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X:\01_市長部局\16_財政部\01_財政課\01_財政係\40_決算・決算統計\財政状況資料集（H22～）\令和２年度決算\"/>
    </mc:Choice>
  </mc:AlternateContent>
  <xr:revisionPtr revIDLastSave="0" documentId="13_ncr:1_{FC33AD95-E2A6-4C50-9042-A77F1B46A59B}" xr6:coauthVersionLast="47" xr6:coauthVersionMax="47" xr10:uidLastSave="{00000000-0000-0000-0000-000000000000}"/>
  <bookViews>
    <workbookView xWindow="-110" yWindow="-110" windowWidth="22780" windowHeight="1466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36" i="10"/>
  <c r="CO35" i="10"/>
  <c r="BW35" i="10"/>
  <c r="BE35" i="10"/>
  <c r="CO34" i="10"/>
  <c r="BW34" i="10"/>
  <c r="BE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<sst xmlns="http://schemas.openxmlformats.org/spreadsheetml/2006/main" count="1071" uniqueCount="597">
  <si>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</si>
  <si>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</si>
  <si>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</si>
  <si>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</si>
  <si>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</si>
  <si>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</si>
  <si>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</si>
  <si>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</si>
  <si>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</si>
  <si>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</si>
  <si>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</si>
  <si>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</si>
  <si>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</si>
  <si>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</si>
  <si>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</si>
  <si>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</si>
  <si>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</si>
  <si>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</si>
  <si>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</si>
  <si>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</si>
  <si>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</si>
  <si>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</si>
  <si>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</si>
  <si>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</si>
  <si>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</si>
  <si>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</si>
  <si>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</si>
  <si>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</si>
  <si>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</si>
  <si>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</si>
  <si>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</si>
  <si>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</si>
  <si>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</si>
  <si>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</si>
  <si>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</si>
  <si>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</si>
  <si>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</si>
  <si>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</si>
  <si>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</si>
  <si>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</si>
  <si>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</si>
  <si>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</si>
  <si>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</si>
  <si>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</si>
  <si>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</si>
  <si>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</si>
  <si>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</si>
  <si>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</si>
  <si>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</si>
  <si>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</si>
  <si>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</si>
  <si>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</si>
  <si>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</si>
  <si>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</si>
  <si>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</si>
  <si>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</si>
  <si>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</si>
  <si>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</si>
  <si>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</si>
  <si>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</si>
  <si>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</si>
  <si>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</si>
  <si>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</si>
  <si>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</si>
  <si>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</si>
  <si>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</si>
  <si>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</si>
  <si>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</si>
  <si>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</si>
  <si>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</si>
  <si>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</si>
  <si>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</si>
  <si>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</si>
  <si>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</si>
  <si>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</si>
  <si>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</si>
  <si>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</si>
  <si>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</si>
  <si>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</si>
  <si>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</si>
  <si>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</si>
  <si>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</si>
  <si>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</si>
  <si>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</si>
  <si>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</si>
  <si>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</si>
  <si>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</si>
  <si>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</si>
  <si>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</si>
  <si>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</si>
  <si>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</si>
  <si>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</si>
  <si>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</si>
  <si>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</si>
  <si>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</si>
  <si>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</si>
  <si>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</si>
  <si>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</si>
  <si>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</si>
  <si>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</si>
  <si>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</si>
  <si>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</si>
  <si>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</si>
  <si>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</si>
  <si>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</si>
  <si>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</si>
  <si>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</si>
  <si>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</si>
  <si>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</si>
  <si>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</si>
  <si>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</si>
  <si>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</si>
  <si>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</si>
  <si>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</si>
  <si>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</si>
  <si>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</si>
  <si>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</si>
  <si>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</si>
  <si>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</si>
  <si>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</si>
  <si>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</si>
  <si>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</si>
  <si>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</si>
  <si>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</si>
  <si>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</si>
  <si>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</si>
  <si>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</si>
  <si>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</si>
  <si>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</si>
  <si>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</si>
  <si>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</si>
  <si>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</si>
  <si>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</si>
  <si>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</si>
  <si>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</si>
  <si>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</si>
  <si>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</si>
  <si>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</si>
  <si>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</si>
  <si>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</si>
  <si>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</si>
  <si>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</si>
  <si>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</si>
  <si>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</si>
  <si>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</si>
  <si>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</si>
  <si>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</si>
  <si>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</si>
  <si>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</si>
  <si>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</si>
  <si>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</si>
  <si>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</si>
  <si>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</si>
  <si>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</si>
  <si>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</si>
  <si>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</si>
  <si>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</si>
  <si>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</si>
  <si>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</si>
  <si>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</si>
  <si>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</si>
  <si>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</si>
  <si>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</si>
  <si>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</si>
  <si>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</si>
  <si>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</si>
  <si>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</si>
  <si>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</si>
  <si>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</si>
  <si>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</si>
  <si>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</si>
  <si>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</si>
  <si>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</si>
  <si>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</si>
  <si>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</si>
  <si>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</si>
  <si>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</si>
  <si>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</si>
  <si>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</si>
  <si>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</si>
  <si>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</si>
  <si>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</si>
  <si>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</si>
  <si>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</si>
  <si>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</si>
  <si>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</si>
  <si>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</si>
  <si>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</si>
  <si>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</si>
  <si>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</si>
  <si>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</si>
  <si>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</si>
  <si>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</si>
  <si>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</si>
  <si>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</si>
  <si>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</si>
  <si>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</si>
  <si>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</si>
  <si>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</si>
  <si>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</si>
  <si>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</si>
  <si>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</si>
  <si>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</si>
  <si>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</si>
  <si>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</si>
  <si>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</si>
  <si>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</si>
  <si>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</si>
  <si>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</si>
  <si>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</si>
  <si>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</si>
  <si>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</si>
  <si>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</si>
  <si>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静岡県袋井市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</si>
  <si>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</si>
  <si>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</si>
  <si>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</si>
  <si>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</si>
  <si>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</si>
  <si>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</si>
  <si>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</si>
  <si>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</si>
  <si>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</si>
  <si>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</si>
  <si>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</si>
  <si>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</si>
  <si>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</si>
  <si>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</si>
  <si>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</si>
  <si>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</si>
  <si>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</si>
  <si>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</si>
  <si>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</si>
  <si>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</si>
  <si>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</si>
  <si>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</si>
  <si>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</si>
  <si>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</si>
  <si>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</si>
  <si>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</si>
  <si>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</si>
  <si>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</si>
  <si>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</si>
  <si>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</si>
  <si>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</si>
  <si>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</si>
  <si>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</si>
  <si>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</si>
  <si>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</si>
  <si>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</si>
  <si>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</si>
  <si>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</si>
  <si>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</si>
  <si>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</si>
  <si>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</si>
  <si>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</si>
  <si>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</si>
  <si>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</si>
  <si>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</si>
  <si>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</si>
  <si>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</si>
  <si>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</si>
  <si>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</si>
  <si>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</si>
  <si>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</si>
  <si>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</si>
  <si>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</si>
  <si>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</si>
  <si>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</si>
  <si>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</si>
  <si>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</si>
  <si>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</si>
  <si>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</si>
  <si>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</si>
  <si>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</si>
  <si>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</si>
  <si>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</si>
  <si>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</si>
  <si>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</si>
  <si>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</si>
  <si>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</si>
  <si>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</si>
  <si>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</si>
  <si>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</si>
  <si>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</si>
  <si>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</si>
  <si>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</si>
  <si>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</si>
  <si>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</si>
  <si>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</si>
  <si>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</si>
  <si>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</si>
  <si>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</si>
  <si>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</si>
  <si>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</si>
  <si>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</si>
  <si>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</si>
  <si>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</si>
  <si>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</si>
  <si>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</si>
  <si>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</si>
  <si>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</si>
  <si>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</si>
  <si>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</si>
  <si>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</si>
  <si>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</si>
  <si>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</si>
  <si>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</si>
  <si>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</si>
  <si>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</si>
  <si>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</si>
  <si>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</si>
  <si>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</si>
  <si>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</si>
  <si>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</si>
  <si>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</si>
  <si>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</si>
  <si>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</si>
  <si>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</si>
  <si>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</si>
  <si>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</si>
  <si>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</si>
  <si>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</si>
  <si>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</si>
  <si>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</si>
  <si>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</si>
  <si>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</si>
  <si>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</si>
  <si>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</si>
  <si>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</si>
  <si>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</si>
  <si>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</si>
  <si>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</si>
  <si>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</si>
  <si>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</si>
  <si>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</si>
  <si>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</si>
  <si>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</si>
  <si>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</si>
  <si>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</si>
  <si>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</si>
  <si>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</si>
  <si>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</si>
  <si>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</si>
  <si>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</si>
  <si>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</si>
  <si>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</si>
  <si>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</si>
  <si>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</si>
  <si>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</si>
  <si>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</si>
  <si>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</si>
  <si>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</si>
  <si>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</si>
  <si>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</si>
  <si>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</si>
  <si>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</si>
  <si>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</si>
  <si>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</si>
  <si>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</si>
  <si>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</si>
  <si>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</si>
  <si>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</si>
  <si>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</si>
  <si>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</si>
  <si>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</si>
  <si>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</si>
  <si>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</si>
  <si>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静岡県袋井市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</si>
  <si>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</si>
  <si>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</si>
  <si>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</si>
  <si>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</si>
  <si>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</si>
  <si>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</si>
  <si>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</si>
  <si>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</si>
  <si>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</si>
  <si>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</si>
  <si>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</si>
  <si>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</si>
  <si>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</si>
  <si>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</si>
  <si>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</si>
  <si>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</si>
  <si>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</si>
  <si>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</si>
  <si>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</si>
  <si>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</si>
  <si>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</si>
  <si>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</si>
  <si>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</si>
  <si>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</si>
  <si>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</si>
  <si>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</si>
  <si>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</si>
  <si>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</si>
  <si>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</si>
  <si>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</si>
  <si>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</si>
  <si>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</si>
  <si>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</si>
  <si>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</si>
  <si>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</si>
  <si>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</si>
  <si>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</si>
  <si>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</si>
  <si>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</si>
  <si>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</si>
  <si>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公共下水道事業特別会計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</si>
  <si>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</si>
  <si>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</si>
  <si>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</si>
  <si>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</si>
  <si>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</si>
  <si>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</si>
  <si>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</si>
  <si>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</si>
  <si>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</si>
  <si>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</si>
  <si>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</si>
  <si>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</si>
  <si>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</si>
  <si>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</si>
  <si>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</si>
  <si>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</si>
  <si>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</si>
  <si>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</si>
  <si>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</si>
  <si>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</si>
  <si>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</si>
  <si>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</si>
  <si>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</si>
  <si>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</si>
  <si>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</si>
  <si>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</si>
  <si>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</si>
  <si>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</si>
  <si>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</si>
  <si>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</si>
  <si>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</si>
  <si>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</si>
  <si>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</si>
  <si>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</si>
  <si>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</si>
  <si>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</si>
  <si>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</si>
  <si>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</si>
  <si>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</si>
  <si>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</si>
  <si>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</si>
  <si>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</si>
  <si>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</si>
  <si>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</si>
  <si>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</si>
  <si>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</si>
  <si>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</si>
  <si>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</si>
  <si>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</si>
  <si>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</si>
  <si>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</si>
  <si>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</si>
  <si>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</si>
  <si>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</si>
  <si>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</si>
  <si>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</si>
  <si>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</si>
  <si>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</si>
  <si>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</si>
  <si>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</si>
  <si>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</si>
  <si>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</si>
  <si>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</si>
  <si>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</si>
  <si>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</si>
  <si>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</si>
  <si>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</si>
  <si>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</si>
  <si>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</si>
  <si>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</si>
  <si>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</si>
  <si>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</si>
  <si>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</si>
  <si>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</si>
  <si>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</si>
  <si>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</si>
  <si>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</si>
  <si>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</si>
  <si>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</si>
  <si>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</si>
  <si>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</si>
  <si>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</si>
  <si>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</si>
  <si>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</si>
  <si>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</si>
  <si>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</si>
  <si>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</si>
  <si>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</si>
  <si>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</si>
  <si>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</si>
  <si>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</si>
  <si>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</si>
  <si>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</si>
  <si>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</si>
  <si>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</si>
  <si>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</si>
  <si>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</si>
  <si>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</si>
  <si>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</si>
  <si>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</si>
  <si>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</si>
  <si>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</si>
  <si>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</si>
  <si>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</si>
  <si>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</si>
  <si>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</si>
  <si>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</si>
  <si>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</si>
  <si>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</si>
  <si>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</si>
  <si>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</si>
  <si>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</si>
  <si>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</si>
  <si>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</si>
  <si>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</si>
  <si>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</si>
  <si>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</si>
  <si>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</si>
  <si>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</si>
  <si>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</si>
  <si>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</si>
  <si>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</si>
  <si>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</si>
  <si>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</si>
  <si>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</si>
  <si>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</si>
  <si>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</si>
  <si>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</si>
  <si>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</si>
  <si>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</si>
  <si>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</si>
  <si>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</si>
  <si>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</si>
  <si>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</si>
  <si>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</si>
  <si>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</si>
  <si>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</si>
  <si>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</si>
  <si>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</si>
  <si>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</si>
  <si>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</si>
  <si>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</si>
  <si>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</si>
  <si>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</si>
  <si>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</si>
  <si>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</si>
  <si>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</si>
  <si>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</si>
  <si>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</si>
  <si>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</si>
  <si>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</si>
  <si>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</si>
  <si>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</si>
  <si>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0.90</t>
  </si>
  <si>
    <t>水道事業会計</t>
  </si>
  <si>
    <t>一般会計</t>
  </si>
  <si>
    <t>病院事業会計</t>
  </si>
  <si>
    <t>公共下水道事業特別会計</t>
  </si>
  <si>
    <t>国民健康保険特別会計</t>
  </si>
  <si>
    <t>介護保険特別会計</t>
  </si>
  <si>
    <t>墓地事業特別会計</t>
  </si>
  <si>
    <t>後期高齢者医療特別会計</t>
  </si>
  <si>
    <t>その他会計（赤字）</t>
  </si>
  <si>
    <t>▲ 0.00</t>
  </si>
  <si>
    <t>▲ 0.04</t>
  </si>
  <si>
    <t>その他会計（黒字）</t>
  </si>
  <si>
    <t>（百万円）</t>
    <phoneticPr fontId="5"/>
  </si>
  <si>
    <t>H27末</t>
    <phoneticPr fontId="5"/>
  </si>
  <si>
    <t>H28末</t>
    <phoneticPr fontId="5"/>
  </si>
  <si>
    <t>H29末</t>
    <phoneticPr fontId="5"/>
  </si>
  <si>
    <t>H30末</t>
    <phoneticPr fontId="5"/>
  </si>
  <si>
    <t>R01末</t>
    <phoneticPr fontId="5"/>
  </si>
  <si>
    <t>下水道事業会計</t>
    <rPh sb="5" eb="7">
      <t>カイケイ</t>
    </rPh>
    <phoneticPr fontId="5"/>
  </si>
  <si>
    <t>-</t>
    <phoneticPr fontId="2"/>
  </si>
  <si>
    <t>袋井市森町広域行政組合</t>
    <rPh sb="0" eb="2">
      <t>フクロイ</t>
    </rPh>
    <rPh sb="2" eb="3">
      <t>シ</t>
    </rPh>
    <rPh sb="3" eb="5">
      <t>モリマチ</t>
    </rPh>
    <rPh sb="5" eb="7">
      <t>コウイキ</t>
    </rPh>
    <rPh sb="7" eb="9">
      <t>ギョウセイ</t>
    </rPh>
    <rPh sb="9" eb="11">
      <t>クミアイ</t>
    </rPh>
    <phoneticPr fontId="2"/>
  </si>
  <si>
    <t>太田川原野谷川治水水防組合</t>
    <rPh sb="0" eb="2">
      <t>オオタ</t>
    </rPh>
    <rPh sb="2" eb="3">
      <t>ガワ</t>
    </rPh>
    <rPh sb="3" eb="5">
      <t>ハラノ</t>
    </rPh>
    <rPh sb="5" eb="7">
      <t>タニガワ</t>
    </rPh>
    <rPh sb="6" eb="7">
      <t>ガワ</t>
    </rPh>
    <rPh sb="7" eb="9">
      <t>チスイ</t>
    </rPh>
    <rPh sb="9" eb="11">
      <t>スイボウ</t>
    </rPh>
    <rPh sb="11" eb="13">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</si>
  <si>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</si>
  <si>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中遠広域事務組合</t>
    <rPh sb="0" eb="2">
      <t>チュウエン</t>
    </rPh>
    <rPh sb="2" eb="4">
      <t>コウイキ</t>
    </rPh>
    <rPh sb="4" eb="6">
      <t>ジム</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</si>
  <si>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</si>
  <si>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</si>
  <si>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掛川市・袋井市病院企業団</t>
    <rPh sb="0" eb="2">
      <t>カケガワ</t>
    </rPh>
    <rPh sb="2" eb="3">
      <t>シ</t>
    </rPh>
    <rPh sb="4" eb="7">
      <t>フクロイシ</t>
    </rPh>
    <rPh sb="7" eb="9">
      <t>ビョウイン</t>
    </rPh>
    <rPh sb="9" eb="11">
      <t>キギョウ</t>
    </rPh>
    <rPh sb="11" eb="12">
      <t>ダン</t>
    </rPh>
    <phoneticPr fontId="2"/>
  </si>
  <si>
    <t>袋井地域土地開発公社</t>
    <rPh sb="0" eb="10">
      <t>フクロイチイキトチカイハツコウシャ</t>
    </rPh>
    <phoneticPr fontId="2"/>
  </si>
  <si>
    <t>文化振興基金</t>
    <rPh sb="0" eb="2">
      <t>ブンカ</t>
    </rPh>
    <rPh sb="2" eb="4">
      <t>シンコウ</t>
    </rPh>
    <rPh sb="4" eb="6">
      <t>キキン</t>
    </rPh>
    <phoneticPr fontId="5"/>
  </si>
  <si>
    <t>公共施設等適正管理基金</t>
    <rPh sb="0" eb="2">
      <t>コウキョウ</t>
    </rPh>
    <rPh sb="2" eb="4">
      <t>シセツ</t>
    </rPh>
    <rPh sb="4" eb="5">
      <t>ナド</t>
    </rPh>
    <rPh sb="5" eb="7">
      <t>テキセイ</t>
    </rPh>
    <rPh sb="7" eb="9">
      <t>カンリ</t>
    </rPh>
    <rPh sb="9" eb="11">
      <t>キキン</t>
    </rPh>
    <phoneticPr fontId="5"/>
  </si>
  <si>
    <t>職員退職手当基金</t>
    <rPh sb="0" eb="2">
      <t>ショクイン</t>
    </rPh>
    <rPh sb="2" eb="4">
      <t>タイショク</t>
    </rPh>
    <rPh sb="4" eb="6">
      <t>テアテ</t>
    </rPh>
    <rPh sb="6" eb="8">
      <t>キキン</t>
    </rPh>
    <phoneticPr fontId="5"/>
  </si>
  <si>
    <t>地域振興基金</t>
    <rPh sb="0" eb="2">
      <t>チイキ</t>
    </rPh>
    <rPh sb="2" eb="4">
      <t>シンコウ</t>
    </rPh>
    <rPh sb="4" eb="6">
      <t>キキン</t>
    </rPh>
    <phoneticPr fontId="5"/>
  </si>
  <si>
    <t>学術交流振興基金</t>
    <rPh sb="0" eb="2">
      <t>ガクジュツ</t>
    </rPh>
    <rPh sb="2" eb="4">
      <t>コウリュウ</t>
    </rPh>
    <rPh sb="4" eb="6">
      <t>シンコウ</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</si>
</sst>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7516-46D4-8E2A-A3E0F8EB8F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53972</c:v>
                </c:pt>
                <c:pt idx="1">
                  <c:v>57636</c:v>
                </c:pt>
                <c:pt idx="2">
                  <c:v>55894</c:v>
                </c:pt>
                <c:pt idx="3">
                  <c:v>74134</c:v>
                </c:pt>
                <c:pt idx="4">
                  <c:v>66042</c:v>
                </c:pt>
              </c:numCache>
            </c:numRef>
          </c:val>
          <c:smooth val="0"/>
          <c:extLst>
            <c:ext xmlns:c16="http://schemas.microsoft.com/office/drawing/2014/chart" uri="{C3380CC4-5D6E-409C-BE32-E72D297353CC}">
              <c16:uniqueId val="{00000001-7516-46D4-8E2A-A3E0F8EB8F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4.76</c:v>
                </c:pt>
                <c:pt idx="1">
                  <c:v>6.62</c:v>
                </c:pt>
                <c:pt idx="2">
                  <c:v>5</c:v>
                </c:pt>
                <c:pt idx="3">
                  <c:v>6.03</c:v>
                </c:pt>
                <c:pt idx="4">
                  <c:v>5.31</c:v>
                </c:pt>
              </c:numCache>
            </c:numRef>
          </c:val>
          <c:extLst>
            <c:ext xmlns:c16="http://schemas.microsoft.com/office/drawing/2014/chart" uri="{C3380CC4-5D6E-409C-BE32-E72D297353CC}">
              <c16:uniqueId val="{00000000-EA5B-43A0-A329-4E2EDE5C62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9.44</c:v>
                </c:pt>
                <c:pt idx="1">
                  <c:v>8.8800000000000008</c:v>
                </c:pt>
                <c:pt idx="2">
                  <c:v>11.31</c:v>
                </c:pt>
                <c:pt idx="3">
                  <c:v>12.17</c:v>
                </c:pt>
                <c:pt idx="4">
                  <c:v>11.11</c:v>
                </c:pt>
              </c:numCache>
            </c:numRef>
          </c:val>
          <c:extLst>
            <c:ext xmlns:c16="http://schemas.microsoft.com/office/drawing/2014/chart" uri="{C3380CC4-5D6E-409C-BE32-E72D297353CC}">
              <c16:uniqueId val="{00000001-EA5B-43A0-A329-4E2EDE5C62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0.25</c:v>
                </c:pt>
                <c:pt idx="1">
                  <c:v>1.51</c:v>
                </c:pt>
                <c:pt idx="2">
                  <c:v>0.75</c:v>
                </c:pt>
                <c:pt idx="3">
                  <c:v>2.35</c:v>
                </c:pt>
                <c:pt idx="4">
                  <c:v>-0.9</c:v>
                </c:pt>
              </c:numCache>
            </c:numRef>
          </c:val>
          <c:smooth val="0"/>
          <c:extLst>
            <c:ext xmlns:c16="http://schemas.microsoft.com/office/drawing/2014/chart" uri="{C3380CC4-5D6E-409C-BE32-E72D297353CC}">
              <c16:uniqueId val="{00000002-EA5B-43A0-A329-4E2EDE5C62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7.0000000000000007E-2</c:v>
                </c:pt>
                <c:pt idx="8">
                  <c:v>#N/A</c:v>
                </c:pt>
                <c:pt idx="9">
                  <c:v>0</c:v>
                </c:pt>
              </c:numCache>
            </c:numRef>
          </c:val>
          <c:extLst>
            <c:ext xmlns:c16="http://schemas.microsoft.com/office/drawing/2014/chart" uri="{C3380CC4-5D6E-409C-BE32-E72D297353CC}">
              <c16:uniqueId val="{00000000-C4F0-4816-A56A-B475EED1D5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#N/A</c:v>
                </c:pt>
                <c:pt idx="1">
                  <c:v>0</c:v>
                </c:pt>
                <c:pt idx="2">
                  <c:v>#N/A</c:v>
                </c:pt>
                <c:pt idx="3">
                  <c:v>0</c:v>
                </c:pt>
                <c:pt idx="4">
                  <c:v>#N/A</c:v>
                </c:pt>
                <c:pt idx="5">
                  <c:v>0</c:v>
                </c:pt>
                <c:pt idx="6">
                  <c:v>0.04</c:v>
                </c:pt>
                <c:pt idx="7">
                  <c:v>#N/A</c:v>
                </c:pt>
                <c:pt idx="8">
                  <c:v>0</c:v>
                </c:pt>
                <c:pt idx="9">
                  <c:v>0</c:v>
                </c:pt>
              </c:numCache>
            </c:numRef>
          </c:val>
          <c:extLst>
            <c:ext xmlns:c16="http://schemas.microsoft.com/office/drawing/2014/chart" uri="{C3380CC4-5D6E-409C-BE32-E72D297353CC}">
              <c16:uniqueId val="{00000001-C4F0-4816-A56A-B475EED1D5C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C4F0-4816-A56A-B475EED1D5C3}"/>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0.27</c:v>
                </c:pt>
                <c:pt idx="6">
                  <c:v>#N/A</c:v>
                </c:pt>
                <c:pt idx="7">
                  <c:v>0.08</c:v>
                </c:pt>
                <c:pt idx="8">
                  <c:v>#N/A</c:v>
                </c:pt>
                <c:pt idx="9">
                  <c:v>0.05</c:v>
                </c:pt>
              </c:numCache>
            </c:numRef>
          </c:val>
          <c:extLst>
            <c:ext xmlns:c16="http://schemas.microsoft.com/office/drawing/2014/chart" uri="{C3380CC4-5D6E-409C-BE32-E72D297353CC}">
              <c16:uniqueId val="{00000003-C4F0-4816-A56A-B475EED1D5C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0.6</c:v>
                </c:pt>
                <c:pt idx="4">
                  <c:v>#N/A</c:v>
                </c:pt>
                <c:pt idx="5">
                  <c:v>0.57999999999999996</c:v>
                </c:pt>
                <c:pt idx="6">
                  <c:v>#N/A</c:v>
                </c:pt>
                <c:pt idx="7">
                  <c:v>0.39</c:v>
                </c:pt>
                <c:pt idx="8">
                  <c:v>#N/A</c:v>
                </c:pt>
                <c:pt idx="9">
                  <c:v>0.46</c:v>
                </c:pt>
              </c:numCache>
            </c:numRef>
          </c:val>
          <c:extLst>
            <c:ext xmlns:c16="http://schemas.microsoft.com/office/drawing/2014/chart" uri="{C3380CC4-5D6E-409C-BE32-E72D297353CC}">
              <c16:uniqueId val="{00000004-C4F0-4816-A56A-B475EED1D5C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1.62</c:v>
                </c:pt>
                <c:pt idx="2">
                  <c:v>#N/A</c:v>
                </c:pt>
                <c:pt idx="3">
                  <c:v>1.39</c:v>
                </c:pt>
                <c:pt idx="4">
                  <c:v>#N/A</c:v>
                </c:pt>
                <c:pt idx="5">
                  <c:v>0.87</c:v>
                </c:pt>
                <c:pt idx="6">
                  <c:v>#N/A</c:v>
                </c:pt>
                <c:pt idx="7">
                  <c:v>0.81</c:v>
                </c:pt>
                <c:pt idx="8">
                  <c:v>#N/A</c:v>
                </c:pt>
                <c:pt idx="9">
                  <c:v>0.61</c:v>
                </c:pt>
              </c:numCache>
            </c:numRef>
          </c:val>
          <c:extLst>
            <c:ext xmlns:c16="http://schemas.microsoft.com/office/drawing/2014/chart" uri="{C3380CC4-5D6E-409C-BE32-E72D297353CC}">
              <c16:uniqueId val="{00000005-C4F0-4816-A56A-B475EED1D5C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0.44</c:v>
                </c:pt>
                <c:pt idx="2">
                  <c:v>#N/A</c:v>
                </c:pt>
                <c:pt idx="3">
                  <c:v>0.13</c:v>
                </c:pt>
                <c:pt idx="4">
                  <c:v>#N/A</c:v>
                </c:pt>
                <c:pt idx="5">
                  <c:v>0.14000000000000001</c:v>
                </c:pt>
                <c:pt idx="6">
                  <c:v>#N/A</c:v>
                </c:pt>
                <c:pt idx="7">
                  <c:v>0.32</c:v>
                </c:pt>
                <c:pt idx="8">
                  <c:v>#N/A</c:v>
                </c:pt>
                <c:pt idx="9">
                  <c:v>0.76</c:v>
                </c:pt>
              </c:numCache>
            </c:numRef>
          </c:val>
          <c:extLst>
            <c:ext xmlns:c16="http://schemas.microsoft.com/office/drawing/2014/chart" uri="{C3380CC4-5D6E-409C-BE32-E72D297353CC}">
              <c16:uniqueId val="{00000006-C4F0-4816-A56A-B475EED1D5C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0.81</c:v>
                </c:pt>
                <c:pt idx="2">
                  <c:v>#N/A</c:v>
                </c:pt>
                <c:pt idx="3">
                  <c:v>0.64</c:v>
                </c:pt>
                <c:pt idx="4">
                  <c:v>#N/A</c:v>
                </c:pt>
                <c:pt idx="5">
                  <c:v>0.88</c:v>
                </c:pt>
                <c:pt idx="6">
                  <c:v>#N/A</c:v>
                </c:pt>
                <c:pt idx="7">
                  <c:v>0.95</c:v>
                </c:pt>
                <c:pt idx="8">
                  <c:v>#N/A</c:v>
                </c:pt>
                <c:pt idx="9">
                  <c:v>0.95</c:v>
                </c:pt>
              </c:numCache>
            </c:numRef>
          </c:val>
          <c:extLst>
            <c:ext xmlns:c16="http://schemas.microsoft.com/office/drawing/2014/chart" uri="{C3380CC4-5D6E-409C-BE32-E72D297353CC}">
              <c16:uniqueId val="{00000007-C4F0-4816-A56A-B475EED1D5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4.75</c:v>
                </c:pt>
                <c:pt idx="2">
                  <c:v>#N/A</c:v>
                </c:pt>
                <c:pt idx="3">
                  <c:v>6.61</c:v>
                </c:pt>
                <c:pt idx="4">
                  <c:v>#N/A</c:v>
                </c:pt>
                <c:pt idx="5">
                  <c:v>4.72</c:v>
                </c:pt>
                <c:pt idx="6">
                  <c:v>#N/A</c:v>
                </c:pt>
                <c:pt idx="7">
                  <c:v>5.98</c:v>
                </c:pt>
                <c:pt idx="8">
                  <c:v>#N/A</c:v>
                </c:pt>
                <c:pt idx="9">
                  <c:v>5.24</c:v>
                </c:pt>
              </c:numCache>
            </c:numRef>
          </c:val>
          <c:extLst>
            <c:ext xmlns:c16="http://schemas.microsoft.com/office/drawing/2014/chart" uri="{C3380CC4-5D6E-409C-BE32-E72D297353CC}">
              <c16:uniqueId val="{00000008-C4F0-4816-A56A-B475EED1D5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7.54</c:v>
                </c:pt>
                <c:pt idx="2">
                  <c:v>#N/A</c:v>
                </c:pt>
                <c:pt idx="3">
                  <c:v>7.65</c:v>
                </c:pt>
                <c:pt idx="4">
                  <c:v>#N/A</c:v>
                </c:pt>
                <c:pt idx="5">
                  <c:v>7.55</c:v>
                </c:pt>
                <c:pt idx="6">
                  <c:v>#N/A</c:v>
                </c:pt>
                <c:pt idx="7">
                  <c:v>7.14</c:v>
                </c:pt>
                <c:pt idx="8">
                  <c:v>#N/A</c:v>
                </c:pt>
                <c:pt idx="9">
                  <c:v>7.74</c:v>
                </c:pt>
              </c:numCache>
            </c:numRef>
          </c:val>
          <c:extLst>
            <c:ext xmlns:c16="http://schemas.microsoft.com/office/drawing/2014/chart" uri="{C3380CC4-5D6E-409C-BE32-E72D297353CC}">
              <c16:uniqueId val="{00000009-C4F0-4816-A56A-B475EED1D5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3657</c:v>
                </c:pt>
                <c:pt idx="5">
                  <c:v>3738</c:v>
                </c:pt>
                <c:pt idx="8">
                  <c:v>3626</c:v>
                </c:pt>
                <c:pt idx="11">
                  <c:v>3744</c:v>
                </c:pt>
                <c:pt idx="14">
                  <c:v>3763</c:v>
                </c:pt>
              </c:numCache>
            </c:numRef>
          </c:val>
          <c:extLst>
            <c:ext xmlns:c16="http://schemas.microsoft.com/office/drawing/2014/chart" uri="{C3380CC4-5D6E-409C-BE32-E72D297353CC}">
              <c16:uniqueId val="{00000000-0903-4F1A-BEB4-FBBD60CC3B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03-4F1A-BEB4-FBBD60CC3B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27</c:v>
                </c:pt>
                <c:pt idx="6">
                  <c:v>26</c:v>
                </c:pt>
                <c:pt idx="9">
                  <c:v>26</c:v>
                </c:pt>
                <c:pt idx="12">
                  <c:v>80</c:v>
                </c:pt>
              </c:numCache>
            </c:numRef>
          </c:val>
          <c:extLst>
            <c:ext xmlns:c16="http://schemas.microsoft.com/office/drawing/2014/chart" uri="{C3380CC4-5D6E-409C-BE32-E72D297353CC}">
              <c16:uniqueId val="{00000002-0903-4F1A-BEB4-FBBD60CC3B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412</c:v>
                </c:pt>
                <c:pt idx="3">
                  <c:v>443</c:v>
                </c:pt>
                <c:pt idx="6">
                  <c:v>530</c:v>
                </c:pt>
                <c:pt idx="9">
                  <c:v>494</c:v>
                </c:pt>
                <c:pt idx="12">
                  <c:v>564</c:v>
                </c:pt>
              </c:numCache>
            </c:numRef>
          </c:val>
          <c:extLst>
            <c:ext xmlns:c16="http://schemas.microsoft.com/office/drawing/2014/chart" uri="{C3380CC4-5D6E-409C-BE32-E72D297353CC}">
              <c16:uniqueId val="{00000003-0903-4F1A-BEB4-FBBD60CC3B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1246</c:v>
                </c:pt>
                <c:pt idx="3">
                  <c:v>1368</c:v>
                </c:pt>
                <c:pt idx="6">
                  <c:v>1245</c:v>
                </c:pt>
                <c:pt idx="9">
                  <c:v>1249</c:v>
                </c:pt>
                <c:pt idx="12">
                  <c:v>1067</c:v>
                </c:pt>
              </c:numCache>
            </c:numRef>
          </c:val>
          <c:extLst>
            <c:ext xmlns:c16="http://schemas.microsoft.com/office/drawing/2014/chart" uri="{C3380CC4-5D6E-409C-BE32-E72D297353CC}">
              <c16:uniqueId val="{00000004-0903-4F1A-BEB4-FBBD60CC3B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03-4F1A-BEB4-FBBD60CC3B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03-4F1A-BEB4-FBBD60CC3B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3347</c:v>
                </c:pt>
                <c:pt idx="3">
                  <c:v>3250</c:v>
                </c:pt>
                <c:pt idx="6">
                  <c:v>3168</c:v>
                </c:pt>
                <c:pt idx="9">
                  <c:v>3040</c:v>
                </c:pt>
                <c:pt idx="12">
                  <c:v>3013</c:v>
                </c:pt>
              </c:numCache>
            </c:numRef>
          </c:val>
          <c:extLst>
            <c:ext xmlns:c16="http://schemas.microsoft.com/office/drawing/2014/chart" uri="{C3380CC4-5D6E-409C-BE32-E72D297353CC}">
              <c16:uniqueId val="{00000007-0903-4F1A-BEB4-FBBD60CC3B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1375</c:v>
                </c:pt>
                <c:pt idx="2">
                  <c:v>#N/A</c:v>
                </c:pt>
                <c:pt idx="3">
                  <c:v>#N/A</c:v>
                </c:pt>
                <c:pt idx="4">
                  <c:v>1350</c:v>
                </c:pt>
                <c:pt idx="5">
                  <c:v>#N/A</c:v>
                </c:pt>
                <c:pt idx="6">
                  <c:v>#N/A</c:v>
                </c:pt>
                <c:pt idx="7">
                  <c:v>1343</c:v>
                </c:pt>
                <c:pt idx="8">
                  <c:v>#N/A</c:v>
                </c:pt>
                <c:pt idx="9">
                  <c:v>#N/A</c:v>
                </c:pt>
                <c:pt idx="10">
                  <c:v>1065</c:v>
                </c:pt>
                <c:pt idx="11">
                  <c:v>#N/A</c:v>
                </c:pt>
                <c:pt idx="12">
                  <c:v>#N/A</c:v>
                </c:pt>
                <c:pt idx="13">
                  <c:v>961</c:v>
                </c:pt>
                <c:pt idx="14">
                  <c:v>#N/A</c:v>
                </c:pt>
              </c:numCache>
            </c:numRef>
          </c:val>
          <c:smooth val="0"/>
          <c:extLst>
            <c:ext xmlns:c16="http://schemas.microsoft.com/office/drawing/2014/chart" uri="{C3380CC4-5D6E-409C-BE32-E72D297353CC}">
              <c16:uniqueId val="{00000008-0903-4F1A-BEB4-FBBD60CC3B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32420</c:v>
                </c:pt>
                <c:pt idx="5">
                  <c:v>32216</c:v>
                </c:pt>
                <c:pt idx="8">
                  <c:v>33051</c:v>
                </c:pt>
                <c:pt idx="11">
                  <c:v>33567</c:v>
                </c:pt>
                <c:pt idx="14">
                  <c:v>34085</c:v>
                </c:pt>
              </c:numCache>
            </c:numRef>
          </c:val>
          <c:extLst>
            <c:ext xmlns:c16="http://schemas.microsoft.com/office/drawing/2014/chart" uri="{C3380CC4-5D6E-409C-BE32-E72D297353CC}">
              <c16:uniqueId val="{00000000-A92E-4D60-9154-D99B0E3237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1607</c:v>
                </c:pt>
                <c:pt idx="5">
                  <c:v>1755</c:v>
                </c:pt>
                <c:pt idx="8">
                  <c:v>1575</c:v>
                </c:pt>
                <c:pt idx="11">
                  <c:v>1478</c:v>
                </c:pt>
                <c:pt idx="14">
                  <c:v>1512</c:v>
                </c:pt>
              </c:numCache>
            </c:numRef>
          </c:val>
          <c:extLst>
            <c:ext xmlns:c16="http://schemas.microsoft.com/office/drawing/2014/chart" uri="{C3380CC4-5D6E-409C-BE32-E72D297353CC}">
              <c16:uniqueId val="{00000001-A92E-4D60-9154-D99B0E3237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7518</c:v>
                </c:pt>
                <c:pt idx="5">
                  <c:v>7405</c:v>
                </c:pt>
                <c:pt idx="8">
                  <c:v>7908</c:v>
                </c:pt>
                <c:pt idx="11">
                  <c:v>8209</c:v>
                </c:pt>
                <c:pt idx="14">
                  <c:v>7707</c:v>
                </c:pt>
              </c:numCache>
            </c:numRef>
          </c:val>
          <c:extLst>
            <c:ext xmlns:c16="http://schemas.microsoft.com/office/drawing/2014/chart" uri="{C3380CC4-5D6E-409C-BE32-E72D297353CC}">
              <c16:uniqueId val="{00000002-A92E-4D60-9154-D99B0E3237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2E-4D60-9154-D99B0E3237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2E-4D60-9154-D99B0E3237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2E-4D60-9154-D99B0E3237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3748</c:v>
                </c:pt>
                <c:pt idx="3">
                  <c:v>3646</c:v>
                </c:pt>
                <c:pt idx="6">
                  <c:v>3409</c:v>
                </c:pt>
                <c:pt idx="9">
                  <c:v>3530</c:v>
                </c:pt>
                <c:pt idx="12">
                  <c:v>3583</c:v>
                </c:pt>
              </c:numCache>
            </c:numRef>
          </c:val>
          <c:extLst>
            <c:ext xmlns:c16="http://schemas.microsoft.com/office/drawing/2014/chart" uri="{C3380CC4-5D6E-409C-BE32-E72D297353CC}">
              <c16:uniqueId val="{00000006-A92E-4D60-9154-D99B0E3237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5935</c:v>
                </c:pt>
                <c:pt idx="3">
                  <c:v>5333</c:v>
                </c:pt>
                <c:pt idx="6">
                  <c:v>5379</c:v>
                </c:pt>
                <c:pt idx="9">
                  <c:v>6104</c:v>
                </c:pt>
                <c:pt idx="12">
                  <c:v>5800</c:v>
                </c:pt>
              </c:numCache>
            </c:numRef>
          </c:val>
          <c:extLst>
            <c:ext xmlns:c16="http://schemas.microsoft.com/office/drawing/2014/chart" uri="{C3380CC4-5D6E-409C-BE32-E72D297353CC}">
              <c16:uniqueId val="{00000007-A92E-4D60-9154-D99B0E3237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11621</c:v>
                </c:pt>
                <c:pt idx="3">
                  <c:v>11851</c:v>
                </c:pt>
                <c:pt idx="6">
                  <c:v>12060</c:v>
                </c:pt>
                <c:pt idx="9">
                  <c:v>11880</c:v>
                </c:pt>
                <c:pt idx="12">
                  <c:v>10859</c:v>
                </c:pt>
              </c:numCache>
            </c:numRef>
          </c:val>
          <c:extLst>
            <c:ext xmlns:c16="http://schemas.microsoft.com/office/drawing/2014/chart" uri="{C3380CC4-5D6E-409C-BE32-E72D297353CC}">
              <c16:uniqueId val="{00000008-A92E-4D60-9154-D99B0E3237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3933</c:v>
                </c:pt>
                <c:pt idx="3">
                  <c:v>3818</c:v>
                </c:pt>
                <c:pt idx="6">
                  <c:v>2464</c:v>
                </c:pt>
                <c:pt idx="9">
                  <c:v>1584</c:v>
                </c:pt>
                <c:pt idx="12">
                  <c:v>1099</c:v>
                </c:pt>
              </c:numCache>
            </c:numRef>
          </c:val>
          <c:extLst>
            <c:ext xmlns:c16="http://schemas.microsoft.com/office/drawing/2014/chart" uri="{C3380CC4-5D6E-409C-BE32-E72D297353CC}">
              <c16:uniqueId val="{00000009-A92E-4D60-9154-D99B0E3237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25349</c:v>
                </c:pt>
                <c:pt idx="3">
                  <c:v>26367</c:v>
                </c:pt>
                <c:pt idx="6">
                  <c:v>27267</c:v>
                </c:pt>
                <c:pt idx="9">
                  <c:v>29366</c:v>
                </c:pt>
                <c:pt idx="12">
                  <c:v>30567</c:v>
                </c:pt>
              </c:numCache>
            </c:numRef>
          </c:val>
          <c:extLst>
            <c:ext xmlns:c16="http://schemas.microsoft.com/office/drawing/2014/chart" uri="{C3380CC4-5D6E-409C-BE32-E72D297353CC}">
              <c16:uniqueId val="{0000000A-A92E-4D60-9154-D99B0E3237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9041</c:v>
                </c:pt>
                <c:pt idx="2">
                  <c:v>#N/A</c:v>
                </c:pt>
                <c:pt idx="3">
                  <c:v>#N/A</c:v>
                </c:pt>
                <c:pt idx="4">
                  <c:v>9640</c:v>
                </c:pt>
                <c:pt idx="5">
                  <c:v>#N/A</c:v>
                </c:pt>
                <c:pt idx="6">
                  <c:v>#N/A</c:v>
                </c:pt>
                <c:pt idx="7">
                  <c:v>8046</c:v>
                </c:pt>
                <c:pt idx="8">
                  <c:v>#N/A</c:v>
                </c:pt>
                <c:pt idx="9">
                  <c:v>#N/A</c:v>
                </c:pt>
                <c:pt idx="10">
                  <c:v>9210</c:v>
                </c:pt>
                <c:pt idx="11">
                  <c:v>#N/A</c:v>
                </c:pt>
                <c:pt idx="12">
                  <c:v>#N/A</c:v>
                </c:pt>
                <c:pt idx="13">
                  <c:v>8606</c:v>
                </c:pt>
                <c:pt idx="14">
                  <c:v>#N/A</c:v>
                </c:pt>
              </c:numCache>
            </c:numRef>
          </c:val>
          <c:smooth val="0"/>
          <c:extLst>
            <c:ext xmlns:c16="http://schemas.microsoft.com/office/drawing/2014/chart" uri="{C3380CC4-5D6E-409C-BE32-E72D297353CC}">
              <c16:uniqueId val="{0000000B-A92E-4D60-9154-D99B0E3237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2163</c:v>
                </c:pt>
                <c:pt idx="1">
                  <c:v>2355</c:v>
                </c:pt>
                <c:pt idx="2">
                  <c:v>2251</c:v>
                </c:pt>
              </c:numCache>
            </c:numRef>
          </c:val>
          <c:extLst>
            <c:ext xmlns:c16="http://schemas.microsoft.com/office/drawing/2014/chart" uri="{C3380CC4-5D6E-409C-BE32-E72D297353CC}">
              <c16:uniqueId val="{00000000-6BC9-485C-B81E-5761297FBF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623</c:v>
                </c:pt>
                <c:pt idx="1">
                  <c:v>624</c:v>
                </c:pt>
                <c:pt idx="2">
                  <c:v>625</c:v>
                </c:pt>
              </c:numCache>
            </c:numRef>
          </c:val>
          <c:extLst>
            <c:ext xmlns:c16="http://schemas.microsoft.com/office/drawing/2014/chart" uri="{C3380CC4-5D6E-409C-BE32-E72D297353CC}">
              <c16:uniqueId val="{00000001-6BC9-485C-B81E-5761297FBF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3368</c:v>
                </c:pt>
                <c:pt idx="1">
                  <c:v>3645</c:v>
                </c:pt>
                <c:pt idx="2">
                  <c:v>3276</c:v>
                </c:pt>
              </c:numCache>
            </c:numRef>
          </c:val>
          <c:extLst>
            <c:ext xmlns:c16="http://schemas.microsoft.com/office/drawing/2014/chart" uri="{C3380CC4-5D6E-409C-BE32-E72D297353CC}">
              <c16:uniqueId val="{00000002-6BC9-485C-B81E-5761297FBF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元利償還金は、償還期間を長くするなど平準化を図っているため減少している。</a:t>
          </a:r>
        </a:p>
        <a:p>
          <a:r>
            <a:rPr kumimoji="1" lang="ja-JP" altLang="en-US" sz="1400">
              <a:latin typeface="ＭＳ ゴシック" pitchFamily="49" charset="-128"/>
              <a:ea typeface="ＭＳ ゴシック" pitchFamily="49" charset="-128"/>
            </a:rPr>
            <a:t>　実質公債費比率の分子が減少した主な要因として、一般会計における減税補てん債などの元利償還金が減少したことが挙げられる。</a:t>
          </a:r>
        </a:p>
        <a:p>
          <a:r>
            <a:rPr kumimoji="1" lang="ja-JP" altLang="en-US" sz="1400">
              <a:latin typeface="ＭＳ ゴシック" pitchFamily="49" charset="-128"/>
              <a:ea typeface="ＭＳ ゴシック" pitchFamily="49" charset="-128"/>
            </a:rPr>
            <a:t>　総合体育館の整備や防災センターの整備により地方債残高は増加しているため引き続き、緊急度・住民ニーズを的確に把握した事業の選択により公債費の適正化に努めていく。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実質公債費比率の算定に用いる満期一括償還地方債の償還の財源として積み立てた額に係るものはない。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体育館の整備が完了したことにより、債務負担行為に基づく支出予定額が減少したことや、財政調整基金の積み立てや公共施設等適正管理基金の新設などにより充当可能基金が増加したことの一方で、一般会計等の地方債残高が総合体育館や防災センターの整備等により増加したため、将来負担比率の分子が増加した。</a:t>
          </a:r>
        </a:p>
        <a:p>
          <a:r>
            <a:rPr kumimoji="1" lang="ja-JP" altLang="en-US" sz="1400">
              <a:latin typeface="ＭＳ ゴシック" pitchFamily="49" charset="-128"/>
              <a:ea typeface="ＭＳ ゴシック" pitchFamily="49" charset="-128"/>
            </a:rPr>
            <a:t>　今後も、後世への負担を少しでも軽減するよう、新規事業の実施等については、事前の精査を徹底し、財政の健全化を図る。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静岡県袋井市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億円となっており、前年度から４億円減少した。これは、新型コロナウイルス感染症対策実施に伴い、財政調整基金の取崩し（１億円）や地域振興基金や文化振興基金の取崩し（３億円）によるものである。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市税の減収などの不測の事態への対応に加え、公共施設の老朽化対策など、今後の財政需要の増大にも適切に対応していけるように、財政調整基金と減債基金の合計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文化振興基金は、文化の向上と振興を図るために設置したもので、現在までに、近藤記念館や浅羽記念公園の整備に活用している。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公共施設等適正管理基金は、将来の公共施設の保全や改修、処分に要する費用の財源を確保するため、平成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年度に新たに設置した。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職員退職手当基金は、職員が退職する際の退職手当の財源に充てるためのものである。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地域振興基金は、市民の連携強化及び地域振興を図るために合併特例債を原資に、合併時に作成した新市建設計画に即した事業に活用している。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学術交流振興基金は、市における国際化と人材づくりを推進し、学術交流の振興のため設置され、留学生助成や公開講座等に活用している。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地域振興基金は、合併特例債を原資に設置し、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年度以降は合併時に作成した新市建設計画に即した事業の財源として取崩しを行っているため、年々減少している。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公共施設適正管理基金は、土地売払いが平成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年度～令和２年度に渡り収入があったため増加している。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地域振興基金は、令和３年度までに毎年約３億円程度を新市建設計画に即した事業の財源に充てるため取崩していく。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億円となっており、前年度から１億円減少した。平成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年度から令和２年度にかけて一般財源ベースで６億円の収支改善を行うことを目標として各種の取組を進め、最終的な効果額の合計は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億円となり、所期した目標を達成することができたところである。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しかし、新型コロナウイルス感染症を迅速に実施するため、令和２年度は財政調整基金を１億円取崩した。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市税の減収や、大規模災害の発生など不測の事態に備えるため、これまで同様、予算編成や予算執行における効率化の徹底はもとより、本市が実施している収支改善の取組を着実に進め、財政調整基金と減債基金の合計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令和２年度の基金残高は、６億円となっており、前年度から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万円増加した。預金利子を積立によるものである。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近年はほぼ横ばいで推移しながらも、類似団体平均を上回る数字を維持している。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の影響等により法人市民税が減収したが、個人市民税や固定資産税等は影響が少なく増加した。令和３年度以降も、新型コロナウイルス感染症の影響による市税の減収のほか、生活困窮者や子育て世帯への社会保障費の増加等により財政が圧迫されることが懸念される。引き続き企業誘致等による市税の増収や、事業の総点検等による歳出の抑制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9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令和２年度も類似団体平均を下回ったが、前年度から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ポイント上昇し、硬直化が進んでいるといえる。令和２年度は、総合体育館の運営開始による物件費や会計年度任用職員制度の開始に伴い人件費が増加した。</a:t>
          </a:r>
        </a:p>
        <a:p>
          <a:r>
            <a:rPr kumimoji="1" lang="ja-JP" altLang="en-US" sz="1300">
              <a:latin typeface="ＭＳ Ｐゴシック" panose="020B0600070205080204" pitchFamily="50" charset="-128"/>
              <a:ea typeface="ＭＳ Ｐゴシック" panose="020B0600070205080204" pitchFamily="50" charset="-128"/>
            </a:rPr>
            <a:t>　今後も高齢化に伴う社会保障費の増加や、公共施設の維持管理費の増加等、経常収支比率を上昇させる要因が見込まれるため、</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サイクルに基づく事務事業の見直しや、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を活用した事務処理の効率化による経費の削減はもとより、ふるさと納税の推進など自主財源の確保に努め、財源効率の向上に努める。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63</xdr:row>
      <xdr:rowOff>90170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7342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60007</xdr:rowOff>
    </xdr:from>
    <xdr:to>
      <xdr:col>19</xdr:col>
      <xdr:colOff>133350</xdr:colOff>
      <xdr:row>63</xdr:row>
      <xdr:rowOff>72072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61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60007</xdr:rowOff>
    </xdr:from>
    <xdr:to>
      <xdr:col>15</xdr:col>
      <xdr:colOff>82550</xdr:colOff>
      <xdr:row>63</xdr:row>
      <xdr:rowOff>90170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613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734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9207</xdr:rowOff>
    </xdr:from>
    <xdr:to>
      <xdr:col>15</xdr:col>
      <xdr:colOff>133350</xdr:colOff>
      <xdr:row>63</xdr:row>
      <xdr:rowOff>110807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人件費、物件費等については、人口１人当たりの数値において、類似団体を下回っている。令和２年度は、総合体育館の運営開始による物件費や、会計年度任用職員制度の開始に伴い人件費が増加した。</a:t>
          </a:r>
        </a:p>
        <a:p>
          <a:r>
            <a:rPr kumimoji="1" lang="ja-JP" altLang="en-US" sz="1300">
              <a:latin typeface="ＭＳ Ｐゴシック" panose="020B0600070205080204" pitchFamily="50" charset="-128"/>
              <a:ea typeface="ＭＳ Ｐゴシック" panose="020B0600070205080204" pitchFamily="50" charset="-128"/>
            </a:rPr>
            <a:t>　今後は、職員の定員管理計画に基づいた人件費のコントロールや、枠配分方式による予算編成により事務事業の見直しの徹底、</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を活用した事務処理の効率化によりコストの低減を図っていく。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24561</xdr:rowOff>
    </xdr:from>
    <xdr:to>
      <xdr:col>23</xdr:col>
      <xdr:colOff>133350</xdr:colOff>
      <xdr:row>81</xdr:row>
      <xdr:rowOff>117131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12011"/>
          <a:ext cx="838200" cy="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166508</xdr:rowOff>
    </xdr:from>
    <xdr:to>
      <xdr:col>19</xdr:col>
      <xdr:colOff>133350</xdr:colOff>
      <xdr:row>81</xdr:row>
      <xdr:rowOff>24561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82508"/>
          <a:ext cx="889000" cy="2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166508</xdr:rowOff>
    </xdr:from>
    <xdr:to>
      <xdr:col>15</xdr:col>
      <xdr:colOff>82550</xdr:colOff>
      <xdr:row>81</xdr:row>
      <xdr:rowOff>6592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82508"/>
          <a:ext cx="8890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6592</xdr:rowOff>
    </xdr:from>
    <xdr:to>
      <xdr:col>11</xdr:col>
      <xdr:colOff>31750</xdr:colOff>
      <xdr:row>81</xdr:row>
      <xdr:rowOff>20965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94042"/>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66331</xdr:rowOff>
    </xdr:from>
    <xdr:to>
      <xdr:col>23</xdr:col>
      <xdr:colOff>184150</xdr:colOff>
      <xdr:row>81</xdr:row>
      <xdr:rowOff>167931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82858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9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145211</xdr:rowOff>
    </xdr:from>
    <xdr:to>
      <xdr:col>19</xdr:col>
      <xdr:colOff>184150</xdr:colOff>
      <xdr:row>81</xdr:row>
      <xdr:rowOff>75361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85538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3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115708</xdr:rowOff>
    </xdr:from>
    <xdr:to>
      <xdr:col>15</xdr:col>
      <xdr:colOff>133350</xdr:colOff>
      <xdr:row>81</xdr:row>
      <xdr:rowOff>45858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56035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0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127242</xdr:rowOff>
    </xdr:from>
    <xdr:to>
      <xdr:col>11</xdr:col>
      <xdr:colOff>82550</xdr:colOff>
      <xdr:row>81</xdr:row>
      <xdr:rowOff>57392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67569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141615</xdr:rowOff>
    </xdr:from>
    <xdr:to>
      <xdr:col>7</xdr:col>
      <xdr:colOff>31750</xdr:colOff>
      <xdr:row>81</xdr:row>
      <xdr:rowOff>71765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81942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2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行政改革の一環として進めてきた定員の適正化により、職員数が抑制されている反面、高校卒の管理職が多いこと等により、当該指数は類似団体の中で高い数値となっている。</a:t>
          </a:r>
        </a:p>
        <a:p>
          <a:r>
            <a:rPr kumimoji="1" lang="ja-JP" altLang="en-US" sz="1300">
              <a:latin typeface="ＭＳ Ｐゴシック" panose="020B0600070205080204" pitchFamily="50" charset="-128"/>
              <a:ea typeface="ＭＳ Ｐゴシック" panose="020B0600070205080204" pitchFamily="50" charset="-128"/>
            </a:rPr>
            <a:t>　引き続き計画的かつ適切な定員管理に努める。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144639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0473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88</xdr:row>
      <xdr:rowOff>53622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607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107245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412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107245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473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実施計画や定員管理計画に基づき、組織機構の見直しや指定管理業務委託などを実施するなど、職員数の抑制に努めてきたこと、消防業務等を一部事務組合で行っていることなどから、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　引き続き、行政改革実施計画に基づく事務事業の見直しや民間委託等、更なる業務効率化を図り、適切な定員管理と財源配分の最適化に努める。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170709</xdr:rowOff>
    </xdr:from>
    <xdr:to>
      <xdr:col>81</xdr:col>
      <xdr:colOff>44450</xdr:colOff>
      <xdr:row>60</xdr:row>
      <xdr:rowOff>29421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86259"/>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150601</xdr:rowOff>
    </xdr:from>
    <xdr:to>
      <xdr:col>77</xdr:col>
      <xdr:colOff>44450</xdr:colOff>
      <xdr:row>59</xdr:row>
      <xdr:rowOff>170709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661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150601</xdr:rowOff>
    </xdr:from>
    <xdr:to>
      <xdr:col>72</xdr:col>
      <xdr:colOff>203200</xdr:colOff>
      <xdr:row>59</xdr:row>
      <xdr:rowOff>152612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661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152612</xdr:rowOff>
    </xdr:from>
    <xdr:to>
      <xdr:col>68</xdr:col>
      <xdr:colOff>152400</xdr:colOff>
      <xdr:row>59</xdr:row>
      <xdr:rowOff>166688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6816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150071</xdr:rowOff>
    </xdr:from>
    <xdr:to>
      <xdr:col>81</xdr:col>
      <xdr:colOff>95250</xdr:colOff>
      <xdr:row>60</xdr:row>
      <xdr:rowOff>80221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166598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1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119909</xdr:rowOff>
    </xdr:from>
    <xdr:to>
      <xdr:col>77</xdr:col>
      <xdr:colOff>95250</xdr:colOff>
      <xdr:row>60</xdr:row>
      <xdr:rowOff>50059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60236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0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99801</xdr:rowOff>
    </xdr:from>
    <xdr:to>
      <xdr:col>73</xdr:col>
      <xdr:colOff>44450</xdr:colOff>
      <xdr:row>60</xdr:row>
      <xdr:rowOff>29951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40128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101812</xdr:rowOff>
    </xdr:from>
    <xdr:to>
      <xdr:col>68</xdr:col>
      <xdr:colOff>203200</xdr:colOff>
      <xdr:row>60</xdr:row>
      <xdr:rowOff>31962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42139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115888</xdr:rowOff>
    </xdr:from>
    <xdr:to>
      <xdr:col>64</xdr:col>
      <xdr:colOff>152400</xdr:colOff>
      <xdr:row>60</xdr:row>
      <xdr:rowOff>46038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56215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令和２年度は、３か年平均で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ポイント改善した。これは、臨時財政対策債等の地方債に占める基準財政需要額算入額の増加や、普通交付税等の増加により「標準財政規模」が増加したことによるものである。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しかしながら、類似団体を上回っていることから、起債に依存しない財政運営を行うとともに、緊急度・住民ニーズを的確に把握した事業の選択等、公債費の適正化に努める。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146304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90778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42418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81026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129286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142511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10431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令和２年度は、前年度に比べて</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ポイント改善しており、総合体育館の整備が完了したこと等により今後の債務負担見込額が減少したことや、普通交付税等の増加により「標準財政規模」が増加したことによるものである。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事業の実施に当たっては、その必要性や緊急性を十分に検討するとともに、将来負担比率等健全化判断比率に注視しながら、交付税措置のある地方債や基金等、充当可能財源のさらなる確保に努め、実質的な将来の負担額の抑制を図っ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28025</xdr:rowOff>
    </xdr:from>
    <xdr:to>
      <xdr:col>81</xdr:col>
      <xdr:colOff>44450</xdr:colOff>
      <xdr:row>16</xdr:row>
      <xdr:rowOff>79502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71225"/>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79502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7696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26416</xdr:rowOff>
    </xdr:from>
    <xdr:to>
      <xdr:col>72</xdr:col>
      <xdr:colOff>203200</xdr:colOff>
      <xdr:row>16</xdr:row>
      <xdr:rowOff>105241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69616"/>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81915</xdr:rowOff>
    </xdr:from>
    <xdr:to>
      <xdr:col>68</xdr:col>
      <xdr:colOff>152400</xdr:colOff>
      <xdr:row>16</xdr:row>
      <xdr:rowOff>105241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82511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148675</xdr:rowOff>
    </xdr:from>
    <xdr:to>
      <xdr:col>81</xdr:col>
      <xdr:colOff>95250</xdr:colOff>
      <xdr:row>16</xdr:row>
      <xdr:rowOff>78825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120752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9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28702</xdr:rowOff>
    </xdr:from>
    <xdr:to>
      <xdr:col>77</xdr:col>
      <xdr:colOff>95250</xdr:colOff>
      <xdr:row>16</xdr:row>
      <xdr:rowOff>130302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147066</xdr:rowOff>
    </xdr:from>
    <xdr:to>
      <xdr:col>73</xdr:col>
      <xdr:colOff>44450</xdr:colOff>
      <xdr:row>16</xdr:row>
      <xdr:rowOff>77216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61993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54441</xdr:rowOff>
    </xdr:from>
    <xdr:to>
      <xdr:col>68</xdr:col>
      <xdr:colOff>203200</xdr:colOff>
      <xdr:row>16</xdr:row>
      <xdr:rowOff>156041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140818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31115</xdr:rowOff>
    </xdr:from>
    <xdr:to>
      <xdr:col>64</xdr:col>
      <xdr:colOff>152400</xdr:colOff>
      <xdr:row>16</xdr:row>
      <xdr:rowOff>132715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117492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人件費に係る経常収支比率が、類似団体平均を下回っている要因として、消防業務等を一部事務組合で行っていることが挙げられる。（補助費等に計上されている。）</a:t>
          </a:r>
        </a:p>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ポイント増加している理由は、会計年度任用職員制度の開始に伴う人件費の増加が影響していると捉えている。</a:t>
          </a:r>
        </a:p>
        <a:p>
          <a:r>
            <a:rPr kumimoji="1" lang="ja-JP" altLang="en-US" sz="1300">
              <a:latin typeface="ＭＳ Ｐゴシック" panose="020B0600070205080204" pitchFamily="50" charset="-128"/>
              <a:ea typeface="ＭＳ Ｐゴシック" panose="020B0600070205080204" pitchFamily="50" charset="-128"/>
            </a:rPr>
            <a:t>　今後も、行政改革実施計画の遂行による業務効率化を進め、適正化に努める。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88138</xdr:rowOff>
    </xdr:from>
    <xdr:to>
      <xdr:col>24</xdr:col>
      <xdr:colOff>25400</xdr:colOff>
      <xdr:row>33</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45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168148</xdr:rowOff>
    </xdr:from>
    <xdr:to>
      <xdr:col>19</xdr:col>
      <xdr:colOff>187325</xdr:colOff>
      <xdr:row>33</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6545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168148</xdr:rowOff>
    </xdr:from>
    <xdr:to>
      <xdr:col>15</xdr:col>
      <xdr:colOff>98425</xdr:colOff>
      <xdr:row>33</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654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78994</xdr:rowOff>
    </xdr:from>
    <xdr:to>
      <xdr:col>11</xdr:col>
      <xdr:colOff>9525</xdr:colOff>
      <xdr:row>33</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83058</xdr:rowOff>
    </xdr:from>
    <xdr:to>
      <xdr:col>24</xdr:col>
      <xdr:colOff>76200</xdr:colOff>
      <xdr:row>34</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8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37338</xdr:rowOff>
    </xdr:from>
    <xdr:to>
      <xdr:col>20</xdr:col>
      <xdr:colOff>38100</xdr:colOff>
      <xdr:row>33</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6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117348</xdr:rowOff>
    </xdr:from>
    <xdr:to>
      <xdr:col>15</xdr:col>
      <xdr:colOff>149225</xdr:colOff>
      <xdr:row>33</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57675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28194</xdr:rowOff>
    </xdr:from>
    <xdr:to>
      <xdr:col>11</xdr:col>
      <xdr:colOff>60325</xdr:colOff>
      <xdr:row>33</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139971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28194</xdr:rowOff>
    </xdr:from>
    <xdr:to>
      <xdr:col>6</xdr:col>
      <xdr:colOff>171450</xdr:colOff>
      <xdr:row>33</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新たに建設した施設（総合体育館・防災センター等）の維持管理費により物件費に係る経常収支比率は、類似団体平均を上回っている。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今後は、枠配分方式による予算編成を中心とした事務事業の見直し、公共施設マネジメントによる施設保有量及び維持管理コストの適正化などにより、経常経費の抑制を図っていく。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59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96520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9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18</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8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扶助費に係る経常収支比率が、類似団体平均を下回っている要因として、高齢化率の低さにより老人福祉費や社会福祉費の割合が低いことが挙げられる。</a:t>
          </a:r>
        </a:p>
        <a:p>
          <a:r>
            <a:rPr kumimoji="1" lang="ja-JP" altLang="en-US" sz="1300">
              <a:latin typeface="ＭＳ Ｐゴシック" panose="020B0600070205080204" pitchFamily="50" charset="-128"/>
              <a:ea typeface="ＭＳ Ｐゴシック" panose="020B0600070205080204" pitchFamily="50" charset="-128"/>
            </a:rPr>
            <a:t>　しかし、ここ数年は、子育て支援事業に伴う児童福祉費や保育所費などが増加傾向にある。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54</xdr:row>
      <xdr:rowOff>137885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74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54</xdr:row>
      <xdr:rowOff>137885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105228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30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72572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65315</xdr:rowOff>
    </xdr:from>
    <xdr:to>
      <xdr:col>24</xdr:col>
      <xdr:colOff>76200</xdr:colOff>
      <xdr:row>54</xdr:row>
      <xdr:rowOff>166915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81842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その他に係る経常収支比率は近年上昇しており、類似団体平均に比べ高くなっているが、令和２年度は、下水道事業が特別会計から法適用化したことにより繰出金が大幅に減少している。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特別会計への繰出金に関しては、本来の独立採算制の観点から、料金、保険料等の適正化を図り、一般会計の負担の抑制に努める。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58</xdr:row>
      <xdr:rowOff>98425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32950"/>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98425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3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117475</xdr:rowOff>
    </xdr:from>
    <xdr:to>
      <xdr:col>69</xdr:col>
      <xdr:colOff>92075</xdr:colOff>
      <xdr:row>58</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901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168927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66675</xdr:rowOff>
    </xdr:from>
    <xdr:to>
      <xdr:col>65</xdr:col>
      <xdr:colOff>53975</xdr:colOff>
      <xdr:row>57</xdr:row>
      <xdr:rowOff>168275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と比べ高い主な要因として、消防業務やごみ処理業務を一部事務組合で行っていることなどが挙げられる。令和２年度は、下水道事業が特別会計から法適用化したことにより補助金等が増加した。</a:t>
          </a:r>
        </a:p>
        <a:p>
          <a:r>
            <a:rPr kumimoji="1" lang="ja-JP" altLang="en-US" sz="1300">
              <a:latin typeface="ＭＳ Ｐゴシック" panose="020B0600070205080204" pitchFamily="50" charset="-128"/>
              <a:ea typeface="ＭＳ Ｐゴシック" panose="020B0600070205080204" pitchFamily="50" charset="-128"/>
            </a:rPr>
            <a:t>　今後は、行政改革実施計画に基づき、継続して補助金等の見直しを図るとともに、一部事務組合等の負担金を含め、効果的・効率的な施策・事業の実施により、経常経費の抑制を図っていく。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226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合併特例債を活用した事業、国の補正予算に伴う経済対策事業、緊急防災・減災事業債を活用した事業に積極的に取り組んできたことから、公債費の比率が高めとなっているが、今後は漸次減少していく見込みである。</a:t>
          </a:r>
        </a:p>
        <a:p>
          <a:r>
            <a:rPr kumimoji="1" lang="ja-JP" altLang="en-US" sz="1300">
              <a:latin typeface="ＭＳ Ｐゴシック" panose="020B0600070205080204" pitchFamily="50" charset="-128"/>
              <a:ea typeface="ＭＳ Ｐゴシック" panose="020B0600070205080204" pitchFamily="50" charset="-128"/>
            </a:rPr>
            <a:t>　令和２年度は、公共事業等債等の減少により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74422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66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129287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172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8128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309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ポイント悪化し、類似団体を上回った。</a:t>
          </a:r>
        </a:p>
        <a:p>
          <a:r>
            <a:rPr kumimoji="1" lang="ja-JP" altLang="en-US" sz="1300">
              <a:latin typeface="ＭＳ Ｐゴシック" panose="020B0600070205080204" pitchFamily="50" charset="-128"/>
              <a:ea typeface="ＭＳ Ｐゴシック" panose="020B0600070205080204" pitchFamily="50" charset="-128"/>
            </a:rPr>
            <a:t>　引き続き、物件費や補助費等を中心に歳出を抑制することにより財政構造の弾力性の維持に努めていく。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77</xdr:row>
      <xdr:rowOff>147574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263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124713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83565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83565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42951</xdr:rowOff>
    </xdr:from>
    <xdr:to>
      <xdr:col>29</xdr:col>
      <xdr:colOff>127000</xdr:colOff>
      <xdr:row>18</xdr:row>
      <xdr:rowOff>51524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76676"/>
          <a:ext cx="6477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51524</xdr:rowOff>
    </xdr:from>
    <xdr:to>
      <xdr:col>26</xdr:col>
      <xdr:colOff>50800</xdr:colOff>
      <xdr:row>18</xdr:row>
      <xdr:rowOff>55410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5249"/>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55410</xdr:rowOff>
    </xdr:from>
    <xdr:to>
      <xdr:col>22</xdr:col>
      <xdr:colOff>114300</xdr:colOff>
      <xdr:row>18</xdr:row>
      <xdr:rowOff>61125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9135"/>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61125</xdr:rowOff>
    </xdr:from>
    <xdr:to>
      <xdr:col>18</xdr:col>
      <xdr:colOff>177800</xdr:colOff>
      <xdr:row>18</xdr:row>
      <xdr:rowOff>102453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4850"/>
          <a:ext cx="698500" cy="4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163601</xdr:rowOff>
    </xdr:from>
    <xdr:to>
      <xdr:col>29</xdr:col>
      <xdr:colOff>177800</xdr:colOff>
      <xdr:row>18</xdr:row>
      <xdr:rowOff>93751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135678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724</xdr:rowOff>
    </xdr:from>
    <xdr:to>
      <xdr:col>26</xdr:col>
      <xdr:colOff>101600</xdr:colOff>
      <xdr:row>18</xdr:row>
      <xdr:rowOff>102324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87101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4610</xdr:rowOff>
    </xdr:from>
    <xdr:to>
      <xdr:col>22</xdr:col>
      <xdr:colOff>165100</xdr:colOff>
      <xdr:row>18</xdr:row>
      <xdr:rowOff>106210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90987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10325</xdr:rowOff>
    </xdr:from>
    <xdr:to>
      <xdr:col>19</xdr:col>
      <xdr:colOff>38100</xdr:colOff>
      <xdr:row>18</xdr:row>
      <xdr:rowOff>111925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96702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51653</xdr:rowOff>
    </xdr:from>
    <xdr:to>
      <xdr:col>15</xdr:col>
      <xdr:colOff>101600</xdr:colOff>
      <xdr:row>18</xdr:row>
      <xdr:rowOff>153253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5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138030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145441</xdr:rowOff>
    </xdr:from>
    <xdr:to>
      <xdr:col>29</xdr:col>
      <xdr:colOff>127000</xdr:colOff>
      <xdr:row>37</xdr:row>
      <xdr:rowOff>17043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98691"/>
          <a:ext cx="647700" cy="43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22758</xdr:rowOff>
    </xdr:from>
    <xdr:to>
      <xdr:col>26</xdr:col>
      <xdr:colOff>50800</xdr:colOff>
      <xdr:row>36</xdr:row>
      <xdr:rowOff>145441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76008"/>
          <a:ext cx="698500" cy="12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18453</xdr:rowOff>
    </xdr:from>
    <xdr:to>
      <xdr:col>22</xdr:col>
      <xdr:colOff>114300</xdr:colOff>
      <xdr:row>36</xdr:row>
      <xdr:rowOff>22758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71703"/>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5042</xdr:rowOff>
    </xdr:from>
    <xdr:to>
      <xdr:col>18</xdr:col>
      <xdr:colOff>177800</xdr:colOff>
      <xdr:row>36</xdr:row>
      <xdr:rowOff>18453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58292"/>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137693</xdr:rowOff>
    </xdr:from>
    <xdr:to>
      <xdr:col>29</xdr:col>
      <xdr:colOff>177800</xdr:colOff>
      <xdr:row>37</xdr:row>
      <xdr:rowOff>67843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109770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94641</xdr:rowOff>
    </xdr:from>
    <xdr:to>
      <xdr:col>26</xdr:col>
      <xdr:colOff>101600</xdr:colOff>
      <xdr:row>37</xdr:row>
      <xdr:rowOff>24791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4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9568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314858</xdr:rowOff>
    </xdr:from>
    <xdr:to>
      <xdr:col>22</xdr:col>
      <xdr:colOff>165100</xdr:colOff>
      <xdr:row>36</xdr:row>
      <xdr:rowOff>73558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83735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9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310553</xdr:rowOff>
    </xdr:from>
    <xdr:to>
      <xdr:col>19</xdr:col>
      <xdr:colOff>38100</xdr:colOff>
      <xdr:row>36</xdr:row>
      <xdr:rowOff>69253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2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79430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8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297142</xdr:rowOff>
    </xdr:from>
    <xdr:to>
      <xdr:col>15</xdr:col>
      <xdr:colOff>101600</xdr:colOff>
      <xdr:row>36</xdr:row>
      <xdr:rowOff>55842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66019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94380</xdr:rowOff>
    </xdr:from>
    <xdr:to>
      <xdr:col>24</xdr:col>
      <xdr:colOff>63500</xdr:colOff>
      <xdr:row>38</xdr:row>
      <xdr:rowOff>21171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38030"/>
          <a:ext cx="838200" cy="9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21171</xdr:rowOff>
    </xdr:from>
    <xdr:to>
      <xdr:col>19</xdr:col>
      <xdr:colOff>177800</xdr:colOff>
      <xdr:row>38</xdr:row>
      <xdr:rowOff>31134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6271"/>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161189</xdr:rowOff>
    </xdr:from>
    <xdr:to>
      <xdr:col>15</xdr:col>
      <xdr:colOff>50800</xdr:colOff>
      <xdr:row>38</xdr:row>
      <xdr:rowOff>31134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04839"/>
          <a:ext cx="889000" cy="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161189</xdr:rowOff>
    </xdr:from>
    <xdr:to>
      <xdr:col>10</xdr:col>
      <xdr:colOff>114300</xdr:colOff>
      <xdr:row>38</xdr:row>
      <xdr:rowOff>19342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4839"/>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43580</xdr:rowOff>
    </xdr:from>
    <xdr:to>
      <xdr:col>24</xdr:col>
      <xdr:colOff>114300</xdr:colOff>
      <xdr:row>37</xdr:row>
      <xdr:rowOff>145180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22007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141821</xdr:rowOff>
    </xdr:from>
    <xdr:to>
      <xdr:col>20</xdr:col>
      <xdr:colOff>38100</xdr:colOff>
      <xdr:row>38</xdr:row>
      <xdr:rowOff>71971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63098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151784</xdr:rowOff>
    </xdr:from>
    <xdr:to>
      <xdr:col>15</xdr:col>
      <xdr:colOff>101600</xdr:colOff>
      <xdr:row>38</xdr:row>
      <xdr:rowOff>81935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5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73061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110388</xdr:rowOff>
    </xdr:from>
    <xdr:to>
      <xdr:col>10</xdr:col>
      <xdr:colOff>165100</xdr:colOff>
      <xdr:row>38</xdr:row>
      <xdr:rowOff>40539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31666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139992</xdr:rowOff>
    </xdr:from>
    <xdr:to>
      <xdr:col>6</xdr:col>
      <xdr:colOff>38100</xdr:colOff>
      <xdr:row>38</xdr:row>
      <xdr:rowOff>70142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61269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145150</xdr:rowOff>
    </xdr:from>
    <xdr:to>
      <xdr:col>24</xdr:col>
      <xdr:colOff>63500</xdr:colOff>
      <xdr:row>58</xdr:row>
      <xdr:rowOff>35376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7800"/>
          <a:ext cx="838200" cy="6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35376</xdr:rowOff>
    </xdr:from>
    <xdr:to>
      <xdr:col>19</xdr:col>
      <xdr:colOff>177800</xdr:colOff>
      <xdr:row>58</xdr:row>
      <xdr:rowOff>53298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79476"/>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41118</xdr:rowOff>
    </xdr:from>
    <xdr:to>
      <xdr:col>15</xdr:col>
      <xdr:colOff>50800</xdr:colOff>
      <xdr:row>58</xdr:row>
      <xdr:rowOff>53298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85218"/>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18423</xdr:rowOff>
    </xdr:from>
    <xdr:to>
      <xdr:col>10</xdr:col>
      <xdr:colOff>114300</xdr:colOff>
      <xdr:row>58</xdr:row>
      <xdr:rowOff>41118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62523"/>
          <a:ext cx="8890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94350</xdr:rowOff>
    </xdr:from>
    <xdr:to>
      <xdr:col>24</xdr:col>
      <xdr:colOff>114300</xdr:colOff>
      <xdr:row>58</xdr:row>
      <xdr:rowOff>24500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117227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156026</xdr:rowOff>
    </xdr:from>
    <xdr:to>
      <xdr:col>20</xdr:col>
      <xdr:colOff>38100</xdr:colOff>
      <xdr:row>58</xdr:row>
      <xdr:rowOff>86176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77303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2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2498</xdr:rowOff>
    </xdr:from>
    <xdr:to>
      <xdr:col>15</xdr:col>
      <xdr:colOff>101600</xdr:colOff>
      <xdr:row>58</xdr:row>
      <xdr:rowOff>104098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95225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161768</xdr:rowOff>
    </xdr:from>
    <xdr:to>
      <xdr:col>10</xdr:col>
      <xdr:colOff>165100</xdr:colOff>
      <xdr:row>58</xdr:row>
      <xdr:rowOff>91918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83045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139073</xdr:rowOff>
    </xdr:from>
    <xdr:to>
      <xdr:col>6</xdr:col>
      <xdr:colOff>38100</xdr:colOff>
      <xdr:row>58</xdr:row>
      <xdr:rowOff>69223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60350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38088</xdr:rowOff>
    </xdr:from>
    <xdr:to>
      <xdr:col>24</xdr:col>
      <xdr:colOff>63500</xdr:colOff>
      <xdr:row>77</xdr:row>
      <xdr:rowOff>83865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39738"/>
          <a:ext cx="838200" cy="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83865</xdr:rowOff>
    </xdr:from>
    <xdr:to>
      <xdr:col>19</xdr:col>
      <xdr:colOff>177800</xdr:colOff>
      <xdr:row>77</xdr:row>
      <xdr:rowOff>103239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85515"/>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103239</xdr:rowOff>
    </xdr:from>
    <xdr:to>
      <xdr:col>15</xdr:col>
      <xdr:colOff>50800</xdr:colOff>
      <xdr:row>77</xdr:row>
      <xdr:rowOff>103524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0488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82093</xdr:rowOff>
    </xdr:from>
    <xdr:to>
      <xdr:col>10</xdr:col>
      <xdr:colOff>114300</xdr:colOff>
      <xdr:row>77</xdr:row>
      <xdr:rowOff>103524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83743"/>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158738</xdr:rowOff>
    </xdr:from>
    <xdr:to>
      <xdr:col>24</xdr:col>
      <xdr:colOff>114300</xdr:colOff>
      <xdr:row>77</xdr:row>
      <xdr:rowOff>88888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137165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33065</xdr:rowOff>
    </xdr:from>
    <xdr:to>
      <xdr:col>20</xdr:col>
      <xdr:colOff>38100</xdr:colOff>
      <xdr:row>77</xdr:row>
      <xdr:rowOff>134665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125792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52439</xdr:rowOff>
    </xdr:from>
    <xdr:to>
      <xdr:col>15</xdr:col>
      <xdr:colOff>101600</xdr:colOff>
      <xdr:row>77</xdr:row>
      <xdr:rowOff>154039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145166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4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52724</xdr:rowOff>
    </xdr:from>
    <xdr:to>
      <xdr:col>10</xdr:col>
      <xdr:colOff>165100</xdr:colOff>
      <xdr:row>77</xdr:row>
      <xdr:rowOff>154324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145451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4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31293</xdr:rowOff>
    </xdr:from>
    <xdr:to>
      <xdr:col>6</xdr:col>
      <xdr:colOff>38100</xdr:colOff>
      <xdr:row>77</xdr:row>
      <xdr:rowOff>132893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124020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2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134759</xdr:rowOff>
    </xdr:from>
    <xdr:to>
      <xdr:col>24</xdr:col>
      <xdr:colOff>63500</xdr:colOff>
      <xdr:row>98</xdr:row>
      <xdr:rowOff>37415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65409"/>
          <a:ext cx="838200" cy="7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37415</xdr:rowOff>
    </xdr:from>
    <xdr:to>
      <xdr:col>19</xdr:col>
      <xdr:colOff>177800</xdr:colOff>
      <xdr:row>98</xdr:row>
      <xdr:rowOff>98907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39515"/>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98907</xdr:rowOff>
    </xdr:from>
    <xdr:to>
      <xdr:col>15</xdr:col>
      <xdr:colOff>50800</xdr:colOff>
      <xdr:row>98</xdr:row>
      <xdr:rowOff>115164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01007"/>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115164</xdr:rowOff>
    </xdr:from>
    <xdr:to>
      <xdr:col>10</xdr:col>
      <xdr:colOff>114300</xdr:colOff>
      <xdr:row>98</xdr:row>
      <xdr:rowOff>120498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1726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83959</xdr:rowOff>
    </xdr:from>
    <xdr:to>
      <xdr:col>24</xdr:col>
      <xdr:colOff>114300</xdr:colOff>
      <xdr:row>98</xdr:row>
      <xdr:rowOff>14109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62386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158065</xdr:rowOff>
    </xdr:from>
    <xdr:to>
      <xdr:col>20</xdr:col>
      <xdr:colOff>38100</xdr:colOff>
      <xdr:row>98</xdr:row>
      <xdr:rowOff>88215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79342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48107</xdr:rowOff>
    </xdr:from>
    <xdr:to>
      <xdr:col>15</xdr:col>
      <xdr:colOff>101600</xdr:colOff>
      <xdr:row>98</xdr:row>
      <xdr:rowOff>149707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140834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4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64364</xdr:rowOff>
    </xdr:from>
    <xdr:to>
      <xdr:col>10</xdr:col>
      <xdr:colOff>165100</xdr:colOff>
      <xdr:row>98</xdr:row>
      <xdr:rowOff>165964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157091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69698</xdr:rowOff>
    </xdr:from>
    <xdr:to>
      <xdr:col>6</xdr:col>
      <xdr:colOff>38100</xdr:colOff>
      <xdr:row>98</xdr:row>
      <xdr:rowOff>171298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162425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6929</xdr:rowOff>
    </xdr:from>
    <xdr:to>
      <xdr:col>55</xdr:col>
      <xdr:colOff>0</xdr:colOff>
      <xdr:row>37</xdr:row>
      <xdr:rowOff>63741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36229"/>
          <a:ext cx="838200" cy="57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55854</xdr:rowOff>
    </xdr:from>
    <xdr:to>
      <xdr:col>50</xdr:col>
      <xdr:colOff>114300</xdr:colOff>
      <xdr:row>37</xdr:row>
      <xdr:rowOff>63741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99504"/>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54679</xdr:rowOff>
    </xdr:from>
    <xdr:to>
      <xdr:col>45</xdr:col>
      <xdr:colOff>177800</xdr:colOff>
      <xdr:row>37</xdr:row>
      <xdr:rowOff>55854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398329"/>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54679</xdr:rowOff>
    </xdr:from>
    <xdr:to>
      <xdr:col>41</xdr:col>
      <xdr:colOff>50800</xdr:colOff>
      <xdr:row>37</xdr:row>
      <xdr:rowOff>57523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98329"/>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127579</xdr:rowOff>
    </xdr:from>
    <xdr:to>
      <xdr:col>55</xdr:col>
      <xdr:colOff>50800</xdr:colOff>
      <xdr:row>34</xdr:row>
      <xdr:rowOff>57729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7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150456</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3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12941</xdr:rowOff>
    </xdr:from>
    <xdr:to>
      <xdr:col>50</xdr:col>
      <xdr:colOff>165100</xdr:colOff>
      <xdr:row>37</xdr:row>
      <xdr:rowOff>114541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131068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5054</xdr:rowOff>
    </xdr:from>
    <xdr:to>
      <xdr:col>46</xdr:col>
      <xdr:colOff>38100</xdr:colOff>
      <xdr:row>37</xdr:row>
      <xdr:rowOff>106654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123181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3879</xdr:rowOff>
    </xdr:from>
    <xdr:to>
      <xdr:col>41</xdr:col>
      <xdr:colOff>101600</xdr:colOff>
      <xdr:row>37</xdr:row>
      <xdr:rowOff>105479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122006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2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6723</xdr:rowOff>
    </xdr:from>
    <xdr:to>
      <xdr:col>36</xdr:col>
      <xdr:colOff>165100</xdr:colOff>
      <xdr:row>37</xdr:row>
      <xdr:rowOff>108323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124850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28228</xdr:rowOff>
    </xdr:from>
    <xdr:to>
      <xdr:col>55</xdr:col>
      <xdr:colOff>0</xdr:colOff>
      <xdr:row>58</xdr:row>
      <xdr:rowOff>54654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72328"/>
          <a:ext cx="8382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28228</xdr:rowOff>
    </xdr:from>
    <xdr:to>
      <xdr:col>50</xdr:col>
      <xdr:colOff>114300</xdr:colOff>
      <xdr:row>58</xdr:row>
      <xdr:rowOff>87795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72328"/>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82106</xdr:rowOff>
    </xdr:from>
    <xdr:to>
      <xdr:col>45</xdr:col>
      <xdr:colOff>177800</xdr:colOff>
      <xdr:row>58</xdr:row>
      <xdr:rowOff>87795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26206"/>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82106</xdr:rowOff>
    </xdr:from>
    <xdr:to>
      <xdr:col>41</xdr:col>
      <xdr:colOff>50800</xdr:colOff>
      <xdr:row>58</xdr:row>
      <xdr:rowOff>94072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26206"/>
          <a:ext cx="889000" cy="1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3854</xdr:rowOff>
    </xdr:from>
    <xdr:to>
      <xdr:col>55</xdr:col>
      <xdr:colOff>50800</xdr:colOff>
      <xdr:row>58</xdr:row>
      <xdr:rowOff>105454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26731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148878</xdr:rowOff>
    </xdr:from>
    <xdr:to>
      <xdr:col>50</xdr:col>
      <xdr:colOff>165100</xdr:colOff>
      <xdr:row>58</xdr:row>
      <xdr:rowOff>79028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95555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36995</xdr:rowOff>
    </xdr:from>
    <xdr:to>
      <xdr:col>46</xdr:col>
      <xdr:colOff>38100</xdr:colOff>
      <xdr:row>58</xdr:row>
      <xdr:rowOff>138595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155122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31306</xdr:rowOff>
    </xdr:from>
    <xdr:to>
      <xdr:col>41</xdr:col>
      <xdr:colOff>101600</xdr:colOff>
      <xdr:row>58</xdr:row>
      <xdr:rowOff>132906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149433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43272</xdr:rowOff>
    </xdr:from>
    <xdr:to>
      <xdr:col>36</xdr:col>
      <xdr:colOff>165100</xdr:colOff>
      <xdr:row>58</xdr:row>
      <xdr:rowOff>144872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159885</xdr:rowOff>
    </xdr:from>
    <xdr:to>
      <xdr:col>55</xdr:col>
      <xdr:colOff>0</xdr:colOff>
      <xdr:row>78</xdr:row>
      <xdr:rowOff>83282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61535"/>
          <a:ext cx="838200" cy="9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159885</xdr:rowOff>
    </xdr:from>
    <xdr:to>
      <xdr:col>50</xdr:col>
      <xdr:colOff>114300</xdr:colOff>
      <xdr:row>78</xdr:row>
      <xdr:rowOff>19479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61535"/>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18267</xdr:rowOff>
    </xdr:from>
    <xdr:to>
      <xdr:col>45</xdr:col>
      <xdr:colOff>177800</xdr:colOff>
      <xdr:row>78</xdr:row>
      <xdr:rowOff>19479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91367"/>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18267</xdr:rowOff>
    </xdr:from>
    <xdr:to>
      <xdr:col>41</xdr:col>
      <xdr:colOff>50800</xdr:colOff>
      <xdr:row>78</xdr:row>
      <xdr:rowOff>28139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91367"/>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32482</xdr:rowOff>
    </xdr:from>
    <xdr:to>
      <xdr:col>55</xdr:col>
      <xdr:colOff>50800</xdr:colOff>
      <xdr:row>78</xdr:row>
      <xdr:rowOff>134082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109085</xdr:rowOff>
    </xdr:from>
    <xdr:to>
      <xdr:col>50</xdr:col>
      <xdr:colOff>165100</xdr:colOff>
      <xdr:row>78</xdr:row>
      <xdr:rowOff>39235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55762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140129</xdr:rowOff>
    </xdr:from>
    <xdr:to>
      <xdr:col>46</xdr:col>
      <xdr:colOff>38100</xdr:colOff>
      <xdr:row>78</xdr:row>
      <xdr:rowOff>70279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86806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138917</xdr:rowOff>
    </xdr:from>
    <xdr:to>
      <xdr:col>41</xdr:col>
      <xdr:colOff>101600</xdr:colOff>
      <xdr:row>78</xdr:row>
      <xdr:rowOff>69067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85594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148789</xdr:rowOff>
    </xdr:from>
    <xdr:to>
      <xdr:col>36</xdr:col>
      <xdr:colOff>165100</xdr:colOff>
      <xdr:row>78</xdr:row>
      <xdr:rowOff>78939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95466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26467</xdr:rowOff>
    </xdr:from>
    <xdr:to>
      <xdr:col>55</xdr:col>
      <xdr:colOff>0</xdr:colOff>
      <xdr:row>98</xdr:row>
      <xdr:rowOff>60855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657117"/>
          <a:ext cx="838200" cy="20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60855</xdr:rowOff>
    </xdr:from>
    <xdr:to>
      <xdr:col>50</xdr:col>
      <xdr:colOff>114300</xdr:colOff>
      <xdr:row>98</xdr:row>
      <xdr:rowOff>117721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62955"/>
          <a:ext cx="889000" cy="5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103308</xdr:rowOff>
    </xdr:from>
    <xdr:to>
      <xdr:col>45</xdr:col>
      <xdr:colOff>177800</xdr:colOff>
      <xdr:row>98</xdr:row>
      <xdr:rowOff>117721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05408"/>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56032</xdr:rowOff>
    </xdr:from>
    <xdr:to>
      <xdr:col>41</xdr:col>
      <xdr:colOff>50800</xdr:colOff>
      <xdr:row>98</xdr:row>
      <xdr:rowOff>103308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58132"/>
          <a:ext cx="889000" cy="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147117</xdr:rowOff>
    </xdr:from>
    <xdr:to>
      <xdr:col>55</xdr:col>
      <xdr:colOff>50800</xdr:colOff>
      <xdr:row>97</xdr:row>
      <xdr:rowOff>77267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169994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5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10055</xdr:rowOff>
    </xdr:from>
    <xdr:to>
      <xdr:col>50</xdr:col>
      <xdr:colOff>165100</xdr:colOff>
      <xdr:row>98</xdr:row>
      <xdr:rowOff>111655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102782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66921</xdr:rowOff>
    </xdr:from>
    <xdr:to>
      <xdr:col>46</xdr:col>
      <xdr:colOff>38100</xdr:colOff>
      <xdr:row>98</xdr:row>
      <xdr:rowOff>168521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6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159648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6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52508</xdr:rowOff>
    </xdr:from>
    <xdr:to>
      <xdr:col>41</xdr:col>
      <xdr:colOff>101600</xdr:colOff>
      <xdr:row>98</xdr:row>
      <xdr:rowOff>154108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145235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5232</xdr:rowOff>
    </xdr:from>
    <xdr:to>
      <xdr:col>36</xdr:col>
      <xdr:colOff>165100</xdr:colOff>
      <xdr:row>98</xdr:row>
      <xdr:rowOff>106832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97959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39695</xdr:rowOff>
    </xdr:from>
    <xdr:to>
      <xdr:col>85</xdr:col>
      <xdr:colOff>127000</xdr:colOff>
      <xdr:row>39</xdr:row>
      <xdr:rowOff>41905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6245"/>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37996</xdr:rowOff>
    </xdr:from>
    <xdr:to>
      <xdr:col>81</xdr:col>
      <xdr:colOff>50800</xdr:colOff>
      <xdr:row>39</xdr:row>
      <xdr:rowOff>39695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4546"/>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37996</xdr:rowOff>
    </xdr:from>
    <xdr:to>
      <xdr:col>76</xdr:col>
      <xdr:colOff>114300</xdr:colOff>
      <xdr:row>39</xdr:row>
      <xdr:rowOff>43734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4546"/>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43734</xdr:rowOff>
    </xdr:from>
    <xdr:to>
      <xdr:col>71</xdr:col>
      <xdr:colOff>177800</xdr:colOff>
      <xdr:row>39</xdr:row>
      <xdr:rowOff>44382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3028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162555</xdr:rowOff>
    </xdr:from>
    <xdr:to>
      <xdr:col>85</xdr:col>
      <xdr:colOff>177800</xdr:colOff>
      <xdr:row>39</xdr:row>
      <xdr:rowOff>92705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160345</xdr:rowOff>
    </xdr:from>
    <xdr:to>
      <xdr:col>81</xdr:col>
      <xdr:colOff>101600</xdr:colOff>
      <xdr:row>39</xdr:row>
      <xdr:rowOff>90495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81622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8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158646</xdr:rowOff>
    </xdr:from>
    <xdr:to>
      <xdr:col>76</xdr:col>
      <xdr:colOff>165100</xdr:colOff>
      <xdr:row>39</xdr:row>
      <xdr:rowOff>88796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79923</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164384</xdr:rowOff>
    </xdr:from>
    <xdr:to>
      <xdr:col>72</xdr:col>
      <xdr:colOff>38100</xdr:colOff>
      <xdr:row>39</xdr:row>
      <xdr:rowOff>94534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85661</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72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165032</xdr:rowOff>
    </xdr:from>
    <xdr:to>
      <xdr:col>67</xdr:col>
      <xdr:colOff>101600</xdr:colOff>
      <xdr:row>39</xdr:row>
      <xdr:rowOff>95182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86309</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76111</xdr:rowOff>
    </xdr:from>
    <xdr:to>
      <xdr:col>85</xdr:col>
      <xdr:colOff>127000</xdr:colOff>
      <xdr:row>75</xdr:row>
      <xdr:rowOff>80073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934861"/>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46203</xdr:rowOff>
    </xdr:from>
    <xdr:to>
      <xdr:col>81</xdr:col>
      <xdr:colOff>50800</xdr:colOff>
      <xdr:row>75</xdr:row>
      <xdr:rowOff>76111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90495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26029</xdr:rowOff>
    </xdr:from>
    <xdr:to>
      <xdr:col>76</xdr:col>
      <xdr:colOff>114300</xdr:colOff>
      <xdr:row>75</xdr:row>
      <xdr:rowOff>46203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84779"/>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2330</xdr:rowOff>
    </xdr:from>
    <xdr:to>
      <xdr:col>71</xdr:col>
      <xdr:colOff>177800</xdr:colOff>
      <xdr:row>75</xdr:row>
      <xdr:rowOff>26029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861080"/>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29273</xdr:rowOff>
    </xdr:from>
    <xdr:to>
      <xdr:col>85</xdr:col>
      <xdr:colOff>177800</xdr:colOff>
      <xdr:row>75</xdr:row>
      <xdr:rowOff>130873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7700</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8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25311</xdr:rowOff>
    </xdr:from>
    <xdr:to>
      <xdr:col>81</xdr:col>
      <xdr:colOff>101600</xdr:colOff>
      <xdr:row>75</xdr:row>
      <xdr:rowOff>126911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118039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166853</xdr:rowOff>
    </xdr:from>
    <xdr:to>
      <xdr:col>76</xdr:col>
      <xdr:colOff>165100</xdr:colOff>
      <xdr:row>75</xdr:row>
      <xdr:rowOff>97003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88130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9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146679</xdr:rowOff>
    </xdr:from>
    <xdr:to>
      <xdr:col>72</xdr:col>
      <xdr:colOff>38100</xdr:colOff>
      <xdr:row>75</xdr:row>
      <xdr:rowOff>76829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67956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122980</xdr:rowOff>
    </xdr:from>
    <xdr:to>
      <xdr:col>67</xdr:col>
      <xdr:colOff>101600</xdr:colOff>
      <xdr:row>75</xdr:row>
      <xdr:rowOff>53130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8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44257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0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80468</xdr:rowOff>
    </xdr:from>
    <xdr:to>
      <xdr:col>85</xdr:col>
      <xdr:colOff>127000</xdr:colOff>
      <xdr:row>99</xdr:row>
      <xdr:rowOff>11188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82568"/>
          <a:ext cx="838200" cy="1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80468</xdr:rowOff>
    </xdr:from>
    <xdr:to>
      <xdr:col>81</xdr:col>
      <xdr:colOff>50800</xdr:colOff>
      <xdr:row>98</xdr:row>
      <xdr:rowOff>95935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82568"/>
          <a:ext cx="889000" cy="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95935</xdr:rowOff>
    </xdr:from>
    <xdr:to>
      <xdr:col>76</xdr:col>
      <xdr:colOff>114300</xdr:colOff>
      <xdr:row>99</xdr:row>
      <xdr:rowOff>5917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98035"/>
          <a:ext cx="889000" cy="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162255</xdr:rowOff>
    </xdr:from>
    <xdr:to>
      <xdr:col>71</xdr:col>
      <xdr:colOff>177800</xdr:colOff>
      <xdr:row>99</xdr:row>
      <xdr:rowOff>5917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64355"/>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131838</xdr:rowOff>
    </xdr:from>
    <xdr:to>
      <xdr:col>85</xdr:col>
      <xdr:colOff>177800</xdr:colOff>
      <xdr:row>99</xdr:row>
      <xdr:rowOff>61988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46765</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4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29668</xdr:rowOff>
    </xdr:from>
    <xdr:to>
      <xdr:col>81</xdr:col>
      <xdr:colOff>101600</xdr:colOff>
      <xdr:row>98</xdr:row>
      <xdr:rowOff>131268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122395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45135</xdr:rowOff>
    </xdr:from>
    <xdr:to>
      <xdr:col>76</xdr:col>
      <xdr:colOff>165100</xdr:colOff>
      <xdr:row>98</xdr:row>
      <xdr:rowOff>146735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137862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126567</xdr:rowOff>
    </xdr:from>
    <xdr:to>
      <xdr:col>72</xdr:col>
      <xdr:colOff>38100</xdr:colOff>
      <xdr:row>99</xdr:row>
      <xdr:rowOff>56717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47844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2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111455</xdr:rowOff>
    </xdr:from>
    <xdr:to>
      <xdr:col>67</xdr:col>
      <xdr:colOff>101600</xdr:colOff>
      <xdr:row>99</xdr:row>
      <xdr:rowOff>41605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32732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0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119240</xdr:rowOff>
    </xdr:from>
    <xdr:to>
      <xdr:col>116</xdr:col>
      <xdr:colOff>63500</xdr:colOff>
      <xdr:row>38</xdr:row>
      <xdr:rowOff>161189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34340"/>
          <a:ext cx="8382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161189</xdr:rowOff>
    </xdr:from>
    <xdr:to>
      <xdr:col>111</xdr:col>
      <xdr:colOff>177800</xdr:colOff>
      <xdr:row>39</xdr:row>
      <xdr:rowOff>1054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76289"/>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1054</xdr:rowOff>
    </xdr:from>
    <xdr:to>
      <xdr:col>107</xdr:col>
      <xdr:colOff>50800</xdr:colOff>
      <xdr:row>39</xdr:row>
      <xdr:rowOff>33630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87604"/>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33592</xdr:rowOff>
    </xdr:from>
    <xdr:to>
      <xdr:col>102</xdr:col>
      <xdr:colOff>114300</xdr:colOff>
      <xdr:row>39</xdr:row>
      <xdr:rowOff>33630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2014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68440</xdr:rowOff>
    </xdr:from>
    <xdr:to>
      <xdr:col>116</xdr:col>
      <xdr:colOff>114300</xdr:colOff>
      <xdr:row>38</xdr:row>
      <xdr:rowOff>170040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3700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110389</xdr:rowOff>
    </xdr:from>
    <xdr:to>
      <xdr:col>112</xdr:col>
      <xdr:colOff>38100</xdr:colOff>
      <xdr:row>39</xdr:row>
      <xdr:rowOff>40539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31666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7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121704</xdr:rowOff>
    </xdr:from>
    <xdr:to>
      <xdr:col>107</xdr:col>
      <xdr:colOff>101600</xdr:colOff>
      <xdr:row>39</xdr:row>
      <xdr:rowOff>51854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42981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154280</xdr:rowOff>
    </xdr:from>
    <xdr:to>
      <xdr:col>102</xdr:col>
      <xdr:colOff>165100</xdr:colOff>
      <xdr:row>39</xdr:row>
      <xdr:rowOff>84430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75557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154242</xdr:rowOff>
    </xdr:from>
    <xdr:to>
      <xdr:col>98</xdr:col>
      <xdr:colOff>38100</xdr:colOff>
      <xdr:row>39</xdr:row>
      <xdr:rowOff>84392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75519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6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31724</xdr:rowOff>
    </xdr:from>
    <xdr:to>
      <xdr:col>116</xdr:col>
      <xdr:colOff>63500</xdr:colOff>
      <xdr:row>59</xdr:row>
      <xdr:rowOff>35840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47274"/>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35801</xdr:rowOff>
    </xdr:from>
    <xdr:to>
      <xdr:col>111</xdr:col>
      <xdr:colOff>177800</xdr:colOff>
      <xdr:row>59</xdr:row>
      <xdr:rowOff>35840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135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35763</xdr:rowOff>
    </xdr:from>
    <xdr:to>
      <xdr:col>107</xdr:col>
      <xdr:colOff>50800</xdr:colOff>
      <xdr:row>59</xdr:row>
      <xdr:rowOff>35801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131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35763</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513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152374</xdr:rowOff>
    </xdr:from>
    <xdr:to>
      <xdr:col>116</xdr:col>
      <xdr:colOff>114300</xdr:colOff>
      <xdr:row>59</xdr:row>
      <xdr:rowOff>82524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67301</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1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156490</xdr:rowOff>
    </xdr:from>
    <xdr:to>
      <xdr:col>112</xdr:col>
      <xdr:colOff>38100</xdr:colOff>
      <xdr:row>59</xdr:row>
      <xdr:rowOff>86640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77767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156451</xdr:rowOff>
    </xdr:from>
    <xdr:to>
      <xdr:col>107</xdr:col>
      <xdr:colOff>101600</xdr:colOff>
      <xdr:row>59</xdr:row>
      <xdr:rowOff>86601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77728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156413</xdr:rowOff>
    </xdr:from>
    <xdr:to>
      <xdr:col>102</xdr:col>
      <xdr:colOff>165100</xdr:colOff>
      <xdr:row>59</xdr:row>
      <xdr:rowOff>86563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77690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148877</xdr:rowOff>
    </xdr:from>
    <xdr:to>
      <xdr:col>116</xdr:col>
      <xdr:colOff>63500</xdr:colOff>
      <xdr:row>76</xdr:row>
      <xdr:rowOff>127257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836177"/>
          <a:ext cx="838200" cy="3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148877</xdr:rowOff>
    </xdr:from>
    <xdr:to>
      <xdr:col>111</xdr:col>
      <xdr:colOff>177800</xdr:colOff>
      <xdr:row>74</xdr:row>
      <xdr:rowOff>166022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3617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101099</xdr:rowOff>
    </xdr:from>
    <xdr:to>
      <xdr:col>107</xdr:col>
      <xdr:colOff>50800</xdr:colOff>
      <xdr:row>74</xdr:row>
      <xdr:rowOff>166022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788399"/>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84313</xdr:rowOff>
    </xdr:from>
    <xdr:to>
      <xdr:col>102</xdr:col>
      <xdr:colOff>114300</xdr:colOff>
      <xdr:row>74</xdr:row>
      <xdr:rowOff>101099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771613"/>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76457</xdr:rowOff>
    </xdr:from>
    <xdr:to>
      <xdr:col>116</xdr:col>
      <xdr:colOff>114300</xdr:colOff>
      <xdr:row>77</xdr:row>
      <xdr:rowOff>6607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0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54884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8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98077</xdr:rowOff>
    </xdr:from>
    <xdr:to>
      <xdr:col>112</xdr:col>
      <xdr:colOff>38100</xdr:colOff>
      <xdr:row>75</xdr:row>
      <xdr:rowOff>28227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7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19354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8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115222</xdr:rowOff>
    </xdr:from>
    <xdr:to>
      <xdr:col>107</xdr:col>
      <xdr:colOff>101600</xdr:colOff>
      <xdr:row>75</xdr:row>
      <xdr:rowOff>45372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0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36499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89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50299</xdr:rowOff>
    </xdr:from>
    <xdr:to>
      <xdr:col>102</xdr:col>
      <xdr:colOff>165100</xdr:colOff>
      <xdr:row>74</xdr:row>
      <xdr:rowOff>151899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143026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33513</xdr:rowOff>
    </xdr:from>
    <xdr:to>
      <xdr:col>98</xdr:col>
      <xdr:colOff>38100</xdr:colOff>
      <xdr:row>74</xdr:row>
      <xdr:rowOff>135113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126240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類似団体平均を大きく下回っているが、これは消防業務やごみ処理業務を一部事務組合で行っていることが大きい。補助費等の値が類似団体平均を上回っていることも一部事務組合への負担金の影響である。</a:t>
          </a:r>
        </a:p>
        <a:p>
          <a:r>
            <a:rPr kumimoji="1" lang="ja-JP" altLang="en-US" sz="1300">
              <a:latin typeface="ＭＳ Ｐゴシック" panose="020B0600070205080204" pitchFamily="50" charset="-128"/>
              <a:ea typeface="ＭＳ Ｐゴシック" panose="020B0600070205080204" pitchFamily="50" charset="-128"/>
            </a:rPr>
            <a:t>　普通建設事業費は類似団体平均をやや上回っているが、類似団体平均と比べ新規整備が多い状況にある。新設した公共施設のランニングコストが物件費を上昇させる一因となっていることから、今後は、公共施設マネジメントによる長寿命化や管理・運営の効率化を積極的に進めていく。</a:t>
          </a:r>
        </a:p>
        <a:p>
          <a:r>
            <a:rPr kumimoji="1" lang="ja-JP" altLang="en-US" sz="1300">
              <a:latin typeface="ＭＳ Ｐゴシック" panose="020B0600070205080204" pitchFamily="50" charset="-128"/>
              <a:ea typeface="ＭＳ Ｐゴシック" panose="020B0600070205080204" pitchFamily="50" charset="-128"/>
            </a:rPr>
            <a:t>　積立金については、類似団体平均を大きく下回っており、財政調整基金などの基金現在額も取崩超過により減少している。不測の事態へ備えるためにも、基金に依存しない予算編成に努め、適正な基金額を維持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静岡県袋井市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88,286
83,592
108.33
47,051,114
45,565,867
1,076,053
20,269,913
30,567,375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83464</xdr:rowOff>
    </xdr:from>
    <xdr:to>
      <xdr:col>24</xdr:col>
      <xdr:colOff>63500</xdr:colOff>
      <xdr:row>37</xdr:row>
      <xdr:rowOff>70663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55664"/>
          <a:ext cx="8382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83464</xdr:rowOff>
    </xdr:from>
    <xdr:to>
      <xdr:col>19</xdr:col>
      <xdr:colOff>177800</xdr:colOff>
      <xdr:row>36</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5566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151130</xdr:rowOff>
    </xdr:from>
    <xdr:to>
      <xdr:col>15</xdr:col>
      <xdr:colOff>50800</xdr:colOff>
      <xdr:row>36</xdr:row>
      <xdr:rowOff>160731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233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71577</xdr:rowOff>
    </xdr:from>
    <xdr:to>
      <xdr:col>10</xdr:col>
      <xdr:colOff>114300</xdr:colOff>
      <xdr:row>36</xdr:row>
      <xdr:rowOff>160731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43777"/>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19863</xdr:rowOff>
    </xdr:from>
    <xdr:to>
      <xdr:col>24</xdr:col>
      <xdr:colOff>114300</xdr:colOff>
      <xdr:row>37</xdr:row>
      <xdr:rowOff>121463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169740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32664</xdr:rowOff>
    </xdr:from>
    <xdr:to>
      <xdr:col>20</xdr:col>
      <xdr:colOff>38100</xdr:colOff>
      <xdr:row>36</xdr:row>
      <xdr:rowOff>134264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125391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100330</xdr:rowOff>
    </xdr:from>
    <xdr:to>
      <xdr:col>15</xdr:col>
      <xdr:colOff>101600</xdr:colOff>
      <xdr:row>37</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21607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109931</xdr:rowOff>
    </xdr:from>
    <xdr:to>
      <xdr:col>10</xdr:col>
      <xdr:colOff>165100</xdr:colOff>
      <xdr:row>37</xdr:row>
      <xdr:rowOff>40081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31208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20777</xdr:rowOff>
    </xdr:from>
    <xdr:to>
      <xdr:col>6</xdr:col>
      <xdr:colOff>38100</xdr:colOff>
      <xdr:row>36</xdr:row>
      <xdr:rowOff>122377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113504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8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165764</xdr:rowOff>
    </xdr:from>
    <xdr:to>
      <xdr:col>24</xdr:col>
      <xdr:colOff>63500</xdr:colOff>
      <xdr:row>58</xdr:row>
      <xdr:rowOff>43219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5514"/>
          <a:ext cx="838200" cy="3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43219</xdr:rowOff>
    </xdr:from>
    <xdr:to>
      <xdr:col>19</xdr:col>
      <xdr:colOff>177800</xdr:colOff>
      <xdr:row>58</xdr:row>
      <xdr:rowOff>58246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87319"/>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58246</xdr:rowOff>
    </xdr:from>
    <xdr:to>
      <xdr:col>15</xdr:col>
      <xdr:colOff>50800</xdr:colOff>
      <xdr:row>58</xdr:row>
      <xdr:rowOff>85072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02346"/>
          <a:ext cx="889000" cy="2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76325</xdr:rowOff>
    </xdr:from>
    <xdr:to>
      <xdr:col>10</xdr:col>
      <xdr:colOff>114300</xdr:colOff>
      <xdr:row>58</xdr:row>
      <xdr:rowOff>85072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20425"/>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114964</xdr:rowOff>
    </xdr:from>
    <xdr:to>
      <xdr:col>24</xdr:col>
      <xdr:colOff>114300</xdr:colOff>
      <xdr:row>56</xdr:row>
      <xdr:rowOff>45114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29891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163869</xdr:rowOff>
    </xdr:from>
    <xdr:to>
      <xdr:col>20</xdr:col>
      <xdr:colOff>38100</xdr:colOff>
      <xdr:row>58</xdr:row>
      <xdr:rowOff>94019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85146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7446</xdr:rowOff>
    </xdr:from>
    <xdr:to>
      <xdr:col>15</xdr:col>
      <xdr:colOff>101600</xdr:colOff>
      <xdr:row>58</xdr:row>
      <xdr:rowOff>109046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100173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4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34272</xdr:rowOff>
    </xdr:from>
    <xdr:to>
      <xdr:col>10</xdr:col>
      <xdr:colOff>165100</xdr:colOff>
      <xdr:row>58</xdr:row>
      <xdr:rowOff>135872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126999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25525</xdr:rowOff>
    </xdr:from>
    <xdr:to>
      <xdr:col>6</xdr:col>
      <xdr:colOff>38100</xdr:colOff>
      <xdr:row>58</xdr:row>
      <xdr:rowOff>127125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118252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6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94394</xdr:rowOff>
    </xdr:from>
    <xdr:to>
      <xdr:col>24</xdr:col>
      <xdr:colOff>63500</xdr:colOff>
      <xdr:row>78</xdr:row>
      <xdr:rowOff>41729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6044"/>
          <a:ext cx="838200" cy="1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41729</xdr:rowOff>
    </xdr:from>
    <xdr:to>
      <xdr:col>19</xdr:col>
      <xdr:colOff>177800</xdr:colOff>
      <xdr:row>78</xdr:row>
      <xdr:rowOff>52724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14829"/>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52724</xdr:rowOff>
    </xdr:from>
    <xdr:to>
      <xdr:col>15</xdr:col>
      <xdr:colOff>50800</xdr:colOff>
      <xdr:row>78</xdr:row>
      <xdr:rowOff>67125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25824"/>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32552</xdr:rowOff>
    </xdr:from>
    <xdr:to>
      <xdr:col>10</xdr:col>
      <xdr:colOff>114300</xdr:colOff>
      <xdr:row>78</xdr:row>
      <xdr:rowOff>67125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05652"/>
          <a:ext cx="889000" cy="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43594</xdr:rowOff>
    </xdr:from>
    <xdr:to>
      <xdr:col>24</xdr:col>
      <xdr:colOff>114300</xdr:colOff>
      <xdr:row>77</xdr:row>
      <xdr:rowOff>145194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22021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162379</xdr:rowOff>
    </xdr:from>
    <xdr:to>
      <xdr:col>20</xdr:col>
      <xdr:colOff>38100</xdr:colOff>
      <xdr:row>78</xdr:row>
      <xdr:rowOff>92529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83656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1924</xdr:rowOff>
    </xdr:from>
    <xdr:to>
      <xdr:col>15</xdr:col>
      <xdr:colOff>101600</xdr:colOff>
      <xdr:row>78</xdr:row>
      <xdr:rowOff>103524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94651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6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16325</xdr:rowOff>
    </xdr:from>
    <xdr:to>
      <xdr:col>10</xdr:col>
      <xdr:colOff>165100</xdr:colOff>
      <xdr:row>78</xdr:row>
      <xdr:rowOff>117925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109052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153202</xdr:rowOff>
    </xdr:from>
    <xdr:to>
      <xdr:col>6</xdr:col>
      <xdr:colOff>38100</xdr:colOff>
      <xdr:row>78</xdr:row>
      <xdr:rowOff>83352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74479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4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164106</xdr:rowOff>
    </xdr:from>
    <xdr:to>
      <xdr:col>24</xdr:col>
      <xdr:colOff>63500</xdr:colOff>
      <xdr:row>96</xdr:row>
      <xdr:rowOff>169135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2330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169135</xdr:rowOff>
    </xdr:from>
    <xdr:to>
      <xdr:col>19</xdr:col>
      <xdr:colOff>177800</xdr:colOff>
      <xdr:row>97</xdr:row>
      <xdr:rowOff>8987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28335"/>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157195</xdr:rowOff>
    </xdr:from>
    <xdr:to>
      <xdr:col>15</xdr:col>
      <xdr:colOff>50800</xdr:colOff>
      <xdr:row>97</xdr:row>
      <xdr:rowOff>8987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1639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157195</xdr:rowOff>
    </xdr:from>
    <xdr:to>
      <xdr:col>10</xdr:col>
      <xdr:colOff>114300</xdr:colOff>
      <xdr:row>96</xdr:row>
      <xdr:rowOff>165494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16395"/>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113306</xdr:rowOff>
    </xdr:from>
    <xdr:to>
      <xdr:col>24</xdr:col>
      <xdr:colOff>114300</xdr:colOff>
      <xdr:row>97</xdr:row>
      <xdr:rowOff>43456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136183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2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118335</xdr:rowOff>
    </xdr:from>
    <xdr:to>
      <xdr:col>20</xdr:col>
      <xdr:colOff>38100</xdr:colOff>
      <xdr:row>97</xdr:row>
      <xdr:rowOff>48485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65012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129637</xdr:rowOff>
    </xdr:from>
    <xdr:to>
      <xdr:col>15</xdr:col>
      <xdr:colOff>101600</xdr:colOff>
      <xdr:row>97</xdr:row>
      <xdr:rowOff>59787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76314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106395</xdr:rowOff>
    </xdr:from>
    <xdr:to>
      <xdr:col>10</xdr:col>
      <xdr:colOff>165100</xdr:colOff>
      <xdr:row>97</xdr:row>
      <xdr:rowOff>36545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53072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114694</xdr:rowOff>
    </xdr:from>
    <xdr:to>
      <xdr:col>6</xdr:col>
      <xdr:colOff>38100</xdr:colOff>
      <xdr:row>97</xdr:row>
      <xdr:rowOff>44844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61371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4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139071</xdr:rowOff>
    </xdr:from>
    <xdr:to>
      <xdr:col>55</xdr:col>
      <xdr:colOff>0</xdr:colOff>
      <xdr:row>37</xdr:row>
      <xdr:rowOff>150501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827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139071</xdr:rowOff>
    </xdr:from>
    <xdr:to>
      <xdr:col>50</xdr:col>
      <xdr:colOff>114300</xdr:colOff>
      <xdr:row>37</xdr:row>
      <xdr:rowOff>139300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8272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139300</xdr:rowOff>
    </xdr:from>
    <xdr:to>
      <xdr:col>45</xdr:col>
      <xdr:colOff>177800</xdr:colOff>
      <xdr:row>37</xdr:row>
      <xdr:rowOff>139643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8295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139643</xdr:rowOff>
    </xdr:from>
    <xdr:to>
      <xdr:col>41</xdr:col>
      <xdr:colOff>50800</xdr:colOff>
      <xdr:row>37</xdr:row>
      <xdr:rowOff>153359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8329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99701</xdr:rowOff>
    </xdr:from>
    <xdr:to>
      <xdr:col>55</xdr:col>
      <xdr:colOff>50800</xdr:colOff>
      <xdr:row>38</xdr:row>
      <xdr:rowOff>29851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88271</xdr:rowOff>
    </xdr:from>
    <xdr:to>
      <xdr:col>50</xdr:col>
      <xdr:colOff>165100</xdr:colOff>
      <xdr:row>38</xdr:row>
      <xdr:rowOff>18421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9548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52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88500</xdr:rowOff>
    </xdr:from>
    <xdr:to>
      <xdr:col>46</xdr:col>
      <xdr:colOff>38100</xdr:colOff>
      <xdr:row>38</xdr:row>
      <xdr:rowOff>18650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9777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52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88843</xdr:rowOff>
    </xdr:from>
    <xdr:to>
      <xdr:col>41</xdr:col>
      <xdr:colOff>101600</xdr:colOff>
      <xdr:row>38</xdr:row>
      <xdr:rowOff>18993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10120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5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102559</xdr:rowOff>
    </xdr:from>
    <xdr:to>
      <xdr:col>36</xdr:col>
      <xdr:colOff>165100</xdr:colOff>
      <xdr:row>38</xdr:row>
      <xdr:rowOff>32709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23836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38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64390</xdr:rowOff>
    </xdr:from>
    <xdr:to>
      <xdr:col>55</xdr:col>
      <xdr:colOff>0</xdr:colOff>
      <xdr:row>58</xdr:row>
      <xdr:rowOff>69200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08490"/>
          <a:ext cx="8382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64390</xdr:rowOff>
    </xdr:from>
    <xdr:to>
      <xdr:col>50</xdr:col>
      <xdr:colOff>114300</xdr:colOff>
      <xdr:row>58</xdr:row>
      <xdr:rowOff>76112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08490"/>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65688</xdr:rowOff>
    </xdr:from>
    <xdr:to>
      <xdr:col>45</xdr:col>
      <xdr:colOff>177800</xdr:colOff>
      <xdr:row>58</xdr:row>
      <xdr:rowOff>76112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0978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63933</xdr:rowOff>
    </xdr:from>
    <xdr:to>
      <xdr:col>41</xdr:col>
      <xdr:colOff>50800</xdr:colOff>
      <xdr:row>58</xdr:row>
      <xdr:rowOff>65688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08033"/>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18400</xdr:rowOff>
    </xdr:from>
    <xdr:to>
      <xdr:col>55</xdr:col>
      <xdr:colOff>50800</xdr:colOff>
      <xdr:row>58</xdr:row>
      <xdr:rowOff>120000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13590</xdr:rowOff>
    </xdr:from>
    <xdr:to>
      <xdr:col>50</xdr:col>
      <xdr:colOff>165100</xdr:colOff>
      <xdr:row>58</xdr:row>
      <xdr:rowOff>115190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106317</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25312</xdr:rowOff>
    </xdr:from>
    <xdr:to>
      <xdr:col>46</xdr:col>
      <xdr:colOff>38100</xdr:colOff>
      <xdr:row>58</xdr:row>
      <xdr:rowOff>126912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118039</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6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14888</xdr:rowOff>
    </xdr:from>
    <xdr:to>
      <xdr:col>41</xdr:col>
      <xdr:colOff>101600</xdr:colOff>
      <xdr:row>58</xdr:row>
      <xdr:rowOff>116488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107615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5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13133</xdr:rowOff>
    </xdr:from>
    <xdr:to>
      <xdr:col>36</xdr:col>
      <xdr:colOff>165100</xdr:colOff>
      <xdr:row>58</xdr:row>
      <xdr:rowOff>114733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105860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4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5626</xdr:rowOff>
    </xdr:from>
    <xdr:to>
      <xdr:col>55</xdr:col>
      <xdr:colOff>0</xdr:colOff>
      <xdr:row>78</xdr:row>
      <xdr:rowOff>69062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07276"/>
          <a:ext cx="838200" cy="2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69062</xdr:rowOff>
    </xdr:from>
    <xdr:to>
      <xdr:col>50</xdr:col>
      <xdr:colOff>114300</xdr:colOff>
      <xdr:row>78</xdr:row>
      <xdr:rowOff>76355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42162"/>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53358</xdr:rowOff>
    </xdr:from>
    <xdr:to>
      <xdr:col>45</xdr:col>
      <xdr:colOff>177800</xdr:colOff>
      <xdr:row>78</xdr:row>
      <xdr:rowOff>76355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26458"/>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24532</xdr:rowOff>
    </xdr:from>
    <xdr:to>
      <xdr:col>41</xdr:col>
      <xdr:colOff>50800</xdr:colOff>
      <xdr:row>78</xdr:row>
      <xdr:rowOff>53358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97632"/>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126276</xdr:rowOff>
    </xdr:from>
    <xdr:to>
      <xdr:col>55</xdr:col>
      <xdr:colOff>50800</xdr:colOff>
      <xdr:row>77</xdr:row>
      <xdr:rowOff>56426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104703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18262</xdr:rowOff>
    </xdr:from>
    <xdr:to>
      <xdr:col>50</xdr:col>
      <xdr:colOff>165100</xdr:colOff>
      <xdr:row>78</xdr:row>
      <xdr:rowOff>119862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110989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25555</xdr:rowOff>
    </xdr:from>
    <xdr:to>
      <xdr:col>46</xdr:col>
      <xdr:colOff>38100</xdr:colOff>
      <xdr:row>78</xdr:row>
      <xdr:rowOff>127155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118282</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9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2558</xdr:rowOff>
    </xdr:from>
    <xdr:to>
      <xdr:col>41</xdr:col>
      <xdr:colOff>101600</xdr:colOff>
      <xdr:row>78</xdr:row>
      <xdr:rowOff>104158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95285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145182</xdr:rowOff>
    </xdr:from>
    <xdr:to>
      <xdr:col>36</xdr:col>
      <xdr:colOff>165100</xdr:colOff>
      <xdr:row>78</xdr:row>
      <xdr:rowOff>75332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66459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36606</xdr:rowOff>
    </xdr:from>
    <xdr:to>
      <xdr:col>55</xdr:col>
      <xdr:colOff>0</xdr:colOff>
      <xdr:row>98</xdr:row>
      <xdr:rowOff>56528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38706"/>
          <a:ext cx="8382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56528</xdr:rowOff>
    </xdr:from>
    <xdr:to>
      <xdr:col>50</xdr:col>
      <xdr:colOff>114300</xdr:colOff>
      <xdr:row>98</xdr:row>
      <xdr:rowOff>66624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58628"/>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65942</xdr:rowOff>
    </xdr:from>
    <xdr:to>
      <xdr:col>45</xdr:col>
      <xdr:colOff>177800</xdr:colOff>
      <xdr:row>98</xdr:row>
      <xdr:rowOff>66624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68042"/>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56231</xdr:rowOff>
    </xdr:from>
    <xdr:to>
      <xdr:col>41</xdr:col>
      <xdr:colOff>50800</xdr:colOff>
      <xdr:row>98</xdr:row>
      <xdr:rowOff>65942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58331"/>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157256</xdr:rowOff>
    </xdr:from>
    <xdr:to>
      <xdr:col>55</xdr:col>
      <xdr:colOff>50800</xdr:colOff>
      <xdr:row>98</xdr:row>
      <xdr:rowOff>87406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116633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5728</xdr:rowOff>
    </xdr:from>
    <xdr:to>
      <xdr:col>50</xdr:col>
      <xdr:colOff>165100</xdr:colOff>
      <xdr:row>98</xdr:row>
      <xdr:rowOff>107328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98455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15824</xdr:rowOff>
    </xdr:from>
    <xdr:to>
      <xdr:col>46</xdr:col>
      <xdr:colOff>38100</xdr:colOff>
      <xdr:row>98</xdr:row>
      <xdr:rowOff>117424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108551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1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15142</xdr:rowOff>
    </xdr:from>
    <xdr:to>
      <xdr:col>41</xdr:col>
      <xdr:colOff>101600</xdr:colOff>
      <xdr:row>98</xdr:row>
      <xdr:rowOff>116742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1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107869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0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5431</xdr:rowOff>
    </xdr:from>
    <xdr:to>
      <xdr:col>36</xdr:col>
      <xdr:colOff>165100</xdr:colOff>
      <xdr:row>98</xdr:row>
      <xdr:rowOff>107031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98158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83053</xdr:rowOff>
    </xdr:from>
    <xdr:to>
      <xdr:col>85</xdr:col>
      <xdr:colOff>127000</xdr:colOff>
      <xdr:row>36</xdr:row>
      <xdr:rowOff>165943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5912353"/>
          <a:ext cx="838200" cy="42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83053</xdr:rowOff>
    </xdr:from>
    <xdr:to>
      <xdr:col>81</xdr:col>
      <xdr:colOff>50800</xdr:colOff>
      <xdr:row>35</xdr:row>
      <xdr:rowOff>105227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5912353"/>
          <a:ext cx="889000" cy="19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125481</xdr:rowOff>
    </xdr:from>
    <xdr:to>
      <xdr:col>76</xdr:col>
      <xdr:colOff>114300</xdr:colOff>
      <xdr:row>35</xdr:row>
      <xdr:rowOff>105227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5954781"/>
          <a:ext cx="889000" cy="15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53975</xdr:rowOff>
    </xdr:from>
    <xdr:to>
      <xdr:col>71</xdr:col>
      <xdr:colOff>177800</xdr:colOff>
      <xdr:row>34</xdr:row>
      <xdr:rowOff>125481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5711825"/>
          <a:ext cx="889000" cy="24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115143</xdr:rowOff>
    </xdr:from>
    <xdr:to>
      <xdr:col>85</xdr:col>
      <xdr:colOff>177800</xdr:colOff>
      <xdr:row>37</xdr:row>
      <xdr:rowOff>45293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93570</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2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32253</xdr:rowOff>
    </xdr:from>
    <xdr:to>
      <xdr:col>81</xdr:col>
      <xdr:colOff>101600</xdr:colOff>
      <xdr:row>34</xdr:row>
      <xdr:rowOff>133853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58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150380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6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54427</xdr:rowOff>
    </xdr:from>
    <xdr:to>
      <xdr:col>76</xdr:col>
      <xdr:colOff>165100</xdr:colOff>
      <xdr:row>35</xdr:row>
      <xdr:rowOff>156027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0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83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74681</xdr:rowOff>
    </xdr:from>
    <xdr:to>
      <xdr:col>72</xdr:col>
      <xdr:colOff>38100</xdr:colOff>
      <xdr:row>35</xdr:row>
      <xdr:rowOff>4831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59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21358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6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3175</xdr:rowOff>
    </xdr:from>
    <xdr:to>
      <xdr:col>67</xdr:col>
      <xdr:colOff>101600</xdr:colOff>
      <xdr:row>33</xdr:row>
      <xdr:rowOff>104775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121302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4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116536</xdr:rowOff>
    </xdr:from>
    <xdr:to>
      <xdr:col>85</xdr:col>
      <xdr:colOff>127000</xdr:colOff>
      <xdr:row>55</xdr:row>
      <xdr:rowOff>132328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546286"/>
          <a:ext cx="8382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116536</xdr:rowOff>
    </xdr:from>
    <xdr:to>
      <xdr:col>81</xdr:col>
      <xdr:colOff>50800</xdr:colOff>
      <xdr:row>56</xdr:row>
      <xdr:rowOff>157359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546286"/>
          <a:ext cx="889000" cy="2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157359</xdr:rowOff>
    </xdr:from>
    <xdr:to>
      <xdr:col>76</xdr:col>
      <xdr:colOff>114300</xdr:colOff>
      <xdr:row>57</xdr:row>
      <xdr:rowOff>11646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58559"/>
          <a:ext cx="889000" cy="2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11646</xdr:rowOff>
    </xdr:from>
    <xdr:to>
      <xdr:col>71</xdr:col>
      <xdr:colOff>177800</xdr:colOff>
      <xdr:row>58</xdr:row>
      <xdr:rowOff>136976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784296"/>
          <a:ext cx="889000" cy="29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81528</xdr:rowOff>
    </xdr:from>
    <xdr:to>
      <xdr:col>85</xdr:col>
      <xdr:colOff>177800</xdr:colOff>
      <xdr:row>56</xdr:row>
      <xdr:rowOff>11678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104405</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3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65736</xdr:rowOff>
    </xdr:from>
    <xdr:to>
      <xdr:col>81</xdr:col>
      <xdr:colOff>101600</xdr:colOff>
      <xdr:row>55</xdr:row>
      <xdr:rowOff>167336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4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12413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2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106559</xdr:rowOff>
    </xdr:from>
    <xdr:to>
      <xdr:col>76</xdr:col>
      <xdr:colOff>165100</xdr:colOff>
      <xdr:row>57</xdr:row>
      <xdr:rowOff>36709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53236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132296</xdr:rowOff>
    </xdr:from>
    <xdr:to>
      <xdr:col>72</xdr:col>
      <xdr:colOff>38100</xdr:colOff>
      <xdr:row>57</xdr:row>
      <xdr:rowOff>62446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78973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0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86176</xdr:rowOff>
    </xdr:from>
    <xdr:to>
      <xdr:col>67</xdr:col>
      <xdr:colOff>101600</xdr:colOff>
      <xdr:row>59</xdr:row>
      <xdr:rowOff>16326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7453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39695</xdr:rowOff>
    </xdr:from>
    <xdr:to>
      <xdr:col>85</xdr:col>
      <xdr:colOff>127000</xdr:colOff>
      <xdr:row>79</xdr:row>
      <xdr:rowOff>41904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4245"/>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37996</xdr:rowOff>
    </xdr:from>
    <xdr:to>
      <xdr:col>81</xdr:col>
      <xdr:colOff>50800</xdr:colOff>
      <xdr:row>79</xdr:row>
      <xdr:rowOff>39695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2546"/>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37996</xdr:rowOff>
    </xdr:from>
    <xdr:to>
      <xdr:col>76</xdr:col>
      <xdr:colOff>114300</xdr:colOff>
      <xdr:row>79</xdr:row>
      <xdr:rowOff>43734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82546"/>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43734</xdr:rowOff>
    </xdr:from>
    <xdr:to>
      <xdr:col>71</xdr:col>
      <xdr:colOff>177800</xdr:colOff>
      <xdr:row>79</xdr:row>
      <xdr:rowOff>44382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828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162554</xdr:rowOff>
    </xdr:from>
    <xdr:to>
      <xdr:col>85</xdr:col>
      <xdr:colOff>177800</xdr:colOff>
      <xdr:row>79</xdr:row>
      <xdr:rowOff>92704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160345</xdr:rowOff>
    </xdr:from>
    <xdr:to>
      <xdr:col>81</xdr:col>
      <xdr:colOff>101600</xdr:colOff>
      <xdr:row>79</xdr:row>
      <xdr:rowOff>90495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81622</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6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158646</xdr:rowOff>
    </xdr:from>
    <xdr:to>
      <xdr:col>76</xdr:col>
      <xdr:colOff>165100</xdr:colOff>
      <xdr:row>79</xdr:row>
      <xdr:rowOff>88796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79923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624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164384</xdr:rowOff>
    </xdr:from>
    <xdr:to>
      <xdr:col>72</xdr:col>
      <xdr:colOff>38100</xdr:colOff>
      <xdr:row>79</xdr:row>
      <xdr:rowOff>94534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85661</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46333" y="13630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165032</xdr:rowOff>
    </xdr:from>
    <xdr:to>
      <xdr:col>67</xdr:col>
      <xdr:colOff>101600</xdr:colOff>
      <xdr:row>79</xdr:row>
      <xdr:rowOff>95182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86309</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76112</xdr:rowOff>
    </xdr:from>
    <xdr:to>
      <xdr:col>85</xdr:col>
      <xdr:colOff>127000</xdr:colOff>
      <xdr:row>95</xdr:row>
      <xdr:rowOff>80074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363862"/>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46202</xdr:rowOff>
    </xdr:from>
    <xdr:to>
      <xdr:col>81</xdr:col>
      <xdr:colOff>50800</xdr:colOff>
      <xdr:row>95</xdr:row>
      <xdr:rowOff>76112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333952"/>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26029</xdr:rowOff>
    </xdr:from>
    <xdr:to>
      <xdr:col>76</xdr:col>
      <xdr:colOff>114300</xdr:colOff>
      <xdr:row>95</xdr:row>
      <xdr:rowOff>46202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313779"/>
          <a:ext cx="8890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2330</xdr:rowOff>
    </xdr:from>
    <xdr:to>
      <xdr:col>71</xdr:col>
      <xdr:colOff>177800</xdr:colOff>
      <xdr:row>95</xdr:row>
      <xdr:rowOff>26029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90080"/>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29274</xdr:rowOff>
    </xdr:from>
    <xdr:to>
      <xdr:col>85</xdr:col>
      <xdr:colOff>177800</xdr:colOff>
      <xdr:row>95</xdr:row>
      <xdr:rowOff>130874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7701</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25312</xdr:rowOff>
    </xdr:from>
    <xdr:to>
      <xdr:col>81</xdr:col>
      <xdr:colOff>101600</xdr:colOff>
      <xdr:row>95</xdr:row>
      <xdr:rowOff>126912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3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118039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4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166852</xdr:rowOff>
    </xdr:from>
    <xdr:to>
      <xdr:col>76</xdr:col>
      <xdr:colOff>165100</xdr:colOff>
      <xdr:row>95</xdr:row>
      <xdr:rowOff>97002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88129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146679</xdr:rowOff>
    </xdr:from>
    <xdr:to>
      <xdr:col>72</xdr:col>
      <xdr:colOff>38100</xdr:colOff>
      <xdr:row>95</xdr:row>
      <xdr:rowOff>76829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67956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122980</xdr:rowOff>
    </xdr:from>
    <xdr:to>
      <xdr:col>67</xdr:col>
      <xdr:colOff>101600</xdr:colOff>
      <xdr:row>95</xdr:row>
      <xdr:rowOff>53130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2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44257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民生費は、高齢化率の低さなどにより、住民１人当たり</a:t>
          </a:r>
          <a:r>
            <a:rPr kumimoji="1" lang="en-US" altLang="ja-JP" sz="1300">
              <a:latin typeface="ＭＳ Ｐゴシック" panose="020B0600070205080204" pitchFamily="50" charset="-128"/>
              <a:ea typeface="ＭＳ Ｐゴシック" panose="020B0600070205080204" pitchFamily="50" charset="-128"/>
            </a:rPr>
            <a:t>121,912</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円と類似団体平均を下回っているが、ここ数年は児童福祉費や保育所費、生活保護費の増などにより上昇傾向にある。</a:t>
          </a:r>
        </a:p>
        <a:p>
          <a:r>
            <a:rPr kumimoji="1" lang="ja-JP" altLang="en-US" sz="1300">
              <a:latin typeface="ＭＳ Ｐゴシック" panose="020B0600070205080204" pitchFamily="50" charset="-128"/>
              <a:ea typeface="ＭＳ Ｐゴシック" panose="020B0600070205080204" pitchFamily="50" charset="-128"/>
            </a:rPr>
            <a:t>　衛生費は、総合健康センターの運営や複数の病院（市民病院及び隣接市との共同経営病院）への補助金などにより、類似団体平均よりも高くなっている。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　消防費は、防災センターの整備が完了したことにより、類似団体平均を下回った。</a:t>
          </a:r>
        </a:p>
        <a:p>
          <a:r>
            <a:rPr kumimoji="1" lang="ja-JP" altLang="en-US" sz="1300">
              <a:latin typeface="ＭＳ Ｐゴシック" panose="020B0600070205080204" pitchFamily="50" charset="-128"/>
              <a:ea typeface="ＭＳ Ｐゴシック" panose="020B0600070205080204" pitchFamily="50" charset="-128"/>
            </a:rPr>
            <a:t>　教育費は、総合体育館の整備が完了したが、浅羽中学校の校舎改築等により、類似団体平均を上回っている。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年度からは、財政健全化の取組の着実な実施により、標準財政規模に対する財政調整基金残高も増加した。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令和２年度は、新型コロナウイルス感染症対策事業の実施に伴う財政調整基金の取崩しにより、赤字となった。</a:t>
          </a:r>
        </a:p>
        <a:p>
          <a:r>
            <a:rPr kumimoji="1" lang="ja-JP" altLang="en-US" sz="1400">
              <a:latin typeface="ＭＳ ゴシック" pitchFamily="49" charset="-128"/>
              <a:ea typeface="ＭＳ ゴシック" pitchFamily="49" charset="-128"/>
            </a:rPr>
            <a:t>　今後も少子高齢化の進展、公共施設の老朽化などに伴う歳出増が予測されるため、事務事業の見直し、公共施設マネジメントの推進などにより歳出の抑制に努めていく。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令和２年度は、社会保障費等の増加はあるものの、基金繰入金の増加等により一般会計は黒字となった。</a:t>
          </a:r>
        </a:p>
        <a:p>
          <a:r>
            <a:rPr kumimoji="1" lang="ja-JP" altLang="en-US" sz="1400">
              <a:latin typeface="ＭＳ ゴシック" pitchFamily="49" charset="-128"/>
              <a:ea typeface="ＭＳ ゴシック" pitchFamily="49" charset="-128"/>
            </a:rPr>
            <a:t>　下水道事業会計は、令和元年度まで特別会計であった公共下水道事業と農業集落排水事業について公営企業会計に移行し、</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％改善し黒字となっているが、下水道使用料の１㎥当たりの単価は、国の方針より安価であるため、一般会計に対する依存傾向が強い状況であり、料金改定とより一層の接続推進が必要である。</a:t>
          </a:r>
        </a:p>
        <a:p>
          <a:r>
            <a:rPr kumimoji="1" lang="ja-JP" altLang="en-US" sz="1400">
              <a:latin typeface="ＭＳ ゴシック" pitchFamily="49" charset="-128"/>
              <a:ea typeface="ＭＳ ゴシック" pitchFamily="49" charset="-128"/>
            </a:rPr>
            <a:t>　今後も、一般会計から他会計への繰出金の適正化とともに、各会計においても持続的な経営の健全化に努めていく。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2" workbookViewId="0">
      <selection activeCell="AO35" sqref="AO35:BC35"/>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47051114</v>
      </c>
      <c r="BO4" s="426"/>
      <c r="BP4" s="426"/>
      <c r="BQ4" s="426"/>
      <c r="BR4" s="426"/>
      <c r="BS4" s="426"/>
      <c r="BT4" s="426"/>
      <c r="BU4" s="427"/>
      <c r="BV4" s="425">
        <v>36627914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5.3</v>
      </c>
      <c r="CU4" s="610"/>
      <c r="CV4" s="610"/>
      <c r="CW4" s="610"/>
      <c r="CX4" s="610"/>
      <c r="CY4" s="610"/>
      <c r="CZ4" s="610"/>
      <c r="DA4" s="611"/>
      <c r="DB4" s="609">
        <v>6</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45565867</v>
      </c>
      <c r="BO5" s="431"/>
      <c r="BP5" s="431"/>
      <c r="BQ5" s="431"/>
      <c r="BR5" s="431"/>
      <c r="BS5" s="431"/>
      <c r="BT5" s="431"/>
      <c r="BU5" s="432"/>
      <c r="BV5" s="430">
        <v>35223976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91.6</v>
      </c>
      <c r="CU5" s="401"/>
      <c r="CV5" s="401"/>
      <c r="CW5" s="401"/>
      <c r="CX5" s="401"/>
      <c r="CY5" s="401"/>
      <c r="CZ5" s="401"/>
      <c r="DA5" s="402"/>
      <c r="DB5" s="400">
        <v>91.3</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1485247</v>
      </c>
      <c r="BO6" s="431"/>
      <c r="BP6" s="431"/>
      <c r="BQ6" s="431"/>
      <c r="BR6" s="431"/>
      <c r="BS6" s="431"/>
      <c r="BT6" s="431"/>
      <c r="BU6" s="432"/>
      <c r="BV6" s="430">
        <v>1403938</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96.5</v>
      </c>
      <c r="CU6" s="584"/>
      <c r="CV6" s="584"/>
      <c r="CW6" s="584"/>
      <c r="CX6" s="584"/>
      <c r="CY6" s="584"/>
      <c r="CZ6" s="584"/>
      <c r="DA6" s="585"/>
      <c r="DB6" s="583">
        <v>96</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409194</v>
      </c>
      <c r="BO7" s="431"/>
      <c r="BP7" s="431"/>
      <c r="BQ7" s="431"/>
      <c r="BR7" s="431"/>
      <c r="BS7" s="431"/>
      <c r="BT7" s="431"/>
      <c r="BU7" s="432"/>
      <c r="BV7" s="430">
        <v>237549</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20269913</v>
      </c>
      <c r="CU7" s="431"/>
      <c r="CV7" s="431"/>
      <c r="CW7" s="431"/>
      <c r="CX7" s="431"/>
      <c r="CY7" s="431"/>
      <c r="CZ7" s="431"/>
      <c r="DA7" s="432"/>
      <c r="DB7" s="430">
        <v>19359100</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102</v>
      </c>
      <c r="AV8" s="488"/>
      <c r="AW8" s="488"/>
      <c r="AX8" s="488"/>
      <c r="AY8" s="410" t="s">
        <v>109</v>
      </c>
      <c r="AZ8" s="411"/>
      <c r="BA8" s="411"/>
      <c r="BB8" s="411"/>
      <c r="BC8" s="411"/>
      <c r="BD8" s="411"/>
      <c r="BE8" s="411"/>
      <c r="BF8" s="411"/>
      <c r="BG8" s="411"/>
      <c r="BH8" s="411"/>
      <c r="BI8" s="411"/>
      <c r="BJ8" s="411"/>
      <c r="BK8" s="411"/>
      <c r="BL8" s="411"/>
      <c r="BM8" s="412"/>
      <c r="BN8" s="430">
        <v>1076053</v>
      </c>
      <c r="BO8" s="431"/>
      <c r="BP8" s="431"/>
      <c r="BQ8" s="431"/>
      <c r="BR8" s="431"/>
      <c r="BS8" s="431"/>
      <c r="BT8" s="431"/>
      <c r="BU8" s="432"/>
      <c r="BV8" s="430">
        <v>1166389</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0.89</v>
      </c>
      <c r="CU8" s="544"/>
      <c r="CV8" s="544"/>
      <c r="CW8" s="544"/>
      <c r="CX8" s="544"/>
      <c r="CY8" s="544"/>
      <c r="CZ8" s="544"/>
      <c r="DA8" s="545"/>
      <c r="DB8" s="543">
        <v>0.89</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87864</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-90336</v>
      </c>
      <c r="BO9" s="431"/>
      <c r="BP9" s="431"/>
      <c r="BQ9" s="431"/>
      <c r="BR9" s="431"/>
      <c r="BS9" s="431"/>
      <c r="BT9" s="431"/>
      <c r="BU9" s="432"/>
      <c r="BV9" s="430">
        <v>209531</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12.1</v>
      </c>
      <c r="CU9" s="401"/>
      <c r="CV9" s="401"/>
      <c r="CW9" s="401"/>
      <c r="CX9" s="401"/>
      <c r="CY9" s="401"/>
      <c r="CZ9" s="401"/>
      <c r="DA9" s="402"/>
      <c r="DB9" s="400">
        <v>12.8</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85789</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4895</v>
      </c>
      <c r="BO10" s="431"/>
      <c r="BP10" s="431"/>
      <c r="BQ10" s="431"/>
      <c r="BR10" s="431"/>
      <c r="BS10" s="431"/>
      <c r="BT10" s="431"/>
      <c r="BU10" s="432"/>
      <c r="BV10" s="430">
        <v>192258</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102</v>
      </c>
      <c r="AV11" s="488"/>
      <c r="AW11" s="488"/>
      <c r="AX11" s="488"/>
      <c r="AY11" s="410" t="s">
        <v>126</v>
      </c>
      <c r="AZ11" s="411"/>
      <c r="BA11" s="411"/>
      <c r="BB11" s="411"/>
      <c r="BC11" s="411"/>
      <c r="BD11" s="411"/>
      <c r="BE11" s="411"/>
      <c r="BF11" s="411"/>
      <c r="BG11" s="411"/>
      <c r="BH11" s="411"/>
      <c r="BI11" s="411"/>
      <c r="BJ11" s="411"/>
      <c r="BK11" s="411"/>
      <c r="BL11" s="411"/>
      <c r="BM11" s="412"/>
      <c r="BN11" s="430">
        <v>11624</v>
      </c>
      <c r="BO11" s="431"/>
      <c r="BP11" s="431"/>
      <c r="BQ11" s="431"/>
      <c r="BR11" s="431"/>
      <c r="BS11" s="431"/>
      <c r="BT11" s="431"/>
      <c r="BU11" s="432"/>
      <c r="BV11" s="430">
        <v>52308</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88286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109000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83592</v>
      </c>
      <c r="S13" s="534"/>
      <c r="T13" s="534"/>
      <c r="U13" s="534"/>
      <c r="V13" s="535"/>
      <c r="W13" s="521" t="s">
        <v>139</v>
      </c>
      <c r="X13" s="443"/>
      <c r="Y13" s="443"/>
      <c r="Z13" s="443"/>
      <c r="AA13" s="443"/>
      <c r="AB13" s="444"/>
      <c r="AC13" s="406">
        <v>1924</v>
      </c>
      <c r="AD13" s="407"/>
      <c r="AE13" s="407"/>
      <c r="AF13" s="407"/>
      <c r="AG13" s="408"/>
      <c r="AH13" s="406">
        <v>2178</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-182817</v>
      </c>
      <c r="BO13" s="431"/>
      <c r="BP13" s="431"/>
      <c r="BQ13" s="431"/>
      <c r="BR13" s="431"/>
      <c r="BS13" s="431"/>
      <c r="BT13" s="431"/>
      <c r="BU13" s="432"/>
      <c r="BV13" s="430">
        <v>454097</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6.7</v>
      </c>
      <c r="CU13" s="401"/>
      <c r="CV13" s="401"/>
      <c r="CW13" s="401"/>
      <c r="CX13" s="401"/>
      <c r="CY13" s="401"/>
      <c r="CZ13" s="401"/>
      <c r="DA13" s="402"/>
      <c r="DB13" s="400">
        <v>7.7</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144</v>
      </c>
      <c r="M14" s="567"/>
      <c r="N14" s="567"/>
      <c r="O14" s="567"/>
      <c r="P14" s="567"/>
      <c r="Q14" s="568"/>
      <c r="R14" s="533">
        <v>88521</v>
      </c>
      <c r="S14" s="534"/>
      <c r="T14" s="534"/>
      <c r="U14" s="534"/>
      <c r="V14" s="535"/>
      <c r="W14" s="536"/>
      <c r="X14" s="446"/>
      <c r="Y14" s="446"/>
      <c r="Z14" s="446"/>
      <c r="AA14" s="446"/>
      <c r="AB14" s="447"/>
      <c r="AC14" s="526">
        <v>4.4000000000000004</v>
      </c>
      <c r="AD14" s="527"/>
      <c r="AE14" s="527"/>
      <c r="AF14" s="527"/>
      <c r="AG14" s="528"/>
      <c r="AH14" s="526">
        <v>5.0999999999999996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49.8</v>
      </c>
      <c r="CU14" s="538"/>
      <c r="CV14" s="538"/>
      <c r="CW14" s="538"/>
      <c r="CX14" s="538"/>
      <c r="CY14" s="538"/>
      <c r="CZ14" s="538"/>
      <c r="DA14" s="539"/>
      <c r="DB14" s="537">
        <v>56.2</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138</v>
      </c>
      <c r="N15" s="531"/>
      <c r="O15" s="531"/>
      <c r="P15" s="531"/>
      <c r="Q15" s="532"/>
      <c r="R15" s="533">
        <v>83659</v>
      </c>
      <c r="S15" s="534"/>
      <c r="T15" s="534"/>
      <c r="U15" s="534"/>
      <c r="V15" s="535"/>
      <c r="W15" s="521" t="s">
        <v>146</v>
      </c>
      <c r="X15" s="443"/>
      <c r="Y15" s="443"/>
      <c r="Z15" s="443"/>
      <c r="AA15" s="443"/>
      <c r="AB15" s="444"/>
      <c r="AC15" s="406">
        <v>18127</v>
      </c>
      <c r="AD15" s="407"/>
      <c r="AE15" s="407"/>
      <c r="AF15" s="407"/>
      <c r="AG15" s="408"/>
      <c r="AH15" s="406">
        <v>18069</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13538713</v>
      </c>
      <c r="BO15" s="426"/>
      <c r="BP15" s="426"/>
      <c r="BQ15" s="426"/>
      <c r="BR15" s="426"/>
      <c r="BS15" s="426"/>
      <c r="BT15" s="426"/>
      <c r="BU15" s="427"/>
      <c r="BV15" s="425">
        <v>12964701</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41.5</v>
      </c>
      <c r="AD16" s="527"/>
      <c r="AE16" s="527"/>
      <c r="AF16" s="527"/>
      <c r="AG16" s="528"/>
      <c r="AH16" s="526">
        <v>41.9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15329046</v>
      </c>
      <c r="BO16" s="431"/>
      <c r="BP16" s="431"/>
      <c r="BQ16" s="431"/>
      <c r="BR16" s="431"/>
      <c r="BS16" s="431"/>
      <c r="BT16" s="431"/>
      <c r="BU16" s="432"/>
      <c r="BV16" s="430">
        <v>14582537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23650</v>
      </c>
      <c r="AD17" s="407"/>
      <c r="AE17" s="407"/>
      <c r="AF17" s="407"/>
      <c r="AG17" s="408"/>
      <c r="AH17" s="406">
        <v>22867</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17216678</v>
      </c>
      <c r="BO17" s="431"/>
      <c r="BP17" s="431"/>
      <c r="BQ17" s="431"/>
      <c r="BR17" s="431"/>
      <c r="BS17" s="431"/>
      <c r="BT17" s="431"/>
      <c r="BU17" s="432"/>
      <c r="BV17" s="430">
        <v>16582823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108.33</v>
      </c>
      <c r="M18" s="495"/>
      <c r="N18" s="495"/>
      <c r="O18" s="495"/>
      <c r="P18" s="495"/>
      <c r="Q18" s="495"/>
      <c r="R18" s="496"/>
      <c r="S18" s="496"/>
      <c r="T18" s="496"/>
      <c r="U18" s="496"/>
      <c r="V18" s="497"/>
      <c r="W18" s="511"/>
      <c r="X18" s="512"/>
      <c r="Y18" s="512"/>
      <c r="Z18" s="512"/>
      <c r="AA18" s="512"/>
      <c r="AB18" s="522"/>
      <c r="AC18" s="394">
        <v>54.1</v>
      </c>
      <c r="AD18" s="395"/>
      <c r="AE18" s="395"/>
      <c r="AF18" s="395"/>
      <c r="AG18" s="498"/>
      <c r="AH18" s="394">
        <v>53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18217546</v>
      </c>
      <c r="BO18" s="431"/>
      <c r="BP18" s="431"/>
      <c r="BQ18" s="431"/>
      <c r="BR18" s="431"/>
      <c r="BS18" s="431"/>
      <c r="BT18" s="431"/>
      <c r="BU18" s="432"/>
      <c r="BV18" s="430">
        <v>17921322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811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24744269</v>
      </c>
      <c r="BO19" s="431"/>
      <c r="BP19" s="431"/>
      <c r="BQ19" s="431"/>
      <c r="BR19" s="431"/>
      <c r="BS19" s="431"/>
      <c r="BT19" s="431"/>
      <c r="BU19" s="432"/>
      <c r="BV19" s="430">
        <v>23362708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34072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30567375</v>
      </c>
      <c r="BO23" s="431"/>
      <c r="BP23" s="431"/>
      <c r="BQ23" s="431"/>
      <c r="BR23" s="431"/>
      <c r="BS23" s="431"/>
      <c r="BT23" s="431"/>
      <c r="BU23" s="432"/>
      <c r="BV23" s="430">
        <v>29366388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8750</v>
      </c>
      <c r="R24" s="407"/>
      <c r="S24" s="407"/>
      <c r="T24" s="407"/>
      <c r="U24" s="407"/>
      <c r="V24" s="408"/>
      <c r="W24" s="472"/>
      <c r="X24" s="463"/>
      <c r="Y24" s="464"/>
      <c r="Z24" s="403" t="s">
        <v>170</v>
      </c>
      <c r="AA24" s="404"/>
      <c r="AB24" s="404"/>
      <c r="AC24" s="404"/>
      <c r="AD24" s="404"/>
      <c r="AE24" s="404"/>
      <c r="AF24" s="404"/>
      <c r="AG24" s="405"/>
      <c r="AH24" s="406">
        <v>441</v>
      </c>
      <c r="AI24" s="407"/>
      <c r="AJ24" s="407"/>
      <c r="AK24" s="407"/>
      <c r="AL24" s="408"/>
      <c r="AM24" s="406">
        <v>1391355</v>
      </c>
      <c r="AN24" s="407"/>
      <c r="AO24" s="407"/>
      <c r="AP24" s="407"/>
      <c r="AQ24" s="407"/>
      <c r="AR24" s="408"/>
      <c r="AS24" s="406">
        <v>3155</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22511703</v>
      </c>
      <c r="BO24" s="431"/>
      <c r="BP24" s="431"/>
      <c r="BQ24" s="431"/>
      <c r="BR24" s="431"/>
      <c r="BS24" s="431"/>
      <c r="BT24" s="431"/>
      <c r="BU24" s="432"/>
      <c r="BV24" s="430">
        <v>22222672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1</v>
      </c>
      <c r="M25" s="407"/>
      <c r="N25" s="407"/>
      <c r="O25" s="407"/>
      <c r="P25" s="408"/>
      <c r="Q25" s="406">
        <v>7150</v>
      </c>
      <c r="R25" s="407"/>
      <c r="S25" s="407"/>
      <c r="T25" s="407"/>
      <c r="U25" s="407"/>
      <c r="V25" s="408"/>
      <c r="W25" s="472"/>
      <c r="X25" s="463"/>
      <c r="Y25" s="464"/>
      <c r="Z25" s="403" t="s">
        <v>173</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8765370</v>
      </c>
      <c r="BO25" s="426"/>
      <c r="BP25" s="426"/>
      <c r="BQ25" s="426"/>
      <c r="BR25" s="426"/>
      <c r="BS25" s="426"/>
      <c r="BT25" s="426"/>
      <c r="BU25" s="427"/>
      <c r="BV25" s="425">
        <v>8389703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6550</v>
      </c>
      <c r="R26" s="407"/>
      <c r="S26" s="407"/>
      <c r="T26" s="407"/>
      <c r="U26" s="407"/>
      <c r="V26" s="408"/>
      <c r="W26" s="472"/>
      <c r="X26" s="463"/>
      <c r="Y26" s="464"/>
      <c r="Z26" s="403" t="s">
        <v>176</v>
      </c>
      <c r="AA26" s="485"/>
      <c r="AB26" s="485"/>
      <c r="AC26" s="485"/>
      <c r="AD26" s="485"/>
      <c r="AE26" s="485"/>
      <c r="AF26" s="485"/>
      <c r="AG26" s="486"/>
      <c r="AH26" s="406">
        <v>11</v>
      </c>
      <c r="AI26" s="407"/>
      <c r="AJ26" s="407"/>
      <c r="AK26" s="407"/>
      <c r="AL26" s="408"/>
      <c r="AM26" s="406">
        <v>33858</v>
      </c>
      <c r="AN26" s="407"/>
      <c r="AO26" s="407"/>
      <c r="AP26" s="407"/>
      <c r="AQ26" s="407"/>
      <c r="AR26" s="408"/>
      <c r="AS26" s="406">
        <v>3078</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179</v>
      </c>
      <c r="F27" s="404"/>
      <c r="G27" s="404"/>
      <c r="H27" s="404"/>
      <c r="I27" s="404"/>
      <c r="J27" s="404"/>
      <c r="K27" s="405"/>
      <c r="L27" s="406">
        <v>1</v>
      </c>
      <c r="M27" s="407"/>
      <c r="N27" s="407"/>
      <c r="O27" s="407"/>
      <c r="P27" s="408"/>
      <c r="Q27" s="406">
        <v>4640</v>
      </c>
      <c r="R27" s="407"/>
      <c r="S27" s="407"/>
      <c r="T27" s="407"/>
      <c r="U27" s="407"/>
      <c r="V27" s="408"/>
      <c r="W27" s="472"/>
      <c r="X27" s="463"/>
      <c r="Y27" s="464"/>
      <c r="Z27" s="403" t="s">
        <v>180</v>
      </c>
      <c r="AA27" s="404"/>
      <c r="AB27" s="404"/>
      <c r="AC27" s="404"/>
      <c r="AD27" s="404"/>
      <c r="AE27" s="404"/>
      <c r="AF27" s="404"/>
      <c r="AG27" s="405"/>
      <c r="AH27" s="406">
        <v>55</v>
      </c>
      <c r="AI27" s="407"/>
      <c r="AJ27" s="407"/>
      <c r="AK27" s="407"/>
      <c r="AL27" s="408"/>
      <c r="AM27" s="406">
        <v>172345</v>
      </c>
      <c r="AN27" s="407"/>
      <c r="AO27" s="407"/>
      <c r="AP27" s="407"/>
      <c r="AQ27" s="407"/>
      <c r="AR27" s="408"/>
      <c r="AS27" s="406">
        <v>3134</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128</v>
      </c>
      <c r="BO27" s="434"/>
      <c r="BP27" s="434"/>
      <c r="BQ27" s="434"/>
      <c r="BR27" s="434"/>
      <c r="BS27" s="434"/>
      <c r="BT27" s="434"/>
      <c r="BU27" s="435"/>
      <c r="BV27" s="433" t="s">
        <v>137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182</v>
      </c>
      <c r="F28" s="404"/>
      <c r="G28" s="404"/>
      <c r="H28" s="404"/>
      <c r="I28" s="404"/>
      <c r="J28" s="404"/>
      <c r="K28" s="405"/>
      <c r="L28" s="406">
        <v>1</v>
      </c>
      <c r="M28" s="407"/>
      <c r="N28" s="407"/>
      <c r="O28" s="407"/>
      <c r="P28" s="408"/>
      <c r="Q28" s="406">
        <v>4250</v>
      </c>
      <c r="R28" s="407"/>
      <c r="S28" s="407"/>
      <c r="T28" s="407"/>
      <c r="U28" s="407"/>
      <c r="V28" s="408"/>
      <c r="W28" s="472"/>
      <c r="X28" s="463"/>
      <c r="Y28" s="464"/>
      <c r="Z28" s="403" t="s">
        <v>183</v>
      </c>
      <c r="AA28" s="404"/>
      <c r="AB28" s="404"/>
      <c r="AC28" s="404"/>
      <c r="AD28" s="404"/>
      <c r="AE28" s="404"/>
      <c r="AF28" s="404"/>
      <c r="AG28" s="405"/>
      <c r="AH28" s="406" t="s">
        <v>128</v>
      </c>
      <c r="AI28" s="407"/>
      <c r="AJ28" s="407"/>
      <c r="AK28" s="407"/>
      <c r="AL28" s="408"/>
      <c r="AM28" s="406" t="s">
        <v>128</v>
      </c>
      <c r="AN28" s="407"/>
      <c r="AO28" s="407"/>
      <c r="AP28" s="407"/>
      <c r="AQ28" s="407"/>
      <c r="AR28" s="408"/>
      <c r="AS28" s="406" t="s">
        <v>137</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2251224</v>
      </c>
      <c r="BO28" s="426"/>
      <c r="BP28" s="426"/>
      <c r="BQ28" s="426"/>
      <c r="BR28" s="426"/>
      <c r="BS28" s="426"/>
      <c r="BT28" s="426"/>
      <c r="BU28" s="427"/>
      <c r="BV28" s="425">
        <v>2355329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185</v>
      </c>
      <c r="F29" s="404"/>
      <c r="G29" s="404"/>
      <c r="H29" s="404"/>
      <c r="I29" s="404"/>
      <c r="J29" s="404"/>
      <c r="K29" s="405"/>
      <c r="L29" s="406">
        <v>18</v>
      </c>
      <c r="M29" s="407"/>
      <c r="N29" s="407"/>
      <c r="O29" s="407"/>
      <c r="P29" s="408"/>
      <c r="Q29" s="406">
        <v>3920</v>
      </c>
      <c r="R29" s="407"/>
      <c r="S29" s="407"/>
      <c r="T29" s="407"/>
      <c r="U29" s="407"/>
      <c r="V29" s="408"/>
      <c r="W29" s="473"/>
      <c r="X29" s="474"/>
      <c r="Y29" s="475"/>
      <c r="Z29" s="403" t="s">
        <v>186</v>
      </c>
      <c r="AA29" s="404"/>
      <c r="AB29" s="404"/>
      <c r="AC29" s="404"/>
      <c r="AD29" s="404"/>
      <c r="AE29" s="404"/>
      <c r="AF29" s="404"/>
      <c r="AG29" s="405"/>
      <c r="AH29" s="406">
        <v>496</v>
      </c>
      <c r="AI29" s="407"/>
      <c r="AJ29" s="407"/>
      <c r="AK29" s="407"/>
      <c r="AL29" s="408"/>
      <c r="AM29" s="406">
        <v>1563700</v>
      </c>
      <c r="AN29" s="407"/>
      <c r="AO29" s="407"/>
      <c r="AP29" s="407"/>
      <c r="AQ29" s="407"/>
      <c r="AR29" s="408"/>
      <c r="AS29" s="406">
        <v>3153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625400</v>
      </c>
      <c r="BO29" s="431"/>
      <c r="BP29" s="431"/>
      <c r="BQ29" s="431"/>
      <c r="BR29" s="431"/>
      <c r="BS29" s="431"/>
      <c r="BT29" s="431"/>
      <c r="BU29" s="432"/>
      <c r="BV29" s="430">
        <v>624103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102.3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3275647</v>
      </c>
      <c r="BO30" s="434"/>
      <c r="BP30" s="434"/>
      <c r="BQ30" s="434"/>
      <c r="BR30" s="434"/>
      <c r="BS30" s="434"/>
      <c r="BT30" s="434"/>
      <c r="BU30" s="435"/>
      <c r="BV30" s="433">
        <v>3644954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196</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袋井市森町広域行政組合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袋井地域土地開発公社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墓地事業特別会計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太田川原野谷川治水水防組合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IF('各会計、関係団体の財政状況及び健全化判断比率'!B34="","",'各会計、関係団体の財政状況及び健全化判断比率'!B34)</f>
        <v>病院事業会計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中東遠看護専門学校組合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駐車場事業特別会計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中遠広域事務組合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静岡県後期高齢者医療広域連合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静岡地方税滞納整理機構</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掛川市・袋井市病院企業団</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vKeLDsF1J+iSub5jikbnb0wbMqUpmnERthkZgcH2kx/8h9QxKHKYSjLAqBcQZ/gWisNUva0jyeMubXEHUyd44Q==" saltValue="RAGSVOlClZiEi8VuLWM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C37" sqref="C37:E37"/>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12" t="s">
        <v>564</v>
      </c>
      <c r="D34" s="1212"/>
      <c r="E34" s="1213"/>
      <c r="F34" s="32">
        <v>7.54</v>
      </c>
      <c r="G34" s="33">
        <v>7.65</v>
      </c>
      <c r="H34" s="33">
        <v>7.55</v>
      </c>
      <c r="I34" s="33">
        <v>7.14</v>
      </c>
      <c r="J34" s="34">
        <v>7.74</v>
      </c>
      <c r="K34" s="22"/>
      <c r="L34" s="22"/>
      <c r="M34" s="22"/>
      <c r="N34" s="22"/>
      <c r="O34" s="22"/>
      <c r="P34" s="22"/>
    </row>
    <row r="35" spans="1:16" ht="39" customHeight="1" x14ac:dyDescent="0.2">
      <c r="A35" s="22"/>
      <c r="B35" s="35"/>
      <c r="C35" s="1206" t="s">
        <v>565</v>
      </c>
      <c r="D35" s="1207"/>
      <c r="E35" s="1208"/>
      <c r="F35" s="36">
        <v>4.75</v>
      </c>
      <c r="G35" s="37">
        <v>6.61</v>
      </c>
      <c r="H35" s="37">
        <v>4.72</v>
      </c>
      <c r="I35" s="37">
        <v>5.98</v>
      </c>
      <c r="J35" s="38">
        <v>5.24</v>
      </c>
      <c r="K35" s="22"/>
      <c r="L35" s="22"/>
      <c r="M35" s="22"/>
      <c r="N35" s="22"/>
      <c r="O35" s="22"/>
      <c r="P35" s="22"/>
    </row>
    <row r="36" spans="1:16" ht="39" customHeight="1" x14ac:dyDescent="0.2">
      <c r="A36" s="22"/>
      <c r="B36" s="35"/>
      <c r="C36" s="1206" t="s">
        <v>566</v>
      </c>
      <c r="D36" s="1207"/>
      <c r="E36" s="1208"/>
      <c r="F36" s="36">
        <v>0.81</v>
      </c>
      <c r="G36" s="37">
        <v>0.64</v>
      </c>
      <c r="H36" s="37">
        <v>0.88</v>
      </c>
      <c r="I36" s="37">
        <v>0.95</v>
      </c>
      <c r="J36" s="38">
        <v>0.95</v>
      </c>
      <c r="K36" s="22"/>
      <c r="L36" s="22"/>
      <c r="M36" s="22"/>
      <c r="N36" s="22"/>
      <c r="O36" s="22"/>
      <c r="P36" s="22"/>
    </row>
    <row r="37" spans="1:16" ht="39" customHeight="1" x14ac:dyDescent="0.2">
      <c r="A37" s="22"/>
      <c r="B37" s="35"/>
      <c r="C37" s="1206" t="s">
        <v>567</v>
      </c>
      <c r="D37" s="1207"/>
      <c r="E37" s="1208"/>
      <c r="F37" s="36">
        <v>0.44</v>
      </c>
      <c r="G37" s="37">
        <v>0.13</v>
      </c>
      <c r="H37" s="37">
        <v>0.14000000000000001</v>
      </c>
      <c r="I37" s="37">
        <v>0.32</v>
      </c>
      <c r="J37" s="38">
        <v>0.76</v>
      </c>
      <c r="K37" s="22"/>
      <c r="L37" s="22"/>
      <c r="M37" s="22"/>
      <c r="N37" s="22"/>
      <c r="O37" s="22"/>
      <c r="P37" s="22"/>
    </row>
    <row r="38" spans="1:16" ht="39" customHeight="1" x14ac:dyDescent="0.2">
      <c r="A38" s="22"/>
      <c r="B38" s="35"/>
      <c r="C38" s="1206" t="s">
        <v>568</v>
      </c>
      <c r="D38" s="1207"/>
      <c r="E38" s="1208"/>
      <c r="F38" s="36">
        <v>1.62</v>
      </c>
      <c r="G38" s="37">
        <v>1.39</v>
      </c>
      <c r="H38" s="37">
        <v>0.87</v>
      </c>
      <c r="I38" s="37">
        <v>0.81</v>
      </c>
      <c r="J38" s="38">
        <v>0.61</v>
      </c>
      <c r="K38" s="22"/>
      <c r="L38" s="22"/>
      <c r="M38" s="22"/>
      <c r="N38" s="22"/>
      <c r="O38" s="22"/>
      <c r="P38" s="22"/>
    </row>
    <row r="39" spans="1:16" ht="39" customHeight="1" x14ac:dyDescent="0.2">
      <c r="A39" s="22"/>
      <c r="B39" s="35"/>
      <c r="C39" s="1206" t="s">
        <v>569</v>
      </c>
      <c r="D39" s="1207"/>
      <c r="E39" s="1208"/>
      <c r="F39" s="36">
        <v>0.5</v>
      </c>
      <c r="G39" s="37">
        <v>0.6</v>
      </c>
      <c r="H39" s="37">
        <v>0.57999999999999996</v>
      </c>
      <c r="I39" s="37">
        <v>0.39</v>
      </c>
      <c r="J39" s="38">
        <v>0.46</v>
      </c>
      <c r="K39" s="22"/>
      <c r="L39" s="22"/>
      <c r="M39" s="22"/>
      <c r="N39" s="22"/>
      <c r="O39" s="22"/>
      <c r="P39" s="22"/>
    </row>
    <row r="40" spans="1:16" ht="39" customHeight="1" x14ac:dyDescent="0.2">
      <c r="A40" s="22"/>
      <c r="B40" s="35"/>
      <c r="C40" s="1206" t="s">
        <v>570</v>
      </c>
      <c r="D40" s="1207"/>
      <c r="E40" s="1208"/>
      <c r="F40" s="36">
        <v>0</v>
      </c>
      <c r="G40" s="37">
        <v>0</v>
      </c>
      <c r="H40" s="37">
        <v>0.27</v>
      </c>
      <c r="I40" s="37">
        <v>0.08</v>
      </c>
      <c r="J40" s="38">
        <v>0.05</v>
      </c>
      <c r="K40" s="22"/>
      <c r="L40" s="22"/>
      <c r="M40" s="22"/>
      <c r="N40" s="22"/>
      <c r="O40" s="22"/>
      <c r="P40" s="22"/>
    </row>
    <row r="41" spans="1:16" ht="39" customHeight="1" x14ac:dyDescent="0.2">
      <c r="A41" s="22"/>
      <c r="B41" s="35"/>
      <c r="C41" s="1206" t="s">
        <v>571</v>
      </c>
      <c r="D41" s="1207"/>
      <c r="E41" s="1208"/>
      <c r="F41" s="36">
        <v>0.02</v>
      </c>
      <c r="G41" s="37">
        <v>0.02</v>
      </c>
      <c r="H41" s="37">
        <v>0.02</v>
      </c>
      <c r="I41" s="37">
        <v>0.02</v>
      </c>
      <c r="J41" s="38">
        <v>0.03</v>
      </c>
      <c r="K41" s="22"/>
      <c r="L41" s="22"/>
      <c r="M41" s="22"/>
      <c r="N41" s="22"/>
      <c r="O41" s="22"/>
      <c r="P41" s="22"/>
    </row>
    <row r="42" spans="1:16" ht="39" customHeight="1" x14ac:dyDescent="0.2">
      <c r="A42" s="22"/>
      <c r="B42" s="39"/>
      <c r="C42" s="1206" t="s">
        <v>572</v>
      </c>
      <c r="D42" s="1207"/>
      <c r="E42" s="1208"/>
      <c r="F42" s="36" t="s">
        <v>573</v>
      </c>
      <c r="G42" s="37" t="s">
        <v>573</v>
      </c>
      <c r="H42" s="37" t="s">
        <v>573</v>
      </c>
      <c r="I42" s="37" t="s">
        <v>574</v>
      </c>
      <c r="J42" s="38" t="s">
        <v>517</v>
      </c>
      <c r="K42" s="22"/>
      <c r="L42" s="22"/>
      <c r="M42" s="22"/>
      <c r="N42" s="22"/>
      <c r="O42" s="22"/>
      <c r="P42" s="22"/>
    </row>
    <row r="43" spans="1:16" ht="39" customHeight="1" thickBot="1" x14ac:dyDescent="0.25">
      <c r="A43" s="22"/>
      <c r="B43" s="40"/>
      <c r="C43" s="1209" t="s">
        <v>575</v>
      </c>
      <c r="D43" s="1210"/>
      <c r="E43" s="1211"/>
      <c r="F43" s="41">
        <v>0.02</v>
      </c>
      <c r="G43" s="42">
        <v>0.03</v>
      </c>
      <c r="H43" s="42">
        <v>0.03</v>
      </c>
      <c r="I43" s="42">
        <v>7.0000000000000007E-2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yDdzKCpeV8e8B5bWzrn15jdDrm1gIBxlm/Tl9CMtfYNRTFHVF1jb7xmmFByU3qAYUQSWkko3jgfUmgljnEghw==" saltValue="QCSd/sfQIL8ZCWLHfv6A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SheetLayoutView="55" workbookViewId="0">
      <selection activeCell="E46" sqref="E46:J4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3347</v>
      </c>
      <c r="L45" s="60">
        <v>3250</v>
      </c>
      <c r="M45" s="60">
        <v>3168</v>
      </c>
      <c r="N45" s="60">
        <v>3040</v>
      </c>
      <c r="O45" s="61">
        <v>3013</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2">
      <c r="A48" s="48"/>
      <c r="B48" s="1234"/>
      <c r="C48" s="1235"/>
      <c r="D48" s="62"/>
      <c r="E48" s="1216" t="s">
        <v>15</v>
      </c>
      <c r="F48" s="1216"/>
      <c r="G48" s="1216"/>
      <c r="H48" s="1216"/>
      <c r="I48" s="1216"/>
      <c r="J48" s="1217"/>
      <c r="K48" s="63">
        <v>1246</v>
      </c>
      <c r="L48" s="64">
        <v>1368</v>
      </c>
      <c r="M48" s="64">
        <v>1245</v>
      </c>
      <c r="N48" s="64">
        <v>1249</v>
      </c>
      <c r="O48" s="65">
        <v>1067</v>
      </c>
      <c r="P48" s="48"/>
      <c r="Q48" s="48"/>
      <c r="R48" s="48"/>
      <c r="S48" s="48"/>
      <c r="T48" s="48"/>
      <c r="U48" s="48"/>
    </row>
    <row r="49" spans="1:21" ht="30.75" customHeight="1" x14ac:dyDescent="0.2">
      <c r="A49" s="48"/>
      <c r="B49" s="1234"/>
      <c r="C49" s="1235"/>
      <c r="D49" s="62"/>
      <c r="E49" s="1216" t="s">
        <v>16</v>
      </c>
      <c r="F49" s="1216"/>
      <c r="G49" s="1216"/>
      <c r="H49" s="1216"/>
      <c r="I49" s="1216"/>
      <c r="J49" s="1217"/>
      <c r="K49" s="63">
        <v>412</v>
      </c>
      <c r="L49" s="64">
        <v>443</v>
      </c>
      <c r="M49" s="64">
        <v>530</v>
      </c>
      <c r="N49" s="64">
        <v>494</v>
      </c>
      <c r="O49" s="65">
        <v>564</v>
      </c>
      <c r="P49" s="48"/>
      <c r="Q49" s="48"/>
      <c r="R49" s="48"/>
      <c r="S49" s="48"/>
      <c r="T49" s="48"/>
      <c r="U49" s="48"/>
    </row>
    <row r="50" spans="1:21" ht="30.75" customHeight="1" x14ac:dyDescent="0.2">
      <c r="A50" s="48"/>
      <c r="B50" s="1234"/>
      <c r="C50" s="1235"/>
      <c r="D50" s="62"/>
      <c r="E50" s="1216" t="s">
        <v>17</v>
      </c>
      <c r="F50" s="1216"/>
      <c r="G50" s="1216"/>
      <c r="H50" s="1216"/>
      <c r="I50" s="1216"/>
      <c r="J50" s="1217"/>
      <c r="K50" s="63">
        <v>27</v>
      </c>
      <c r="L50" s="64">
        <v>27</v>
      </c>
      <c r="M50" s="64">
        <v>26</v>
      </c>
      <c r="N50" s="64">
        <v>26</v>
      </c>
      <c r="O50" s="65">
        <v>80</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3657</v>
      </c>
      <c r="L52" s="64">
        <v>3738</v>
      </c>
      <c r="M52" s="64">
        <v>3626</v>
      </c>
      <c r="N52" s="64">
        <v>3744</v>
      </c>
      <c r="O52" s="65">
        <v>3763</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1375</v>
      </c>
      <c r="L53" s="69">
        <v>1350</v>
      </c>
      <c r="M53" s="69">
        <v>1343</v>
      </c>
      <c r="N53" s="69">
        <v>1065</v>
      </c>
      <c r="O53" s="70">
        <v>961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3">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22" t="s">
        <v>25</v>
      </c>
      <c r="C57" s="1223"/>
      <c r="D57" s="1226" t="s">
        <v>26</v>
      </c>
      <c r="E57" s="1227"/>
      <c r="F57" s="1227"/>
      <c r="G57" s="1227"/>
      <c r="H57" s="1227"/>
      <c r="I57" s="1227"/>
      <c r="J57" s="1228"/>
      <c r="K57" s="83" t="s">
        <v>583</v>
      </c>
      <c r="L57" s="84" t="s">
        <v>583</v>
      </c>
      <c r="M57" s="84" t="s">
        <v>583</v>
      </c>
      <c r="N57" s="84" t="s">
        <v>583</v>
      </c>
      <c r="O57" s="85" t="s">
        <v>583</v>
      </c>
    </row>
    <row r="58" spans="1:21" ht="31.5" customHeight="1" thickBot="1" x14ac:dyDescent="0.25">
      <c r="B58" s="1224"/>
      <c r="C58" s="1225"/>
      <c r="D58" s="1229" t="s">
        <v>27</v>
      </c>
      <c r="E58" s="1230"/>
      <c r="F58" s="1230"/>
      <c r="G58" s="1230"/>
      <c r="H58" s="1230"/>
      <c r="I58" s="1230"/>
      <c r="J58" s="1231"/>
      <c r="K58" s="86" t="s">
        <v>583</v>
      </c>
      <c r="L58" s="87" t="s">
        <v>583</v>
      </c>
      <c r="M58" s="87" t="s">
        <v>583</v>
      </c>
      <c r="N58" s="87" t="s">
        <v>583</v>
      </c>
      <c r="O58" s="88" t="s">
        <v>583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R4oG18lY+q2k57eoeTEUeB1SgCKfd9ER8ty1/4pzh6+n2H2X6S3Hm3a4gfoqhdp9pSulvouJMvyrOuf+Fkww==" saltValue="UlvVnpQ82aGpKh9Klx8A0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F31" zoomScaleSheetLayoutView="100" workbookViewId="0">
      <selection activeCell="E44" sqref="E44:H44"/>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52" t="s">
        <v>30</v>
      </c>
      <c r="C41" s="1253"/>
      <c r="D41" s="102"/>
      <c r="E41" s="1254" t="s">
        <v>31</v>
      </c>
      <c r="F41" s="1254"/>
      <c r="G41" s="1254"/>
      <c r="H41" s="1255"/>
      <c r="I41" s="103">
        <v>25349</v>
      </c>
      <c r="J41" s="104">
        <v>26367</v>
      </c>
      <c r="K41" s="104">
        <v>27267</v>
      </c>
      <c r="L41" s="104">
        <v>29366</v>
      </c>
      <c r="M41" s="105">
        <v>30567</v>
      </c>
    </row>
    <row r="42" spans="2:13" ht="27.75" customHeight="1" x14ac:dyDescent="0.2">
      <c r="B42" s="1242"/>
      <c r="C42" s="1243"/>
      <c r="D42" s="106"/>
      <c r="E42" s="1246" t="s">
        <v>32</v>
      </c>
      <c r="F42" s="1246"/>
      <c r="G42" s="1246"/>
      <c r="H42" s="1247"/>
      <c r="I42" s="107">
        <v>3933</v>
      </c>
      <c r="J42" s="108">
        <v>3818</v>
      </c>
      <c r="K42" s="108">
        <v>2464</v>
      </c>
      <c r="L42" s="108">
        <v>1584</v>
      </c>
      <c r="M42" s="109">
        <v>1099</v>
      </c>
    </row>
    <row r="43" spans="2:13" ht="27.75" customHeight="1" x14ac:dyDescent="0.2">
      <c r="B43" s="1242"/>
      <c r="C43" s="1243"/>
      <c r="D43" s="106"/>
      <c r="E43" s="1246" t="s">
        <v>33</v>
      </c>
      <c r="F43" s="1246"/>
      <c r="G43" s="1246"/>
      <c r="H43" s="1247"/>
      <c r="I43" s="107">
        <v>11621</v>
      </c>
      <c r="J43" s="108">
        <v>11851</v>
      </c>
      <c r="K43" s="108">
        <v>12060</v>
      </c>
      <c r="L43" s="108">
        <v>11880</v>
      </c>
      <c r="M43" s="109">
        <v>10859</v>
      </c>
    </row>
    <row r="44" spans="2:13" ht="27.75" customHeight="1" x14ac:dyDescent="0.2">
      <c r="B44" s="1242"/>
      <c r="C44" s="1243"/>
      <c r="D44" s="106"/>
      <c r="E44" s="1246" t="s">
        <v>34</v>
      </c>
      <c r="F44" s="1246"/>
      <c r="G44" s="1246"/>
      <c r="H44" s="1247"/>
      <c r="I44" s="107">
        <v>5935</v>
      </c>
      <c r="J44" s="108">
        <v>5333</v>
      </c>
      <c r="K44" s="108">
        <v>5379</v>
      </c>
      <c r="L44" s="108">
        <v>6104</v>
      </c>
      <c r="M44" s="109">
        <v>5800</v>
      </c>
    </row>
    <row r="45" spans="2:13" ht="27.75" customHeight="1" x14ac:dyDescent="0.2">
      <c r="B45" s="1242"/>
      <c r="C45" s="1243"/>
      <c r="D45" s="106"/>
      <c r="E45" s="1246" t="s">
        <v>35</v>
      </c>
      <c r="F45" s="1246"/>
      <c r="G45" s="1246"/>
      <c r="H45" s="1247"/>
      <c r="I45" s="107">
        <v>3748</v>
      </c>
      <c r="J45" s="108">
        <v>3646</v>
      </c>
      <c r="K45" s="108">
        <v>3409</v>
      </c>
      <c r="L45" s="108">
        <v>3530</v>
      </c>
      <c r="M45" s="109">
        <v>3583</v>
      </c>
    </row>
    <row r="46" spans="2:13" ht="27.75" customHeight="1" x14ac:dyDescent="0.2">
      <c r="B46" s="1242"/>
      <c r="C46" s="1243"/>
      <c r="D46" s="110"/>
      <c r="E46" s="1246" t="s">
        <v>36</v>
      </c>
      <c r="F46" s="1246"/>
      <c r="G46" s="1246"/>
      <c r="H46" s="1247"/>
      <c r="I46" s="107" t="s">
        <v>517</v>
      </c>
      <c r="J46" s="108" t="s">
        <v>517</v>
      </c>
      <c r="K46" s="108" t="s">
        <v>517</v>
      </c>
      <c r="L46" s="108" t="s">
        <v>517</v>
      </c>
      <c r="M46" s="109" t="s">
        <v>517</v>
      </c>
    </row>
    <row r="47" spans="2:13" ht="27.75" customHeight="1" x14ac:dyDescent="0.2">
      <c r="B47" s="1242"/>
      <c r="C47" s="1243"/>
      <c r="D47" s="111"/>
      <c r="E47" s="1256" t="s">
        <v>37</v>
      </c>
      <c r="F47" s="1257"/>
      <c r="G47" s="1257"/>
      <c r="H47" s="1258"/>
      <c r="I47" s="107" t="s">
        <v>517</v>
      </c>
      <c r="J47" s="108" t="s">
        <v>517</v>
      </c>
      <c r="K47" s="108" t="s">
        <v>517</v>
      </c>
      <c r="L47" s="108" t="s">
        <v>517</v>
      </c>
      <c r="M47" s="109" t="s">
        <v>517</v>
      </c>
    </row>
    <row r="48" spans="2:13" ht="27.75" customHeight="1" x14ac:dyDescent="0.2">
      <c r="B48" s="1242"/>
      <c r="C48" s="1243"/>
      <c r="D48" s="106"/>
      <c r="E48" s="1246" t="s">
        <v>38</v>
      </c>
      <c r="F48" s="1246"/>
      <c r="G48" s="1246"/>
      <c r="H48" s="1247"/>
      <c r="I48" s="107" t="s">
        <v>517</v>
      </c>
      <c r="J48" s="108" t="s">
        <v>517</v>
      </c>
      <c r="K48" s="108" t="s">
        <v>517</v>
      </c>
      <c r="L48" s="108" t="s">
        <v>517</v>
      </c>
      <c r="M48" s="109" t="s">
        <v>517</v>
      </c>
    </row>
    <row r="49" spans="2:13" ht="27.75" customHeight="1" x14ac:dyDescent="0.2">
      <c r="B49" s="1244"/>
      <c r="C49" s="1245"/>
      <c r="D49" s="106"/>
      <c r="E49" s="1246" t="s">
        <v>39</v>
      </c>
      <c r="F49" s="1246"/>
      <c r="G49" s="1246"/>
      <c r="H49" s="1247"/>
      <c r="I49" s="107" t="s">
        <v>517</v>
      </c>
      <c r="J49" s="108" t="s">
        <v>517</v>
      </c>
      <c r="K49" s="108" t="s">
        <v>517</v>
      </c>
      <c r="L49" s="108" t="s">
        <v>517</v>
      </c>
      <c r="M49" s="109" t="s">
        <v>517</v>
      </c>
    </row>
    <row r="50" spans="2:13" ht="27.75" customHeight="1" x14ac:dyDescent="0.2">
      <c r="B50" s="1240" t="s">
        <v>40</v>
      </c>
      <c r="C50" s="1241"/>
      <c r="D50" s="112"/>
      <c r="E50" s="1246" t="s">
        <v>41</v>
      </c>
      <c r="F50" s="1246"/>
      <c r="G50" s="1246"/>
      <c r="H50" s="1247"/>
      <c r="I50" s="107">
        <v>7518</v>
      </c>
      <c r="J50" s="108">
        <v>7405</v>
      </c>
      <c r="K50" s="108">
        <v>7908</v>
      </c>
      <c r="L50" s="108">
        <v>8209</v>
      </c>
      <c r="M50" s="109">
        <v>7707</v>
      </c>
    </row>
    <row r="51" spans="2:13" ht="27.75" customHeight="1" x14ac:dyDescent="0.2">
      <c r="B51" s="1242"/>
      <c r="C51" s="1243"/>
      <c r="D51" s="106"/>
      <c r="E51" s="1246" t="s">
        <v>42</v>
      </c>
      <c r="F51" s="1246"/>
      <c r="G51" s="1246"/>
      <c r="H51" s="1247"/>
      <c r="I51" s="107">
        <v>1607</v>
      </c>
      <c r="J51" s="108">
        <v>1755</v>
      </c>
      <c r="K51" s="108">
        <v>1575</v>
      </c>
      <c r="L51" s="108">
        <v>1478</v>
      </c>
      <c r="M51" s="109">
        <v>1512</v>
      </c>
    </row>
    <row r="52" spans="2:13" ht="27.75" customHeight="1" x14ac:dyDescent="0.2">
      <c r="B52" s="1244"/>
      <c r="C52" s="1245"/>
      <c r="D52" s="106"/>
      <c r="E52" s="1246" t="s">
        <v>43</v>
      </c>
      <c r="F52" s="1246"/>
      <c r="G52" s="1246"/>
      <c r="H52" s="1247"/>
      <c r="I52" s="107">
        <v>32420</v>
      </c>
      <c r="J52" s="108">
        <v>32216</v>
      </c>
      <c r="K52" s="108">
        <v>33051</v>
      </c>
      <c r="L52" s="108">
        <v>33567</v>
      </c>
      <c r="M52" s="109">
        <v>34085</v>
      </c>
    </row>
    <row r="53" spans="2:13" ht="27.75" customHeight="1" thickBot="1" x14ac:dyDescent="0.25">
      <c r="B53" s="1248" t="s">
        <v>44</v>
      </c>
      <c r="C53" s="1249"/>
      <c r="D53" s="113"/>
      <c r="E53" s="1250" t="s">
        <v>45</v>
      </c>
      <c r="F53" s="1250"/>
      <c r="G53" s="1250"/>
      <c r="H53" s="1251"/>
      <c r="I53" s="114">
        <v>9041</v>
      </c>
      <c r="J53" s="115">
        <v>9640</v>
      </c>
      <c r="K53" s="115">
        <v>8046</v>
      </c>
      <c r="L53" s="115">
        <v>9210</v>
      </c>
      <c r="M53" s="116">
        <v>8606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iWD/zXKo6QjD1UBFFCB2LNDE/GwCQEfGa940CJoTiacaTkT3PRl9+orQSt/ZwI+i/DQ0W+U1hCMCpY1QC8GMkw==" saltValue="0HaS7BiNw3fjnVlFifNS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E49" zoomScale="70" zoomScaleNormal="70" zoomScaleSheetLayoutView="100" workbookViewId="0">
      <selection activeCell="G63" sqref="G63"/>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560</v>
      </c>
      <c r="G54" s="125" t="s">
        <v>561</v>
      </c>
      <c r="H54" s="126" t="s">
        <v>562</v>
      </c>
    </row>
    <row r="55" spans="2:8" ht="52.5" customHeight="1" x14ac:dyDescent="0.2">
      <c r="B55" s="127"/>
      <c r="C55" s="1267" t="s">
        <v>48</v>
      </c>
      <c r="D55" s="1267"/>
      <c r="E55" s="1268"/>
      <c r="F55" s="128">
        <v>2163</v>
      </c>
      <c r="G55" s="128">
        <v>2355</v>
      </c>
      <c r="H55" s="129">
        <v>2251</v>
      </c>
    </row>
    <row r="56" spans="2:8" ht="52.5" customHeight="1" x14ac:dyDescent="0.2">
      <c r="B56" s="130"/>
      <c r="C56" s="1269" t="s">
        <v>49</v>
      </c>
      <c r="D56" s="1269"/>
      <c r="E56" s="1270"/>
      <c r="F56" s="131">
        <v>623</v>
      </c>
      <c r="G56" s="131">
        <v>624</v>
      </c>
      <c r="H56" s="132">
        <v>625</v>
      </c>
    </row>
    <row r="57" spans="2:8" ht="53.25" customHeight="1" x14ac:dyDescent="0.2">
      <c r="B57" s="130"/>
      <c r="C57" s="1271" t="s">
        <v>50</v>
      </c>
      <c r="D57" s="1271"/>
      <c r="E57" s="1272"/>
      <c r="F57" s="133">
        <v>3368</v>
      </c>
      <c r="G57" s="133">
        <v>3645</v>
      </c>
      <c r="H57" s="134">
        <v>3276</v>
      </c>
    </row>
    <row r="58" spans="2:8" ht="45.75" customHeight="1" x14ac:dyDescent="0.2">
      <c r="B58" s="135"/>
      <c r="C58" s="1259" t="s">
        <v>592</v>
      </c>
      <c r="D58" s="1260"/>
      <c r="E58" s="1261"/>
      <c r="F58" s="136">
        <v>1298</v>
      </c>
      <c r="G58" s="136">
        <v>1290</v>
      </c>
      <c r="H58" s="137">
        <v>1157</v>
      </c>
    </row>
    <row r="59" spans="2:8" ht="45.75" customHeight="1" x14ac:dyDescent="0.2">
      <c r="B59" s="135"/>
      <c r="C59" s="1259" t="s">
        <v>593</v>
      </c>
      <c r="D59" s="1260"/>
      <c r="E59" s="1261"/>
      <c r="F59" s="136">
        <v>105</v>
      </c>
      <c r="G59" s="136">
        <v>695</v>
      </c>
      <c r="H59" s="137">
        <v>788</v>
      </c>
    </row>
    <row r="60" spans="2:8" ht="45.75" customHeight="1" x14ac:dyDescent="0.2">
      <c r="B60" s="135"/>
      <c r="C60" s="1259" t="s">
        <v>594</v>
      </c>
      <c r="D60" s="1260"/>
      <c r="E60" s="1261"/>
      <c r="F60" s="136">
        <v>502</v>
      </c>
      <c r="G60" s="136">
        <v>503</v>
      </c>
      <c r="H60" s="137">
        <v>504</v>
      </c>
    </row>
    <row r="61" spans="2:8" ht="45.75" customHeight="1" x14ac:dyDescent="0.2">
      <c r="B61" s="135"/>
      <c r="C61" s="1259" t="s">
        <v>596</v>
      </c>
      <c r="D61" s="1260"/>
      <c r="E61" s="1261"/>
      <c r="F61" s="136">
        <v>259</v>
      </c>
      <c r="G61" s="136">
        <v>257</v>
      </c>
      <c r="H61" s="137">
        <v>255</v>
      </c>
    </row>
    <row r="62" spans="2:8" ht="45.75" customHeight="1" thickBot="1" x14ac:dyDescent="0.25">
      <c r="B62" s="138"/>
      <c r="C62" s="1262" t="s">
        <v>595</v>
      </c>
      <c r="D62" s="1263"/>
      <c r="E62" s="1264"/>
      <c r="F62" s="139">
        <v>694</v>
      </c>
      <c r="G62" s="139">
        <v>344</v>
      </c>
      <c r="H62" s="140">
        <v>140</v>
      </c>
    </row>
    <row r="63" spans="2:8" ht="52.5" customHeight="1" thickBot="1" x14ac:dyDescent="0.25">
      <c r="B63" s="141"/>
      <c r="C63" s="1265" t="s">
        <v>51</v>
      </c>
      <c r="D63" s="1265"/>
      <c r="E63" s="1266"/>
      <c r="F63" s="142">
        <v>6154</v>
      </c>
      <c r="G63" s="142">
        <v>6624</v>
      </c>
      <c r="H63" s="143">
        <v>6152</v>
      </c>
    </row>
    <row r="64" spans="2:8" ht="15" customHeight="1" x14ac:dyDescent="0.2"/>
  </sheetData>
  <sheetProtection algorithmName="SHA-512" hashValue="SRG0ZAyrpv+PAvrp+lBvwREvN1zQqmndM8HINusgn1iGrccZn8zZoR1PO0eBf06JfM+xrF2/rJw5Iea21OUsow==" saltValue="/2XMgmUIGdWQLEhkPHk5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53972</v>
      </c>
      <c r="E3" s="162"/>
      <c r="F3" s="163">
        <v>57295</v>
      </c>
      <c r="G3" s="164"/>
      <c r="H3" s="165"/>
    </row>
    <row r="4" spans="1:8" x14ac:dyDescent="0.2">
      <c r="A4" s="166"/>
      <c r="B4" s="167"/>
      <c r="C4" s="168"/>
      <c r="D4" s="169">
        <v>27110</v>
      </c>
      <c r="E4" s="170"/>
      <c r="F4" s="171">
        <v>32771</v>
      </c>
      <c r="G4" s="172"/>
      <c r="H4" s="173"/>
    </row>
    <row r="5" spans="1:8" x14ac:dyDescent="0.2">
      <c r="A5" s="154" t="s">
        <v>550</v>
      </c>
      <c r="B5" s="159"/>
      <c r="C5" s="160"/>
      <c r="D5" s="161">
        <v>57636</v>
      </c>
      <c r="E5" s="162"/>
      <c r="F5" s="163">
        <v>54110</v>
      </c>
      <c r="G5" s="164"/>
      <c r="H5" s="165"/>
    </row>
    <row r="6" spans="1:8" x14ac:dyDescent="0.2">
      <c r="A6" s="166"/>
      <c r="B6" s="167"/>
      <c r="C6" s="168"/>
      <c r="D6" s="169">
        <v>37334</v>
      </c>
      <c r="E6" s="170"/>
      <c r="F6" s="171">
        <v>30620</v>
      </c>
      <c r="G6" s="172"/>
      <c r="H6" s="173"/>
    </row>
    <row r="7" spans="1:8" x14ac:dyDescent="0.2">
      <c r="A7" s="154" t="s">
        <v>551</v>
      </c>
      <c r="B7" s="159"/>
      <c r="C7" s="160"/>
      <c r="D7" s="161">
        <v>55894</v>
      </c>
      <c r="E7" s="162"/>
      <c r="F7" s="163">
        <v>54684</v>
      </c>
      <c r="G7" s="164"/>
      <c r="H7" s="165"/>
    </row>
    <row r="8" spans="1:8" x14ac:dyDescent="0.2">
      <c r="A8" s="166"/>
      <c r="B8" s="167"/>
      <c r="C8" s="168"/>
      <c r="D8" s="169">
        <v>34227</v>
      </c>
      <c r="E8" s="170"/>
      <c r="F8" s="171">
        <v>32829</v>
      </c>
      <c r="G8" s="172"/>
      <c r="H8" s="173"/>
    </row>
    <row r="9" spans="1:8" x14ac:dyDescent="0.2">
      <c r="A9" s="154" t="s">
        <v>552</v>
      </c>
      <c r="B9" s="159"/>
      <c r="C9" s="160"/>
      <c r="D9" s="161">
        <v>74134</v>
      </c>
      <c r="E9" s="162"/>
      <c r="F9" s="163">
        <v>62383</v>
      </c>
      <c r="G9" s="164"/>
      <c r="H9" s="165"/>
    </row>
    <row r="10" spans="1:8" x14ac:dyDescent="0.2">
      <c r="A10" s="166"/>
      <c r="B10" s="167"/>
      <c r="C10" s="168"/>
      <c r="D10" s="169">
        <v>46952</v>
      </c>
      <c r="E10" s="170"/>
      <c r="F10" s="171">
        <v>35325</v>
      </c>
      <c r="G10" s="172"/>
      <c r="H10" s="173"/>
    </row>
    <row r="11" spans="1:8" x14ac:dyDescent="0.2">
      <c r="A11" s="154" t="s">
        <v>553</v>
      </c>
      <c r="B11" s="159"/>
      <c r="C11" s="160"/>
      <c r="D11" s="161">
        <v>66042</v>
      </c>
      <c r="E11" s="162"/>
      <c r="F11" s="163">
        <v>63812</v>
      </c>
      <c r="G11" s="164"/>
      <c r="H11" s="165"/>
    </row>
    <row r="12" spans="1:8" x14ac:dyDescent="0.2">
      <c r="A12" s="166"/>
      <c r="B12" s="167"/>
      <c r="C12" s="174"/>
      <c r="D12" s="169">
        <v>37571</v>
      </c>
      <c r="E12" s="170"/>
      <c r="F12" s="171">
        <v>33848</v>
      </c>
      <c r="G12" s="172"/>
      <c r="H12" s="173"/>
    </row>
    <row r="13" spans="1:8" x14ac:dyDescent="0.2">
      <c r="A13" s="154"/>
      <c r="B13" s="159"/>
      <c r="C13" s="175"/>
      <c r="D13" s="176">
        <v>61536</v>
      </c>
      <c r="E13" s="177"/>
      <c r="F13" s="178">
        <v>58457</v>
      </c>
      <c r="G13" s="179"/>
      <c r="H13" s="165"/>
    </row>
    <row r="14" spans="1:8" x14ac:dyDescent="0.2">
      <c r="A14" s="166"/>
      <c r="B14" s="167"/>
      <c r="C14" s="168"/>
      <c r="D14" s="169">
        <v>36639</v>
      </c>
      <c r="E14" s="170"/>
      <c r="F14" s="171">
        <v>33079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4.76</v>
      </c>
      <c r="C19" s="180">
        <f>ROUND(VALUE(SUBSTITUTE(実質収支比率等に係る経年分析!G$48,"▲","-")),2)</f>
        <v>6.62</v>
      </c>
      <c r="D19" s="180">
        <f>ROUND(VALUE(SUBSTITUTE(実質収支比率等に係る経年分析!H$48,"▲","-")),2)</f>
        <v>5</v>
      </c>
      <c r="E19" s="180">
        <f>ROUND(VALUE(SUBSTITUTE(実質収支比率等に係る経年分析!I$48,"▲","-")),2)</f>
        <v>6.03</v>
      </c>
      <c r="F19" s="180">
        <f>ROUND(VALUE(SUBSTITUTE(実質収支比率等に係る経年分析!J$48,"▲","-")),2)</f>
        <v>5.31</v>
      </c>
    </row>
    <row r="20" spans="1:11" x14ac:dyDescent="0.2">
      <c r="A20" s="180" t="s">
        <v>55</v>
      </c>
      <c r="B20" s="180">
        <f>ROUND(VALUE(SUBSTITUTE(実質収支比率等に係る経年分析!F$47,"▲","-")),2)</f>
        <v>9.44</v>
      </c>
      <c r="C20" s="180">
        <f>ROUND(VALUE(SUBSTITUTE(実質収支比率等に係る経年分析!G$47,"▲","-")),2)</f>
        <v>8.8800000000000008</v>
      </c>
      <c r="D20" s="180">
        <f>ROUND(VALUE(SUBSTITUTE(実質収支比率等に係る経年分析!H$47,"▲","-")),2)</f>
        <v>11.31</v>
      </c>
      <c r="E20" s="180">
        <f>ROUND(VALUE(SUBSTITUTE(実質収支比率等に係る経年分析!I$47,"▲","-")),2)</f>
        <v>12.17</v>
      </c>
      <c r="F20" s="180">
        <f>ROUND(VALUE(SUBSTITUTE(実質収支比率等に係る経年分析!J$47,"▲","-")),2)</f>
        <v>11.11</v>
      </c>
    </row>
    <row r="21" spans="1:11" x14ac:dyDescent="0.2">
      <c r="A21" s="180" t="s">
        <v>56</v>
      </c>
      <c r="B21" s="180">
        <f>IF(ISNUMBER(VALUE(SUBSTITUTE(実質収支比率等に係る経年分析!F$49,"▲","-"))),ROUND(VALUE(SUBSTITUTE(実質収支比率等に係る経年分析!F$49,"▲","-")),2),NA())</f>
        <v>0.25</v>
      </c>
      <c r="C21" s="180">
        <f>IF(ISNUMBER(VALUE(SUBSTITUTE(実質収支比率等に係る経年分析!G$49,"▲","-"))),ROUND(VALUE(SUBSTITUTE(実質収支比率等に係る経年分析!G$49,"▲","-")),2),NA())</f>
        <v>1.51</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2.35</v>
      </c>
      <c r="F21" s="180">
        <f>IF(ISNUMBER(VALUE(SUBSTITUTE(実質収支比率等に係る経年分析!J$49,"▲","-"))),ROUND(VALUE(SUBSTITUTE(実質収支比率等に係る経年分析!J$49,"▲","-")),2),NA())</f>
        <v>-0.9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#N/A</v>
      </c>
      <c r="C28" s="181">
        <f>IF(ROUND(VALUE(SUBSTITUTE(連結実質赤字比率に係る赤字・黒字の構成分析!F$42,"▲", "-")), 2) &gt;= 0, ABS(ROUND(VALUE(SUBSTITUTE(連結実質赤字比率に係る赤字・黒字の構成分析!F$42,"▲", "-")), 2)), NA())</f>
        <v>0</v>
      </c>
      <c r="D28" s="181" t="e">
        <f>IF(ROUND(VALUE(SUBSTITUTE(連結実質赤字比率に係る赤字・黒字の構成分析!G$42,"▲", "-")), 2) &lt; 0, ABS(ROUND(VALUE(SUBSTITUTE(連結実質赤字比率に係る赤字・黒字の構成分析!G$42,"▲", "-")), 2)), NA())</f>
        <v>#N/A</v>
      </c>
      <c r="E28" s="181">
        <f>IF(ROUND(VALUE(SUBSTITUTE(連結実質赤字比率に係る赤字・黒字の構成分析!G$42,"▲", "-")), 2) &gt;= 0, ABS(ROUND(VALUE(SUBSTITUTE(連結実質赤字比率に係る赤字・黒字の構成分析!G$42,"▲", "-")), 2)), NA())</f>
        <v>0</v>
      </c>
      <c r="F28" s="181" t="e">
        <f>IF(ROUND(VALUE(SUBSTITUTE(連結実質赤字比率に係る赤字・黒字の構成分析!H$42,"▲", "-")), 2) &lt; 0, ABS(ROUND(VALUE(SUBSTITUTE(連結実質赤字比率に係る赤字・黒字の構成分析!H$42,"▲", "-")), 2)), NA())</f>
        <v>#N/A</v>
      </c>
      <c r="G28" s="181">
        <f>IF(ROUND(VALUE(SUBSTITUTE(連結実質赤字比率に係る赤字・黒字の構成分析!H$42,"▲", "-")), 2) &gt;= 0, ABS(ROUND(VALUE(SUBSTITUTE(連結実質赤字比率に係る赤字・黒字の構成分析!H$42,"▲", "-")), 2)), NA())</f>
        <v>0</v>
      </c>
      <c r="H28" s="181">
        <f>IF(ROUND(VALUE(SUBSTITUTE(連結実質赤字比率に係る赤字・黒字の構成分析!I$42,"▲", "-")), 2) &lt; 0, ABS(ROUND(VALUE(SUBSTITUTE(連結実質赤字比率に係る赤字・黒字の構成分析!I$42,"▲", "-")), 2)), NA())</f>
        <v>0.04</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2">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3657</v>
      </c>
      <c r="E42" s="182"/>
      <c r="F42" s="182"/>
      <c r="G42" s="182">
        <f>'実質公債費比率（分子）の構造'!L$52</f>
        <v>3738</v>
      </c>
      <c r="H42" s="182"/>
      <c r="I42" s="182"/>
      <c r="J42" s="182">
        <f>'実質公債費比率（分子）の構造'!M$52</f>
        <v>3626</v>
      </c>
      <c r="K42" s="182"/>
      <c r="L42" s="182"/>
      <c r="M42" s="182">
        <f>'実質公債費比率（分子）の構造'!N$52</f>
        <v>3744</v>
      </c>
      <c r="N42" s="182"/>
      <c r="O42" s="182"/>
      <c r="P42" s="182">
        <f>'実質公債費比率（分子）の構造'!O$52</f>
        <v>3763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27</v>
      </c>
      <c r="C44" s="182"/>
      <c r="D44" s="182"/>
      <c r="E44" s="182">
        <f>'実質公債費比率（分子）の構造'!L$50</f>
        <v>27</v>
      </c>
      <c r="F44" s="182"/>
      <c r="G44" s="182"/>
      <c r="H44" s="182">
        <f>'実質公債費比率（分子）の構造'!M$50</f>
        <v>26</v>
      </c>
      <c r="I44" s="182"/>
      <c r="J44" s="182"/>
      <c r="K44" s="182">
        <f>'実質公債費比率（分子）の構造'!N$50</f>
        <v>26</v>
      </c>
      <c r="L44" s="182"/>
      <c r="M44" s="182"/>
      <c r="N44" s="182">
        <f>'実質公債費比率（分子）の構造'!O$50</f>
        <v>80</v>
      </c>
      <c r="O44" s="182"/>
      <c r="P44" s="182"/>
    </row>
    <row r="45" spans="1:16" x14ac:dyDescent="0.2">
      <c r="A45" s="182" t="s">
        <v>66</v>
      </c>
      <c r="B45" s="182">
        <f>'実質公債費比率（分子）の構造'!K$49</f>
        <v>412</v>
      </c>
      <c r="C45" s="182"/>
      <c r="D45" s="182"/>
      <c r="E45" s="182">
        <f>'実質公債費比率（分子）の構造'!L$49</f>
        <v>443</v>
      </c>
      <c r="F45" s="182"/>
      <c r="G45" s="182"/>
      <c r="H45" s="182">
        <f>'実質公債費比率（分子）の構造'!M$49</f>
        <v>530</v>
      </c>
      <c r="I45" s="182"/>
      <c r="J45" s="182"/>
      <c r="K45" s="182">
        <f>'実質公債費比率（分子）の構造'!N$49</f>
        <v>494</v>
      </c>
      <c r="L45" s="182"/>
      <c r="M45" s="182"/>
      <c r="N45" s="182">
        <f>'実質公債費比率（分子）の構造'!O$49</f>
        <v>564</v>
      </c>
      <c r="O45" s="182"/>
      <c r="P45" s="182"/>
    </row>
    <row r="46" spans="1:16" x14ac:dyDescent="0.2">
      <c r="A46" s="182" t="s">
        <v>67</v>
      </c>
      <c r="B46" s="182">
        <f>'実質公債費比率（分子）の構造'!K$48</f>
        <v>1246</v>
      </c>
      <c r="C46" s="182"/>
      <c r="D46" s="182"/>
      <c r="E46" s="182">
        <f>'実質公債費比率（分子）の構造'!L$48</f>
        <v>1368</v>
      </c>
      <c r="F46" s="182"/>
      <c r="G46" s="182"/>
      <c r="H46" s="182">
        <f>'実質公債費比率（分子）の構造'!M$48</f>
        <v>1245</v>
      </c>
      <c r="I46" s="182"/>
      <c r="J46" s="182"/>
      <c r="K46" s="182">
        <f>'実質公債費比率（分子）の構造'!N$48</f>
        <v>1249</v>
      </c>
      <c r="L46" s="182"/>
      <c r="M46" s="182"/>
      <c r="N46" s="182">
        <f>'実質公債費比率（分子）の構造'!O$48</f>
        <v>1067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3347</v>
      </c>
      <c r="C49" s="182"/>
      <c r="D49" s="182"/>
      <c r="E49" s="182">
        <f>'実質公債費比率（分子）の構造'!L$45</f>
        <v>3250</v>
      </c>
      <c r="F49" s="182"/>
      <c r="G49" s="182"/>
      <c r="H49" s="182">
        <f>'実質公債費比率（分子）の構造'!M$45</f>
        <v>3168</v>
      </c>
      <c r="I49" s="182"/>
      <c r="J49" s="182"/>
      <c r="K49" s="182">
        <f>'実質公債費比率（分子）の構造'!N$45</f>
        <v>3040</v>
      </c>
      <c r="L49" s="182"/>
      <c r="M49" s="182"/>
      <c r="N49" s="182">
        <f>'実質公債費比率（分子）の構造'!O$45</f>
        <v>3013</v>
      </c>
      <c r="O49" s="182"/>
      <c r="P49" s="182"/>
    </row>
    <row r="50" spans="1:16" x14ac:dyDescent="0.2">
      <c r="A50" s="182" t="s">
        <v>71</v>
      </c>
      <c r="B50" s="182" t="e">
        <f>NA()</f>
        <v>#N/A</v>
      </c>
      <c r="C50" s="182">
        <f>IF(ISNUMBER('実質公債費比率（分子）の構造'!K$53),'実質公債費比率（分子）の構造'!K$53,NA())</f>
        <v>1375</v>
      </c>
      <c r="D50" s="182" t="e">
        <f>NA()</f>
        <v>#N/A</v>
      </c>
      <c r="E50" s="182" t="e">
        <f>NA()</f>
        <v>#N/A</v>
      </c>
      <c r="F50" s="182">
        <f>IF(ISNUMBER('実質公債費比率（分子）の構造'!L$53),'実質公債費比率（分子）の構造'!L$53,NA())</f>
        <v>1350</v>
      </c>
      <c r="G50" s="182" t="e">
        <f>NA()</f>
        <v>#N/A</v>
      </c>
      <c r="H50" s="182" t="e">
        <f>NA()</f>
        <v>#N/A</v>
      </c>
      <c r="I50" s="182">
        <f>IF(ISNUMBER('実質公債費比率（分子）の構造'!M$53),'実質公債費比率（分子）の構造'!M$53,NA())</f>
        <v>1343</v>
      </c>
      <c r="J50" s="182" t="e">
        <f>NA()</f>
        <v>#N/A</v>
      </c>
      <c r="K50" s="182" t="e">
        <f>NA()</f>
        <v>#N/A</v>
      </c>
      <c r="L50" s="182">
        <f>IF(ISNUMBER('実質公債費比率（分子）の構造'!N$53),'実質公債費比率（分子）の構造'!N$53,NA())</f>
        <v>1065</v>
      </c>
      <c r="M50" s="182" t="e">
        <f>NA()</f>
        <v>#N/A</v>
      </c>
      <c r="N50" s="182" t="e">
        <f>NA()</f>
        <v>#N/A</v>
      </c>
      <c r="O50" s="182">
        <f>IF(ISNUMBER('実質公債費比率（分子）の構造'!O$53),'実質公債費比率（分子）の構造'!O$53,NA())</f>
        <v>961</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32420</v>
      </c>
      <c r="E56" s="181"/>
      <c r="F56" s="181"/>
      <c r="G56" s="181">
        <f>'将来負担比率（分子）の構造'!J$52</f>
        <v>32216</v>
      </c>
      <c r="H56" s="181"/>
      <c r="I56" s="181"/>
      <c r="J56" s="181">
        <f>'将来負担比率（分子）の構造'!K$52</f>
        <v>33051</v>
      </c>
      <c r="K56" s="181"/>
      <c r="L56" s="181"/>
      <c r="M56" s="181">
        <f>'将来負担比率（分子）の構造'!L$52</f>
        <v>33567</v>
      </c>
      <c r="N56" s="181"/>
      <c r="O56" s="181"/>
      <c r="P56" s="181">
        <f>'将来負担比率（分子）の構造'!M$52</f>
        <v>34085</v>
      </c>
    </row>
    <row r="57" spans="1:16" x14ac:dyDescent="0.2">
      <c r="A57" s="181" t="s">
        <v>42</v>
      </c>
      <c r="B57" s="181"/>
      <c r="C57" s="181"/>
      <c r="D57" s="181">
        <f>'将来負担比率（分子）の構造'!I$51</f>
        <v>1607</v>
      </c>
      <c r="E57" s="181"/>
      <c r="F57" s="181"/>
      <c r="G57" s="181">
        <f>'将来負担比率（分子）の構造'!J$51</f>
        <v>1755</v>
      </c>
      <c r="H57" s="181"/>
      <c r="I57" s="181"/>
      <c r="J57" s="181">
        <f>'将来負担比率（分子）の構造'!K$51</f>
        <v>1575</v>
      </c>
      <c r="K57" s="181"/>
      <c r="L57" s="181"/>
      <c r="M57" s="181">
        <f>'将来負担比率（分子）の構造'!L$51</f>
        <v>1478</v>
      </c>
      <c r="N57" s="181"/>
      <c r="O57" s="181"/>
      <c r="P57" s="181">
        <f>'将来負担比率（分子）の構造'!M$51</f>
        <v>1512</v>
      </c>
    </row>
    <row r="58" spans="1:16" x14ac:dyDescent="0.2">
      <c r="A58" s="181" t="s">
        <v>41</v>
      </c>
      <c r="B58" s="181"/>
      <c r="C58" s="181"/>
      <c r="D58" s="181">
        <f>'将来負担比率（分子）の構造'!I$50</f>
        <v>7518</v>
      </c>
      <c r="E58" s="181"/>
      <c r="F58" s="181"/>
      <c r="G58" s="181">
        <f>'将来負担比率（分子）の構造'!J$50</f>
        <v>7405</v>
      </c>
      <c r="H58" s="181"/>
      <c r="I58" s="181"/>
      <c r="J58" s="181">
        <f>'将来負担比率（分子）の構造'!K$50</f>
        <v>7908</v>
      </c>
      <c r="K58" s="181"/>
      <c r="L58" s="181"/>
      <c r="M58" s="181">
        <f>'将来負担比率（分子）の構造'!L$50</f>
        <v>8209</v>
      </c>
      <c r="N58" s="181"/>
      <c r="O58" s="181"/>
      <c r="P58" s="181">
        <f>'将来負担比率（分子）の構造'!M$50</f>
        <v>7707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3748</v>
      </c>
      <c r="C62" s="181"/>
      <c r="D62" s="181"/>
      <c r="E62" s="181">
        <f>'将来負担比率（分子）の構造'!J$45</f>
        <v>3646</v>
      </c>
      <c r="F62" s="181"/>
      <c r="G62" s="181"/>
      <c r="H62" s="181">
        <f>'将来負担比率（分子）の構造'!K$45</f>
        <v>3409</v>
      </c>
      <c r="I62" s="181"/>
      <c r="J62" s="181"/>
      <c r="K62" s="181">
        <f>'将来負担比率（分子）の構造'!L$45</f>
        <v>3530</v>
      </c>
      <c r="L62" s="181"/>
      <c r="M62" s="181"/>
      <c r="N62" s="181">
        <f>'将来負担比率（分子）の構造'!M$45</f>
        <v>3583</v>
      </c>
      <c r="O62" s="181"/>
      <c r="P62" s="181"/>
    </row>
    <row r="63" spans="1:16" x14ac:dyDescent="0.2">
      <c r="A63" s="181" t="s">
        <v>34</v>
      </c>
      <c r="B63" s="181">
        <f>'将来負担比率（分子）の構造'!I$44</f>
        <v>5935</v>
      </c>
      <c r="C63" s="181"/>
      <c r="D63" s="181"/>
      <c r="E63" s="181">
        <f>'将来負担比率（分子）の構造'!J$44</f>
        <v>5333</v>
      </c>
      <c r="F63" s="181"/>
      <c r="G63" s="181"/>
      <c r="H63" s="181">
        <f>'将来負担比率（分子）の構造'!K$44</f>
        <v>5379</v>
      </c>
      <c r="I63" s="181"/>
      <c r="J63" s="181"/>
      <c r="K63" s="181">
        <f>'将来負担比率（分子）の構造'!L$44</f>
        <v>6104</v>
      </c>
      <c r="L63" s="181"/>
      <c r="M63" s="181"/>
      <c r="N63" s="181">
        <f>'将来負担比率（分子）の構造'!M$44</f>
        <v>5800</v>
      </c>
      <c r="O63" s="181"/>
      <c r="P63" s="181"/>
    </row>
    <row r="64" spans="1:16" x14ac:dyDescent="0.2">
      <c r="A64" s="181" t="s">
        <v>33</v>
      </c>
      <c r="B64" s="181">
        <f>'将来負担比率（分子）の構造'!I$43</f>
        <v>11621</v>
      </c>
      <c r="C64" s="181"/>
      <c r="D64" s="181"/>
      <c r="E64" s="181">
        <f>'将来負担比率（分子）の構造'!J$43</f>
        <v>11851</v>
      </c>
      <c r="F64" s="181"/>
      <c r="G64" s="181"/>
      <c r="H64" s="181">
        <f>'将来負担比率（分子）の構造'!K$43</f>
        <v>12060</v>
      </c>
      <c r="I64" s="181"/>
      <c r="J64" s="181"/>
      <c r="K64" s="181">
        <f>'将来負担比率（分子）の構造'!L$43</f>
        <v>11880</v>
      </c>
      <c r="L64" s="181"/>
      <c r="M64" s="181"/>
      <c r="N64" s="181">
        <f>'将来負担比率（分子）の構造'!M$43</f>
        <v>10859</v>
      </c>
      <c r="O64" s="181"/>
      <c r="P64" s="181"/>
    </row>
    <row r="65" spans="1:16" x14ac:dyDescent="0.2">
      <c r="A65" s="181" t="s">
        <v>32</v>
      </c>
      <c r="B65" s="181">
        <f>'将来負担比率（分子）の構造'!I$42</f>
        <v>3933</v>
      </c>
      <c r="C65" s="181"/>
      <c r="D65" s="181"/>
      <c r="E65" s="181">
        <f>'将来負担比率（分子）の構造'!J$42</f>
        <v>3818</v>
      </c>
      <c r="F65" s="181"/>
      <c r="G65" s="181"/>
      <c r="H65" s="181">
        <f>'将来負担比率（分子）の構造'!K$42</f>
        <v>2464</v>
      </c>
      <c r="I65" s="181"/>
      <c r="J65" s="181"/>
      <c r="K65" s="181">
        <f>'将来負担比率（分子）の構造'!L$42</f>
        <v>1584</v>
      </c>
      <c r="L65" s="181"/>
      <c r="M65" s="181"/>
      <c r="N65" s="181">
        <f>'将来負担比率（分子）の構造'!M$42</f>
        <v>1099</v>
      </c>
      <c r="O65" s="181"/>
      <c r="P65" s="181"/>
    </row>
    <row r="66" spans="1:16" x14ac:dyDescent="0.2">
      <c r="A66" s="181" t="s">
        <v>31</v>
      </c>
      <c r="B66" s="181">
        <f>'将来負担比率（分子）の構造'!I$41</f>
        <v>25349</v>
      </c>
      <c r="C66" s="181"/>
      <c r="D66" s="181"/>
      <c r="E66" s="181">
        <f>'将来負担比率（分子）の構造'!J$41</f>
        <v>26367</v>
      </c>
      <c r="F66" s="181"/>
      <c r="G66" s="181"/>
      <c r="H66" s="181">
        <f>'将来負担比率（分子）の構造'!K$41</f>
        <v>27267</v>
      </c>
      <c r="I66" s="181"/>
      <c r="J66" s="181"/>
      <c r="K66" s="181">
        <f>'将来負担比率（分子）の構造'!L$41</f>
        <v>29366</v>
      </c>
      <c r="L66" s="181"/>
      <c r="M66" s="181"/>
      <c r="N66" s="181">
        <f>'将来負担比率（分子）の構造'!M$41</f>
        <v>30567</v>
      </c>
      <c r="O66" s="181"/>
      <c r="P66" s="181"/>
    </row>
    <row r="67" spans="1:16" x14ac:dyDescent="0.2">
      <c r="A67" s="181" t="s">
        <v>75</v>
      </c>
      <c r="B67" s="181" t="e">
        <f>NA()</f>
        <v>#N/A</v>
      </c>
      <c r="C67" s="181">
        <f>IF(ISNUMBER('将来負担比率（分子）の構造'!I$53), IF('将来負担比率（分子）の構造'!I$53 &lt; 0, 0, '将来負担比率（分子）の構造'!I$53), NA())</f>
        <v>9041</v>
      </c>
      <c r="D67" s="181" t="e">
        <f>NA()</f>
        <v>#N/A</v>
      </c>
      <c r="E67" s="181" t="e">
        <f>NA()</f>
        <v>#N/A</v>
      </c>
      <c r="F67" s="181">
        <f>IF(ISNUMBER('将来負担比率（分子）の構造'!J$53), IF('将来負担比率（分子）の構造'!J$53 &lt; 0, 0, '将来負担比率（分子）の構造'!J$53), NA())</f>
        <v>9640</v>
      </c>
      <c r="G67" s="181" t="e">
        <f>NA()</f>
        <v>#N/A</v>
      </c>
      <c r="H67" s="181" t="e">
        <f>NA()</f>
        <v>#N/A</v>
      </c>
      <c r="I67" s="181">
        <f>IF(ISNUMBER('将来負担比率（分子）の構造'!K$53), IF('将来負担比率（分子）の構造'!K$53 &lt; 0, 0, '将来負担比率（分子）の構造'!K$53), NA())</f>
        <v>8046</v>
      </c>
      <c r="J67" s="181" t="e">
        <f>NA()</f>
        <v>#N/A</v>
      </c>
      <c r="K67" s="181" t="e">
        <f>NA()</f>
        <v>#N/A</v>
      </c>
      <c r="L67" s="181">
        <f>IF(ISNUMBER('将来負担比率（分子）の構造'!L$53), IF('将来負担比率（分子）の構造'!L$53 &lt; 0, 0, '将来負担比率（分子）の構造'!L$53), NA())</f>
        <v>9210</v>
      </c>
      <c r="M67" s="181" t="e">
        <f>NA()</f>
        <v>#N/A</v>
      </c>
      <c r="N67" s="181" t="e">
        <f>NA()</f>
        <v>#N/A</v>
      </c>
      <c r="O67" s="181">
        <f>IF(ISNUMBER('将来負担比率（分子）の構造'!M$53), IF('将来負担比率（分子）の構造'!M$53 &lt; 0, 0, '将来負担比率（分子）の構造'!M$53), NA())</f>
        <v>8606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2163</v>
      </c>
      <c r="C72" s="185">
        <f>基金残高に係る経年分析!G55</f>
        <v>2355</v>
      </c>
      <c r="D72" s="185">
        <f>基金残高に係る経年分析!H55</f>
        <v>2251</v>
      </c>
    </row>
    <row r="73" spans="1:16" x14ac:dyDescent="0.2">
      <c r="A73" s="184" t="s">
        <v>78</v>
      </c>
      <c r="B73" s="185">
        <f>基金残高に係る経年分析!F56</f>
        <v>623</v>
      </c>
      <c r="C73" s="185">
        <f>基金残高に係る経年分析!G56</f>
        <v>624</v>
      </c>
      <c r="D73" s="185">
        <f>基金残高に係る経年分析!H56</f>
        <v>625</v>
      </c>
    </row>
    <row r="74" spans="1:16" x14ac:dyDescent="0.2">
      <c r="A74" s="184" t="s">
        <v>79</v>
      </c>
      <c r="B74" s="185">
        <f>基金残高に係る経年分析!F57</f>
        <v>3368</v>
      </c>
      <c r="C74" s="185">
        <f>基金残高に係る経年分析!G57</f>
        <v>3645</v>
      </c>
      <c r="D74" s="185">
        <f>基金残高に係る経年分析!H57</f>
        <v>3276</v>
      </c>
    </row>
  </sheetData>
  <sheetProtection algorithmName="SHA-512" hashValue="iyURTyY53V1H6w2ZFnW/kR6MIoiOUqUCr9GkY+O2BVJNPv5gmUT4/Mh9XHFTw3lvsoCz1kKtmpK6rdnaiaiwvA==" saltValue="j7HUvf6hDrn1VmEbFqYjoQ=="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225</v>
      </c>
      <c r="C5" s="709"/>
      <c r="D5" s="709"/>
      <c r="E5" s="709"/>
      <c r="F5" s="709"/>
      <c r="G5" s="709"/>
      <c r="H5" s="709"/>
      <c r="I5" s="709"/>
      <c r="J5" s="709"/>
      <c r="K5" s="709"/>
      <c r="L5" s="709"/>
      <c r="M5" s="709"/>
      <c r="N5" s="709"/>
      <c r="O5" s="709"/>
      <c r="P5" s="709"/>
      <c r="Q5" s="710"/>
      <c r="R5" s="697">
        <v>15214539</v>
      </c>
      <c r="S5" s="698"/>
      <c r="T5" s="698"/>
      <c r="U5" s="698"/>
      <c r="V5" s="698"/>
      <c r="W5" s="698"/>
      <c r="X5" s="698"/>
      <c r="Y5" s="741"/>
      <c r="Z5" s="759">
        <v>32.299999999999997</v>
      </c>
      <c r="AA5" s="759"/>
      <c r="AB5" s="759"/>
      <c r="AC5" s="759"/>
      <c r="AD5" s="760">
        <v>13910833</v>
      </c>
      <c r="AE5" s="760"/>
      <c r="AF5" s="760"/>
      <c r="AG5" s="760"/>
      <c r="AH5" s="760"/>
      <c r="AI5" s="760"/>
      <c r="AJ5" s="760"/>
      <c r="AK5" s="760"/>
      <c r="AL5" s="742">
        <v>73.7</v>
      </c>
      <c r="AM5" s="713"/>
      <c r="AN5" s="713"/>
      <c r="AO5" s="743"/>
      <c r="AP5" s="708" t="s">
        <v>226</v>
      </c>
      <c r="AQ5" s="709"/>
      <c r="AR5" s="709"/>
      <c r="AS5" s="709"/>
      <c r="AT5" s="709"/>
      <c r="AU5" s="709"/>
      <c r="AV5" s="709"/>
      <c r="AW5" s="709"/>
      <c r="AX5" s="709"/>
      <c r="AY5" s="709"/>
      <c r="AZ5" s="709"/>
      <c r="BA5" s="709"/>
      <c r="BB5" s="709"/>
      <c r="BC5" s="709"/>
      <c r="BD5" s="709"/>
      <c r="BE5" s="709"/>
      <c r="BF5" s="710"/>
      <c r="BG5" s="642">
        <v>13910833</v>
      </c>
      <c r="BH5" s="643"/>
      <c r="BI5" s="643"/>
      <c r="BJ5" s="643"/>
      <c r="BK5" s="643"/>
      <c r="BL5" s="643"/>
      <c r="BM5" s="643"/>
      <c r="BN5" s="644"/>
      <c r="BO5" s="675">
        <v>91.4</v>
      </c>
      <c r="BP5" s="675"/>
      <c r="BQ5" s="675"/>
      <c r="BR5" s="675"/>
      <c r="BS5" s="676" t="s">
        <v>227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219</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2">
      <c r="B6" s="639" t="s">
        <v>231</v>
      </c>
      <c r="C6" s="640"/>
      <c r="D6" s="640"/>
      <c r="E6" s="640"/>
      <c r="F6" s="640"/>
      <c r="G6" s="640"/>
      <c r="H6" s="640"/>
      <c r="I6" s="640"/>
      <c r="J6" s="640"/>
      <c r="K6" s="640"/>
      <c r="L6" s="640"/>
      <c r="M6" s="640"/>
      <c r="N6" s="640"/>
      <c r="O6" s="640"/>
      <c r="P6" s="640"/>
      <c r="Q6" s="641"/>
      <c r="R6" s="642">
        <v>393582</v>
      </c>
      <c r="S6" s="643"/>
      <c r="T6" s="643"/>
      <c r="U6" s="643"/>
      <c r="V6" s="643"/>
      <c r="W6" s="643"/>
      <c r="X6" s="643"/>
      <c r="Y6" s="644"/>
      <c r="Z6" s="675">
        <v>0.8</v>
      </c>
      <c r="AA6" s="675"/>
      <c r="AB6" s="675"/>
      <c r="AC6" s="675"/>
      <c r="AD6" s="676">
        <v>393582</v>
      </c>
      <c r="AE6" s="676"/>
      <c r="AF6" s="676"/>
      <c r="AG6" s="676"/>
      <c r="AH6" s="676"/>
      <c r="AI6" s="676"/>
      <c r="AJ6" s="676"/>
      <c r="AK6" s="676"/>
      <c r="AL6" s="645">
        <v>2.1</v>
      </c>
      <c r="AM6" s="646"/>
      <c r="AN6" s="646"/>
      <c r="AO6" s="677"/>
      <c r="AP6" s="639" t="s">
        <v>232</v>
      </c>
      <c r="AQ6" s="640"/>
      <c r="AR6" s="640"/>
      <c r="AS6" s="640"/>
      <c r="AT6" s="640"/>
      <c r="AU6" s="640"/>
      <c r="AV6" s="640"/>
      <c r="AW6" s="640"/>
      <c r="AX6" s="640"/>
      <c r="AY6" s="640"/>
      <c r="AZ6" s="640"/>
      <c r="BA6" s="640"/>
      <c r="BB6" s="640"/>
      <c r="BC6" s="640"/>
      <c r="BD6" s="640"/>
      <c r="BE6" s="640"/>
      <c r="BF6" s="641"/>
      <c r="BG6" s="642">
        <v>13910833</v>
      </c>
      <c r="BH6" s="643"/>
      <c r="BI6" s="643"/>
      <c r="BJ6" s="643"/>
      <c r="BK6" s="643"/>
      <c r="BL6" s="643"/>
      <c r="BM6" s="643"/>
      <c r="BN6" s="644"/>
      <c r="BO6" s="675">
        <v>91.4</v>
      </c>
      <c r="BP6" s="675"/>
      <c r="BQ6" s="675"/>
      <c r="BR6" s="675"/>
      <c r="BS6" s="676" t="s">
        <v>137</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223023</v>
      </c>
      <c r="CS6" s="643"/>
      <c r="CT6" s="643"/>
      <c r="CU6" s="643"/>
      <c r="CV6" s="643"/>
      <c r="CW6" s="643"/>
      <c r="CX6" s="643"/>
      <c r="CY6" s="644"/>
      <c r="CZ6" s="742">
        <v>0.5</v>
      </c>
      <c r="DA6" s="713"/>
      <c r="DB6" s="713"/>
      <c r="DC6" s="745"/>
      <c r="DD6" s="648" t="s">
        <v>178</v>
      </c>
      <c r="DE6" s="643"/>
      <c r="DF6" s="643"/>
      <c r="DG6" s="643"/>
      <c r="DH6" s="643"/>
      <c r="DI6" s="643"/>
      <c r="DJ6" s="643"/>
      <c r="DK6" s="643"/>
      <c r="DL6" s="643"/>
      <c r="DM6" s="643"/>
      <c r="DN6" s="643"/>
      <c r="DO6" s="643"/>
      <c r="DP6" s="644"/>
      <c r="DQ6" s="648">
        <v>222567</v>
      </c>
      <c r="DR6" s="643"/>
      <c r="DS6" s="643"/>
      <c r="DT6" s="643"/>
      <c r="DU6" s="643"/>
      <c r="DV6" s="643"/>
      <c r="DW6" s="643"/>
      <c r="DX6" s="643"/>
      <c r="DY6" s="643"/>
      <c r="DZ6" s="643"/>
      <c r="EA6" s="643"/>
      <c r="EB6" s="643"/>
      <c r="EC6" s="688"/>
    </row>
    <row r="7" spans="2:143" ht="11.25" customHeight="1" x14ac:dyDescent="0.2">
      <c r="B7" s="639" t="s">
        <v>234</v>
      </c>
      <c r="C7" s="640"/>
      <c r="D7" s="640"/>
      <c r="E7" s="640"/>
      <c r="F7" s="640"/>
      <c r="G7" s="640"/>
      <c r="H7" s="640"/>
      <c r="I7" s="640"/>
      <c r="J7" s="640"/>
      <c r="K7" s="640"/>
      <c r="L7" s="640"/>
      <c r="M7" s="640"/>
      <c r="N7" s="640"/>
      <c r="O7" s="640"/>
      <c r="P7" s="640"/>
      <c r="Q7" s="641"/>
      <c r="R7" s="642">
        <v>11527</v>
      </c>
      <c r="S7" s="643"/>
      <c r="T7" s="643"/>
      <c r="U7" s="643"/>
      <c r="V7" s="643"/>
      <c r="W7" s="643"/>
      <c r="X7" s="643"/>
      <c r="Y7" s="644"/>
      <c r="Z7" s="675">
        <v>0</v>
      </c>
      <c r="AA7" s="675"/>
      <c r="AB7" s="675"/>
      <c r="AC7" s="675"/>
      <c r="AD7" s="676">
        <v>11527</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5953312</v>
      </c>
      <c r="BH7" s="643"/>
      <c r="BI7" s="643"/>
      <c r="BJ7" s="643"/>
      <c r="BK7" s="643"/>
      <c r="BL7" s="643"/>
      <c r="BM7" s="643"/>
      <c r="BN7" s="644"/>
      <c r="BO7" s="675">
        <v>39.1</v>
      </c>
      <c r="BP7" s="675"/>
      <c r="BQ7" s="675"/>
      <c r="BR7" s="675"/>
      <c r="BS7" s="676" t="s">
        <v>227</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13080329</v>
      </c>
      <c r="CS7" s="643"/>
      <c r="CT7" s="643"/>
      <c r="CU7" s="643"/>
      <c r="CV7" s="643"/>
      <c r="CW7" s="643"/>
      <c r="CX7" s="643"/>
      <c r="CY7" s="644"/>
      <c r="CZ7" s="675">
        <v>28.7</v>
      </c>
      <c r="DA7" s="675"/>
      <c r="DB7" s="675"/>
      <c r="DC7" s="675"/>
      <c r="DD7" s="648">
        <v>690972</v>
      </c>
      <c r="DE7" s="643"/>
      <c r="DF7" s="643"/>
      <c r="DG7" s="643"/>
      <c r="DH7" s="643"/>
      <c r="DI7" s="643"/>
      <c r="DJ7" s="643"/>
      <c r="DK7" s="643"/>
      <c r="DL7" s="643"/>
      <c r="DM7" s="643"/>
      <c r="DN7" s="643"/>
      <c r="DO7" s="643"/>
      <c r="DP7" s="644"/>
      <c r="DQ7" s="648">
        <v>3132024</v>
      </c>
      <c r="DR7" s="643"/>
      <c r="DS7" s="643"/>
      <c r="DT7" s="643"/>
      <c r="DU7" s="643"/>
      <c r="DV7" s="643"/>
      <c r="DW7" s="643"/>
      <c r="DX7" s="643"/>
      <c r="DY7" s="643"/>
      <c r="DZ7" s="643"/>
      <c r="EA7" s="643"/>
      <c r="EB7" s="643"/>
      <c r="EC7" s="688"/>
    </row>
    <row r="8" spans="2:143" ht="11.25" customHeight="1" x14ac:dyDescent="0.2">
      <c r="B8" s="639" t="s">
        <v>237</v>
      </c>
      <c r="C8" s="640"/>
      <c r="D8" s="640"/>
      <c r="E8" s="640"/>
      <c r="F8" s="640"/>
      <c r="G8" s="640"/>
      <c r="H8" s="640"/>
      <c r="I8" s="640"/>
      <c r="J8" s="640"/>
      <c r="K8" s="640"/>
      <c r="L8" s="640"/>
      <c r="M8" s="640"/>
      <c r="N8" s="640"/>
      <c r="O8" s="640"/>
      <c r="P8" s="640"/>
      <c r="Q8" s="641"/>
      <c r="R8" s="642">
        <v>49175</v>
      </c>
      <c r="S8" s="643"/>
      <c r="T8" s="643"/>
      <c r="U8" s="643"/>
      <c r="V8" s="643"/>
      <c r="W8" s="643"/>
      <c r="X8" s="643"/>
      <c r="Y8" s="644"/>
      <c r="Z8" s="675">
        <v>0.1</v>
      </c>
      <c r="AA8" s="675"/>
      <c r="AB8" s="675"/>
      <c r="AC8" s="675"/>
      <c r="AD8" s="676">
        <v>49175</v>
      </c>
      <c r="AE8" s="676"/>
      <c r="AF8" s="676"/>
      <c r="AG8" s="676"/>
      <c r="AH8" s="676"/>
      <c r="AI8" s="676"/>
      <c r="AJ8" s="676"/>
      <c r="AK8" s="676"/>
      <c r="AL8" s="645">
        <v>0.3</v>
      </c>
      <c r="AM8" s="646"/>
      <c r="AN8" s="646"/>
      <c r="AO8" s="677"/>
      <c r="AP8" s="639" t="s">
        <v>238</v>
      </c>
      <c r="AQ8" s="640"/>
      <c r="AR8" s="640"/>
      <c r="AS8" s="640"/>
      <c r="AT8" s="640"/>
      <c r="AU8" s="640"/>
      <c r="AV8" s="640"/>
      <c r="AW8" s="640"/>
      <c r="AX8" s="640"/>
      <c r="AY8" s="640"/>
      <c r="AZ8" s="640"/>
      <c r="BA8" s="640"/>
      <c r="BB8" s="640"/>
      <c r="BC8" s="640"/>
      <c r="BD8" s="640"/>
      <c r="BE8" s="640"/>
      <c r="BF8" s="641"/>
      <c r="BG8" s="642">
        <v>168777</v>
      </c>
      <c r="BH8" s="643"/>
      <c r="BI8" s="643"/>
      <c r="BJ8" s="643"/>
      <c r="BK8" s="643"/>
      <c r="BL8" s="643"/>
      <c r="BM8" s="643"/>
      <c r="BN8" s="644"/>
      <c r="BO8" s="675">
        <v>1.1000000000000001</v>
      </c>
      <c r="BP8" s="675"/>
      <c r="BQ8" s="675"/>
      <c r="BR8" s="675"/>
      <c r="BS8" s="648" t="s">
        <v>227</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10763089</v>
      </c>
      <c r="CS8" s="643"/>
      <c r="CT8" s="643"/>
      <c r="CU8" s="643"/>
      <c r="CV8" s="643"/>
      <c r="CW8" s="643"/>
      <c r="CX8" s="643"/>
      <c r="CY8" s="644"/>
      <c r="CZ8" s="675">
        <v>23.6</v>
      </c>
      <c r="DA8" s="675"/>
      <c r="DB8" s="675"/>
      <c r="DC8" s="675"/>
      <c r="DD8" s="648">
        <v>245056</v>
      </c>
      <c r="DE8" s="643"/>
      <c r="DF8" s="643"/>
      <c r="DG8" s="643"/>
      <c r="DH8" s="643"/>
      <c r="DI8" s="643"/>
      <c r="DJ8" s="643"/>
      <c r="DK8" s="643"/>
      <c r="DL8" s="643"/>
      <c r="DM8" s="643"/>
      <c r="DN8" s="643"/>
      <c r="DO8" s="643"/>
      <c r="DP8" s="644"/>
      <c r="DQ8" s="648">
        <v>4595375</v>
      </c>
      <c r="DR8" s="643"/>
      <c r="DS8" s="643"/>
      <c r="DT8" s="643"/>
      <c r="DU8" s="643"/>
      <c r="DV8" s="643"/>
      <c r="DW8" s="643"/>
      <c r="DX8" s="643"/>
      <c r="DY8" s="643"/>
      <c r="DZ8" s="643"/>
      <c r="EA8" s="643"/>
      <c r="EB8" s="643"/>
      <c r="EC8" s="688"/>
    </row>
    <row r="9" spans="2:143" ht="11.25" customHeight="1" x14ac:dyDescent="0.2">
      <c r="B9" s="639" t="s">
        <v>240</v>
      </c>
      <c r="C9" s="640"/>
      <c r="D9" s="640"/>
      <c r="E9" s="640"/>
      <c r="F9" s="640"/>
      <c r="G9" s="640"/>
      <c r="H9" s="640"/>
      <c r="I9" s="640"/>
      <c r="J9" s="640"/>
      <c r="K9" s="640"/>
      <c r="L9" s="640"/>
      <c r="M9" s="640"/>
      <c r="N9" s="640"/>
      <c r="O9" s="640"/>
      <c r="P9" s="640"/>
      <c r="Q9" s="641"/>
      <c r="R9" s="642">
        <v>66937</v>
      </c>
      <c r="S9" s="643"/>
      <c r="T9" s="643"/>
      <c r="U9" s="643"/>
      <c r="V9" s="643"/>
      <c r="W9" s="643"/>
      <c r="X9" s="643"/>
      <c r="Y9" s="644"/>
      <c r="Z9" s="675">
        <v>0.1</v>
      </c>
      <c r="AA9" s="675"/>
      <c r="AB9" s="675"/>
      <c r="AC9" s="675"/>
      <c r="AD9" s="676">
        <v>66937</v>
      </c>
      <c r="AE9" s="676"/>
      <c r="AF9" s="676"/>
      <c r="AG9" s="676"/>
      <c r="AH9" s="676"/>
      <c r="AI9" s="676"/>
      <c r="AJ9" s="676"/>
      <c r="AK9" s="676"/>
      <c r="AL9" s="645">
        <v>0.4</v>
      </c>
      <c r="AM9" s="646"/>
      <c r="AN9" s="646"/>
      <c r="AO9" s="677"/>
      <c r="AP9" s="639" t="s">
        <v>241</v>
      </c>
      <c r="AQ9" s="640"/>
      <c r="AR9" s="640"/>
      <c r="AS9" s="640"/>
      <c r="AT9" s="640"/>
      <c r="AU9" s="640"/>
      <c r="AV9" s="640"/>
      <c r="AW9" s="640"/>
      <c r="AX9" s="640"/>
      <c r="AY9" s="640"/>
      <c r="AZ9" s="640"/>
      <c r="BA9" s="640"/>
      <c r="BB9" s="640"/>
      <c r="BC9" s="640"/>
      <c r="BD9" s="640"/>
      <c r="BE9" s="640"/>
      <c r="BF9" s="641"/>
      <c r="BG9" s="642">
        <v>4853356</v>
      </c>
      <c r="BH9" s="643"/>
      <c r="BI9" s="643"/>
      <c r="BJ9" s="643"/>
      <c r="BK9" s="643"/>
      <c r="BL9" s="643"/>
      <c r="BM9" s="643"/>
      <c r="BN9" s="644"/>
      <c r="BO9" s="675">
        <v>31.9</v>
      </c>
      <c r="BP9" s="675"/>
      <c r="BQ9" s="675"/>
      <c r="BR9" s="675"/>
      <c r="BS9" s="648" t="s">
        <v>137</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4572940</v>
      </c>
      <c r="CS9" s="643"/>
      <c r="CT9" s="643"/>
      <c r="CU9" s="643"/>
      <c r="CV9" s="643"/>
      <c r="CW9" s="643"/>
      <c r="CX9" s="643"/>
      <c r="CY9" s="644"/>
      <c r="CZ9" s="675">
        <v>10</v>
      </c>
      <c r="DA9" s="675"/>
      <c r="DB9" s="675"/>
      <c r="DC9" s="675"/>
      <c r="DD9" s="648">
        <v>148165</v>
      </c>
      <c r="DE9" s="643"/>
      <c r="DF9" s="643"/>
      <c r="DG9" s="643"/>
      <c r="DH9" s="643"/>
      <c r="DI9" s="643"/>
      <c r="DJ9" s="643"/>
      <c r="DK9" s="643"/>
      <c r="DL9" s="643"/>
      <c r="DM9" s="643"/>
      <c r="DN9" s="643"/>
      <c r="DO9" s="643"/>
      <c r="DP9" s="644"/>
      <c r="DQ9" s="648">
        <v>4019989</v>
      </c>
      <c r="DR9" s="643"/>
      <c r="DS9" s="643"/>
      <c r="DT9" s="643"/>
      <c r="DU9" s="643"/>
      <c r="DV9" s="643"/>
      <c r="DW9" s="643"/>
      <c r="DX9" s="643"/>
      <c r="DY9" s="643"/>
      <c r="DZ9" s="643"/>
      <c r="EA9" s="643"/>
      <c r="EB9" s="643"/>
      <c r="EC9" s="688"/>
    </row>
    <row r="10" spans="2:143" ht="11.25" customHeight="1" x14ac:dyDescent="0.2">
      <c r="B10" s="639" t="s">
        <v>243</v>
      </c>
      <c r="C10" s="640"/>
      <c r="D10" s="640"/>
      <c r="E10" s="640"/>
      <c r="F10" s="640"/>
      <c r="G10" s="640"/>
      <c r="H10" s="640"/>
      <c r="I10" s="640"/>
      <c r="J10" s="640"/>
      <c r="K10" s="640"/>
      <c r="L10" s="640"/>
      <c r="M10" s="640"/>
      <c r="N10" s="640"/>
      <c r="O10" s="640"/>
      <c r="P10" s="640"/>
      <c r="Q10" s="641"/>
      <c r="R10" s="642" t="s">
        <v>178</v>
      </c>
      <c r="S10" s="643"/>
      <c r="T10" s="643"/>
      <c r="U10" s="643"/>
      <c r="V10" s="643"/>
      <c r="W10" s="643"/>
      <c r="X10" s="643"/>
      <c r="Y10" s="644"/>
      <c r="Z10" s="675" t="s">
        <v>178</v>
      </c>
      <c r="AA10" s="675"/>
      <c r="AB10" s="675"/>
      <c r="AC10" s="675"/>
      <c r="AD10" s="676" t="s">
        <v>178</v>
      </c>
      <c r="AE10" s="676"/>
      <c r="AF10" s="676"/>
      <c r="AG10" s="676"/>
      <c r="AH10" s="676"/>
      <c r="AI10" s="676"/>
      <c r="AJ10" s="676"/>
      <c r="AK10" s="676"/>
      <c r="AL10" s="645" t="s">
        <v>137</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278594</v>
      </c>
      <c r="BH10" s="643"/>
      <c r="BI10" s="643"/>
      <c r="BJ10" s="643"/>
      <c r="BK10" s="643"/>
      <c r="BL10" s="643"/>
      <c r="BM10" s="643"/>
      <c r="BN10" s="644"/>
      <c r="BO10" s="675">
        <v>1.8</v>
      </c>
      <c r="BP10" s="675"/>
      <c r="BQ10" s="675"/>
      <c r="BR10" s="675"/>
      <c r="BS10" s="648" t="s">
        <v>178</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71642</v>
      </c>
      <c r="CS10" s="643"/>
      <c r="CT10" s="643"/>
      <c r="CU10" s="643"/>
      <c r="CV10" s="643"/>
      <c r="CW10" s="643"/>
      <c r="CX10" s="643"/>
      <c r="CY10" s="644"/>
      <c r="CZ10" s="675">
        <v>0.2</v>
      </c>
      <c r="DA10" s="675"/>
      <c r="DB10" s="675"/>
      <c r="DC10" s="675"/>
      <c r="DD10" s="648" t="s">
        <v>137</v>
      </c>
      <c r="DE10" s="643"/>
      <c r="DF10" s="643"/>
      <c r="DG10" s="643"/>
      <c r="DH10" s="643"/>
      <c r="DI10" s="643"/>
      <c r="DJ10" s="643"/>
      <c r="DK10" s="643"/>
      <c r="DL10" s="643"/>
      <c r="DM10" s="643"/>
      <c r="DN10" s="643"/>
      <c r="DO10" s="643"/>
      <c r="DP10" s="644"/>
      <c r="DQ10" s="648">
        <v>69903</v>
      </c>
      <c r="DR10" s="643"/>
      <c r="DS10" s="643"/>
      <c r="DT10" s="643"/>
      <c r="DU10" s="643"/>
      <c r="DV10" s="643"/>
      <c r="DW10" s="643"/>
      <c r="DX10" s="643"/>
      <c r="DY10" s="643"/>
      <c r="DZ10" s="643"/>
      <c r="EA10" s="643"/>
      <c r="EB10" s="643"/>
      <c r="EC10" s="688"/>
    </row>
    <row r="11" spans="2:143" ht="11.25" customHeight="1" x14ac:dyDescent="0.2">
      <c r="B11" s="639" t="s">
        <v>246</v>
      </c>
      <c r="C11" s="640"/>
      <c r="D11" s="640"/>
      <c r="E11" s="640"/>
      <c r="F11" s="640"/>
      <c r="G11" s="640"/>
      <c r="H11" s="640"/>
      <c r="I11" s="640"/>
      <c r="J11" s="640"/>
      <c r="K11" s="640"/>
      <c r="L11" s="640"/>
      <c r="M11" s="640"/>
      <c r="N11" s="640"/>
      <c r="O11" s="640"/>
      <c r="P11" s="640"/>
      <c r="Q11" s="641"/>
      <c r="R11" s="642">
        <v>1896999</v>
      </c>
      <c r="S11" s="643"/>
      <c r="T11" s="643"/>
      <c r="U11" s="643"/>
      <c r="V11" s="643"/>
      <c r="W11" s="643"/>
      <c r="X11" s="643"/>
      <c r="Y11" s="644"/>
      <c r="Z11" s="645">
        <v>4</v>
      </c>
      <c r="AA11" s="646"/>
      <c r="AB11" s="646"/>
      <c r="AC11" s="647"/>
      <c r="AD11" s="648">
        <v>1896999</v>
      </c>
      <c r="AE11" s="643"/>
      <c r="AF11" s="643"/>
      <c r="AG11" s="643"/>
      <c r="AH11" s="643"/>
      <c r="AI11" s="643"/>
      <c r="AJ11" s="643"/>
      <c r="AK11" s="644"/>
      <c r="AL11" s="645">
        <v>10</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652585</v>
      </c>
      <c r="BH11" s="643"/>
      <c r="BI11" s="643"/>
      <c r="BJ11" s="643"/>
      <c r="BK11" s="643"/>
      <c r="BL11" s="643"/>
      <c r="BM11" s="643"/>
      <c r="BN11" s="644"/>
      <c r="BO11" s="675">
        <v>4.3</v>
      </c>
      <c r="BP11" s="675"/>
      <c r="BQ11" s="675"/>
      <c r="BR11" s="675"/>
      <c r="BS11" s="648" t="s">
        <v>178</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680719</v>
      </c>
      <c r="CS11" s="643"/>
      <c r="CT11" s="643"/>
      <c r="CU11" s="643"/>
      <c r="CV11" s="643"/>
      <c r="CW11" s="643"/>
      <c r="CX11" s="643"/>
      <c r="CY11" s="644"/>
      <c r="CZ11" s="675">
        <v>1.5</v>
      </c>
      <c r="DA11" s="675"/>
      <c r="DB11" s="675"/>
      <c r="DC11" s="675"/>
      <c r="DD11" s="648">
        <v>73296</v>
      </c>
      <c r="DE11" s="643"/>
      <c r="DF11" s="643"/>
      <c r="DG11" s="643"/>
      <c r="DH11" s="643"/>
      <c r="DI11" s="643"/>
      <c r="DJ11" s="643"/>
      <c r="DK11" s="643"/>
      <c r="DL11" s="643"/>
      <c r="DM11" s="643"/>
      <c r="DN11" s="643"/>
      <c r="DO11" s="643"/>
      <c r="DP11" s="644"/>
      <c r="DQ11" s="648">
        <v>380450</v>
      </c>
      <c r="DR11" s="643"/>
      <c r="DS11" s="643"/>
      <c r="DT11" s="643"/>
      <c r="DU11" s="643"/>
      <c r="DV11" s="643"/>
      <c r="DW11" s="643"/>
      <c r="DX11" s="643"/>
      <c r="DY11" s="643"/>
      <c r="DZ11" s="643"/>
      <c r="EA11" s="643"/>
      <c r="EB11" s="643"/>
      <c r="EC11" s="688"/>
    </row>
    <row r="12" spans="2:143" ht="11.25" customHeight="1" x14ac:dyDescent="0.2">
      <c r="B12" s="639" t="s">
        <v>249</v>
      </c>
      <c r="C12" s="640"/>
      <c r="D12" s="640"/>
      <c r="E12" s="640"/>
      <c r="F12" s="640"/>
      <c r="G12" s="640"/>
      <c r="H12" s="640"/>
      <c r="I12" s="640"/>
      <c r="J12" s="640"/>
      <c r="K12" s="640"/>
      <c r="L12" s="640"/>
      <c r="M12" s="640"/>
      <c r="N12" s="640"/>
      <c r="O12" s="640"/>
      <c r="P12" s="640"/>
      <c r="Q12" s="641"/>
      <c r="R12" s="642">
        <v>26152</v>
      </c>
      <c r="S12" s="643"/>
      <c r="T12" s="643"/>
      <c r="U12" s="643"/>
      <c r="V12" s="643"/>
      <c r="W12" s="643"/>
      <c r="X12" s="643"/>
      <c r="Y12" s="644"/>
      <c r="Z12" s="675">
        <v>0.1</v>
      </c>
      <c r="AA12" s="675"/>
      <c r="AB12" s="675"/>
      <c r="AC12" s="675"/>
      <c r="AD12" s="676">
        <v>26152</v>
      </c>
      <c r="AE12" s="676"/>
      <c r="AF12" s="676"/>
      <c r="AG12" s="676"/>
      <c r="AH12" s="676"/>
      <c r="AI12" s="676"/>
      <c r="AJ12" s="676"/>
      <c r="AK12" s="676"/>
      <c r="AL12" s="645">
        <v>0.1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7077057</v>
      </c>
      <c r="BH12" s="643"/>
      <c r="BI12" s="643"/>
      <c r="BJ12" s="643"/>
      <c r="BK12" s="643"/>
      <c r="BL12" s="643"/>
      <c r="BM12" s="643"/>
      <c r="BN12" s="644"/>
      <c r="BO12" s="675">
        <v>46.5</v>
      </c>
      <c r="BP12" s="675"/>
      <c r="BQ12" s="675"/>
      <c r="BR12" s="675"/>
      <c r="BS12" s="648" t="s">
        <v>178</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1179956</v>
      </c>
      <c r="CS12" s="643"/>
      <c r="CT12" s="643"/>
      <c r="CU12" s="643"/>
      <c r="CV12" s="643"/>
      <c r="CW12" s="643"/>
      <c r="CX12" s="643"/>
      <c r="CY12" s="644"/>
      <c r="CZ12" s="675">
        <v>2.6</v>
      </c>
      <c r="DA12" s="675"/>
      <c r="DB12" s="675"/>
      <c r="DC12" s="675"/>
      <c r="DD12" s="648">
        <v>5588</v>
      </c>
      <c r="DE12" s="643"/>
      <c r="DF12" s="643"/>
      <c r="DG12" s="643"/>
      <c r="DH12" s="643"/>
      <c r="DI12" s="643"/>
      <c r="DJ12" s="643"/>
      <c r="DK12" s="643"/>
      <c r="DL12" s="643"/>
      <c r="DM12" s="643"/>
      <c r="DN12" s="643"/>
      <c r="DO12" s="643"/>
      <c r="DP12" s="644"/>
      <c r="DQ12" s="648">
        <v>751936</v>
      </c>
      <c r="DR12" s="643"/>
      <c r="DS12" s="643"/>
      <c r="DT12" s="643"/>
      <c r="DU12" s="643"/>
      <c r="DV12" s="643"/>
      <c r="DW12" s="643"/>
      <c r="DX12" s="643"/>
      <c r="DY12" s="643"/>
      <c r="DZ12" s="643"/>
      <c r="EA12" s="643"/>
      <c r="EB12" s="643"/>
      <c r="EC12" s="688"/>
    </row>
    <row r="13" spans="2:143" ht="11.25" customHeight="1" x14ac:dyDescent="0.2">
      <c r="B13" s="639" t="s">
        <v>252</v>
      </c>
      <c r="C13" s="640"/>
      <c r="D13" s="640"/>
      <c r="E13" s="640"/>
      <c r="F13" s="640"/>
      <c r="G13" s="640"/>
      <c r="H13" s="640"/>
      <c r="I13" s="640"/>
      <c r="J13" s="640"/>
      <c r="K13" s="640"/>
      <c r="L13" s="640"/>
      <c r="M13" s="640"/>
      <c r="N13" s="640"/>
      <c r="O13" s="640"/>
      <c r="P13" s="640"/>
      <c r="Q13" s="641"/>
      <c r="R13" s="642" t="s">
        <v>227</v>
      </c>
      <c r="S13" s="643"/>
      <c r="T13" s="643"/>
      <c r="U13" s="643"/>
      <c r="V13" s="643"/>
      <c r="W13" s="643"/>
      <c r="X13" s="643"/>
      <c r="Y13" s="644"/>
      <c r="Z13" s="675" t="s">
        <v>178</v>
      </c>
      <c r="AA13" s="675"/>
      <c r="AB13" s="675"/>
      <c r="AC13" s="675"/>
      <c r="AD13" s="676" t="s">
        <v>227</v>
      </c>
      <c r="AE13" s="676"/>
      <c r="AF13" s="676"/>
      <c r="AG13" s="676"/>
      <c r="AH13" s="676"/>
      <c r="AI13" s="676"/>
      <c r="AJ13" s="676"/>
      <c r="AK13" s="676"/>
      <c r="AL13" s="645" t="s">
        <v>178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7066498</v>
      </c>
      <c r="BH13" s="643"/>
      <c r="BI13" s="643"/>
      <c r="BJ13" s="643"/>
      <c r="BK13" s="643"/>
      <c r="BL13" s="643"/>
      <c r="BM13" s="643"/>
      <c r="BN13" s="644"/>
      <c r="BO13" s="675">
        <v>46.4</v>
      </c>
      <c r="BP13" s="675"/>
      <c r="BQ13" s="675"/>
      <c r="BR13" s="675"/>
      <c r="BS13" s="648" t="s">
        <v>178</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4154677</v>
      </c>
      <c r="CS13" s="643"/>
      <c r="CT13" s="643"/>
      <c r="CU13" s="643"/>
      <c r="CV13" s="643"/>
      <c r="CW13" s="643"/>
      <c r="CX13" s="643"/>
      <c r="CY13" s="644"/>
      <c r="CZ13" s="675">
        <v>9.1</v>
      </c>
      <c r="DA13" s="675"/>
      <c r="DB13" s="675"/>
      <c r="DC13" s="675"/>
      <c r="DD13" s="648">
        <v>2362069</v>
      </c>
      <c r="DE13" s="643"/>
      <c r="DF13" s="643"/>
      <c r="DG13" s="643"/>
      <c r="DH13" s="643"/>
      <c r="DI13" s="643"/>
      <c r="DJ13" s="643"/>
      <c r="DK13" s="643"/>
      <c r="DL13" s="643"/>
      <c r="DM13" s="643"/>
      <c r="DN13" s="643"/>
      <c r="DO13" s="643"/>
      <c r="DP13" s="644"/>
      <c r="DQ13" s="648">
        <v>2269906</v>
      </c>
      <c r="DR13" s="643"/>
      <c r="DS13" s="643"/>
      <c r="DT13" s="643"/>
      <c r="DU13" s="643"/>
      <c r="DV13" s="643"/>
      <c r="DW13" s="643"/>
      <c r="DX13" s="643"/>
      <c r="DY13" s="643"/>
      <c r="DZ13" s="643"/>
      <c r="EA13" s="643"/>
      <c r="EB13" s="643"/>
      <c r="EC13" s="688"/>
    </row>
    <row r="14" spans="2:143" ht="11.25" customHeight="1" x14ac:dyDescent="0.2">
      <c r="B14" s="639" t="s">
        <v>255</v>
      </c>
      <c r="C14" s="640"/>
      <c r="D14" s="640"/>
      <c r="E14" s="640"/>
      <c r="F14" s="640"/>
      <c r="G14" s="640"/>
      <c r="H14" s="640"/>
      <c r="I14" s="640"/>
      <c r="J14" s="640"/>
      <c r="K14" s="640"/>
      <c r="L14" s="640"/>
      <c r="M14" s="640"/>
      <c r="N14" s="640"/>
      <c r="O14" s="640"/>
      <c r="P14" s="640"/>
      <c r="Q14" s="641"/>
      <c r="R14" s="642" t="s">
        <v>178</v>
      </c>
      <c r="S14" s="643"/>
      <c r="T14" s="643"/>
      <c r="U14" s="643"/>
      <c r="V14" s="643"/>
      <c r="W14" s="643"/>
      <c r="X14" s="643"/>
      <c r="Y14" s="644"/>
      <c r="Z14" s="675" t="s">
        <v>178</v>
      </c>
      <c r="AA14" s="675"/>
      <c r="AB14" s="675"/>
      <c r="AC14" s="675"/>
      <c r="AD14" s="676" t="s">
        <v>178</v>
      </c>
      <c r="AE14" s="676"/>
      <c r="AF14" s="676"/>
      <c r="AG14" s="676"/>
      <c r="AH14" s="676"/>
      <c r="AI14" s="676"/>
      <c r="AJ14" s="676"/>
      <c r="AK14" s="676"/>
      <c r="AL14" s="645" t="s">
        <v>137</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306887</v>
      </c>
      <c r="BH14" s="643"/>
      <c r="BI14" s="643"/>
      <c r="BJ14" s="643"/>
      <c r="BK14" s="643"/>
      <c r="BL14" s="643"/>
      <c r="BM14" s="643"/>
      <c r="BN14" s="644"/>
      <c r="BO14" s="675">
        <v>2</v>
      </c>
      <c r="BP14" s="675"/>
      <c r="BQ14" s="675"/>
      <c r="BR14" s="675"/>
      <c r="BS14" s="648" t="s">
        <v>227</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1494348</v>
      </c>
      <c r="CS14" s="643"/>
      <c r="CT14" s="643"/>
      <c r="CU14" s="643"/>
      <c r="CV14" s="643"/>
      <c r="CW14" s="643"/>
      <c r="CX14" s="643"/>
      <c r="CY14" s="644"/>
      <c r="CZ14" s="675">
        <v>3.3</v>
      </c>
      <c r="DA14" s="675"/>
      <c r="DB14" s="675"/>
      <c r="DC14" s="675"/>
      <c r="DD14" s="648">
        <v>37268</v>
      </c>
      <c r="DE14" s="643"/>
      <c r="DF14" s="643"/>
      <c r="DG14" s="643"/>
      <c r="DH14" s="643"/>
      <c r="DI14" s="643"/>
      <c r="DJ14" s="643"/>
      <c r="DK14" s="643"/>
      <c r="DL14" s="643"/>
      <c r="DM14" s="643"/>
      <c r="DN14" s="643"/>
      <c r="DO14" s="643"/>
      <c r="DP14" s="644"/>
      <c r="DQ14" s="648">
        <v>1340504</v>
      </c>
      <c r="DR14" s="643"/>
      <c r="DS14" s="643"/>
      <c r="DT14" s="643"/>
      <c r="DU14" s="643"/>
      <c r="DV14" s="643"/>
      <c r="DW14" s="643"/>
      <c r="DX14" s="643"/>
      <c r="DY14" s="643"/>
      <c r="DZ14" s="643"/>
      <c r="EA14" s="643"/>
      <c r="EB14" s="643"/>
      <c r="EC14" s="688"/>
    </row>
    <row r="15" spans="2:143" ht="11.25" customHeight="1" x14ac:dyDescent="0.2">
      <c r="B15" s="639" t="s">
        <v>258</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178</v>
      </c>
      <c r="AA15" s="675"/>
      <c r="AB15" s="675"/>
      <c r="AC15" s="675"/>
      <c r="AD15" s="676" t="s">
        <v>178</v>
      </c>
      <c r="AE15" s="676"/>
      <c r="AF15" s="676"/>
      <c r="AG15" s="676"/>
      <c r="AH15" s="676"/>
      <c r="AI15" s="676"/>
      <c r="AJ15" s="676"/>
      <c r="AK15" s="676"/>
      <c r="AL15" s="645" t="s">
        <v>227</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573577</v>
      </c>
      <c r="BH15" s="643"/>
      <c r="BI15" s="643"/>
      <c r="BJ15" s="643"/>
      <c r="BK15" s="643"/>
      <c r="BL15" s="643"/>
      <c r="BM15" s="643"/>
      <c r="BN15" s="644"/>
      <c r="BO15" s="675">
        <v>3.8</v>
      </c>
      <c r="BP15" s="675"/>
      <c r="BQ15" s="675"/>
      <c r="BR15" s="675"/>
      <c r="BS15" s="648" t="s">
        <v>178</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6302479</v>
      </c>
      <c r="CS15" s="643"/>
      <c r="CT15" s="643"/>
      <c r="CU15" s="643"/>
      <c r="CV15" s="643"/>
      <c r="CW15" s="643"/>
      <c r="CX15" s="643"/>
      <c r="CY15" s="644"/>
      <c r="CZ15" s="675">
        <v>13.8</v>
      </c>
      <c r="DA15" s="675"/>
      <c r="DB15" s="675"/>
      <c r="DC15" s="675"/>
      <c r="DD15" s="648">
        <v>2268167</v>
      </c>
      <c r="DE15" s="643"/>
      <c r="DF15" s="643"/>
      <c r="DG15" s="643"/>
      <c r="DH15" s="643"/>
      <c r="DI15" s="643"/>
      <c r="DJ15" s="643"/>
      <c r="DK15" s="643"/>
      <c r="DL15" s="643"/>
      <c r="DM15" s="643"/>
      <c r="DN15" s="643"/>
      <c r="DO15" s="643"/>
      <c r="DP15" s="644"/>
      <c r="DQ15" s="648">
        <v>3457317</v>
      </c>
      <c r="DR15" s="643"/>
      <c r="DS15" s="643"/>
      <c r="DT15" s="643"/>
      <c r="DU15" s="643"/>
      <c r="DV15" s="643"/>
      <c r="DW15" s="643"/>
      <c r="DX15" s="643"/>
      <c r="DY15" s="643"/>
      <c r="DZ15" s="643"/>
      <c r="EA15" s="643"/>
      <c r="EB15" s="643"/>
      <c r="EC15" s="688"/>
    </row>
    <row r="16" spans="2:143" ht="11.25" customHeight="1" x14ac:dyDescent="0.2">
      <c r="B16" s="639" t="s">
        <v>261</v>
      </c>
      <c r="C16" s="640"/>
      <c r="D16" s="640"/>
      <c r="E16" s="640"/>
      <c r="F16" s="640"/>
      <c r="G16" s="640"/>
      <c r="H16" s="640"/>
      <c r="I16" s="640"/>
      <c r="J16" s="640"/>
      <c r="K16" s="640"/>
      <c r="L16" s="640"/>
      <c r="M16" s="640"/>
      <c r="N16" s="640"/>
      <c r="O16" s="640"/>
      <c r="P16" s="640"/>
      <c r="Q16" s="641"/>
      <c r="R16" s="642">
        <v>44419</v>
      </c>
      <c r="S16" s="643"/>
      <c r="T16" s="643"/>
      <c r="U16" s="643"/>
      <c r="V16" s="643"/>
      <c r="W16" s="643"/>
      <c r="X16" s="643"/>
      <c r="Y16" s="644"/>
      <c r="Z16" s="675">
        <v>0.1</v>
      </c>
      <c r="AA16" s="675"/>
      <c r="AB16" s="675"/>
      <c r="AC16" s="675"/>
      <c r="AD16" s="676">
        <v>44419</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227</v>
      </c>
      <c r="BH16" s="643"/>
      <c r="BI16" s="643"/>
      <c r="BJ16" s="643"/>
      <c r="BK16" s="643"/>
      <c r="BL16" s="643"/>
      <c r="BM16" s="643"/>
      <c r="BN16" s="644"/>
      <c r="BO16" s="675" t="s">
        <v>178</v>
      </c>
      <c r="BP16" s="675"/>
      <c r="BQ16" s="675"/>
      <c r="BR16" s="675"/>
      <c r="BS16" s="648" t="s">
        <v>178</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v>29456</v>
      </c>
      <c r="CS16" s="643"/>
      <c r="CT16" s="643"/>
      <c r="CU16" s="643"/>
      <c r="CV16" s="643"/>
      <c r="CW16" s="643"/>
      <c r="CX16" s="643"/>
      <c r="CY16" s="644"/>
      <c r="CZ16" s="675">
        <v>0.1</v>
      </c>
      <c r="DA16" s="675"/>
      <c r="DB16" s="675"/>
      <c r="DC16" s="675"/>
      <c r="DD16" s="648" t="s">
        <v>178</v>
      </c>
      <c r="DE16" s="643"/>
      <c r="DF16" s="643"/>
      <c r="DG16" s="643"/>
      <c r="DH16" s="643"/>
      <c r="DI16" s="643"/>
      <c r="DJ16" s="643"/>
      <c r="DK16" s="643"/>
      <c r="DL16" s="643"/>
      <c r="DM16" s="643"/>
      <c r="DN16" s="643"/>
      <c r="DO16" s="643"/>
      <c r="DP16" s="644"/>
      <c r="DQ16" s="648">
        <v>29456</v>
      </c>
      <c r="DR16" s="643"/>
      <c r="DS16" s="643"/>
      <c r="DT16" s="643"/>
      <c r="DU16" s="643"/>
      <c r="DV16" s="643"/>
      <c r="DW16" s="643"/>
      <c r="DX16" s="643"/>
      <c r="DY16" s="643"/>
      <c r="DZ16" s="643"/>
      <c r="EA16" s="643"/>
      <c r="EB16" s="643"/>
      <c r="EC16" s="688"/>
    </row>
    <row r="17" spans="2:133" ht="11.25" customHeight="1" x14ac:dyDescent="0.2">
      <c r="B17" s="639" t="s">
        <v>264</v>
      </c>
      <c r="C17" s="640"/>
      <c r="D17" s="640"/>
      <c r="E17" s="640"/>
      <c r="F17" s="640"/>
      <c r="G17" s="640"/>
      <c r="H17" s="640"/>
      <c r="I17" s="640"/>
      <c r="J17" s="640"/>
      <c r="K17" s="640"/>
      <c r="L17" s="640"/>
      <c r="M17" s="640"/>
      <c r="N17" s="640"/>
      <c r="O17" s="640"/>
      <c r="P17" s="640"/>
      <c r="Q17" s="641"/>
      <c r="R17" s="642">
        <v>150314</v>
      </c>
      <c r="S17" s="643"/>
      <c r="T17" s="643"/>
      <c r="U17" s="643"/>
      <c r="V17" s="643"/>
      <c r="W17" s="643"/>
      <c r="X17" s="643"/>
      <c r="Y17" s="644"/>
      <c r="Z17" s="675">
        <v>0.3</v>
      </c>
      <c r="AA17" s="675"/>
      <c r="AB17" s="675"/>
      <c r="AC17" s="675"/>
      <c r="AD17" s="676">
        <v>150314</v>
      </c>
      <c r="AE17" s="676"/>
      <c r="AF17" s="676"/>
      <c r="AG17" s="676"/>
      <c r="AH17" s="676"/>
      <c r="AI17" s="676"/>
      <c r="AJ17" s="676"/>
      <c r="AK17" s="676"/>
      <c r="AL17" s="645">
        <v>0.8</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227</v>
      </c>
      <c r="BP17" s="675"/>
      <c r="BQ17" s="675"/>
      <c r="BR17" s="675"/>
      <c r="BS17" s="648" t="s">
        <v>178</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3013209</v>
      </c>
      <c r="CS17" s="643"/>
      <c r="CT17" s="643"/>
      <c r="CU17" s="643"/>
      <c r="CV17" s="643"/>
      <c r="CW17" s="643"/>
      <c r="CX17" s="643"/>
      <c r="CY17" s="644"/>
      <c r="CZ17" s="675">
        <v>6.6</v>
      </c>
      <c r="DA17" s="675"/>
      <c r="DB17" s="675"/>
      <c r="DC17" s="675"/>
      <c r="DD17" s="648" t="s">
        <v>227</v>
      </c>
      <c r="DE17" s="643"/>
      <c r="DF17" s="643"/>
      <c r="DG17" s="643"/>
      <c r="DH17" s="643"/>
      <c r="DI17" s="643"/>
      <c r="DJ17" s="643"/>
      <c r="DK17" s="643"/>
      <c r="DL17" s="643"/>
      <c r="DM17" s="643"/>
      <c r="DN17" s="643"/>
      <c r="DO17" s="643"/>
      <c r="DP17" s="644"/>
      <c r="DQ17" s="648">
        <v>2989595</v>
      </c>
      <c r="DR17" s="643"/>
      <c r="DS17" s="643"/>
      <c r="DT17" s="643"/>
      <c r="DU17" s="643"/>
      <c r="DV17" s="643"/>
      <c r="DW17" s="643"/>
      <c r="DX17" s="643"/>
      <c r="DY17" s="643"/>
      <c r="DZ17" s="643"/>
      <c r="EA17" s="643"/>
      <c r="EB17" s="643"/>
      <c r="EC17" s="688"/>
    </row>
    <row r="18" spans="2:133" ht="11.25" customHeight="1" x14ac:dyDescent="0.2">
      <c r="B18" s="639" t="s">
        <v>267</v>
      </c>
      <c r="C18" s="640"/>
      <c r="D18" s="640"/>
      <c r="E18" s="640"/>
      <c r="F18" s="640"/>
      <c r="G18" s="640"/>
      <c r="H18" s="640"/>
      <c r="I18" s="640"/>
      <c r="J18" s="640"/>
      <c r="K18" s="640"/>
      <c r="L18" s="640"/>
      <c r="M18" s="640"/>
      <c r="N18" s="640"/>
      <c r="O18" s="640"/>
      <c r="P18" s="640"/>
      <c r="Q18" s="641"/>
      <c r="R18" s="642">
        <v>136949</v>
      </c>
      <c r="S18" s="643"/>
      <c r="T18" s="643"/>
      <c r="U18" s="643"/>
      <c r="V18" s="643"/>
      <c r="W18" s="643"/>
      <c r="X18" s="643"/>
      <c r="Y18" s="644"/>
      <c r="Z18" s="675">
        <v>0.3</v>
      </c>
      <c r="AA18" s="675"/>
      <c r="AB18" s="675"/>
      <c r="AC18" s="675"/>
      <c r="AD18" s="676">
        <v>136949</v>
      </c>
      <c r="AE18" s="676"/>
      <c r="AF18" s="676"/>
      <c r="AG18" s="676"/>
      <c r="AH18" s="676"/>
      <c r="AI18" s="676"/>
      <c r="AJ18" s="676"/>
      <c r="AK18" s="676"/>
      <c r="AL18" s="645">
        <v>0.7</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227</v>
      </c>
      <c r="BH18" s="643"/>
      <c r="BI18" s="643"/>
      <c r="BJ18" s="643"/>
      <c r="BK18" s="643"/>
      <c r="BL18" s="643"/>
      <c r="BM18" s="643"/>
      <c r="BN18" s="644"/>
      <c r="BO18" s="675" t="s">
        <v>178</v>
      </c>
      <c r="BP18" s="675"/>
      <c r="BQ18" s="675"/>
      <c r="BR18" s="675"/>
      <c r="BS18" s="648" t="s">
        <v>227</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227</v>
      </c>
      <c r="CS18" s="643"/>
      <c r="CT18" s="643"/>
      <c r="CU18" s="643"/>
      <c r="CV18" s="643"/>
      <c r="CW18" s="643"/>
      <c r="CX18" s="643"/>
      <c r="CY18" s="644"/>
      <c r="CZ18" s="675" t="s">
        <v>178</v>
      </c>
      <c r="DA18" s="675"/>
      <c r="DB18" s="675"/>
      <c r="DC18" s="675"/>
      <c r="DD18" s="648" t="s">
        <v>178</v>
      </c>
      <c r="DE18" s="643"/>
      <c r="DF18" s="643"/>
      <c r="DG18" s="643"/>
      <c r="DH18" s="643"/>
      <c r="DI18" s="643"/>
      <c r="DJ18" s="643"/>
      <c r="DK18" s="643"/>
      <c r="DL18" s="643"/>
      <c r="DM18" s="643"/>
      <c r="DN18" s="643"/>
      <c r="DO18" s="643"/>
      <c r="DP18" s="644"/>
      <c r="DQ18" s="648" t="s">
        <v>178</v>
      </c>
      <c r="DR18" s="643"/>
      <c r="DS18" s="643"/>
      <c r="DT18" s="643"/>
      <c r="DU18" s="643"/>
      <c r="DV18" s="643"/>
      <c r="DW18" s="643"/>
      <c r="DX18" s="643"/>
      <c r="DY18" s="643"/>
      <c r="DZ18" s="643"/>
      <c r="EA18" s="643"/>
      <c r="EB18" s="643"/>
      <c r="EC18" s="688"/>
    </row>
    <row r="19" spans="2:133" ht="11.25" customHeight="1" x14ac:dyDescent="0.2">
      <c r="B19" s="639" t="s">
        <v>270</v>
      </c>
      <c r="C19" s="640"/>
      <c r="D19" s="640"/>
      <c r="E19" s="640"/>
      <c r="F19" s="640"/>
      <c r="G19" s="640"/>
      <c r="H19" s="640"/>
      <c r="I19" s="640"/>
      <c r="J19" s="640"/>
      <c r="K19" s="640"/>
      <c r="L19" s="640"/>
      <c r="M19" s="640"/>
      <c r="N19" s="640"/>
      <c r="O19" s="640"/>
      <c r="P19" s="640"/>
      <c r="Q19" s="641"/>
      <c r="R19" s="642">
        <v>106334</v>
      </c>
      <c r="S19" s="643"/>
      <c r="T19" s="643"/>
      <c r="U19" s="643"/>
      <c r="V19" s="643"/>
      <c r="W19" s="643"/>
      <c r="X19" s="643"/>
      <c r="Y19" s="644"/>
      <c r="Z19" s="675">
        <v>0.2</v>
      </c>
      <c r="AA19" s="675"/>
      <c r="AB19" s="675"/>
      <c r="AC19" s="675"/>
      <c r="AD19" s="676">
        <v>106334</v>
      </c>
      <c r="AE19" s="676"/>
      <c r="AF19" s="676"/>
      <c r="AG19" s="676"/>
      <c r="AH19" s="676"/>
      <c r="AI19" s="676"/>
      <c r="AJ19" s="676"/>
      <c r="AK19" s="676"/>
      <c r="AL19" s="645">
        <v>0.6</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1303706</v>
      </c>
      <c r="BH19" s="643"/>
      <c r="BI19" s="643"/>
      <c r="BJ19" s="643"/>
      <c r="BK19" s="643"/>
      <c r="BL19" s="643"/>
      <c r="BM19" s="643"/>
      <c r="BN19" s="644"/>
      <c r="BO19" s="675">
        <v>8.6</v>
      </c>
      <c r="BP19" s="675"/>
      <c r="BQ19" s="675"/>
      <c r="BR19" s="675"/>
      <c r="BS19" s="648" t="s">
        <v>178</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227</v>
      </c>
      <c r="CS19" s="643"/>
      <c r="CT19" s="643"/>
      <c r="CU19" s="643"/>
      <c r="CV19" s="643"/>
      <c r="CW19" s="643"/>
      <c r="CX19" s="643"/>
      <c r="CY19" s="644"/>
      <c r="CZ19" s="675" t="s">
        <v>178</v>
      </c>
      <c r="DA19" s="675"/>
      <c r="DB19" s="675"/>
      <c r="DC19" s="675"/>
      <c r="DD19" s="648" t="s">
        <v>137</v>
      </c>
      <c r="DE19" s="643"/>
      <c r="DF19" s="643"/>
      <c r="DG19" s="643"/>
      <c r="DH19" s="643"/>
      <c r="DI19" s="643"/>
      <c r="DJ19" s="643"/>
      <c r="DK19" s="643"/>
      <c r="DL19" s="643"/>
      <c r="DM19" s="643"/>
      <c r="DN19" s="643"/>
      <c r="DO19" s="643"/>
      <c r="DP19" s="644"/>
      <c r="DQ19" s="648" t="s">
        <v>227</v>
      </c>
      <c r="DR19" s="643"/>
      <c r="DS19" s="643"/>
      <c r="DT19" s="643"/>
      <c r="DU19" s="643"/>
      <c r="DV19" s="643"/>
      <c r="DW19" s="643"/>
      <c r="DX19" s="643"/>
      <c r="DY19" s="643"/>
      <c r="DZ19" s="643"/>
      <c r="EA19" s="643"/>
      <c r="EB19" s="643"/>
      <c r="EC19" s="688"/>
    </row>
    <row r="20" spans="2:133" ht="11.25" customHeight="1" x14ac:dyDescent="0.2">
      <c r="B20" s="639" t="s">
        <v>273</v>
      </c>
      <c r="C20" s="640"/>
      <c r="D20" s="640"/>
      <c r="E20" s="640"/>
      <c r="F20" s="640"/>
      <c r="G20" s="640"/>
      <c r="H20" s="640"/>
      <c r="I20" s="640"/>
      <c r="J20" s="640"/>
      <c r="K20" s="640"/>
      <c r="L20" s="640"/>
      <c r="M20" s="640"/>
      <c r="N20" s="640"/>
      <c r="O20" s="640"/>
      <c r="P20" s="640"/>
      <c r="Q20" s="641"/>
      <c r="R20" s="642">
        <v>21974</v>
      </c>
      <c r="S20" s="643"/>
      <c r="T20" s="643"/>
      <c r="U20" s="643"/>
      <c r="V20" s="643"/>
      <c r="W20" s="643"/>
      <c r="X20" s="643"/>
      <c r="Y20" s="644"/>
      <c r="Z20" s="675">
        <v>0</v>
      </c>
      <c r="AA20" s="675"/>
      <c r="AB20" s="675"/>
      <c r="AC20" s="675"/>
      <c r="AD20" s="676">
        <v>21974</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1303706</v>
      </c>
      <c r="BH20" s="643"/>
      <c r="BI20" s="643"/>
      <c r="BJ20" s="643"/>
      <c r="BK20" s="643"/>
      <c r="BL20" s="643"/>
      <c r="BM20" s="643"/>
      <c r="BN20" s="644"/>
      <c r="BO20" s="675">
        <v>8.6</v>
      </c>
      <c r="BP20" s="675"/>
      <c r="BQ20" s="675"/>
      <c r="BR20" s="675"/>
      <c r="BS20" s="648" t="s">
        <v>137</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45565867</v>
      </c>
      <c r="CS20" s="643"/>
      <c r="CT20" s="643"/>
      <c r="CU20" s="643"/>
      <c r="CV20" s="643"/>
      <c r="CW20" s="643"/>
      <c r="CX20" s="643"/>
      <c r="CY20" s="644"/>
      <c r="CZ20" s="675">
        <v>100</v>
      </c>
      <c r="DA20" s="675"/>
      <c r="DB20" s="675"/>
      <c r="DC20" s="675"/>
      <c r="DD20" s="648">
        <v>5830581</v>
      </c>
      <c r="DE20" s="643"/>
      <c r="DF20" s="643"/>
      <c r="DG20" s="643"/>
      <c r="DH20" s="643"/>
      <c r="DI20" s="643"/>
      <c r="DJ20" s="643"/>
      <c r="DK20" s="643"/>
      <c r="DL20" s="643"/>
      <c r="DM20" s="643"/>
      <c r="DN20" s="643"/>
      <c r="DO20" s="643"/>
      <c r="DP20" s="644"/>
      <c r="DQ20" s="648">
        <v>23259022</v>
      </c>
      <c r="DR20" s="643"/>
      <c r="DS20" s="643"/>
      <c r="DT20" s="643"/>
      <c r="DU20" s="643"/>
      <c r="DV20" s="643"/>
      <c r="DW20" s="643"/>
      <c r="DX20" s="643"/>
      <c r="DY20" s="643"/>
      <c r="DZ20" s="643"/>
      <c r="EA20" s="643"/>
      <c r="EB20" s="643"/>
      <c r="EC20" s="688"/>
    </row>
    <row r="21" spans="2:133" ht="11.25" customHeight="1" x14ac:dyDescent="0.2">
      <c r="B21" s="639" t="s">
        <v>276</v>
      </c>
      <c r="C21" s="640"/>
      <c r="D21" s="640"/>
      <c r="E21" s="640"/>
      <c r="F21" s="640"/>
      <c r="G21" s="640"/>
      <c r="H21" s="640"/>
      <c r="I21" s="640"/>
      <c r="J21" s="640"/>
      <c r="K21" s="640"/>
      <c r="L21" s="640"/>
      <c r="M21" s="640"/>
      <c r="N21" s="640"/>
      <c r="O21" s="640"/>
      <c r="P21" s="640"/>
      <c r="Q21" s="641"/>
      <c r="R21" s="642">
        <v>8641</v>
      </c>
      <c r="S21" s="643"/>
      <c r="T21" s="643"/>
      <c r="U21" s="643"/>
      <c r="V21" s="643"/>
      <c r="W21" s="643"/>
      <c r="X21" s="643"/>
      <c r="Y21" s="644"/>
      <c r="Z21" s="675">
        <v>0</v>
      </c>
      <c r="AA21" s="675"/>
      <c r="AB21" s="675"/>
      <c r="AC21" s="675"/>
      <c r="AD21" s="676">
        <v>8641</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137</v>
      </c>
      <c r="BH21" s="643"/>
      <c r="BI21" s="643"/>
      <c r="BJ21" s="643"/>
      <c r="BK21" s="643"/>
      <c r="BL21" s="643"/>
      <c r="BM21" s="643"/>
      <c r="BN21" s="644"/>
      <c r="BO21" s="675" t="s">
        <v>178</v>
      </c>
      <c r="BP21" s="675"/>
      <c r="BQ21" s="675"/>
      <c r="BR21" s="675"/>
      <c r="BS21" s="648" t="s">
        <v>178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278</v>
      </c>
      <c r="C22" s="640"/>
      <c r="D22" s="640"/>
      <c r="E22" s="640"/>
      <c r="F22" s="640"/>
      <c r="G22" s="640"/>
      <c r="H22" s="640"/>
      <c r="I22" s="640"/>
      <c r="J22" s="640"/>
      <c r="K22" s="640"/>
      <c r="L22" s="640"/>
      <c r="M22" s="640"/>
      <c r="N22" s="640"/>
      <c r="O22" s="640"/>
      <c r="P22" s="640"/>
      <c r="Q22" s="641"/>
      <c r="R22" s="642">
        <v>2557168</v>
      </c>
      <c r="S22" s="643"/>
      <c r="T22" s="643"/>
      <c r="U22" s="643"/>
      <c r="V22" s="643"/>
      <c r="W22" s="643"/>
      <c r="X22" s="643"/>
      <c r="Y22" s="644"/>
      <c r="Z22" s="675">
        <v>5.4</v>
      </c>
      <c r="AA22" s="675"/>
      <c r="AB22" s="675"/>
      <c r="AC22" s="675"/>
      <c r="AD22" s="676">
        <v>2039065</v>
      </c>
      <c r="AE22" s="676"/>
      <c r="AF22" s="676"/>
      <c r="AG22" s="676"/>
      <c r="AH22" s="676"/>
      <c r="AI22" s="676"/>
      <c r="AJ22" s="676"/>
      <c r="AK22" s="676"/>
      <c r="AL22" s="645">
        <v>10.8</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178</v>
      </c>
      <c r="BH22" s="643"/>
      <c r="BI22" s="643"/>
      <c r="BJ22" s="643"/>
      <c r="BK22" s="643"/>
      <c r="BL22" s="643"/>
      <c r="BM22" s="643"/>
      <c r="BN22" s="644"/>
      <c r="BO22" s="675" t="s">
        <v>178</v>
      </c>
      <c r="BP22" s="675"/>
      <c r="BQ22" s="675"/>
      <c r="BR22" s="675"/>
      <c r="BS22" s="648" t="s">
        <v>227</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281</v>
      </c>
      <c r="C23" s="640"/>
      <c r="D23" s="640"/>
      <c r="E23" s="640"/>
      <c r="F23" s="640"/>
      <c r="G23" s="640"/>
      <c r="H23" s="640"/>
      <c r="I23" s="640"/>
      <c r="J23" s="640"/>
      <c r="K23" s="640"/>
      <c r="L23" s="640"/>
      <c r="M23" s="640"/>
      <c r="N23" s="640"/>
      <c r="O23" s="640"/>
      <c r="P23" s="640"/>
      <c r="Q23" s="641"/>
      <c r="R23" s="642">
        <v>2039065</v>
      </c>
      <c r="S23" s="643"/>
      <c r="T23" s="643"/>
      <c r="U23" s="643"/>
      <c r="V23" s="643"/>
      <c r="W23" s="643"/>
      <c r="X23" s="643"/>
      <c r="Y23" s="644"/>
      <c r="Z23" s="675">
        <v>4.3</v>
      </c>
      <c r="AA23" s="675"/>
      <c r="AB23" s="675"/>
      <c r="AC23" s="675"/>
      <c r="AD23" s="676">
        <v>2039065</v>
      </c>
      <c r="AE23" s="676"/>
      <c r="AF23" s="676"/>
      <c r="AG23" s="676"/>
      <c r="AH23" s="676"/>
      <c r="AI23" s="676"/>
      <c r="AJ23" s="676"/>
      <c r="AK23" s="676"/>
      <c r="AL23" s="645">
        <v>10.8</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v>1303706</v>
      </c>
      <c r="BH23" s="643"/>
      <c r="BI23" s="643"/>
      <c r="BJ23" s="643"/>
      <c r="BK23" s="643"/>
      <c r="BL23" s="643"/>
      <c r="BM23" s="643"/>
      <c r="BN23" s="644"/>
      <c r="BO23" s="675">
        <v>8.6</v>
      </c>
      <c r="BP23" s="675"/>
      <c r="BQ23" s="675"/>
      <c r="BR23" s="675"/>
      <c r="BS23" s="648" t="s">
        <v>227</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2">
      <c r="B24" s="639" t="s">
        <v>288</v>
      </c>
      <c r="C24" s="640"/>
      <c r="D24" s="640"/>
      <c r="E24" s="640"/>
      <c r="F24" s="640"/>
      <c r="G24" s="640"/>
      <c r="H24" s="640"/>
      <c r="I24" s="640"/>
      <c r="J24" s="640"/>
      <c r="K24" s="640"/>
      <c r="L24" s="640"/>
      <c r="M24" s="640"/>
      <c r="N24" s="640"/>
      <c r="O24" s="640"/>
      <c r="P24" s="640"/>
      <c r="Q24" s="641"/>
      <c r="R24" s="642">
        <v>518070</v>
      </c>
      <c r="S24" s="643"/>
      <c r="T24" s="643"/>
      <c r="U24" s="643"/>
      <c r="V24" s="643"/>
      <c r="W24" s="643"/>
      <c r="X24" s="643"/>
      <c r="Y24" s="644"/>
      <c r="Z24" s="675">
        <v>1.1000000000000001</v>
      </c>
      <c r="AA24" s="675"/>
      <c r="AB24" s="675"/>
      <c r="AC24" s="675"/>
      <c r="AD24" s="676" t="s">
        <v>178</v>
      </c>
      <c r="AE24" s="676"/>
      <c r="AF24" s="676"/>
      <c r="AG24" s="676"/>
      <c r="AH24" s="676"/>
      <c r="AI24" s="676"/>
      <c r="AJ24" s="676"/>
      <c r="AK24" s="676"/>
      <c r="AL24" s="645" t="s">
        <v>178</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178</v>
      </c>
      <c r="BH24" s="643"/>
      <c r="BI24" s="643"/>
      <c r="BJ24" s="643"/>
      <c r="BK24" s="643"/>
      <c r="BL24" s="643"/>
      <c r="BM24" s="643"/>
      <c r="BN24" s="644"/>
      <c r="BO24" s="675" t="s">
        <v>227</v>
      </c>
      <c r="BP24" s="675"/>
      <c r="BQ24" s="675"/>
      <c r="BR24" s="675"/>
      <c r="BS24" s="648" t="s">
        <v>178</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14955516</v>
      </c>
      <c r="CS24" s="698"/>
      <c r="CT24" s="698"/>
      <c r="CU24" s="698"/>
      <c r="CV24" s="698"/>
      <c r="CW24" s="698"/>
      <c r="CX24" s="698"/>
      <c r="CY24" s="741"/>
      <c r="CZ24" s="742">
        <v>32.799999999999997</v>
      </c>
      <c r="DA24" s="713"/>
      <c r="DB24" s="713"/>
      <c r="DC24" s="745"/>
      <c r="DD24" s="740">
        <v>9329707</v>
      </c>
      <c r="DE24" s="698"/>
      <c r="DF24" s="698"/>
      <c r="DG24" s="698"/>
      <c r="DH24" s="698"/>
      <c r="DI24" s="698"/>
      <c r="DJ24" s="698"/>
      <c r="DK24" s="741"/>
      <c r="DL24" s="740">
        <v>8926382</v>
      </c>
      <c r="DM24" s="698"/>
      <c r="DN24" s="698"/>
      <c r="DO24" s="698"/>
      <c r="DP24" s="698"/>
      <c r="DQ24" s="698"/>
      <c r="DR24" s="698"/>
      <c r="DS24" s="698"/>
      <c r="DT24" s="698"/>
      <c r="DU24" s="698"/>
      <c r="DV24" s="741"/>
      <c r="DW24" s="742">
        <v>44.9</v>
      </c>
      <c r="DX24" s="713"/>
      <c r="DY24" s="713"/>
      <c r="DZ24" s="713"/>
      <c r="EA24" s="713"/>
      <c r="EB24" s="713"/>
      <c r="EC24" s="743"/>
    </row>
    <row r="25" spans="2:133" ht="11.25" customHeight="1" x14ac:dyDescent="0.2">
      <c r="B25" s="639" t="s">
        <v>291</v>
      </c>
      <c r="C25" s="640"/>
      <c r="D25" s="640"/>
      <c r="E25" s="640"/>
      <c r="F25" s="640"/>
      <c r="G25" s="640"/>
      <c r="H25" s="640"/>
      <c r="I25" s="640"/>
      <c r="J25" s="640"/>
      <c r="K25" s="640"/>
      <c r="L25" s="640"/>
      <c r="M25" s="640"/>
      <c r="N25" s="640"/>
      <c r="O25" s="640"/>
      <c r="P25" s="640"/>
      <c r="Q25" s="641"/>
      <c r="R25" s="642">
        <v>33</v>
      </c>
      <c r="S25" s="643"/>
      <c r="T25" s="643"/>
      <c r="U25" s="643"/>
      <c r="V25" s="643"/>
      <c r="W25" s="643"/>
      <c r="X25" s="643"/>
      <c r="Y25" s="644"/>
      <c r="Z25" s="675">
        <v>0</v>
      </c>
      <c r="AA25" s="675"/>
      <c r="AB25" s="675"/>
      <c r="AC25" s="675"/>
      <c r="AD25" s="676" t="s">
        <v>178</v>
      </c>
      <c r="AE25" s="676"/>
      <c r="AF25" s="676"/>
      <c r="AG25" s="676"/>
      <c r="AH25" s="676"/>
      <c r="AI25" s="676"/>
      <c r="AJ25" s="676"/>
      <c r="AK25" s="676"/>
      <c r="AL25" s="645" t="s">
        <v>178</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227</v>
      </c>
      <c r="BH25" s="643"/>
      <c r="BI25" s="643"/>
      <c r="BJ25" s="643"/>
      <c r="BK25" s="643"/>
      <c r="BL25" s="643"/>
      <c r="BM25" s="643"/>
      <c r="BN25" s="644"/>
      <c r="BO25" s="675" t="s">
        <v>227</v>
      </c>
      <c r="BP25" s="675"/>
      <c r="BQ25" s="675"/>
      <c r="BR25" s="675"/>
      <c r="BS25" s="648" t="s">
        <v>178</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4889211</v>
      </c>
      <c r="CS25" s="661"/>
      <c r="CT25" s="661"/>
      <c r="CU25" s="661"/>
      <c r="CV25" s="661"/>
      <c r="CW25" s="661"/>
      <c r="CX25" s="661"/>
      <c r="CY25" s="662"/>
      <c r="CZ25" s="645">
        <v>10.7</v>
      </c>
      <c r="DA25" s="663"/>
      <c r="DB25" s="663"/>
      <c r="DC25" s="664"/>
      <c r="DD25" s="648">
        <v>4497433</v>
      </c>
      <c r="DE25" s="661"/>
      <c r="DF25" s="661"/>
      <c r="DG25" s="661"/>
      <c r="DH25" s="661"/>
      <c r="DI25" s="661"/>
      <c r="DJ25" s="661"/>
      <c r="DK25" s="662"/>
      <c r="DL25" s="648">
        <v>4120200</v>
      </c>
      <c r="DM25" s="661"/>
      <c r="DN25" s="661"/>
      <c r="DO25" s="661"/>
      <c r="DP25" s="661"/>
      <c r="DQ25" s="661"/>
      <c r="DR25" s="661"/>
      <c r="DS25" s="661"/>
      <c r="DT25" s="661"/>
      <c r="DU25" s="661"/>
      <c r="DV25" s="662"/>
      <c r="DW25" s="645">
        <v>20.7</v>
      </c>
      <c r="DX25" s="663"/>
      <c r="DY25" s="663"/>
      <c r="DZ25" s="663"/>
      <c r="EA25" s="663"/>
      <c r="EB25" s="663"/>
      <c r="EC25" s="681"/>
    </row>
    <row r="26" spans="2:133" ht="11.25" customHeight="1" x14ac:dyDescent="0.2">
      <c r="B26" s="639" t="s">
        <v>294</v>
      </c>
      <c r="C26" s="640"/>
      <c r="D26" s="640"/>
      <c r="E26" s="640"/>
      <c r="F26" s="640"/>
      <c r="G26" s="640"/>
      <c r="H26" s="640"/>
      <c r="I26" s="640"/>
      <c r="J26" s="640"/>
      <c r="K26" s="640"/>
      <c r="L26" s="640"/>
      <c r="M26" s="640"/>
      <c r="N26" s="640"/>
      <c r="O26" s="640"/>
      <c r="P26" s="640"/>
      <c r="Q26" s="641"/>
      <c r="R26" s="642">
        <v>20547761</v>
      </c>
      <c r="S26" s="643"/>
      <c r="T26" s="643"/>
      <c r="U26" s="643"/>
      <c r="V26" s="643"/>
      <c r="W26" s="643"/>
      <c r="X26" s="643"/>
      <c r="Y26" s="644"/>
      <c r="Z26" s="675">
        <v>43.7</v>
      </c>
      <c r="AA26" s="675"/>
      <c r="AB26" s="675"/>
      <c r="AC26" s="675"/>
      <c r="AD26" s="676">
        <v>18725952</v>
      </c>
      <c r="AE26" s="676"/>
      <c r="AF26" s="676"/>
      <c r="AG26" s="676"/>
      <c r="AH26" s="676"/>
      <c r="AI26" s="676"/>
      <c r="AJ26" s="676"/>
      <c r="AK26" s="676"/>
      <c r="AL26" s="645">
        <v>99.2</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227</v>
      </c>
      <c r="BH26" s="643"/>
      <c r="BI26" s="643"/>
      <c r="BJ26" s="643"/>
      <c r="BK26" s="643"/>
      <c r="BL26" s="643"/>
      <c r="BM26" s="643"/>
      <c r="BN26" s="644"/>
      <c r="BO26" s="675" t="s">
        <v>178</v>
      </c>
      <c r="BP26" s="675"/>
      <c r="BQ26" s="675"/>
      <c r="BR26" s="675"/>
      <c r="BS26" s="648" t="s">
        <v>178</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2658245</v>
      </c>
      <c r="CS26" s="643"/>
      <c r="CT26" s="643"/>
      <c r="CU26" s="643"/>
      <c r="CV26" s="643"/>
      <c r="CW26" s="643"/>
      <c r="CX26" s="643"/>
      <c r="CY26" s="644"/>
      <c r="CZ26" s="645">
        <v>5.8</v>
      </c>
      <c r="DA26" s="663"/>
      <c r="DB26" s="663"/>
      <c r="DC26" s="664"/>
      <c r="DD26" s="648">
        <v>2317628</v>
      </c>
      <c r="DE26" s="643"/>
      <c r="DF26" s="643"/>
      <c r="DG26" s="643"/>
      <c r="DH26" s="643"/>
      <c r="DI26" s="643"/>
      <c r="DJ26" s="643"/>
      <c r="DK26" s="644"/>
      <c r="DL26" s="648" t="s">
        <v>178</v>
      </c>
      <c r="DM26" s="643"/>
      <c r="DN26" s="643"/>
      <c r="DO26" s="643"/>
      <c r="DP26" s="643"/>
      <c r="DQ26" s="643"/>
      <c r="DR26" s="643"/>
      <c r="DS26" s="643"/>
      <c r="DT26" s="643"/>
      <c r="DU26" s="643"/>
      <c r="DV26" s="644"/>
      <c r="DW26" s="645" t="s">
        <v>227</v>
      </c>
      <c r="DX26" s="663"/>
      <c r="DY26" s="663"/>
      <c r="DZ26" s="663"/>
      <c r="EA26" s="663"/>
      <c r="EB26" s="663"/>
      <c r="EC26" s="681"/>
    </row>
    <row r="27" spans="2:133" ht="11.25" customHeight="1" x14ac:dyDescent="0.2">
      <c r="B27" s="639" t="s">
        <v>297</v>
      </c>
      <c r="C27" s="640"/>
      <c r="D27" s="640"/>
      <c r="E27" s="640"/>
      <c r="F27" s="640"/>
      <c r="G27" s="640"/>
      <c r="H27" s="640"/>
      <c r="I27" s="640"/>
      <c r="J27" s="640"/>
      <c r="K27" s="640"/>
      <c r="L27" s="640"/>
      <c r="M27" s="640"/>
      <c r="N27" s="640"/>
      <c r="O27" s="640"/>
      <c r="P27" s="640"/>
      <c r="Q27" s="641"/>
      <c r="R27" s="642">
        <v>18362</v>
      </c>
      <c r="S27" s="643"/>
      <c r="T27" s="643"/>
      <c r="U27" s="643"/>
      <c r="V27" s="643"/>
      <c r="W27" s="643"/>
      <c r="X27" s="643"/>
      <c r="Y27" s="644"/>
      <c r="Z27" s="675">
        <v>0</v>
      </c>
      <c r="AA27" s="675"/>
      <c r="AB27" s="675"/>
      <c r="AC27" s="675"/>
      <c r="AD27" s="676">
        <v>18362</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15214539</v>
      </c>
      <c r="BH27" s="643"/>
      <c r="BI27" s="643"/>
      <c r="BJ27" s="643"/>
      <c r="BK27" s="643"/>
      <c r="BL27" s="643"/>
      <c r="BM27" s="643"/>
      <c r="BN27" s="644"/>
      <c r="BO27" s="675">
        <v>100</v>
      </c>
      <c r="BP27" s="675"/>
      <c r="BQ27" s="675"/>
      <c r="BR27" s="675"/>
      <c r="BS27" s="648" t="s">
        <v>178</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7053096</v>
      </c>
      <c r="CS27" s="661"/>
      <c r="CT27" s="661"/>
      <c r="CU27" s="661"/>
      <c r="CV27" s="661"/>
      <c r="CW27" s="661"/>
      <c r="CX27" s="661"/>
      <c r="CY27" s="662"/>
      <c r="CZ27" s="645">
        <v>15.5</v>
      </c>
      <c r="DA27" s="663"/>
      <c r="DB27" s="663"/>
      <c r="DC27" s="664"/>
      <c r="DD27" s="648">
        <v>1842679</v>
      </c>
      <c r="DE27" s="661"/>
      <c r="DF27" s="661"/>
      <c r="DG27" s="661"/>
      <c r="DH27" s="661"/>
      <c r="DI27" s="661"/>
      <c r="DJ27" s="661"/>
      <c r="DK27" s="662"/>
      <c r="DL27" s="648">
        <v>1838407</v>
      </c>
      <c r="DM27" s="661"/>
      <c r="DN27" s="661"/>
      <c r="DO27" s="661"/>
      <c r="DP27" s="661"/>
      <c r="DQ27" s="661"/>
      <c r="DR27" s="661"/>
      <c r="DS27" s="661"/>
      <c r="DT27" s="661"/>
      <c r="DU27" s="661"/>
      <c r="DV27" s="662"/>
      <c r="DW27" s="645">
        <v>9.1999999999999993</v>
      </c>
      <c r="DX27" s="663"/>
      <c r="DY27" s="663"/>
      <c r="DZ27" s="663"/>
      <c r="EA27" s="663"/>
      <c r="EB27" s="663"/>
      <c r="EC27" s="681"/>
    </row>
    <row r="28" spans="2:133" ht="11.25" customHeight="1" x14ac:dyDescent="0.2">
      <c r="B28" s="639" t="s">
        <v>300</v>
      </c>
      <c r="C28" s="640"/>
      <c r="D28" s="640"/>
      <c r="E28" s="640"/>
      <c r="F28" s="640"/>
      <c r="G28" s="640"/>
      <c r="H28" s="640"/>
      <c r="I28" s="640"/>
      <c r="J28" s="640"/>
      <c r="K28" s="640"/>
      <c r="L28" s="640"/>
      <c r="M28" s="640"/>
      <c r="N28" s="640"/>
      <c r="O28" s="640"/>
      <c r="P28" s="640"/>
      <c r="Q28" s="641"/>
      <c r="R28" s="642">
        <v>728972</v>
      </c>
      <c r="S28" s="643"/>
      <c r="T28" s="643"/>
      <c r="U28" s="643"/>
      <c r="V28" s="643"/>
      <c r="W28" s="643"/>
      <c r="X28" s="643"/>
      <c r="Y28" s="644"/>
      <c r="Z28" s="675">
        <v>1.5</v>
      </c>
      <c r="AA28" s="675"/>
      <c r="AB28" s="675"/>
      <c r="AC28" s="675"/>
      <c r="AD28" s="676" t="s">
        <v>178</v>
      </c>
      <c r="AE28" s="676"/>
      <c r="AF28" s="676"/>
      <c r="AG28" s="676"/>
      <c r="AH28" s="676"/>
      <c r="AI28" s="676"/>
      <c r="AJ28" s="676"/>
      <c r="AK28" s="676"/>
      <c r="AL28" s="645" t="s">
        <v>178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3013209</v>
      </c>
      <c r="CS28" s="643"/>
      <c r="CT28" s="643"/>
      <c r="CU28" s="643"/>
      <c r="CV28" s="643"/>
      <c r="CW28" s="643"/>
      <c r="CX28" s="643"/>
      <c r="CY28" s="644"/>
      <c r="CZ28" s="645">
        <v>6.6</v>
      </c>
      <c r="DA28" s="663"/>
      <c r="DB28" s="663"/>
      <c r="DC28" s="664"/>
      <c r="DD28" s="648">
        <v>2989595</v>
      </c>
      <c r="DE28" s="643"/>
      <c r="DF28" s="643"/>
      <c r="DG28" s="643"/>
      <c r="DH28" s="643"/>
      <c r="DI28" s="643"/>
      <c r="DJ28" s="643"/>
      <c r="DK28" s="644"/>
      <c r="DL28" s="648">
        <v>2967775</v>
      </c>
      <c r="DM28" s="643"/>
      <c r="DN28" s="643"/>
      <c r="DO28" s="643"/>
      <c r="DP28" s="643"/>
      <c r="DQ28" s="643"/>
      <c r="DR28" s="643"/>
      <c r="DS28" s="643"/>
      <c r="DT28" s="643"/>
      <c r="DU28" s="643"/>
      <c r="DV28" s="644"/>
      <c r="DW28" s="645">
        <v>14.9</v>
      </c>
      <c r="DX28" s="663"/>
      <c r="DY28" s="663"/>
      <c r="DZ28" s="663"/>
      <c r="EA28" s="663"/>
      <c r="EB28" s="663"/>
      <c r="EC28" s="681"/>
    </row>
    <row r="29" spans="2:133" ht="11.25" customHeight="1" x14ac:dyDescent="0.2">
      <c r="B29" s="639" t="s">
        <v>302</v>
      </c>
      <c r="C29" s="640"/>
      <c r="D29" s="640"/>
      <c r="E29" s="640"/>
      <c r="F29" s="640"/>
      <c r="G29" s="640"/>
      <c r="H29" s="640"/>
      <c r="I29" s="640"/>
      <c r="J29" s="640"/>
      <c r="K29" s="640"/>
      <c r="L29" s="640"/>
      <c r="M29" s="640"/>
      <c r="N29" s="640"/>
      <c r="O29" s="640"/>
      <c r="P29" s="640"/>
      <c r="Q29" s="641"/>
      <c r="R29" s="642">
        <v>176937</v>
      </c>
      <c r="S29" s="643"/>
      <c r="T29" s="643"/>
      <c r="U29" s="643"/>
      <c r="V29" s="643"/>
      <c r="W29" s="643"/>
      <c r="X29" s="643"/>
      <c r="Y29" s="644"/>
      <c r="Z29" s="675">
        <v>0.4</v>
      </c>
      <c r="AA29" s="675"/>
      <c r="AB29" s="675"/>
      <c r="AC29" s="675"/>
      <c r="AD29" s="676">
        <v>52170</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304</v>
      </c>
      <c r="CG29" s="686"/>
      <c r="CH29" s="686"/>
      <c r="CI29" s="686"/>
      <c r="CJ29" s="686"/>
      <c r="CK29" s="686"/>
      <c r="CL29" s="686"/>
      <c r="CM29" s="686"/>
      <c r="CN29" s="686"/>
      <c r="CO29" s="686"/>
      <c r="CP29" s="686"/>
      <c r="CQ29" s="687"/>
      <c r="CR29" s="642">
        <v>3013209</v>
      </c>
      <c r="CS29" s="661"/>
      <c r="CT29" s="661"/>
      <c r="CU29" s="661"/>
      <c r="CV29" s="661"/>
      <c r="CW29" s="661"/>
      <c r="CX29" s="661"/>
      <c r="CY29" s="662"/>
      <c r="CZ29" s="645">
        <v>6.6</v>
      </c>
      <c r="DA29" s="663"/>
      <c r="DB29" s="663"/>
      <c r="DC29" s="664"/>
      <c r="DD29" s="648">
        <v>2989595</v>
      </c>
      <c r="DE29" s="661"/>
      <c r="DF29" s="661"/>
      <c r="DG29" s="661"/>
      <c r="DH29" s="661"/>
      <c r="DI29" s="661"/>
      <c r="DJ29" s="661"/>
      <c r="DK29" s="662"/>
      <c r="DL29" s="648">
        <v>2967775</v>
      </c>
      <c r="DM29" s="661"/>
      <c r="DN29" s="661"/>
      <c r="DO29" s="661"/>
      <c r="DP29" s="661"/>
      <c r="DQ29" s="661"/>
      <c r="DR29" s="661"/>
      <c r="DS29" s="661"/>
      <c r="DT29" s="661"/>
      <c r="DU29" s="661"/>
      <c r="DV29" s="662"/>
      <c r="DW29" s="645">
        <v>14.9</v>
      </c>
      <c r="DX29" s="663"/>
      <c r="DY29" s="663"/>
      <c r="DZ29" s="663"/>
      <c r="EA29" s="663"/>
      <c r="EB29" s="663"/>
      <c r="EC29" s="681"/>
    </row>
    <row r="30" spans="2:133" ht="11.25" customHeight="1" x14ac:dyDescent="0.2">
      <c r="B30" s="639" t="s">
        <v>305</v>
      </c>
      <c r="C30" s="640"/>
      <c r="D30" s="640"/>
      <c r="E30" s="640"/>
      <c r="F30" s="640"/>
      <c r="G30" s="640"/>
      <c r="H30" s="640"/>
      <c r="I30" s="640"/>
      <c r="J30" s="640"/>
      <c r="K30" s="640"/>
      <c r="L30" s="640"/>
      <c r="M30" s="640"/>
      <c r="N30" s="640"/>
      <c r="O30" s="640"/>
      <c r="P30" s="640"/>
      <c r="Q30" s="641"/>
      <c r="R30" s="642">
        <v>49504</v>
      </c>
      <c r="S30" s="643"/>
      <c r="T30" s="643"/>
      <c r="U30" s="643"/>
      <c r="V30" s="643"/>
      <c r="W30" s="643"/>
      <c r="X30" s="643"/>
      <c r="Y30" s="644"/>
      <c r="Z30" s="675">
        <v>0.1</v>
      </c>
      <c r="AA30" s="675"/>
      <c r="AB30" s="675"/>
      <c r="AC30" s="675"/>
      <c r="AD30" s="676" t="s">
        <v>178</v>
      </c>
      <c r="AE30" s="676"/>
      <c r="AF30" s="676"/>
      <c r="AG30" s="676"/>
      <c r="AH30" s="676"/>
      <c r="AI30" s="676"/>
      <c r="AJ30" s="676"/>
      <c r="AK30" s="676"/>
      <c r="AL30" s="645" t="s">
        <v>178</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2900413</v>
      </c>
      <c r="CS30" s="643"/>
      <c r="CT30" s="643"/>
      <c r="CU30" s="643"/>
      <c r="CV30" s="643"/>
      <c r="CW30" s="643"/>
      <c r="CX30" s="643"/>
      <c r="CY30" s="644"/>
      <c r="CZ30" s="645">
        <v>6.4</v>
      </c>
      <c r="DA30" s="663"/>
      <c r="DB30" s="663"/>
      <c r="DC30" s="664"/>
      <c r="DD30" s="648">
        <v>2876813</v>
      </c>
      <c r="DE30" s="643"/>
      <c r="DF30" s="643"/>
      <c r="DG30" s="643"/>
      <c r="DH30" s="643"/>
      <c r="DI30" s="643"/>
      <c r="DJ30" s="643"/>
      <c r="DK30" s="644"/>
      <c r="DL30" s="648">
        <v>2854993</v>
      </c>
      <c r="DM30" s="643"/>
      <c r="DN30" s="643"/>
      <c r="DO30" s="643"/>
      <c r="DP30" s="643"/>
      <c r="DQ30" s="643"/>
      <c r="DR30" s="643"/>
      <c r="DS30" s="643"/>
      <c r="DT30" s="643"/>
      <c r="DU30" s="643"/>
      <c r="DV30" s="644"/>
      <c r="DW30" s="645">
        <v>14.4</v>
      </c>
      <c r="DX30" s="663"/>
      <c r="DY30" s="663"/>
      <c r="DZ30" s="663"/>
      <c r="EA30" s="663"/>
      <c r="EB30" s="663"/>
      <c r="EC30" s="681"/>
    </row>
    <row r="31" spans="2:133" ht="11.25" customHeight="1" x14ac:dyDescent="0.2">
      <c r="B31" s="639" t="s">
        <v>309</v>
      </c>
      <c r="C31" s="640"/>
      <c r="D31" s="640"/>
      <c r="E31" s="640"/>
      <c r="F31" s="640"/>
      <c r="G31" s="640"/>
      <c r="H31" s="640"/>
      <c r="I31" s="640"/>
      <c r="J31" s="640"/>
      <c r="K31" s="640"/>
      <c r="L31" s="640"/>
      <c r="M31" s="640"/>
      <c r="N31" s="640"/>
      <c r="O31" s="640"/>
      <c r="P31" s="640"/>
      <c r="Q31" s="641"/>
      <c r="R31" s="642">
        <v>15374624</v>
      </c>
      <c r="S31" s="643"/>
      <c r="T31" s="643"/>
      <c r="U31" s="643"/>
      <c r="V31" s="643"/>
      <c r="W31" s="643"/>
      <c r="X31" s="643"/>
      <c r="Y31" s="644"/>
      <c r="Z31" s="675">
        <v>32.700000000000003</v>
      </c>
      <c r="AA31" s="675"/>
      <c r="AB31" s="675"/>
      <c r="AC31" s="675"/>
      <c r="AD31" s="676" t="s">
        <v>178</v>
      </c>
      <c r="AE31" s="676"/>
      <c r="AF31" s="676"/>
      <c r="AG31" s="676"/>
      <c r="AH31" s="676"/>
      <c r="AI31" s="676"/>
      <c r="AJ31" s="676"/>
      <c r="AK31" s="676"/>
      <c r="AL31" s="645" t="s">
        <v>178</v>
      </c>
      <c r="AM31" s="646"/>
      <c r="AN31" s="646"/>
      <c r="AO31" s="677"/>
      <c r="AP31" s="716" t="s">
        <v>310</v>
      </c>
      <c r="AQ31" s="717"/>
      <c r="AR31" s="717"/>
      <c r="AS31" s="717"/>
      <c r="AT31" s="722" t="s">
        <v>311</v>
      </c>
      <c r="AU31" s="231"/>
      <c r="AV31" s="231"/>
      <c r="AW31" s="231"/>
      <c r="AX31" s="708" t="s">
        <v>186</v>
      </c>
      <c r="AY31" s="709"/>
      <c r="AZ31" s="709"/>
      <c r="BA31" s="709"/>
      <c r="BB31" s="709"/>
      <c r="BC31" s="709"/>
      <c r="BD31" s="709"/>
      <c r="BE31" s="709"/>
      <c r="BF31" s="710"/>
      <c r="BG31" s="711">
        <v>98.6</v>
      </c>
      <c r="BH31" s="712"/>
      <c r="BI31" s="712"/>
      <c r="BJ31" s="712"/>
      <c r="BK31" s="712"/>
      <c r="BL31" s="712"/>
      <c r="BM31" s="713">
        <v>96.2</v>
      </c>
      <c r="BN31" s="712"/>
      <c r="BO31" s="712"/>
      <c r="BP31" s="712"/>
      <c r="BQ31" s="714"/>
      <c r="BR31" s="711">
        <v>99</v>
      </c>
      <c r="BS31" s="712"/>
      <c r="BT31" s="712"/>
      <c r="BU31" s="712"/>
      <c r="BV31" s="712"/>
      <c r="BW31" s="712"/>
      <c r="BX31" s="713">
        <v>96.5</v>
      </c>
      <c r="BY31" s="712"/>
      <c r="BZ31" s="712"/>
      <c r="CA31" s="712"/>
      <c r="CB31" s="714"/>
      <c r="CD31" s="733"/>
      <c r="CE31" s="734"/>
      <c r="CF31" s="689" t="s">
        <v>312</v>
      </c>
      <c r="CG31" s="686"/>
      <c r="CH31" s="686"/>
      <c r="CI31" s="686"/>
      <c r="CJ31" s="686"/>
      <c r="CK31" s="686"/>
      <c r="CL31" s="686"/>
      <c r="CM31" s="686"/>
      <c r="CN31" s="686"/>
      <c r="CO31" s="686"/>
      <c r="CP31" s="686"/>
      <c r="CQ31" s="687"/>
      <c r="CR31" s="642">
        <v>112796</v>
      </c>
      <c r="CS31" s="661"/>
      <c r="CT31" s="661"/>
      <c r="CU31" s="661"/>
      <c r="CV31" s="661"/>
      <c r="CW31" s="661"/>
      <c r="CX31" s="661"/>
      <c r="CY31" s="662"/>
      <c r="CZ31" s="645">
        <v>0.2</v>
      </c>
      <c r="DA31" s="663"/>
      <c r="DB31" s="663"/>
      <c r="DC31" s="664"/>
      <c r="DD31" s="648">
        <v>112782</v>
      </c>
      <c r="DE31" s="661"/>
      <c r="DF31" s="661"/>
      <c r="DG31" s="661"/>
      <c r="DH31" s="661"/>
      <c r="DI31" s="661"/>
      <c r="DJ31" s="661"/>
      <c r="DK31" s="662"/>
      <c r="DL31" s="648">
        <v>112782</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2">
      <c r="B32" s="725" t="s">
        <v>313</v>
      </c>
      <c r="C32" s="726"/>
      <c r="D32" s="726"/>
      <c r="E32" s="726"/>
      <c r="F32" s="726"/>
      <c r="G32" s="726"/>
      <c r="H32" s="726"/>
      <c r="I32" s="726"/>
      <c r="J32" s="726"/>
      <c r="K32" s="726"/>
      <c r="L32" s="726"/>
      <c r="M32" s="726"/>
      <c r="N32" s="726"/>
      <c r="O32" s="726"/>
      <c r="P32" s="726"/>
      <c r="Q32" s="727"/>
      <c r="R32" s="642" t="s">
        <v>227</v>
      </c>
      <c r="S32" s="643"/>
      <c r="T32" s="643"/>
      <c r="U32" s="643"/>
      <c r="V32" s="643"/>
      <c r="W32" s="643"/>
      <c r="X32" s="643"/>
      <c r="Y32" s="644"/>
      <c r="Z32" s="675" t="s">
        <v>178</v>
      </c>
      <c r="AA32" s="675"/>
      <c r="AB32" s="675"/>
      <c r="AC32" s="675"/>
      <c r="AD32" s="676" t="s">
        <v>178</v>
      </c>
      <c r="AE32" s="676"/>
      <c r="AF32" s="676"/>
      <c r="AG32" s="676"/>
      <c r="AH32" s="676"/>
      <c r="AI32" s="676"/>
      <c r="AJ32" s="676"/>
      <c r="AK32" s="676"/>
      <c r="AL32" s="645" t="s">
        <v>178</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98.5</v>
      </c>
      <c r="BH32" s="661"/>
      <c r="BI32" s="661"/>
      <c r="BJ32" s="661"/>
      <c r="BK32" s="661"/>
      <c r="BL32" s="661"/>
      <c r="BM32" s="646">
        <v>95.3</v>
      </c>
      <c r="BN32" s="707"/>
      <c r="BO32" s="707"/>
      <c r="BP32" s="707"/>
      <c r="BQ32" s="685"/>
      <c r="BR32" s="715">
        <v>98.7</v>
      </c>
      <c r="BS32" s="661"/>
      <c r="BT32" s="661"/>
      <c r="BU32" s="661"/>
      <c r="BV32" s="661"/>
      <c r="BW32" s="661"/>
      <c r="BX32" s="646">
        <v>95.7</v>
      </c>
      <c r="BY32" s="707"/>
      <c r="BZ32" s="707"/>
      <c r="CA32" s="707"/>
      <c r="CB32" s="685"/>
      <c r="CD32" s="735"/>
      <c r="CE32" s="736"/>
      <c r="CF32" s="689" t="s">
        <v>316</v>
      </c>
      <c r="CG32" s="686"/>
      <c r="CH32" s="686"/>
      <c r="CI32" s="686"/>
      <c r="CJ32" s="686"/>
      <c r="CK32" s="686"/>
      <c r="CL32" s="686"/>
      <c r="CM32" s="686"/>
      <c r="CN32" s="686"/>
      <c r="CO32" s="686"/>
      <c r="CP32" s="686"/>
      <c r="CQ32" s="687"/>
      <c r="CR32" s="642" t="s">
        <v>178</v>
      </c>
      <c r="CS32" s="643"/>
      <c r="CT32" s="643"/>
      <c r="CU32" s="643"/>
      <c r="CV32" s="643"/>
      <c r="CW32" s="643"/>
      <c r="CX32" s="643"/>
      <c r="CY32" s="644"/>
      <c r="CZ32" s="645" t="s">
        <v>227</v>
      </c>
      <c r="DA32" s="663"/>
      <c r="DB32" s="663"/>
      <c r="DC32" s="664"/>
      <c r="DD32" s="648" t="s">
        <v>178</v>
      </c>
      <c r="DE32" s="643"/>
      <c r="DF32" s="643"/>
      <c r="DG32" s="643"/>
      <c r="DH32" s="643"/>
      <c r="DI32" s="643"/>
      <c r="DJ32" s="643"/>
      <c r="DK32" s="644"/>
      <c r="DL32" s="648" t="s">
        <v>178</v>
      </c>
      <c r="DM32" s="643"/>
      <c r="DN32" s="643"/>
      <c r="DO32" s="643"/>
      <c r="DP32" s="643"/>
      <c r="DQ32" s="643"/>
      <c r="DR32" s="643"/>
      <c r="DS32" s="643"/>
      <c r="DT32" s="643"/>
      <c r="DU32" s="643"/>
      <c r="DV32" s="644"/>
      <c r="DW32" s="645" t="s">
        <v>178</v>
      </c>
      <c r="DX32" s="663"/>
      <c r="DY32" s="663"/>
      <c r="DZ32" s="663"/>
      <c r="EA32" s="663"/>
      <c r="EB32" s="663"/>
      <c r="EC32" s="681"/>
    </row>
    <row r="33" spans="2:133" ht="11.25" customHeight="1" x14ac:dyDescent="0.2">
      <c r="B33" s="639" t="s">
        <v>317</v>
      </c>
      <c r="C33" s="640"/>
      <c r="D33" s="640"/>
      <c r="E33" s="640"/>
      <c r="F33" s="640"/>
      <c r="G33" s="640"/>
      <c r="H33" s="640"/>
      <c r="I33" s="640"/>
      <c r="J33" s="640"/>
      <c r="K33" s="640"/>
      <c r="L33" s="640"/>
      <c r="M33" s="640"/>
      <c r="N33" s="640"/>
      <c r="O33" s="640"/>
      <c r="P33" s="640"/>
      <c r="Q33" s="641"/>
      <c r="R33" s="642">
        <v>2609390</v>
      </c>
      <c r="S33" s="643"/>
      <c r="T33" s="643"/>
      <c r="U33" s="643"/>
      <c r="V33" s="643"/>
      <c r="W33" s="643"/>
      <c r="X33" s="643"/>
      <c r="Y33" s="644"/>
      <c r="Z33" s="675">
        <v>5.5</v>
      </c>
      <c r="AA33" s="675"/>
      <c r="AB33" s="675"/>
      <c r="AC33" s="675"/>
      <c r="AD33" s="676" t="s">
        <v>178</v>
      </c>
      <c r="AE33" s="676"/>
      <c r="AF33" s="676"/>
      <c r="AG33" s="676"/>
      <c r="AH33" s="676"/>
      <c r="AI33" s="676"/>
      <c r="AJ33" s="676"/>
      <c r="AK33" s="676"/>
      <c r="AL33" s="645" t="s">
        <v>137</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98.6</v>
      </c>
      <c r="BH33" s="627"/>
      <c r="BI33" s="627"/>
      <c r="BJ33" s="627"/>
      <c r="BK33" s="627"/>
      <c r="BL33" s="627"/>
      <c r="BM33" s="669">
        <v>96.7</v>
      </c>
      <c r="BN33" s="627"/>
      <c r="BO33" s="627"/>
      <c r="BP33" s="627"/>
      <c r="BQ33" s="671"/>
      <c r="BR33" s="706">
        <v>99.2</v>
      </c>
      <c r="BS33" s="627"/>
      <c r="BT33" s="627"/>
      <c r="BU33" s="627"/>
      <c r="BV33" s="627"/>
      <c r="BW33" s="627"/>
      <c r="BX33" s="669">
        <v>96.9</v>
      </c>
      <c r="BY33" s="627"/>
      <c r="BZ33" s="627"/>
      <c r="CA33" s="627"/>
      <c r="CB33" s="671"/>
      <c r="CD33" s="689" t="s">
        <v>319</v>
      </c>
      <c r="CE33" s="686"/>
      <c r="CF33" s="686"/>
      <c r="CG33" s="686"/>
      <c r="CH33" s="686"/>
      <c r="CI33" s="686"/>
      <c r="CJ33" s="686"/>
      <c r="CK33" s="686"/>
      <c r="CL33" s="686"/>
      <c r="CM33" s="686"/>
      <c r="CN33" s="686"/>
      <c r="CO33" s="686"/>
      <c r="CP33" s="686"/>
      <c r="CQ33" s="687"/>
      <c r="CR33" s="642">
        <v>24750314</v>
      </c>
      <c r="CS33" s="661"/>
      <c r="CT33" s="661"/>
      <c r="CU33" s="661"/>
      <c r="CV33" s="661"/>
      <c r="CW33" s="661"/>
      <c r="CX33" s="661"/>
      <c r="CY33" s="662"/>
      <c r="CZ33" s="645">
        <v>54.3</v>
      </c>
      <c r="DA33" s="663"/>
      <c r="DB33" s="663"/>
      <c r="DC33" s="664"/>
      <c r="DD33" s="648">
        <v>13038237</v>
      </c>
      <c r="DE33" s="661"/>
      <c r="DF33" s="661"/>
      <c r="DG33" s="661"/>
      <c r="DH33" s="661"/>
      <c r="DI33" s="661"/>
      <c r="DJ33" s="661"/>
      <c r="DK33" s="662"/>
      <c r="DL33" s="648">
        <v>9291164</v>
      </c>
      <c r="DM33" s="661"/>
      <c r="DN33" s="661"/>
      <c r="DO33" s="661"/>
      <c r="DP33" s="661"/>
      <c r="DQ33" s="661"/>
      <c r="DR33" s="661"/>
      <c r="DS33" s="661"/>
      <c r="DT33" s="661"/>
      <c r="DU33" s="661"/>
      <c r="DV33" s="662"/>
      <c r="DW33" s="645">
        <v>46.7</v>
      </c>
      <c r="DX33" s="663"/>
      <c r="DY33" s="663"/>
      <c r="DZ33" s="663"/>
      <c r="EA33" s="663"/>
      <c r="EB33" s="663"/>
      <c r="EC33" s="681"/>
    </row>
    <row r="34" spans="2:133" ht="11.25" customHeight="1" x14ac:dyDescent="0.2">
      <c r="B34" s="639" t="s">
        <v>320</v>
      </c>
      <c r="C34" s="640"/>
      <c r="D34" s="640"/>
      <c r="E34" s="640"/>
      <c r="F34" s="640"/>
      <c r="G34" s="640"/>
      <c r="H34" s="640"/>
      <c r="I34" s="640"/>
      <c r="J34" s="640"/>
      <c r="K34" s="640"/>
      <c r="L34" s="640"/>
      <c r="M34" s="640"/>
      <c r="N34" s="640"/>
      <c r="O34" s="640"/>
      <c r="P34" s="640"/>
      <c r="Q34" s="641"/>
      <c r="R34" s="642">
        <v>130768</v>
      </c>
      <c r="S34" s="643"/>
      <c r="T34" s="643"/>
      <c r="U34" s="643"/>
      <c r="V34" s="643"/>
      <c r="W34" s="643"/>
      <c r="X34" s="643"/>
      <c r="Y34" s="644"/>
      <c r="Z34" s="675">
        <v>0.3</v>
      </c>
      <c r="AA34" s="675"/>
      <c r="AB34" s="675"/>
      <c r="AC34" s="675"/>
      <c r="AD34" s="676">
        <v>15758</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6017053</v>
      </c>
      <c r="CS34" s="643"/>
      <c r="CT34" s="643"/>
      <c r="CU34" s="643"/>
      <c r="CV34" s="643"/>
      <c r="CW34" s="643"/>
      <c r="CX34" s="643"/>
      <c r="CY34" s="644"/>
      <c r="CZ34" s="645">
        <v>13.2</v>
      </c>
      <c r="DA34" s="663"/>
      <c r="DB34" s="663"/>
      <c r="DC34" s="664"/>
      <c r="DD34" s="648">
        <v>4694725</v>
      </c>
      <c r="DE34" s="643"/>
      <c r="DF34" s="643"/>
      <c r="DG34" s="643"/>
      <c r="DH34" s="643"/>
      <c r="DI34" s="643"/>
      <c r="DJ34" s="643"/>
      <c r="DK34" s="644"/>
      <c r="DL34" s="648">
        <v>3590444</v>
      </c>
      <c r="DM34" s="643"/>
      <c r="DN34" s="643"/>
      <c r="DO34" s="643"/>
      <c r="DP34" s="643"/>
      <c r="DQ34" s="643"/>
      <c r="DR34" s="643"/>
      <c r="DS34" s="643"/>
      <c r="DT34" s="643"/>
      <c r="DU34" s="643"/>
      <c r="DV34" s="644"/>
      <c r="DW34" s="645">
        <v>18</v>
      </c>
      <c r="DX34" s="663"/>
      <c r="DY34" s="663"/>
      <c r="DZ34" s="663"/>
      <c r="EA34" s="663"/>
      <c r="EB34" s="663"/>
      <c r="EC34" s="681"/>
    </row>
    <row r="35" spans="2:133" ht="11.25" customHeight="1" x14ac:dyDescent="0.2">
      <c r="B35" s="639" t="s">
        <v>322</v>
      </c>
      <c r="C35" s="640"/>
      <c r="D35" s="640"/>
      <c r="E35" s="640"/>
      <c r="F35" s="640"/>
      <c r="G35" s="640"/>
      <c r="H35" s="640"/>
      <c r="I35" s="640"/>
      <c r="J35" s="640"/>
      <c r="K35" s="640"/>
      <c r="L35" s="640"/>
      <c r="M35" s="640"/>
      <c r="N35" s="640"/>
      <c r="O35" s="640"/>
      <c r="P35" s="640"/>
      <c r="Q35" s="641"/>
      <c r="R35" s="642">
        <v>822999</v>
      </c>
      <c r="S35" s="643"/>
      <c r="T35" s="643"/>
      <c r="U35" s="643"/>
      <c r="V35" s="643"/>
      <c r="W35" s="643"/>
      <c r="X35" s="643"/>
      <c r="Y35" s="644"/>
      <c r="Z35" s="675">
        <v>1.7</v>
      </c>
      <c r="AA35" s="675"/>
      <c r="AB35" s="675"/>
      <c r="AC35" s="675"/>
      <c r="AD35" s="676" t="s">
        <v>227</v>
      </c>
      <c r="AE35" s="676"/>
      <c r="AF35" s="676"/>
      <c r="AG35" s="676"/>
      <c r="AH35" s="676"/>
      <c r="AI35" s="676"/>
      <c r="AJ35" s="676"/>
      <c r="AK35" s="676"/>
      <c r="AL35" s="645" t="s">
        <v>178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245250</v>
      </c>
      <c r="CS35" s="661"/>
      <c r="CT35" s="661"/>
      <c r="CU35" s="661"/>
      <c r="CV35" s="661"/>
      <c r="CW35" s="661"/>
      <c r="CX35" s="661"/>
      <c r="CY35" s="662"/>
      <c r="CZ35" s="645">
        <v>0.5</v>
      </c>
      <c r="DA35" s="663"/>
      <c r="DB35" s="663"/>
      <c r="DC35" s="664"/>
      <c r="DD35" s="648">
        <v>242139</v>
      </c>
      <c r="DE35" s="661"/>
      <c r="DF35" s="661"/>
      <c r="DG35" s="661"/>
      <c r="DH35" s="661"/>
      <c r="DI35" s="661"/>
      <c r="DJ35" s="661"/>
      <c r="DK35" s="662"/>
      <c r="DL35" s="648">
        <v>176326</v>
      </c>
      <c r="DM35" s="661"/>
      <c r="DN35" s="661"/>
      <c r="DO35" s="661"/>
      <c r="DP35" s="661"/>
      <c r="DQ35" s="661"/>
      <c r="DR35" s="661"/>
      <c r="DS35" s="661"/>
      <c r="DT35" s="661"/>
      <c r="DU35" s="661"/>
      <c r="DV35" s="662"/>
      <c r="DW35" s="645">
        <v>0.9</v>
      </c>
      <c r="DX35" s="663"/>
      <c r="DY35" s="663"/>
      <c r="DZ35" s="663"/>
      <c r="EA35" s="663"/>
      <c r="EB35" s="663"/>
      <c r="EC35" s="681"/>
    </row>
    <row r="36" spans="2:133" ht="11.25" customHeight="1" x14ac:dyDescent="0.2">
      <c r="B36" s="639" t="s">
        <v>326</v>
      </c>
      <c r="C36" s="640"/>
      <c r="D36" s="640"/>
      <c r="E36" s="640"/>
      <c r="F36" s="640"/>
      <c r="G36" s="640"/>
      <c r="H36" s="640"/>
      <c r="I36" s="640"/>
      <c r="J36" s="640"/>
      <c r="K36" s="640"/>
      <c r="L36" s="640"/>
      <c r="M36" s="640"/>
      <c r="N36" s="640"/>
      <c r="O36" s="640"/>
      <c r="P36" s="640"/>
      <c r="Q36" s="641"/>
      <c r="R36" s="642">
        <v>796751</v>
      </c>
      <c r="S36" s="643"/>
      <c r="T36" s="643"/>
      <c r="U36" s="643"/>
      <c r="V36" s="643"/>
      <c r="W36" s="643"/>
      <c r="X36" s="643"/>
      <c r="Y36" s="644"/>
      <c r="Z36" s="675">
        <v>1.7</v>
      </c>
      <c r="AA36" s="675"/>
      <c r="AB36" s="675"/>
      <c r="AC36" s="675"/>
      <c r="AD36" s="676" t="s">
        <v>178</v>
      </c>
      <c r="AE36" s="676"/>
      <c r="AF36" s="676"/>
      <c r="AG36" s="676"/>
      <c r="AH36" s="676"/>
      <c r="AI36" s="676"/>
      <c r="AJ36" s="676"/>
      <c r="AK36" s="676"/>
      <c r="AL36" s="645" t="s">
        <v>178</v>
      </c>
      <c r="AM36" s="646"/>
      <c r="AN36" s="646"/>
      <c r="AO36" s="677"/>
      <c r="AP36" s="235"/>
      <c r="AQ36" s="694" t="s">
        <v>327</v>
      </c>
      <c r="AR36" s="695"/>
      <c r="AS36" s="695"/>
      <c r="AT36" s="695"/>
      <c r="AU36" s="695"/>
      <c r="AV36" s="695"/>
      <c r="AW36" s="695"/>
      <c r="AX36" s="695"/>
      <c r="AY36" s="696"/>
      <c r="AZ36" s="697">
        <v>3442672</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125343</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15806708</v>
      </c>
      <c r="CS36" s="643"/>
      <c r="CT36" s="643"/>
      <c r="CU36" s="643"/>
      <c r="CV36" s="643"/>
      <c r="CW36" s="643"/>
      <c r="CX36" s="643"/>
      <c r="CY36" s="644"/>
      <c r="CZ36" s="645">
        <v>34.700000000000003</v>
      </c>
      <c r="DA36" s="663"/>
      <c r="DB36" s="663"/>
      <c r="DC36" s="664"/>
      <c r="DD36" s="648">
        <v>6020723</v>
      </c>
      <c r="DE36" s="643"/>
      <c r="DF36" s="643"/>
      <c r="DG36" s="643"/>
      <c r="DH36" s="643"/>
      <c r="DI36" s="643"/>
      <c r="DJ36" s="643"/>
      <c r="DK36" s="644"/>
      <c r="DL36" s="648">
        <v>3788696</v>
      </c>
      <c r="DM36" s="643"/>
      <c r="DN36" s="643"/>
      <c r="DO36" s="643"/>
      <c r="DP36" s="643"/>
      <c r="DQ36" s="643"/>
      <c r="DR36" s="643"/>
      <c r="DS36" s="643"/>
      <c r="DT36" s="643"/>
      <c r="DU36" s="643"/>
      <c r="DV36" s="644"/>
      <c r="DW36" s="645">
        <v>19</v>
      </c>
      <c r="DX36" s="663"/>
      <c r="DY36" s="663"/>
      <c r="DZ36" s="663"/>
      <c r="EA36" s="663"/>
      <c r="EB36" s="663"/>
      <c r="EC36" s="681"/>
    </row>
    <row r="37" spans="2:133" ht="11.25" customHeight="1" x14ac:dyDescent="0.2">
      <c r="B37" s="639" t="s">
        <v>330</v>
      </c>
      <c r="C37" s="640"/>
      <c r="D37" s="640"/>
      <c r="E37" s="640"/>
      <c r="F37" s="640"/>
      <c r="G37" s="640"/>
      <c r="H37" s="640"/>
      <c r="I37" s="640"/>
      <c r="J37" s="640"/>
      <c r="K37" s="640"/>
      <c r="L37" s="640"/>
      <c r="M37" s="640"/>
      <c r="N37" s="640"/>
      <c r="O37" s="640"/>
      <c r="P37" s="640"/>
      <c r="Q37" s="641"/>
      <c r="R37" s="642">
        <v>1403938</v>
      </c>
      <c r="S37" s="643"/>
      <c r="T37" s="643"/>
      <c r="U37" s="643"/>
      <c r="V37" s="643"/>
      <c r="W37" s="643"/>
      <c r="X37" s="643"/>
      <c r="Y37" s="644"/>
      <c r="Z37" s="675">
        <v>3</v>
      </c>
      <c r="AA37" s="675"/>
      <c r="AB37" s="675"/>
      <c r="AC37" s="675"/>
      <c r="AD37" s="676" t="s">
        <v>137</v>
      </c>
      <c r="AE37" s="676"/>
      <c r="AF37" s="676"/>
      <c r="AG37" s="676"/>
      <c r="AH37" s="676"/>
      <c r="AI37" s="676"/>
      <c r="AJ37" s="676"/>
      <c r="AK37" s="676"/>
      <c r="AL37" s="645" t="s">
        <v>178</v>
      </c>
      <c r="AM37" s="646"/>
      <c r="AN37" s="646"/>
      <c r="AO37" s="677"/>
      <c r="AQ37" s="682" t="s">
        <v>331</v>
      </c>
      <c r="AR37" s="683"/>
      <c r="AS37" s="683"/>
      <c r="AT37" s="683"/>
      <c r="AU37" s="683"/>
      <c r="AV37" s="683"/>
      <c r="AW37" s="683"/>
      <c r="AX37" s="683"/>
      <c r="AY37" s="684"/>
      <c r="AZ37" s="642">
        <v>1049029</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99397</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2491941</v>
      </c>
      <c r="CS37" s="661"/>
      <c r="CT37" s="661"/>
      <c r="CU37" s="661"/>
      <c r="CV37" s="661"/>
      <c r="CW37" s="661"/>
      <c r="CX37" s="661"/>
      <c r="CY37" s="662"/>
      <c r="CZ37" s="645">
        <v>5.5</v>
      </c>
      <c r="DA37" s="663"/>
      <c r="DB37" s="663"/>
      <c r="DC37" s="664"/>
      <c r="DD37" s="648">
        <v>2491887</v>
      </c>
      <c r="DE37" s="661"/>
      <c r="DF37" s="661"/>
      <c r="DG37" s="661"/>
      <c r="DH37" s="661"/>
      <c r="DI37" s="661"/>
      <c r="DJ37" s="661"/>
      <c r="DK37" s="662"/>
      <c r="DL37" s="648">
        <v>2390518</v>
      </c>
      <c r="DM37" s="661"/>
      <c r="DN37" s="661"/>
      <c r="DO37" s="661"/>
      <c r="DP37" s="661"/>
      <c r="DQ37" s="661"/>
      <c r="DR37" s="661"/>
      <c r="DS37" s="661"/>
      <c r="DT37" s="661"/>
      <c r="DU37" s="661"/>
      <c r="DV37" s="662"/>
      <c r="DW37" s="645">
        <v>12</v>
      </c>
      <c r="DX37" s="663"/>
      <c r="DY37" s="663"/>
      <c r="DZ37" s="663"/>
      <c r="EA37" s="663"/>
      <c r="EB37" s="663"/>
      <c r="EC37" s="681"/>
    </row>
    <row r="38" spans="2:133" ht="11.25" customHeight="1" x14ac:dyDescent="0.2">
      <c r="B38" s="639" t="s">
        <v>334</v>
      </c>
      <c r="C38" s="640"/>
      <c r="D38" s="640"/>
      <c r="E38" s="640"/>
      <c r="F38" s="640"/>
      <c r="G38" s="640"/>
      <c r="H38" s="640"/>
      <c r="I38" s="640"/>
      <c r="J38" s="640"/>
      <c r="K38" s="640"/>
      <c r="L38" s="640"/>
      <c r="M38" s="640"/>
      <c r="N38" s="640"/>
      <c r="O38" s="640"/>
      <c r="P38" s="640"/>
      <c r="Q38" s="641"/>
      <c r="R38" s="642">
        <v>289708</v>
      </c>
      <c r="S38" s="643"/>
      <c r="T38" s="643"/>
      <c r="U38" s="643"/>
      <c r="V38" s="643"/>
      <c r="W38" s="643"/>
      <c r="X38" s="643"/>
      <c r="Y38" s="644"/>
      <c r="Z38" s="675">
        <v>0.6</v>
      </c>
      <c r="AA38" s="675"/>
      <c r="AB38" s="675"/>
      <c r="AC38" s="675"/>
      <c r="AD38" s="676">
        <v>72450</v>
      </c>
      <c r="AE38" s="676"/>
      <c r="AF38" s="676"/>
      <c r="AG38" s="676"/>
      <c r="AH38" s="676"/>
      <c r="AI38" s="676"/>
      <c r="AJ38" s="676"/>
      <c r="AK38" s="676"/>
      <c r="AL38" s="645">
        <v>0.4</v>
      </c>
      <c r="AM38" s="646"/>
      <c r="AN38" s="646"/>
      <c r="AO38" s="677"/>
      <c r="AQ38" s="682" t="s">
        <v>335</v>
      </c>
      <c r="AR38" s="683"/>
      <c r="AS38" s="683"/>
      <c r="AT38" s="683"/>
      <c r="AU38" s="683"/>
      <c r="AV38" s="683"/>
      <c r="AW38" s="683"/>
      <c r="AX38" s="683"/>
      <c r="AY38" s="684"/>
      <c r="AZ38" s="642">
        <v>151101</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10709</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2196621</v>
      </c>
      <c r="CS38" s="643"/>
      <c r="CT38" s="643"/>
      <c r="CU38" s="643"/>
      <c r="CV38" s="643"/>
      <c r="CW38" s="643"/>
      <c r="CX38" s="643"/>
      <c r="CY38" s="644"/>
      <c r="CZ38" s="645">
        <v>4.8</v>
      </c>
      <c r="DA38" s="663"/>
      <c r="DB38" s="663"/>
      <c r="DC38" s="664"/>
      <c r="DD38" s="648">
        <v>1792900</v>
      </c>
      <c r="DE38" s="643"/>
      <c r="DF38" s="643"/>
      <c r="DG38" s="643"/>
      <c r="DH38" s="643"/>
      <c r="DI38" s="643"/>
      <c r="DJ38" s="643"/>
      <c r="DK38" s="644"/>
      <c r="DL38" s="648">
        <v>1735698</v>
      </c>
      <c r="DM38" s="643"/>
      <c r="DN38" s="643"/>
      <c r="DO38" s="643"/>
      <c r="DP38" s="643"/>
      <c r="DQ38" s="643"/>
      <c r="DR38" s="643"/>
      <c r="DS38" s="643"/>
      <c r="DT38" s="643"/>
      <c r="DU38" s="643"/>
      <c r="DV38" s="644"/>
      <c r="DW38" s="645">
        <v>8.6999999999999993</v>
      </c>
      <c r="DX38" s="663"/>
      <c r="DY38" s="663"/>
      <c r="DZ38" s="663"/>
      <c r="EA38" s="663"/>
      <c r="EB38" s="663"/>
      <c r="EC38" s="681"/>
    </row>
    <row r="39" spans="2:133" ht="11.25" customHeight="1" x14ac:dyDescent="0.2">
      <c r="B39" s="639" t="s">
        <v>338</v>
      </c>
      <c r="C39" s="640"/>
      <c r="D39" s="640"/>
      <c r="E39" s="640"/>
      <c r="F39" s="640"/>
      <c r="G39" s="640"/>
      <c r="H39" s="640"/>
      <c r="I39" s="640"/>
      <c r="J39" s="640"/>
      <c r="K39" s="640"/>
      <c r="L39" s="640"/>
      <c r="M39" s="640"/>
      <c r="N39" s="640"/>
      <c r="O39" s="640"/>
      <c r="P39" s="640"/>
      <c r="Q39" s="641"/>
      <c r="R39" s="642">
        <v>4101400</v>
      </c>
      <c r="S39" s="643"/>
      <c r="T39" s="643"/>
      <c r="U39" s="643"/>
      <c r="V39" s="643"/>
      <c r="W39" s="643"/>
      <c r="X39" s="643"/>
      <c r="Y39" s="644"/>
      <c r="Z39" s="675">
        <v>8.6999999999999993</v>
      </c>
      <c r="AA39" s="675"/>
      <c r="AB39" s="675"/>
      <c r="AC39" s="675"/>
      <c r="AD39" s="676" t="s">
        <v>178</v>
      </c>
      <c r="AE39" s="676"/>
      <c r="AF39" s="676"/>
      <c r="AG39" s="676"/>
      <c r="AH39" s="676"/>
      <c r="AI39" s="676"/>
      <c r="AJ39" s="676"/>
      <c r="AK39" s="676"/>
      <c r="AL39" s="645" t="s">
        <v>178</v>
      </c>
      <c r="AM39" s="646"/>
      <c r="AN39" s="646"/>
      <c r="AO39" s="677"/>
      <c r="AQ39" s="682" t="s">
        <v>339</v>
      </c>
      <c r="AR39" s="683"/>
      <c r="AS39" s="683"/>
      <c r="AT39" s="683"/>
      <c r="AU39" s="683"/>
      <c r="AV39" s="683"/>
      <c r="AW39" s="683"/>
      <c r="AX39" s="683"/>
      <c r="AY39" s="684"/>
      <c r="AZ39" s="642">
        <v>45921</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17181</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231231</v>
      </c>
      <c r="CS39" s="661"/>
      <c r="CT39" s="661"/>
      <c r="CU39" s="661"/>
      <c r="CV39" s="661"/>
      <c r="CW39" s="661"/>
      <c r="CX39" s="661"/>
      <c r="CY39" s="662"/>
      <c r="CZ39" s="645">
        <v>0.5</v>
      </c>
      <c r="DA39" s="663"/>
      <c r="DB39" s="663"/>
      <c r="DC39" s="664"/>
      <c r="DD39" s="648">
        <v>136649</v>
      </c>
      <c r="DE39" s="661"/>
      <c r="DF39" s="661"/>
      <c r="DG39" s="661"/>
      <c r="DH39" s="661"/>
      <c r="DI39" s="661"/>
      <c r="DJ39" s="661"/>
      <c r="DK39" s="662"/>
      <c r="DL39" s="648" t="s">
        <v>227</v>
      </c>
      <c r="DM39" s="661"/>
      <c r="DN39" s="661"/>
      <c r="DO39" s="661"/>
      <c r="DP39" s="661"/>
      <c r="DQ39" s="661"/>
      <c r="DR39" s="661"/>
      <c r="DS39" s="661"/>
      <c r="DT39" s="661"/>
      <c r="DU39" s="661"/>
      <c r="DV39" s="662"/>
      <c r="DW39" s="645" t="s">
        <v>178</v>
      </c>
      <c r="DX39" s="663"/>
      <c r="DY39" s="663"/>
      <c r="DZ39" s="663"/>
      <c r="EA39" s="663"/>
      <c r="EB39" s="663"/>
      <c r="EC39" s="681"/>
    </row>
    <row r="40" spans="2:133" ht="11.25" customHeight="1" x14ac:dyDescent="0.2">
      <c r="B40" s="639" t="s">
        <v>342</v>
      </c>
      <c r="C40" s="640"/>
      <c r="D40" s="640"/>
      <c r="E40" s="640"/>
      <c r="F40" s="640"/>
      <c r="G40" s="640"/>
      <c r="H40" s="640"/>
      <c r="I40" s="640"/>
      <c r="J40" s="640"/>
      <c r="K40" s="640"/>
      <c r="L40" s="640"/>
      <c r="M40" s="640"/>
      <c r="N40" s="640"/>
      <c r="O40" s="640"/>
      <c r="P40" s="640"/>
      <c r="Q40" s="641"/>
      <c r="R40" s="642" t="s">
        <v>227</v>
      </c>
      <c r="S40" s="643"/>
      <c r="T40" s="643"/>
      <c r="U40" s="643"/>
      <c r="V40" s="643"/>
      <c r="W40" s="643"/>
      <c r="X40" s="643"/>
      <c r="Y40" s="644"/>
      <c r="Z40" s="675" t="s">
        <v>178</v>
      </c>
      <c r="AA40" s="675"/>
      <c r="AB40" s="675"/>
      <c r="AC40" s="675"/>
      <c r="AD40" s="676" t="s">
        <v>137</v>
      </c>
      <c r="AE40" s="676"/>
      <c r="AF40" s="676"/>
      <c r="AG40" s="676"/>
      <c r="AH40" s="676"/>
      <c r="AI40" s="676"/>
      <c r="AJ40" s="676"/>
      <c r="AK40" s="676"/>
      <c r="AL40" s="645" t="s">
        <v>227</v>
      </c>
      <c r="AM40" s="646"/>
      <c r="AN40" s="646"/>
      <c r="AO40" s="677"/>
      <c r="AQ40" s="682" t="s">
        <v>343</v>
      </c>
      <c r="AR40" s="683"/>
      <c r="AS40" s="683"/>
      <c r="AT40" s="683"/>
      <c r="AU40" s="683"/>
      <c r="AV40" s="683"/>
      <c r="AW40" s="683"/>
      <c r="AX40" s="683"/>
      <c r="AY40" s="684"/>
      <c r="AZ40" s="642" t="s">
        <v>178</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104</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253451</v>
      </c>
      <c r="CS40" s="643"/>
      <c r="CT40" s="643"/>
      <c r="CU40" s="643"/>
      <c r="CV40" s="643"/>
      <c r="CW40" s="643"/>
      <c r="CX40" s="643"/>
      <c r="CY40" s="644"/>
      <c r="CZ40" s="645">
        <v>0.6</v>
      </c>
      <c r="DA40" s="663"/>
      <c r="DB40" s="663"/>
      <c r="DC40" s="664"/>
      <c r="DD40" s="648">
        <v>151101</v>
      </c>
      <c r="DE40" s="643"/>
      <c r="DF40" s="643"/>
      <c r="DG40" s="643"/>
      <c r="DH40" s="643"/>
      <c r="DI40" s="643"/>
      <c r="DJ40" s="643"/>
      <c r="DK40" s="644"/>
      <c r="DL40" s="648" t="s">
        <v>178</v>
      </c>
      <c r="DM40" s="643"/>
      <c r="DN40" s="643"/>
      <c r="DO40" s="643"/>
      <c r="DP40" s="643"/>
      <c r="DQ40" s="643"/>
      <c r="DR40" s="643"/>
      <c r="DS40" s="643"/>
      <c r="DT40" s="643"/>
      <c r="DU40" s="643"/>
      <c r="DV40" s="644"/>
      <c r="DW40" s="645" t="s">
        <v>178</v>
      </c>
      <c r="DX40" s="663"/>
      <c r="DY40" s="663"/>
      <c r="DZ40" s="663"/>
      <c r="EA40" s="663"/>
      <c r="EB40" s="663"/>
      <c r="EC40" s="681"/>
    </row>
    <row r="41" spans="2:133" ht="11.25" customHeight="1" x14ac:dyDescent="0.2">
      <c r="B41" s="639" t="s">
        <v>347</v>
      </c>
      <c r="C41" s="640"/>
      <c r="D41" s="640"/>
      <c r="E41" s="640"/>
      <c r="F41" s="640"/>
      <c r="G41" s="640"/>
      <c r="H41" s="640"/>
      <c r="I41" s="640"/>
      <c r="J41" s="640"/>
      <c r="K41" s="640"/>
      <c r="L41" s="640"/>
      <c r="M41" s="640"/>
      <c r="N41" s="640"/>
      <c r="O41" s="640"/>
      <c r="P41" s="640"/>
      <c r="Q41" s="641"/>
      <c r="R41" s="642" t="s">
        <v>178</v>
      </c>
      <c r="S41" s="643"/>
      <c r="T41" s="643"/>
      <c r="U41" s="643"/>
      <c r="V41" s="643"/>
      <c r="W41" s="643"/>
      <c r="X41" s="643"/>
      <c r="Y41" s="644"/>
      <c r="Z41" s="675" t="s">
        <v>178</v>
      </c>
      <c r="AA41" s="675"/>
      <c r="AB41" s="675"/>
      <c r="AC41" s="675"/>
      <c r="AD41" s="676" t="s">
        <v>178</v>
      </c>
      <c r="AE41" s="676"/>
      <c r="AF41" s="676"/>
      <c r="AG41" s="676"/>
      <c r="AH41" s="676"/>
      <c r="AI41" s="676"/>
      <c r="AJ41" s="676"/>
      <c r="AK41" s="676"/>
      <c r="AL41" s="645" t="s">
        <v>227</v>
      </c>
      <c r="AM41" s="646"/>
      <c r="AN41" s="646"/>
      <c r="AO41" s="677"/>
      <c r="AQ41" s="682" t="s">
        <v>348</v>
      </c>
      <c r="AR41" s="683"/>
      <c r="AS41" s="683"/>
      <c r="AT41" s="683"/>
      <c r="AU41" s="683"/>
      <c r="AV41" s="683"/>
      <c r="AW41" s="683"/>
      <c r="AX41" s="683"/>
      <c r="AY41" s="684"/>
      <c r="AZ41" s="642">
        <v>557117</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t="s">
        <v>227</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178</v>
      </c>
      <c r="CS41" s="661"/>
      <c r="CT41" s="661"/>
      <c r="CU41" s="661"/>
      <c r="CV41" s="661"/>
      <c r="CW41" s="661"/>
      <c r="CX41" s="661"/>
      <c r="CY41" s="662"/>
      <c r="CZ41" s="645" t="s">
        <v>137</v>
      </c>
      <c r="DA41" s="663"/>
      <c r="DB41" s="663"/>
      <c r="DC41" s="664"/>
      <c r="DD41" s="648" t="s">
        <v>178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351</v>
      </c>
      <c r="C42" s="640"/>
      <c r="D42" s="640"/>
      <c r="E42" s="640"/>
      <c r="F42" s="640"/>
      <c r="G42" s="640"/>
      <c r="H42" s="640"/>
      <c r="I42" s="640"/>
      <c r="J42" s="640"/>
      <c r="K42" s="640"/>
      <c r="L42" s="640"/>
      <c r="M42" s="640"/>
      <c r="N42" s="640"/>
      <c r="O42" s="640"/>
      <c r="P42" s="640"/>
      <c r="Q42" s="641"/>
      <c r="R42" s="642">
        <v>1010000</v>
      </c>
      <c r="S42" s="643"/>
      <c r="T42" s="643"/>
      <c r="U42" s="643"/>
      <c r="V42" s="643"/>
      <c r="W42" s="643"/>
      <c r="X42" s="643"/>
      <c r="Y42" s="644"/>
      <c r="Z42" s="675">
        <v>2.1</v>
      </c>
      <c r="AA42" s="675"/>
      <c r="AB42" s="675"/>
      <c r="AC42" s="675"/>
      <c r="AD42" s="676" t="s">
        <v>178</v>
      </c>
      <c r="AE42" s="676"/>
      <c r="AF42" s="676"/>
      <c r="AG42" s="676"/>
      <c r="AH42" s="676"/>
      <c r="AI42" s="676"/>
      <c r="AJ42" s="676"/>
      <c r="AK42" s="676"/>
      <c r="AL42" s="645" t="s">
        <v>227</v>
      </c>
      <c r="AM42" s="646"/>
      <c r="AN42" s="646"/>
      <c r="AO42" s="677"/>
      <c r="AQ42" s="678" t="s">
        <v>352</v>
      </c>
      <c r="AR42" s="679"/>
      <c r="AS42" s="679"/>
      <c r="AT42" s="679"/>
      <c r="AU42" s="679"/>
      <c r="AV42" s="679"/>
      <c r="AW42" s="679"/>
      <c r="AX42" s="679"/>
      <c r="AY42" s="680"/>
      <c r="AZ42" s="626">
        <v>1639504</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295</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5860037</v>
      </c>
      <c r="CS42" s="643"/>
      <c r="CT42" s="643"/>
      <c r="CU42" s="643"/>
      <c r="CV42" s="643"/>
      <c r="CW42" s="643"/>
      <c r="CX42" s="643"/>
      <c r="CY42" s="644"/>
      <c r="CZ42" s="645">
        <v>12.9</v>
      </c>
      <c r="DA42" s="646"/>
      <c r="DB42" s="646"/>
      <c r="DC42" s="647"/>
      <c r="DD42" s="648">
        <v>891078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355</v>
      </c>
      <c r="C43" s="624"/>
      <c r="D43" s="624"/>
      <c r="E43" s="624"/>
      <c r="F43" s="624"/>
      <c r="G43" s="624"/>
      <c r="H43" s="624"/>
      <c r="I43" s="624"/>
      <c r="J43" s="624"/>
      <c r="K43" s="624"/>
      <c r="L43" s="624"/>
      <c r="M43" s="624"/>
      <c r="N43" s="624"/>
      <c r="O43" s="624"/>
      <c r="P43" s="624"/>
      <c r="Q43" s="625"/>
      <c r="R43" s="626">
        <v>47051114</v>
      </c>
      <c r="S43" s="665"/>
      <c r="T43" s="665"/>
      <c r="U43" s="665"/>
      <c r="V43" s="665"/>
      <c r="W43" s="665"/>
      <c r="X43" s="665"/>
      <c r="Y43" s="666"/>
      <c r="Z43" s="667">
        <v>100</v>
      </c>
      <c r="AA43" s="667"/>
      <c r="AB43" s="667"/>
      <c r="AC43" s="667"/>
      <c r="AD43" s="668">
        <v>18884692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188864</v>
      </c>
      <c r="CS43" s="661"/>
      <c r="CT43" s="661"/>
      <c r="CU43" s="661"/>
      <c r="CV43" s="661"/>
      <c r="CW43" s="661"/>
      <c r="CX43" s="661"/>
      <c r="CY43" s="662"/>
      <c r="CZ43" s="645">
        <v>0.4</v>
      </c>
      <c r="DA43" s="663"/>
      <c r="DB43" s="663"/>
      <c r="DC43" s="664"/>
      <c r="DD43" s="648">
        <v>179474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5830581</v>
      </c>
      <c r="CS44" s="643"/>
      <c r="CT44" s="643"/>
      <c r="CU44" s="643"/>
      <c r="CV44" s="643"/>
      <c r="CW44" s="643"/>
      <c r="CX44" s="643"/>
      <c r="CY44" s="644"/>
      <c r="CZ44" s="645">
        <v>12.8</v>
      </c>
      <c r="DA44" s="646"/>
      <c r="DB44" s="646"/>
      <c r="DC44" s="647"/>
      <c r="DD44" s="648">
        <v>861622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2390686</v>
      </c>
      <c r="CS45" s="661"/>
      <c r="CT45" s="661"/>
      <c r="CU45" s="661"/>
      <c r="CV45" s="661"/>
      <c r="CW45" s="661"/>
      <c r="CX45" s="661"/>
      <c r="CY45" s="662"/>
      <c r="CZ45" s="645">
        <v>5.2</v>
      </c>
      <c r="DA45" s="663"/>
      <c r="DB45" s="663"/>
      <c r="DC45" s="664"/>
      <c r="DD45" s="648">
        <v>56642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3316989</v>
      </c>
      <c r="CS46" s="643"/>
      <c r="CT46" s="643"/>
      <c r="CU46" s="643"/>
      <c r="CV46" s="643"/>
      <c r="CW46" s="643"/>
      <c r="CX46" s="643"/>
      <c r="CY46" s="644"/>
      <c r="CZ46" s="645">
        <v>7.3</v>
      </c>
      <c r="DA46" s="646"/>
      <c r="DB46" s="646"/>
      <c r="DC46" s="647"/>
      <c r="DD46" s="648">
        <v>790974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29456</v>
      </c>
      <c r="CS47" s="661"/>
      <c r="CT47" s="661"/>
      <c r="CU47" s="661"/>
      <c r="CV47" s="661"/>
      <c r="CW47" s="661"/>
      <c r="CX47" s="661"/>
      <c r="CY47" s="662"/>
      <c r="CZ47" s="645">
        <v>0.1</v>
      </c>
      <c r="DA47" s="663"/>
      <c r="DB47" s="663"/>
      <c r="DC47" s="664"/>
      <c r="DD47" s="648">
        <v>29456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227</v>
      </c>
      <c r="CS48" s="643"/>
      <c r="CT48" s="643"/>
      <c r="CU48" s="643"/>
      <c r="CV48" s="643"/>
      <c r="CW48" s="643"/>
      <c r="CX48" s="643"/>
      <c r="CY48" s="644"/>
      <c r="CZ48" s="645" t="s">
        <v>227</v>
      </c>
      <c r="DA48" s="646"/>
      <c r="DB48" s="646"/>
      <c r="DC48" s="647"/>
      <c r="DD48" s="648" t="s">
        <v>178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45565867</v>
      </c>
      <c r="CS49" s="627"/>
      <c r="CT49" s="627"/>
      <c r="CU49" s="627"/>
      <c r="CV49" s="627"/>
      <c r="CW49" s="627"/>
      <c r="CX49" s="627"/>
      <c r="CY49" s="628"/>
      <c r="CZ49" s="629">
        <v>100</v>
      </c>
      <c r="DA49" s="630"/>
      <c r="DB49" s="630"/>
      <c r="DC49" s="631"/>
      <c r="DD49" s="632">
        <v>23259022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Tzsp2z1/ReiXrtZDpwHZzhoAFNVsxVSLtSMmLxN9zEijr9i+QlyUrAv72JAu/CXcJX288OOgkSrU0wmwfUl+w==" saltValue="6a7EIYLHDsynt8YFKBWy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70" zoomScaleNormal="25" zoomScaleSheetLayoutView="70" workbookViewId="0">
      <selection activeCell="AK34" sqref="AK34:AO34"/>
    </sheetView>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388</v>
      </c>
      <c r="C7" s="1108"/>
      <c r="D7" s="1108"/>
      <c r="E7" s="1108"/>
      <c r="F7" s="1108"/>
      <c r="G7" s="1108"/>
      <c r="H7" s="1108"/>
      <c r="I7" s="1108"/>
      <c r="J7" s="1108"/>
      <c r="K7" s="1108"/>
      <c r="L7" s="1108"/>
      <c r="M7" s="1108"/>
      <c r="N7" s="1108"/>
      <c r="O7" s="1108"/>
      <c r="P7" s="1109"/>
      <c r="Q7" s="1161">
        <v>47041</v>
      </c>
      <c r="R7" s="1162"/>
      <c r="S7" s="1162"/>
      <c r="T7" s="1162"/>
      <c r="U7" s="1162"/>
      <c r="V7" s="1162">
        <v>45568</v>
      </c>
      <c r="W7" s="1162"/>
      <c r="X7" s="1162"/>
      <c r="Y7" s="1162"/>
      <c r="Z7" s="1162"/>
      <c r="AA7" s="1162">
        <v>1473</v>
      </c>
      <c r="AB7" s="1162"/>
      <c r="AC7" s="1162"/>
      <c r="AD7" s="1162"/>
      <c r="AE7" s="1163"/>
      <c r="AF7" s="1164">
        <v>1064</v>
      </c>
      <c r="AG7" s="1165"/>
      <c r="AH7" s="1165"/>
      <c r="AI7" s="1165"/>
      <c r="AJ7" s="1166"/>
      <c r="AK7" s="1148">
        <v>797</v>
      </c>
      <c r="AL7" s="1149"/>
      <c r="AM7" s="1149"/>
      <c r="AN7" s="1149"/>
      <c r="AO7" s="1149"/>
      <c r="AP7" s="1149">
        <v>30450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591</v>
      </c>
      <c r="BT7" s="1153"/>
      <c r="BU7" s="1153"/>
      <c r="BV7" s="1153"/>
      <c r="BW7" s="1153"/>
      <c r="BX7" s="1153"/>
      <c r="BY7" s="1153"/>
      <c r="BZ7" s="1153"/>
      <c r="CA7" s="1153"/>
      <c r="CB7" s="1153"/>
      <c r="CC7" s="1153"/>
      <c r="CD7" s="1153"/>
      <c r="CE7" s="1153"/>
      <c r="CF7" s="1153"/>
      <c r="CG7" s="1154"/>
      <c r="CH7" s="1145">
        <v>0</v>
      </c>
      <c r="CI7" s="1146"/>
      <c r="CJ7" s="1146"/>
      <c r="CK7" s="1146"/>
      <c r="CL7" s="1147"/>
      <c r="CM7" s="1145">
        <v>373</v>
      </c>
      <c r="CN7" s="1146"/>
      <c r="CO7" s="1146"/>
      <c r="CP7" s="1146"/>
      <c r="CQ7" s="1147"/>
      <c r="CR7" s="1145">
        <v>2</v>
      </c>
      <c r="CS7" s="1146"/>
      <c r="CT7" s="1146"/>
      <c r="CU7" s="1146"/>
      <c r="CV7" s="1147"/>
      <c r="CW7" s="1145" t="s">
        <v>583</v>
      </c>
      <c r="CX7" s="1146"/>
      <c r="CY7" s="1146"/>
      <c r="CZ7" s="1146"/>
      <c r="DA7" s="1147"/>
      <c r="DB7" s="1145" t="s">
        <v>583</v>
      </c>
      <c r="DC7" s="1146"/>
      <c r="DD7" s="1146"/>
      <c r="DE7" s="1146"/>
      <c r="DF7" s="1147"/>
      <c r="DG7" s="1145">
        <v>0</v>
      </c>
      <c r="DH7" s="1146"/>
      <c r="DI7" s="1146"/>
      <c r="DJ7" s="1146"/>
      <c r="DK7" s="1147"/>
      <c r="DL7" s="1145" t="s">
        <v>583</v>
      </c>
      <c r="DM7" s="1146"/>
      <c r="DN7" s="1146"/>
      <c r="DO7" s="1146"/>
      <c r="DP7" s="1147"/>
      <c r="DQ7" s="1145" t="s">
        <v>583</v>
      </c>
      <c r="DR7" s="1146"/>
      <c r="DS7" s="1146"/>
      <c r="DT7" s="1146"/>
      <c r="DU7" s="1147"/>
      <c r="DV7" s="1172"/>
      <c r="DW7" s="1173"/>
      <c r="DX7" s="1173"/>
      <c r="DY7" s="1173"/>
      <c r="DZ7" s="1174"/>
      <c r="EA7" s="256"/>
    </row>
    <row r="8" spans="1:131" s="257" customFormat="1" ht="26.25" customHeight="1" x14ac:dyDescent="0.2">
      <c r="A8" s="263">
        <v>2</v>
      </c>
      <c r="B8" s="1094" t="s">
        <v>389</v>
      </c>
      <c r="C8" s="1095"/>
      <c r="D8" s="1095"/>
      <c r="E8" s="1095"/>
      <c r="F8" s="1095"/>
      <c r="G8" s="1095"/>
      <c r="H8" s="1095"/>
      <c r="I8" s="1095"/>
      <c r="J8" s="1095"/>
      <c r="K8" s="1095"/>
      <c r="L8" s="1095"/>
      <c r="M8" s="1095"/>
      <c r="N8" s="1095"/>
      <c r="O8" s="1095"/>
      <c r="P8" s="1096"/>
      <c r="Q8" s="1100">
        <v>82</v>
      </c>
      <c r="R8" s="1101"/>
      <c r="S8" s="1101"/>
      <c r="T8" s="1101"/>
      <c r="U8" s="1101"/>
      <c r="V8" s="1101">
        <v>70</v>
      </c>
      <c r="W8" s="1101"/>
      <c r="X8" s="1101"/>
      <c r="Y8" s="1101"/>
      <c r="Z8" s="1101"/>
      <c r="AA8" s="1101">
        <v>12</v>
      </c>
      <c r="AB8" s="1101"/>
      <c r="AC8" s="1101"/>
      <c r="AD8" s="1101"/>
      <c r="AE8" s="1102"/>
      <c r="AF8" s="1076">
        <v>12</v>
      </c>
      <c r="AG8" s="1077"/>
      <c r="AH8" s="1077"/>
      <c r="AI8" s="1077"/>
      <c r="AJ8" s="1078"/>
      <c r="AK8" s="1143" t="s">
        <v>583</v>
      </c>
      <c r="AL8" s="1144"/>
      <c r="AM8" s="1144"/>
      <c r="AN8" s="1144"/>
      <c r="AO8" s="1144"/>
      <c r="AP8" s="1144">
        <v>117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391</v>
      </c>
      <c r="B23" s="1001" t="s">
        <v>392</v>
      </c>
      <c r="C23" s="1002"/>
      <c r="D23" s="1002"/>
      <c r="E23" s="1002"/>
      <c r="F23" s="1002"/>
      <c r="G23" s="1002"/>
      <c r="H23" s="1002"/>
      <c r="I23" s="1002"/>
      <c r="J23" s="1002"/>
      <c r="K23" s="1002"/>
      <c r="L23" s="1002"/>
      <c r="M23" s="1002"/>
      <c r="N23" s="1002"/>
      <c r="O23" s="1002"/>
      <c r="P23" s="1003"/>
      <c r="Q23" s="1125">
        <v>47051</v>
      </c>
      <c r="R23" s="1126"/>
      <c r="S23" s="1126"/>
      <c r="T23" s="1126"/>
      <c r="U23" s="1126"/>
      <c r="V23" s="1126">
        <v>45566</v>
      </c>
      <c r="W23" s="1126"/>
      <c r="X23" s="1126"/>
      <c r="Y23" s="1126"/>
      <c r="Z23" s="1126"/>
      <c r="AA23" s="1126">
        <v>1485</v>
      </c>
      <c r="AB23" s="1126"/>
      <c r="AC23" s="1126"/>
      <c r="AD23" s="1126"/>
      <c r="AE23" s="1127"/>
      <c r="AF23" s="1128">
        <v>1076</v>
      </c>
      <c r="AG23" s="1126"/>
      <c r="AH23" s="1126"/>
      <c r="AI23" s="1126"/>
      <c r="AJ23" s="1129"/>
      <c r="AK23" s="1130"/>
      <c r="AL23" s="1131"/>
      <c r="AM23" s="1131"/>
      <c r="AN23" s="1131"/>
      <c r="AO23" s="1131"/>
      <c r="AP23" s="1126">
        <v>30567</v>
      </c>
      <c r="AQ23" s="1126"/>
      <c r="AR23" s="1126"/>
      <c r="AS23" s="1126"/>
      <c r="AT23" s="1126"/>
      <c r="AU23" s="1132"/>
      <c r="AV23" s="1132"/>
      <c r="AW23" s="1132"/>
      <c r="AX23" s="1132"/>
      <c r="AY23" s="1133"/>
      <c r="AZ23" s="1122" t="s">
        <v>178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403</v>
      </c>
      <c r="C28" s="1108"/>
      <c r="D28" s="1108"/>
      <c r="E28" s="1108"/>
      <c r="F28" s="1108"/>
      <c r="G28" s="1108"/>
      <c r="H28" s="1108"/>
      <c r="I28" s="1108"/>
      <c r="J28" s="1108"/>
      <c r="K28" s="1108"/>
      <c r="L28" s="1108"/>
      <c r="M28" s="1108"/>
      <c r="N28" s="1108"/>
      <c r="O28" s="1108"/>
      <c r="P28" s="1109"/>
      <c r="Q28" s="1110">
        <v>7818</v>
      </c>
      <c r="R28" s="1111"/>
      <c r="S28" s="1111"/>
      <c r="T28" s="1111"/>
      <c r="U28" s="1111"/>
      <c r="V28" s="1111">
        <v>7693</v>
      </c>
      <c r="W28" s="1111"/>
      <c r="X28" s="1111"/>
      <c r="Y28" s="1111"/>
      <c r="Z28" s="1111"/>
      <c r="AA28" s="1111">
        <v>125</v>
      </c>
      <c r="AB28" s="1111"/>
      <c r="AC28" s="1111"/>
      <c r="AD28" s="1111"/>
      <c r="AE28" s="1112"/>
      <c r="AF28" s="1113">
        <v>125</v>
      </c>
      <c r="AG28" s="1111"/>
      <c r="AH28" s="1111"/>
      <c r="AI28" s="1111"/>
      <c r="AJ28" s="1114"/>
      <c r="AK28" s="1115">
        <v>557</v>
      </c>
      <c r="AL28" s="1103"/>
      <c r="AM28" s="1103"/>
      <c r="AN28" s="1103"/>
      <c r="AO28" s="1103"/>
      <c r="AP28" s="1103" t="s">
        <v>583</v>
      </c>
      <c r="AQ28" s="1103"/>
      <c r="AR28" s="1103"/>
      <c r="AS28" s="1103"/>
      <c r="AT28" s="1103"/>
      <c r="AU28" s="1103" t="s">
        <v>583</v>
      </c>
      <c r="AV28" s="1103"/>
      <c r="AW28" s="1103"/>
      <c r="AX28" s="1103"/>
      <c r="AY28" s="1103"/>
      <c r="AZ28" s="1104" t="s">
        <v>583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404</v>
      </c>
      <c r="C29" s="1095"/>
      <c r="D29" s="1095"/>
      <c r="E29" s="1095"/>
      <c r="F29" s="1095"/>
      <c r="G29" s="1095"/>
      <c r="H29" s="1095"/>
      <c r="I29" s="1095"/>
      <c r="J29" s="1095"/>
      <c r="K29" s="1095"/>
      <c r="L29" s="1095"/>
      <c r="M29" s="1095"/>
      <c r="N29" s="1095"/>
      <c r="O29" s="1095"/>
      <c r="P29" s="1096"/>
      <c r="Q29" s="1100">
        <v>828</v>
      </c>
      <c r="R29" s="1101"/>
      <c r="S29" s="1101"/>
      <c r="T29" s="1101"/>
      <c r="U29" s="1101"/>
      <c r="V29" s="1101">
        <v>822</v>
      </c>
      <c r="W29" s="1101"/>
      <c r="X29" s="1101"/>
      <c r="Y29" s="1101"/>
      <c r="Z29" s="1101"/>
      <c r="AA29" s="1101">
        <v>6</v>
      </c>
      <c r="AB29" s="1101"/>
      <c r="AC29" s="1101"/>
      <c r="AD29" s="1101"/>
      <c r="AE29" s="1102"/>
      <c r="AF29" s="1076">
        <v>6</v>
      </c>
      <c r="AG29" s="1077"/>
      <c r="AH29" s="1077"/>
      <c r="AI29" s="1077"/>
      <c r="AJ29" s="1078"/>
      <c r="AK29" s="1037">
        <v>135</v>
      </c>
      <c r="AL29" s="1028"/>
      <c r="AM29" s="1028"/>
      <c r="AN29" s="1028"/>
      <c r="AO29" s="1028"/>
      <c r="AP29" s="1028" t="s">
        <v>583</v>
      </c>
      <c r="AQ29" s="1028"/>
      <c r="AR29" s="1028"/>
      <c r="AS29" s="1028"/>
      <c r="AT29" s="1028"/>
      <c r="AU29" s="1028" t="s">
        <v>583</v>
      </c>
      <c r="AV29" s="1028"/>
      <c r="AW29" s="1028"/>
      <c r="AX29" s="1028"/>
      <c r="AY29" s="1028"/>
      <c r="AZ29" s="1099" t="s">
        <v>583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405</v>
      </c>
      <c r="C30" s="1095"/>
      <c r="D30" s="1095"/>
      <c r="E30" s="1095"/>
      <c r="F30" s="1095"/>
      <c r="G30" s="1095"/>
      <c r="H30" s="1095"/>
      <c r="I30" s="1095"/>
      <c r="J30" s="1095"/>
      <c r="K30" s="1095"/>
      <c r="L30" s="1095"/>
      <c r="M30" s="1095"/>
      <c r="N30" s="1095"/>
      <c r="O30" s="1095"/>
      <c r="P30" s="1096"/>
      <c r="Q30" s="1100">
        <v>5633</v>
      </c>
      <c r="R30" s="1101"/>
      <c r="S30" s="1101"/>
      <c r="T30" s="1101"/>
      <c r="U30" s="1101"/>
      <c r="V30" s="1101">
        <v>5539</v>
      </c>
      <c r="W30" s="1101"/>
      <c r="X30" s="1101"/>
      <c r="Y30" s="1101"/>
      <c r="Z30" s="1101"/>
      <c r="AA30" s="1101">
        <v>94</v>
      </c>
      <c r="AB30" s="1101"/>
      <c r="AC30" s="1101"/>
      <c r="AD30" s="1101"/>
      <c r="AE30" s="1102"/>
      <c r="AF30" s="1076">
        <v>94</v>
      </c>
      <c r="AG30" s="1077"/>
      <c r="AH30" s="1077"/>
      <c r="AI30" s="1077"/>
      <c r="AJ30" s="1078"/>
      <c r="AK30" s="1037">
        <v>885</v>
      </c>
      <c r="AL30" s="1028"/>
      <c r="AM30" s="1028"/>
      <c r="AN30" s="1028"/>
      <c r="AO30" s="1028"/>
      <c r="AP30" s="1028" t="s">
        <v>583</v>
      </c>
      <c r="AQ30" s="1028"/>
      <c r="AR30" s="1028"/>
      <c r="AS30" s="1028"/>
      <c r="AT30" s="1028"/>
      <c r="AU30" s="1028" t="s">
        <v>583</v>
      </c>
      <c r="AV30" s="1028"/>
      <c r="AW30" s="1028"/>
      <c r="AX30" s="1028"/>
      <c r="AY30" s="1028"/>
      <c r="AZ30" s="1099" t="s">
        <v>583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406</v>
      </c>
      <c r="C31" s="1095"/>
      <c r="D31" s="1095"/>
      <c r="E31" s="1095"/>
      <c r="F31" s="1095"/>
      <c r="G31" s="1095"/>
      <c r="H31" s="1095"/>
      <c r="I31" s="1095"/>
      <c r="J31" s="1095"/>
      <c r="K31" s="1095"/>
      <c r="L31" s="1095"/>
      <c r="M31" s="1095"/>
      <c r="N31" s="1095"/>
      <c r="O31" s="1095"/>
      <c r="P31" s="1096"/>
      <c r="Q31" s="1100">
        <v>48</v>
      </c>
      <c r="R31" s="1101"/>
      <c r="S31" s="1101"/>
      <c r="T31" s="1101"/>
      <c r="U31" s="1101"/>
      <c r="V31" s="1101">
        <v>47</v>
      </c>
      <c r="W31" s="1101"/>
      <c r="X31" s="1101"/>
      <c r="Y31" s="1101"/>
      <c r="Z31" s="1101"/>
      <c r="AA31" s="1101">
        <v>1</v>
      </c>
      <c r="AB31" s="1101"/>
      <c r="AC31" s="1101"/>
      <c r="AD31" s="1101"/>
      <c r="AE31" s="1102"/>
      <c r="AF31" s="1076">
        <v>1</v>
      </c>
      <c r="AG31" s="1077"/>
      <c r="AH31" s="1077"/>
      <c r="AI31" s="1077"/>
      <c r="AJ31" s="1078"/>
      <c r="AK31" s="1037" t="s">
        <v>583</v>
      </c>
      <c r="AL31" s="1028"/>
      <c r="AM31" s="1028"/>
      <c r="AN31" s="1028"/>
      <c r="AO31" s="1028"/>
      <c r="AP31" s="1028" t="s">
        <v>583</v>
      </c>
      <c r="AQ31" s="1028"/>
      <c r="AR31" s="1028"/>
      <c r="AS31" s="1028"/>
      <c r="AT31" s="1028"/>
      <c r="AU31" s="1028" t="s">
        <v>583</v>
      </c>
      <c r="AV31" s="1028"/>
      <c r="AW31" s="1028"/>
      <c r="AX31" s="1028"/>
      <c r="AY31" s="1028"/>
      <c r="AZ31" s="1099" t="s">
        <v>583</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407</v>
      </c>
      <c r="C32" s="1095"/>
      <c r="D32" s="1095"/>
      <c r="E32" s="1095"/>
      <c r="F32" s="1095"/>
      <c r="G32" s="1095"/>
      <c r="H32" s="1095"/>
      <c r="I32" s="1095"/>
      <c r="J32" s="1095"/>
      <c r="K32" s="1095"/>
      <c r="L32" s="1095"/>
      <c r="M32" s="1095"/>
      <c r="N32" s="1095"/>
      <c r="O32" s="1095"/>
      <c r="P32" s="1096"/>
      <c r="Q32" s="1100">
        <v>1665</v>
      </c>
      <c r="R32" s="1101"/>
      <c r="S32" s="1101"/>
      <c r="T32" s="1101"/>
      <c r="U32" s="1101"/>
      <c r="V32" s="1101">
        <v>1468</v>
      </c>
      <c r="W32" s="1101"/>
      <c r="X32" s="1101"/>
      <c r="Y32" s="1101"/>
      <c r="Z32" s="1101"/>
      <c r="AA32" s="1101">
        <v>197</v>
      </c>
      <c r="AB32" s="1101"/>
      <c r="AC32" s="1101"/>
      <c r="AD32" s="1101"/>
      <c r="AE32" s="1102"/>
      <c r="AF32" s="1076">
        <v>1570</v>
      </c>
      <c r="AG32" s="1077"/>
      <c r="AH32" s="1077"/>
      <c r="AI32" s="1077"/>
      <c r="AJ32" s="1078"/>
      <c r="AK32" s="1037">
        <v>9</v>
      </c>
      <c r="AL32" s="1028"/>
      <c r="AM32" s="1028"/>
      <c r="AN32" s="1028"/>
      <c r="AO32" s="1028"/>
      <c r="AP32" s="1028">
        <v>3194</v>
      </c>
      <c r="AQ32" s="1028"/>
      <c r="AR32" s="1028"/>
      <c r="AS32" s="1028"/>
      <c r="AT32" s="1028"/>
      <c r="AU32" s="1028">
        <v>297</v>
      </c>
      <c r="AV32" s="1028"/>
      <c r="AW32" s="1028"/>
      <c r="AX32" s="1028"/>
      <c r="AY32" s="1028"/>
      <c r="AZ32" s="1099" t="s">
        <v>583</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582</v>
      </c>
      <c r="C33" s="1095"/>
      <c r="D33" s="1095"/>
      <c r="E33" s="1095"/>
      <c r="F33" s="1095"/>
      <c r="G33" s="1095"/>
      <c r="H33" s="1095"/>
      <c r="I33" s="1095"/>
      <c r="J33" s="1095"/>
      <c r="K33" s="1095"/>
      <c r="L33" s="1095"/>
      <c r="M33" s="1095"/>
      <c r="N33" s="1095"/>
      <c r="O33" s="1095"/>
      <c r="P33" s="1096"/>
      <c r="Q33" s="1100">
        <v>1597</v>
      </c>
      <c r="R33" s="1101"/>
      <c r="S33" s="1101"/>
      <c r="T33" s="1101"/>
      <c r="U33" s="1101"/>
      <c r="V33" s="1101">
        <v>1575</v>
      </c>
      <c r="W33" s="1101"/>
      <c r="X33" s="1101"/>
      <c r="Y33" s="1101"/>
      <c r="Z33" s="1101"/>
      <c r="AA33" s="1101">
        <v>22</v>
      </c>
      <c r="AB33" s="1101"/>
      <c r="AC33" s="1101"/>
      <c r="AD33" s="1101"/>
      <c r="AE33" s="1102"/>
      <c r="AF33" s="1076">
        <v>154</v>
      </c>
      <c r="AG33" s="1077"/>
      <c r="AH33" s="1077"/>
      <c r="AI33" s="1077"/>
      <c r="AJ33" s="1078"/>
      <c r="AK33" s="1037">
        <v>668</v>
      </c>
      <c r="AL33" s="1028"/>
      <c r="AM33" s="1028"/>
      <c r="AN33" s="1028"/>
      <c r="AO33" s="1028"/>
      <c r="AP33" s="1028">
        <v>12352</v>
      </c>
      <c r="AQ33" s="1028"/>
      <c r="AR33" s="1028"/>
      <c r="AS33" s="1028"/>
      <c r="AT33" s="1028"/>
      <c r="AU33" s="1028">
        <v>10203</v>
      </c>
      <c r="AV33" s="1028"/>
      <c r="AW33" s="1028"/>
      <c r="AX33" s="1028"/>
      <c r="AY33" s="1028"/>
      <c r="AZ33" s="1099" t="s">
        <v>583</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411</v>
      </c>
      <c r="C34" s="1095"/>
      <c r="D34" s="1095"/>
      <c r="E34" s="1095"/>
      <c r="F34" s="1095"/>
      <c r="G34" s="1095"/>
      <c r="H34" s="1095"/>
      <c r="I34" s="1095"/>
      <c r="J34" s="1095"/>
      <c r="K34" s="1095"/>
      <c r="L34" s="1095"/>
      <c r="M34" s="1095"/>
      <c r="N34" s="1095"/>
      <c r="O34" s="1095"/>
      <c r="P34" s="1096"/>
      <c r="Q34" s="1100">
        <v>1732</v>
      </c>
      <c r="R34" s="1101"/>
      <c r="S34" s="1101"/>
      <c r="T34" s="1101"/>
      <c r="U34" s="1101"/>
      <c r="V34" s="1101">
        <v>1714</v>
      </c>
      <c r="W34" s="1101"/>
      <c r="X34" s="1101"/>
      <c r="Y34" s="1101"/>
      <c r="Z34" s="1101"/>
      <c r="AA34" s="1101">
        <v>18</v>
      </c>
      <c r="AB34" s="1101"/>
      <c r="AC34" s="1101"/>
      <c r="AD34" s="1101"/>
      <c r="AE34" s="1102"/>
      <c r="AF34" s="1076">
        <v>193</v>
      </c>
      <c r="AG34" s="1077"/>
      <c r="AH34" s="1077"/>
      <c r="AI34" s="1077"/>
      <c r="AJ34" s="1078"/>
      <c r="AK34" s="1037">
        <v>274</v>
      </c>
      <c r="AL34" s="1028"/>
      <c r="AM34" s="1028"/>
      <c r="AN34" s="1028"/>
      <c r="AO34" s="1028"/>
      <c r="AP34" s="1028">
        <v>668</v>
      </c>
      <c r="AQ34" s="1028"/>
      <c r="AR34" s="1028"/>
      <c r="AS34" s="1028"/>
      <c r="AT34" s="1028"/>
      <c r="AU34" s="1028">
        <v>359</v>
      </c>
      <c r="AV34" s="1028"/>
      <c r="AW34" s="1028"/>
      <c r="AX34" s="1028"/>
      <c r="AY34" s="1028"/>
      <c r="AZ34" s="1099" t="s">
        <v>583</v>
      </c>
      <c r="BA34" s="1099"/>
      <c r="BB34" s="1099"/>
      <c r="BC34" s="1099"/>
      <c r="BD34" s="1099"/>
      <c r="BE34" s="1089" t="s">
        <v>412</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391</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2145</v>
      </c>
      <c r="AG63" s="1016"/>
      <c r="AH63" s="1016"/>
      <c r="AI63" s="1016"/>
      <c r="AJ63" s="1087"/>
      <c r="AK63" s="1088"/>
      <c r="AL63" s="1020"/>
      <c r="AM63" s="1020"/>
      <c r="AN63" s="1020"/>
      <c r="AO63" s="1020"/>
      <c r="AP63" s="1016">
        <v>16214</v>
      </c>
      <c r="AQ63" s="1016"/>
      <c r="AR63" s="1016"/>
      <c r="AS63" s="1016"/>
      <c r="AT63" s="1016"/>
      <c r="AU63" s="1016">
        <v>10859</v>
      </c>
      <c r="AV63" s="1016"/>
      <c r="AW63" s="1016"/>
      <c r="AX63" s="1016"/>
      <c r="AY63" s="1016"/>
      <c r="AZ63" s="1082"/>
      <c r="BA63" s="1082"/>
      <c r="BB63" s="1082"/>
      <c r="BC63" s="1082"/>
      <c r="BD63" s="1082"/>
      <c r="BE63" s="1017"/>
      <c r="BF63" s="1017"/>
      <c r="BG63" s="1017"/>
      <c r="BH63" s="1017"/>
      <c r="BI63" s="1018"/>
      <c r="BJ63" s="1083" t="s">
        <v>178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396</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584</v>
      </c>
      <c r="C68" s="1043"/>
      <c r="D68" s="1043"/>
      <c r="E68" s="1043"/>
      <c r="F68" s="1043"/>
      <c r="G68" s="1043"/>
      <c r="H68" s="1043"/>
      <c r="I68" s="1043"/>
      <c r="J68" s="1043"/>
      <c r="K68" s="1043"/>
      <c r="L68" s="1043"/>
      <c r="M68" s="1043"/>
      <c r="N68" s="1043"/>
      <c r="O68" s="1043"/>
      <c r="P68" s="1044"/>
      <c r="Q68" s="1045">
        <v>3240</v>
      </c>
      <c r="R68" s="1039"/>
      <c r="S68" s="1039"/>
      <c r="T68" s="1039"/>
      <c r="U68" s="1039"/>
      <c r="V68" s="1039">
        <v>3207</v>
      </c>
      <c r="W68" s="1039"/>
      <c r="X68" s="1039"/>
      <c r="Y68" s="1039"/>
      <c r="Z68" s="1039"/>
      <c r="AA68" s="1039">
        <v>33</v>
      </c>
      <c r="AB68" s="1039"/>
      <c r="AC68" s="1039"/>
      <c r="AD68" s="1039"/>
      <c r="AE68" s="1039"/>
      <c r="AF68" s="1039">
        <v>30</v>
      </c>
      <c r="AG68" s="1039"/>
      <c r="AH68" s="1039"/>
      <c r="AI68" s="1039"/>
      <c r="AJ68" s="1039"/>
      <c r="AK68" s="1039" t="s">
        <v>583</v>
      </c>
      <c r="AL68" s="1039"/>
      <c r="AM68" s="1039"/>
      <c r="AN68" s="1039"/>
      <c r="AO68" s="1039"/>
      <c r="AP68" s="1039">
        <v>3471</v>
      </c>
      <c r="AQ68" s="1039"/>
      <c r="AR68" s="1039"/>
      <c r="AS68" s="1039"/>
      <c r="AT68" s="1039"/>
      <c r="AU68" s="1039">
        <v>2304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585</v>
      </c>
      <c r="C69" s="1032"/>
      <c r="D69" s="1032"/>
      <c r="E69" s="1032"/>
      <c r="F69" s="1032"/>
      <c r="G69" s="1032"/>
      <c r="H69" s="1032"/>
      <c r="I69" s="1032"/>
      <c r="J69" s="1032"/>
      <c r="K69" s="1032"/>
      <c r="L69" s="1032"/>
      <c r="M69" s="1032"/>
      <c r="N69" s="1032"/>
      <c r="O69" s="1032"/>
      <c r="P69" s="1033"/>
      <c r="Q69" s="1034">
        <v>5</v>
      </c>
      <c r="R69" s="1028"/>
      <c r="S69" s="1028"/>
      <c r="T69" s="1028"/>
      <c r="U69" s="1028"/>
      <c r="V69" s="1028">
        <v>5</v>
      </c>
      <c r="W69" s="1028"/>
      <c r="X69" s="1028"/>
      <c r="Y69" s="1028"/>
      <c r="Z69" s="1028"/>
      <c r="AA69" s="1028">
        <v>0</v>
      </c>
      <c r="AB69" s="1028"/>
      <c r="AC69" s="1028"/>
      <c r="AD69" s="1028"/>
      <c r="AE69" s="1028"/>
      <c r="AF69" s="1028">
        <v>0</v>
      </c>
      <c r="AG69" s="1028"/>
      <c r="AH69" s="1028"/>
      <c r="AI69" s="1028"/>
      <c r="AJ69" s="1028"/>
      <c r="AK69" s="1028" t="s">
        <v>583</v>
      </c>
      <c r="AL69" s="1028"/>
      <c r="AM69" s="1028"/>
      <c r="AN69" s="1028"/>
      <c r="AO69" s="1028"/>
      <c r="AP69" s="1028" t="s">
        <v>583</v>
      </c>
      <c r="AQ69" s="1028"/>
      <c r="AR69" s="1028"/>
      <c r="AS69" s="1028"/>
      <c r="AT69" s="1028"/>
      <c r="AU69" s="1028" t="s">
        <v>583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586</v>
      </c>
      <c r="C70" s="1032"/>
      <c r="D70" s="1032"/>
      <c r="E70" s="1032"/>
      <c r="F70" s="1032"/>
      <c r="G70" s="1032"/>
      <c r="H70" s="1032"/>
      <c r="I70" s="1032"/>
      <c r="J70" s="1032"/>
      <c r="K70" s="1032"/>
      <c r="L70" s="1032"/>
      <c r="M70" s="1032"/>
      <c r="N70" s="1032"/>
      <c r="O70" s="1032"/>
      <c r="P70" s="1033"/>
      <c r="Q70" s="1034">
        <v>453</v>
      </c>
      <c r="R70" s="1028"/>
      <c r="S70" s="1028"/>
      <c r="T70" s="1028"/>
      <c r="U70" s="1028"/>
      <c r="V70" s="1028">
        <v>437</v>
      </c>
      <c r="W70" s="1028"/>
      <c r="X70" s="1028"/>
      <c r="Y70" s="1028"/>
      <c r="Z70" s="1028"/>
      <c r="AA70" s="1028">
        <v>16</v>
      </c>
      <c r="AB70" s="1028"/>
      <c r="AC70" s="1028"/>
      <c r="AD70" s="1028"/>
      <c r="AE70" s="1028"/>
      <c r="AF70" s="1028">
        <v>16</v>
      </c>
      <c r="AG70" s="1028"/>
      <c r="AH70" s="1028"/>
      <c r="AI70" s="1028"/>
      <c r="AJ70" s="1028"/>
      <c r="AK70" s="1028">
        <v>79</v>
      </c>
      <c r="AL70" s="1028"/>
      <c r="AM70" s="1028"/>
      <c r="AN70" s="1028"/>
      <c r="AO70" s="1028"/>
      <c r="AP70" s="1028">
        <v>47</v>
      </c>
      <c r="AQ70" s="1028"/>
      <c r="AR70" s="1028"/>
      <c r="AS70" s="1028"/>
      <c r="AT70" s="1028"/>
      <c r="AU70" s="1028">
        <v>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587</v>
      </c>
      <c r="C71" s="1032"/>
      <c r="D71" s="1032"/>
      <c r="E71" s="1032"/>
      <c r="F71" s="1032"/>
      <c r="G71" s="1032"/>
      <c r="H71" s="1032"/>
      <c r="I71" s="1032"/>
      <c r="J71" s="1032"/>
      <c r="K71" s="1032"/>
      <c r="L71" s="1032"/>
      <c r="M71" s="1032"/>
      <c r="N71" s="1032"/>
      <c r="O71" s="1032"/>
      <c r="P71" s="1033"/>
      <c r="Q71" s="1034">
        <v>1046</v>
      </c>
      <c r="R71" s="1028"/>
      <c r="S71" s="1028"/>
      <c r="T71" s="1028"/>
      <c r="U71" s="1028"/>
      <c r="V71" s="1028">
        <v>977</v>
      </c>
      <c r="W71" s="1028"/>
      <c r="X71" s="1028"/>
      <c r="Y71" s="1028"/>
      <c r="Z71" s="1028"/>
      <c r="AA71" s="1028">
        <v>69</v>
      </c>
      <c r="AB71" s="1028"/>
      <c r="AC71" s="1028"/>
      <c r="AD71" s="1028"/>
      <c r="AE71" s="1028"/>
      <c r="AF71" s="1028">
        <v>69</v>
      </c>
      <c r="AG71" s="1028"/>
      <c r="AH71" s="1028"/>
      <c r="AI71" s="1028"/>
      <c r="AJ71" s="1028"/>
      <c r="AK71" s="1028">
        <v>39</v>
      </c>
      <c r="AL71" s="1028"/>
      <c r="AM71" s="1028"/>
      <c r="AN71" s="1028"/>
      <c r="AO71" s="1028"/>
      <c r="AP71" s="1028">
        <v>504</v>
      </c>
      <c r="AQ71" s="1028"/>
      <c r="AR71" s="1028"/>
      <c r="AS71" s="1028"/>
      <c r="AT71" s="1028"/>
      <c r="AU71" s="1028">
        <v>130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588</v>
      </c>
      <c r="C72" s="1032"/>
      <c r="D72" s="1032"/>
      <c r="E72" s="1032"/>
      <c r="F72" s="1032"/>
      <c r="G72" s="1032"/>
      <c r="H72" s="1032"/>
      <c r="I72" s="1032"/>
      <c r="J72" s="1032"/>
      <c r="K72" s="1032"/>
      <c r="L72" s="1032"/>
      <c r="M72" s="1032"/>
      <c r="N72" s="1032"/>
      <c r="O72" s="1032"/>
      <c r="P72" s="1033"/>
      <c r="Q72" s="1034">
        <v>486</v>
      </c>
      <c r="R72" s="1028"/>
      <c r="S72" s="1028"/>
      <c r="T72" s="1028"/>
      <c r="U72" s="1028"/>
      <c r="V72" s="1028">
        <v>483</v>
      </c>
      <c r="W72" s="1028"/>
      <c r="X72" s="1028"/>
      <c r="Y72" s="1028"/>
      <c r="Z72" s="1028"/>
      <c r="AA72" s="1028">
        <v>4</v>
      </c>
      <c r="AB72" s="1028"/>
      <c r="AC72" s="1028"/>
      <c r="AD72" s="1028"/>
      <c r="AE72" s="1028"/>
      <c r="AF72" s="1028">
        <v>4</v>
      </c>
      <c r="AG72" s="1028"/>
      <c r="AH72" s="1028"/>
      <c r="AI72" s="1028"/>
      <c r="AJ72" s="1028"/>
      <c r="AK72" s="1028" t="s">
        <v>583</v>
      </c>
      <c r="AL72" s="1028"/>
      <c r="AM72" s="1028"/>
      <c r="AN72" s="1028"/>
      <c r="AO72" s="1028"/>
      <c r="AP72" s="1028" t="s">
        <v>583</v>
      </c>
      <c r="AQ72" s="1028"/>
      <c r="AR72" s="1028"/>
      <c r="AS72" s="1028"/>
      <c r="AT72" s="1028"/>
      <c r="AU72" s="1028" t="s">
        <v>583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589</v>
      </c>
      <c r="C73" s="1032"/>
      <c r="D73" s="1032"/>
      <c r="E73" s="1032"/>
      <c r="F73" s="1032"/>
      <c r="G73" s="1032"/>
      <c r="H73" s="1032"/>
      <c r="I73" s="1032"/>
      <c r="J73" s="1032"/>
      <c r="K73" s="1032"/>
      <c r="L73" s="1032"/>
      <c r="M73" s="1032"/>
      <c r="N73" s="1032"/>
      <c r="O73" s="1032"/>
      <c r="P73" s="1033"/>
      <c r="Q73" s="1034">
        <v>320</v>
      </c>
      <c r="R73" s="1028"/>
      <c r="S73" s="1028"/>
      <c r="T73" s="1028"/>
      <c r="U73" s="1028"/>
      <c r="V73" s="1028">
        <v>313</v>
      </c>
      <c r="W73" s="1028"/>
      <c r="X73" s="1028"/>
      <c r="Y73" s="1028"/>
      <c r="Z73" s="1028"/>
      <c r="AA73" s="1028">
        <v>7</v>
      </c>
      <c r="AB73" s="1028"/>
      <c r="AC73" s="1028"/>
      <c r="AD73" s="1028"/>
      <c r="AE73" s="1028"/>
      <c r="AF73" s="1028">
        <v>7</v>
      </c>
      <c r="AG73" s="1028"/>
      <c r="AH73" s="1028"/>
      <c r="AI73" s="1028"/>
      <c r="AJ73" s="1028"/>
      <c r="AK73" s="1028">
        <v>4</v>
      </c>
      <c r="AL73" s="1028"/>
      <c r="AM73" s="1028"/>
      <c r="AN73" s="1028"/>
      <c r="AO73" s="1028"/>
      <c r="AP73" s="1028" t="s">
        <v>583</v>
      </c>
      <c r="AQ73" s="1028"/>
      <c r="AR73" s="1028"/>
      <c r="AS73" s="1028"/>
      <c r="AT73" s="1028"/>
      <c r="AU73" s="1028" t="s">
        <v>583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590</v>
      </c>
      <c r="C74" s="1032"/>
      <c r="D74" s="1032"/>
      <c r="E74" s="1032"/>
      <c r="F74" s="1032"/>
      <c r="G74" s="1032"/>
      <c r="H74" s="1032"/>
      <c r="I74" s="1032"/>
      <c r="J74" s="1032"/>
      <c r="K74" s="1032"/>
      <c r="L74" s="1032"/>
      <c r="M74" s="1032"/>
      <c r="N74" s="1032"/>
      <c r="O74" s="1032"/>
      <c r="P74" s="1033"/>
      <c r="Q74" s="1034">
        <v>18897</v>
      </c>
      <c r="R74" s="1028"/>
      <c r="S74" s="1028"/>
      <c r="T74" s="1028"/>
      <c r="U74" s="1028"/>
      <c r="V74" s="1028">
        <v>17667</v>
      </c>
      <c r="W74" s="1028"/>
      <c r="X74" s="1028"/>
      <c r="Y74" s="1028"/>
      <c r="Z74" s="1028"/>
      <c r="AA74" s="1028">
        <v>1231</v>
      </c>
      <c r="AB74" s="1028"/>
      <c r="AC74" s="1028"/>
      <c r="AD74" s="1028"/>
      <c r="AE74" s="1028"/>
      <c r="AF74" s="1028">
        <v>4588</v>
      </c>
      <c r="AG74" s="1028"/>
      <c r="AH74" s="1028"/>
      <c r="AI74" s="1028"/>
      <c r="AJ74" s="1028"/>
      <c r="AK74" s="1028">
        <v>1030</v>
      </c>
      <c r="AL74" s="1028"/>
      <c r="AM74" s="1028"/>
      <c r="AN74" s="1028"/>
      <c r="AO74" s="1028"/>
      <c r="AP74" s="1028">
        <v>15838</v>
      </c>
      <c r="AQ74" s="1028"/>
      <c r="AR74" s="1028"/>
      <c r="AS74" s="1028"/>
      <c r="AT74" s="1028"/>
      <c r="AU74" s="1028">
        <v>3358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391</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4714</v>
      </c>
      <c r="AG88" s="1016"/>
      <c r="AH88" s="1016"/>
      <c r="AI88" s="1016"/>
      <c r="AJ88" s="1016"/>
      <c r="AK88" s="1020"/>
      <c r="AL88" s="1020"/>
      <c r="AM88" s="1020"/>
      <c r="AN88" s="1020"/>
      <c r="AO88" s="1020"/>
      <c r="AP88" s="1016">
        <v>19860</v>
      </c>
      <c r="AQ88" s="1016"/>
      <c r="AR88" s="1016"/>
      <c r="AS88" s="1016"/>
      <c r="AT88" s="1016"/>
      <c r="AU88" s="1016">
        <v>5800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v>
      </c>
      <c r="CS102" s="1008"/>
      <c r="CT102" s="1008"/>
      <c r="CU102" s="1008"/>
      <c r="CV102" s="1009"/>
      <c r="CW102" s="1007" t="s">
        <v>583</v>
      </c>
      <c r="CX102" s="1008"/>
      <c r="CY102" s="1008"/>
      <c r="CZ102" s="1008"/>
      <c r="DA102" s="1009"/>
      <c r="DB102" s="1007" t="s">
        <v>583</v>
      </c>
      <c r="DC102" s="1008"/>
      <c r="DD102" s="1008"/>
      <c r="DE102" s="1008"/>
      <c r="DF102" s="1009"/>
      <c r="DG102" s="1007">
        <v>0</v>
      </c>
      <c r="DH102" s="1008"/>
      <c r="DI102" s="1008"/>
      <c r="DJ102" s="1008"/>
      <c r="DK102" s="1009"/>
      <c r="DL102" s="1007" t="s">
        <v>583</v>
      </c>
      <c r="DM102" s="1008"/>
      <c r="DN102" s="1008"/>
      <c r="DO102" s="1008"/>
      <c r="DP102" s="1009"/>
      <c r="DQ102" s="1007" t="s">
        <v>583</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306</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306</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306</v>
      </c>
      <c r="DR109" s="951"/>
      <c r="DS109" s="951"/>
      <c r="DT109" s="951"/>
      <c r="DU109" s="952"/>
      <c r="DV109" s="953" t="s">
        <v>434</v>
      </c>
      <c r="DW109" s="951"/>
      <c r="DX109" s="951"/>
      <c r="DY109" s="951"/>
      <c r="DZ109" s="982"/>
    </row>
    <row r="110" spans="1:131" s="248" customFormat="1" ht="26.25" customHeight="1" x14ac:dyDescent="0.2">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3168328</v>
      </c>
      <c r="AB110" s="944"/>
      <c r="AC110" s="944"/>
      <c r="AD110" s="944"/>
      <c r="AE110" s="945"/>
      <c r="AF110" s="946">
        <v>3039598</v>
      </c>
      <c r="AG110" s="944"/>
      <c r="AH110" s="944"/>
      <c r="AI110" s="944"/>
      <c r="AJ110" s="945"/>
      <c r="AK110" s="946">
        <v>3013209</v>
      </c>
      <c r="AL110" s="944"/>
      <c r="AM110" s="944"/>
      <c r="AN110" s="944"/>
      <c r="AO110" s="945"/>
      <c r="AP110" s="947">
        <v>17.5</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27267057</v>
      </c>
      <c r="BR110" s="891"/>
      <c r="BS110" s="891"/>
      <c r="BT110" s="891"/>
      <c r="BU110" s="891"/>
      <c r="BV110" s="891">
        <v>29366388</v>
      </c>
      <c r="BW110" s="891"/>
      <c r="BX110" s="891"/>
      <c r="BY110" s="891"/>
      <c r="BZ110" s="891"/>
      <c r="CA110" s="891">
        <v>30567375</v>
      </c>
      <c r="CB110" s="891"/>
      <c r="CC110" s="891"/>
      <c r="CD110" s="891"/>
      <c r="CE110" s="891"/>
      <c r="CF110" s="915">
        <v>177.2</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2287944</v>
      </c>
      <c r="DH110" s="891"/>
      <c r="DI110" s="891"/>
      <c r="DJ110" s="891"/>
      <c r="DK110" s="891"/>
      <c r="DL110" s="891">
        <v>1233820</v>
      </c>
      <c r="DM110" s="891"/>
      <c r="DN110" s="891"/>
      <c r="DO110" s="891"/>
      <c r="DP110" s="891"/>
      <c r="DQ110" s="891">
        <v>796668</v>
      </c>
      <c r="DR110" s="891"/>
      <c r="DS110" s="891"/>
      <c r="DT110" s="891"/>
      <c r="DU110" s="891"/>
      <c r="DV110" s="892">
        <v>4.5999999999999996</v>
      </c>
      <c r="DW110" s="892"/>
      <c r="DX110" s="892"/>
      <c r="DY110" s="892"/>
      <c r="DZ110" s="893"/>
    </row>
    <row r="111" spans="1:131" s="248" customFormat="1" ht="26.25" customHeight="1" x14ac:dyDescent="0.2">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441</v>
      </c>
      <c r="AG111" s="972"/>
      <c r="AH111" s="972"/>
      <c r="AI111" s="972"/>
      <c r="AJ111" s="973"/>
      <c r="AK111" s="974" t="s">
        <v>442</v>
      </c>
      <c r="AL111" s="972"/>
      <c r="AM111" s="972"/>
      <c r="AN111" s="972"/>
      <c r="AO111" s="973"/>
      <c r="AP111" s="975" t="s">
        <v>443</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2464274</v>
      </c>
      <c r="BR111" s="863"/>
      <c r="BS111" s="863"/>
      <c r="BT111" s="863"/>
      <c r="BU111" s="863"/>
      <c r="BV111" s="863">
        <v>1583505</v>
      </c>
      <c r="BW111" s="863"/>
      <c r="BX111" s="863"/>
      <c r="BY111" s="863"/>
      <c r="BZ111" s="863"/>
      <c r="CA111" s="863">
        <v>1099381</v>
      </c>
      <c r="CB111" s="863"/>
      <c r="CC111" s="863"/>
      <c r="CD111" s="863"/>
      <c r="CE111" s="863"/>
      <c r="CF111" s="924">
        <v>6.4</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443</v>
      </c>
      <c r="DH111" s="863"/>
      <c r="DI111" s="863"/>
      <c r="DJ111" s="863"/>
      <c r="DK111" s="863"/>
      <c r="DL111" s="863" t="s">
        <v>442</v>
      </c>
      <c r="DM111" s="863"/>
      <c r="DN111" s="863"/>
      <c r="DO111" s="863"/>
      <c r="DP111" s="863"/>
      <c r="DQ111" s="863" t="s">
        <v>441</v>
      </c>
      <c r="DR111" s="863"/>
      <c r="DS111" s="863"/>
      <c r="DT111" s="863"/>
      <c r="DU111" s="863"/>
      <c r="DV111" s="840" t="s">
        <v>441</v>
      </c>
      <c r="DW111" s="840"/>
      <c r="DX111" s="840"/>
      <c r="DY111" s="840"/>
      <c r="DZ111" s="841"/>
    </row>
    <row r="112" spans="1:131" s="248" customFormat="1" ht="26.25" customHeight="1" x14ac:dyDescent="0.2">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443</v>
      </c>
      <c r="AB112" s="826"/>
      <c r="AC112" s="826"/>
      <c r="AD112" s="826"/>
      <c r="AE112" s="827"/>
      <c r="AF112" s="828" t="s">
        <v>441</v>
      </c>
      <c r="AG112" s="826"/>
      <c r="AH112" s="826"/>
      <c r="AI112" s="826"/>
      <c r="AJ112" s="827"/>
      <c r="AK112" s="828" t="s">
        <v>441</v>
      </c>
      <c r="AL112" s="826"/>
      <c r="AM112" s="826"/>
      <c r="AN112" s="826"/>
      <c r="AO112" s="827"/>
      <c r="AP112" s="873" t="s">
        <v>441</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12060230</v>
      </c>
      <c r="BR112" s="863"/>
      <c r="BS112" s="863"/>
      <c r="BT112" s="863"/>
      <c r="BU112" s="863"/>
      <c r="BV112" s="863">
        <v>11879964</v>
      </c>
      <c r="BW112" s="863"/>
      <c r="BX112" s="863"/>
      <c r="BY112" s="863"/>
      <c r="BZ112" s="863"/>
      <c r="CA112" s="863">
        <v>10859269</v>
      </c>
      <c r="CB112" s="863"/>
      <c r="CC112" s="863"/>
      <c r="CD112" s="863"/>
      <c r="CE112" s="863"/>
      <c r="CF112" s="924">
        <v>63</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v>183825</v>
      </c>
      <c r="DM112" s="863"/>
      <c r="DN112" s="863"/>
      <c r="DO112" s="863"/>
      <c r="DP112" s="863"/>
      <c r="DQ112" s="863">
        <v>171589</v>
      </c>
      <c r="DR112" s="863"/>
      <c r="DS112" s="863"/>
      <c r="DT112" s="863"/>
      <c r="DU112" s="863"/>
      <c r="DV112" s="840">
        <v>1</v>
      </c>
      <c r="DW112" s="840"/>
      <c r="DX112" s="840"/>
      <c r="DY112" s="840"/>
      <c r="DZ112" s="841"/>
    </row>
    <row r="113" spans="1:130" s="248" customFormat="1" ht="26.25" customHeight="1" x14ac:dyDescent="0.2">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1245299</v>
      </c>
      <c r="AB113" s="972"/>
      <c r="AC113" s="972"/>
      <c r="AD113" s="972"/>
      <c r="AE113" s="973"/>
      <c r="AF113" s="974">
        <v>1248914</v>
      </c>
      <c r="AG113" s="972"/>
      <c r="AH113" s="972"/>
      <c r="AI113" s="972"/>
      <c r="AJ113" s="973"/>
      <c r="AK113" s="974">
        <v>1067235</v>
      </c>
      <c r="AL113" s="972"/>
      <c r="AM113" s="972"/>
      <c r="AN113" s="972"/>
      <c r="AO113" s="973"/>
      <c r="AP113" s="975">
        <v>6.2</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5378726</v>
      </c>
      <c r="BR113" s="863"/>
      <c r="BS113" s="863"/>
      <c r="BT113" s="863"/>
      <c r="BU113" s="863"/>
      <c r="BV113" s="863">
        <v>6104045</v>
      </c>
      <c r="BW113" s="863"/>
      <c r="BX113" s="863"/>
      <c r="BY113" s="863"/>
      <c r="BZ113" s="863"/>
      <c r="CA113" s="863">
        <v>5800146</v>
      </c>
      <c r="CB113" s="863"/>
      <c r="CC113" s="863"/>
      <c r="CD113" s="863"/>
      <c r="CE113" s="863"/>
      <c r="CF113" s="924">
        <v>33.6</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442</v>
      </c>
      <c r="DM113" s="826"/>
      <c r="DN113" s="826"/>
      <c r="DO113" s="826"/>
      <c r="DP113" s="827"/>
      <c r="DQ113" s="828" t="s">
        <v>441</v>
      </c>
      <c r="DR113" s="826"/>
      <c r="DS113" s="826"/>
      <c r="DT113" s="826"/>
      <c r="DU113" s="827"/>
      <c r="DV113" s="873" t="s">
        <v>441</v>
      </c>
      <c r="DW113" s="874"/>
      <c r="DX113" s="874"/>
      <c r="DY113" s="874"/>
      <c r="DZ113" s="875"/>
    </row>
    <row r="114" spans="1:130" s="248" customFormat="1" ht="26.25" customHeight="1" x14ac:dyDescent="0.2">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530146</v>
      </c>
      <c r="AB114" s="826"/>
      <c r="AC114" s="826"/>
      <c r="AD114" s="826"/>
      <c r="AE114" s="827"/>
      <c r="AF114" s="828">
        <v>493677</v>
      </c>
      <c r="AG114" s="826"/>
      <c r="AH114" s="826"/>
      <c r="AI114" s="826"/>
      <c r="AJ114" s="827"/>
      <c r="AK114" s="828">
        <v>563520</v>
      </c>
      <c r="AL114" s="826"/>
      <c r="AM114" s="826"/>
      <c r="AN114" s="826"/>
      <c r="AO114" s="827"/>
      <c r="AP114" s="873">
        <v>3.3</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3408962</v>
      </c>
      <c r="BR114" s="863"/>
      <c r="BS114" s="863"/>
      <c r="BT114" s="863"/>
      <c r="BU114" s="863"/>
      <c r="BV114" s="863">
        <v>3530094</v>
      </c>
      <c r="BW114" s="863"/>
      <c r="BX114" s="863"/>
      <c r="BY114" s="863"/>
      <c r="BZ114" s="863"/>
      <c r="CA114" s="863">
        <v>3583375</v>
      </c>
      <c r="CB114" s="863"/>
      <c r="CC114" s="863"/>
      <c r="CD114" s="863"/>
      <c r="CE114" s="863"/>
      <c r="CF114" s="924">
        <v>20.8</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443</v>
      </c>
      <c r="DH114" s="826"/>
      <c r="DI114" s="826"/>
      <c r="DJ114" s="826"/>
      <c r="DK114" s="827"/>
      <c r="DL114" s="828" t="s">
        <v>441</v>
      </c>
      <c r="DM114" s="826"/>
      <c r="DN114" s="826"/>
      <c r="DO114" s="826"/>
      <c r="DP114" s="827"/>
      <c r="DQ114" s="828" t="s">
        <v>441</v>
      </c>
      <c r="DR114" s="826"/>
      <c r="DS114" s="826"/>
      <c r="DT114" s="826"/>
      <c r="DU114" s="827"/>
      <c r="DV114" s="873" t="s">
        <v>441</v>
      </c>
      <c r="DW114" s="874"/>
      <c r="DX114" s="874"/>
      <c r="DY114" s="874"/>
      <c r="DZ114" s="875"/>
    </row>
    <row r="115" spans="1:130" s="248" customFormat="1" ht="26.25" customHeight="1" x14ac:dyDescent="0.2">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26130</v>
      </c>
      <c r="AB115" s="972"/>
      <c r="AC115" s="972"/>
      <c r="AD115" s="972"/>
      <c r="AE115" s="973"/>
      <c r="AF115" s="974">
        <v>25813</v>
      </c>
      <c r="AG115" s="972"/>
      <c r="AH115" s="972"/>
      <c r="AI115" s="972"/>
      <c r="AJ115" s="973"/>
      <c r="AK115" s="974">
        <v>79600</v>
      </c>
      <c r="AL115" s="972"/>
      <c r="AM115" s="972"/>
      <c r="AN115" s="972"/>
      <c r="AO115" s="973"/>
      <c r="AP115" s="975">
        <v>0.5</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441</v>
      </c>
      <c r="BR115" s="863"/>
      <c r="BS115" s="863"/>
      <c r="BT115" s="863"/>
      <c r="BU115" s="863"/>
      <c r="BV115" s="863" t="s">
        <v>443</v>
      </c>
      <c r="BW115" s="863"/>
      <c r="BX115" s="863"/>
      <c r="BY115" s="863"/>
      <c r="BZ115" s="863"/>
      <c r="CA115" s="863" t="s">
        <v>441</v>
      </c>
      <c r="CB115" s="863"/>
      <c r="CC115" s="863"/>
      <c r="CD115" s="863"/>
      <c r="CE115" s="863"/>
      <c r="CF115" s="924" t="s">
        <v>443</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442</v>
      </c>
      <c r="DM115" s="826"/>
      <c r="DN115" s="826"/>
      <c r="DO115" s="826"/>
      <c r="DP115" s="827"/>
      <c r="DQ115" s="828" t="s">
        <v>443</v>
      </c>
      <c r="DR115" s="826"/>
      <c r="DS115" s="826"/>
      <c r="DT115" s="826"/>
      <c r="DU115" s="827"/>
      <c r="DV115" s="873" t="s">
        <v>441</v>
      </c>
      <c r="DW115" s="874"/>
      <c r="DX115" s="874"/>
      <c r="DY115" s="874"/>
      <c r="DZ115" s="875"/>
    </row>
    <row r="116" spans="1:130" s="248" customFormat="1" ht="26.25" customHeight="1" x14ac:dyDescent="0.2">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443</v>
      </c>
      <c r="AG116" s="826"/>
      <c r="AH116" s="826"/>
      <c r="AI116" s="826"/>
      <c r="AJ116" s="827"/>
      <c r="AK116" s="828" t="s">
        <v>441</v>
      </c>
      <c r="AL116" s="826"/>
      <c r="AM116" s="826"/>
      <c r="AN116" s="826"/>
      <c r="AO116" s="827"/>
      <c r="AP116" s="873" t="s">
        <v>443</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443</v>
      </c>
      <c r="BR116" s="863"/>
      <c r="BS116" s="863"/>
      <c r="BT116" s="863"/>
      <c r="BU116" s="863"/>
      <c r="BV116" s="863" t="s">
        <v>441</v>
      </c>
      <c r="BW116" s="863"/>
      <c r="BX116" s="863"/>
      <c r="BY116" s="863"/>
      <c r="BZ116" s="863"/>
      <c r="CA116" s="863" t="s">
        <v>442</v>
      </c>
      <c r="CB116" s="863"/>
      <c r="CC116" s="863"/>
      <c r="CD116" s="863"/>
      <c r="CE116" s="863"/>
      <c r="CF116" s="924" t="s">
        <v>443</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176330</v>
      </c>
      <c r="DH116" s="826"/>
      <c r="DI116" s="826"/>
      <c r="DJ116" s="826"/>
      <c r="DK116" s="827"/>
      <c r="DL116" s="828">
        <v>165860</v>
      </c>
      <c r="DM116" s="826"/>
      <c r="DN116" s="826"/>
      <c r="DO116" s="826"/>
      <c r="DP116" s="827"/>
      <c r="DQ116" s="828">
        <v>131124</v>
      </c>
      <c r="DR116" s="826"/>
      <c r="DS116" s="826"/>
      <c r="DT116" s="826"/>
      <c r="DU116" s="827"/>
      <c r="DV116" s="873">
        <v>0.8</v>
      </c>
      <c r="DW116" s="874"/>
      <c r="DX116" s="874"/>
      <c r="DY116" s="874"/>
      <c r="DZ116" s="875"/>
    </row>
    <row r="117" spans="1:130" s="248" customFormat="1" ht="26.25" customHeight="1" x14ac:dyDescent="0.2">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4969903</v>
      </c>
      <c r="AB117" s="958"/>
      <c r="AC117" s="958"/>
      <c r="AD117" s="958"/>
      <c r="AE117" s="959"/>
      <c r="AF117" s="960">
        <v>4808002</v>
      </c>
      <c r="AG117" s="958"/>
      <c r="AH117" s="958"/>
      <c r="AI117" s="958"/>
      <c r="AJ117" s="959"/>
      <c r="AK117" s="960">
        <v>4723564</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442</v>
      </c>
      <c r="BR117" s="863"/>
      <c r="BS117" s="863"/>
      <c r="BT117" s="863"/>
      <c r="BU117" s="863"/>
      <c r="BV117" s="863" t="s">
        <v>443</v>
      </c>
      <c r="BW117" s="863"/>
      <c r="BX117" s="863"/>
      <c r="BY117" s="863"/>
      <c r="BZ117" s="863"/>
      <c r="CA117" s="863" t="s">
        <v>443</v>
      </c>
      <c r="CB117" s="863"/>
      <c r="CC117" s="863"/>
      <c r="CD117" s="863"/>
      <c r="CE117" s="863"/>
      <c r="CF117" s="924" t="s">
        <v>442</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442</v>
      </c>
      <c r="DH117" s="826"/>
      <c r="DI117" s="826"/>
      <c r="DJ117" s="826"/>
      <c r="DK117" s="827"/>
      <c r="DL117" s="828" t="s">
        <v>443</v>
      </c>
      <c r="DM117" s="826"/>
      <c r="DN117" s="826"/>
      <c r="DO117" s="826"/>
      <c r="DP117" s="827"/>
      <c r="DQ117" s="828" t="s">
        <v>443</v>
      </c>
      <c r="DR117" s="826"/>
      <c r="DS117" s="826"/>
      <c r="DT117" s="826"/>
      <c r="DU117" s="827"/>
      <c r="DV117" s="873" t="s">
        <v>442</v>
      </c>
      <c r="DW117" s="874"/>
      <c r="DX117" s="874"/>
      <c r="DY117" s="874"/>
      <c r="DZ117" s="875"/>
    </row>
    <row r="118" spans="1:130" s="248" customFormat="1" ht="26.25" customHeight="1" x14ac:dyDescent="0.2">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306</v>
      </c>
      <c r="AL118" s="951"/>
      <c r="AM118" s="951"/>
      <c r="AN118" s="951"/>
      <c r="AO118" s="952"/>
      <c r="AP118" s="954" t="s">
        <v>434</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178</v>
      </c>
      <c r="BR118" s="894"/>
      <c r="BS118" s="894"/>
      <c r="BT118" s="894"/>
      <c r="BU118" s="894"/>
      <c r="BV118" s="894" t="s">
        <v>178</v>
      </c>
      <c r="BW118" s="894"/>
      <c r="BX118" s="894"/>
      <c r="BY118" s="894"/>
      <c r="BZ118" s="894"/>
      <c r="CA118" s="894" t="s">
        <v>178</v>
      </c>
      <c r="CB118" s="894"/>
      <c r="CC118" s="894"/>
      <c r="CD118" s="894"/>
      <c r="CE118" s="894"/>
      <c r="CF118" s="924" t="s">
        <v>178</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178</v>
      </c>
      <c r="DH118" s="826"/>
      <c r="DI118" s="826"/>
      <c r="DJ118" s="826"/>
      <c r="DK118" s="827"/>
      <c r="DL118" s="828" t="s">
        <v>467</v>
      </c>
      <c r="DM118" s="826"/>
      <c r="DN118" s="826"/>
      <c r="DO118" s="826"/>
      <c r="DP118" s="827"/>
      <c r="DQ118" s="828" t="s">
        <v>178</v>
      </c>
      <c r="DR118" s="826"/>
      <c r="DS118" s="826"/>
      <c r="DT118" s="826"/>
      <c r="DU118" s="827"/>
      <c r="DV118" s="873" t="s">
        <v>178</v>
      </c>
      <c r="DW118" s="874"/>
      <c r="DX118" s="874"/>
      <c r="DY118" s="874"/>
      <c r="DZ118" s="875"/>
    </row>
    <row r="119" spans="1:130" s="248" customFormat="1" ht="26.25" customHeight="1" x14ac:dyDescent="0.2">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t="s">
        <v>467</v>
      </c>
      <c r="AG119" s="944"/>
      <c r="AH119" s="944"/>
      <c r="AI119" s="944"/>
      <c r="AJ119" s="945"/>
      <c r="AK119" s="946" t="s">
        <v>178</v>
      </c>
      <c r="AL119" s="944"/>
      <c r="AM119" s="944"/>
      <c r="AN119" s="944"/>
      <c r="AO119" s="945"/>
      <c r="AP119" s="947" t="s">
        <v>468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469</v>
      </c>
      <c r="BP119" s="927"/>
      <c r="BQ119" s="931">
        <v>50579249</v>
      </c>
      <c r="BR119" s="894"/>
      <c r="BS119" s="894"/>
      <c r="BT119" s="894"/>
      <c r="BU119" s="894"/>
      <c r="BV119" s="894">
        <v>52463996</v>
      </c>
      <c r="BW119" s="894"/>
      <c r="BX119" s="894"/>
      <c r="BY119" s="894"/>
      <c r="BZ119" s="894"/>
      <c r="CA119" s="894">
        <v>51909546</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178</v>
      </c>
      <c r="DH119" s="809"/>
      <c r="DI119" s="809"/>
      <c r="DJ119" s="809"/>
      <c r="DK119" s="810"/>
      <c r="DL119" s="811" t="s">
        <v>178</v>
      </c>
      <c r="DM119" s="809"/>
      <c r="DN119" s="809"/>
      <c r="DO119" s="809"/>
      <c r="DP119" s="810"/>
      <c r="DQ119" s="811" t="s">
        <v>468</v>
      </c>
      <c r="DR119" s="809"/>
      <c r="DS119" s="809"/>
      <c r="DT119" s="809"/>
      <c r="DU119" s="810"/>
      <c r="DV119" s="897" t="s">
        <v>178</v>
      </c>
      <c r="DW119" s="898"/>
      <c r="DX119" s="898"/>
      <c r="DY119" s="898"/>
      <c r="DZ119" s="899"/>
    </row>
    <row r="120" spans="1:130" s="248" customFormat="1" ht="26.25" customHeight="1" x14ac:dyDescent="0.2">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178</v>
      </c>
      <c r="AB120" s="826"/>
      <c r="AC120" s="826"/>
      <c r="AD120" s="826"/>
      <c r="AE120" s="827"/>
      <c r="AF120" s="828" t="s">
        <v>178</v>
      </c>
      <c r="AG120" s="826"/>
      <c r="AH120" s="826"/>
      <c r="AI120" s="826"/>
      <c r="AJ120" s="827"/>
      <c r="AK120" s="828" t="s">
        <v>178</v>
      </c>
      <c r="AL120" s="826"/>
      <c r="AM120" s="826"/>
      <c r="AN120" s="826"/>
      <c r="AO120" s="827"/>
      <c r="AP120" s="873" t="s">
        <v>178</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7908260</v>
      </c>
      <c r="BR120" s="891"/>
      <c r="BS120" s="891"/>
      <c r="BT120" s="891"/>
      <c r="BU120" s="891"/>
      <c r="BV120" s="891">
        <v>8209293</v>
      </c>
      <c r="BW120" s="891"/>
      <c r="BX120" s="891"/>
      <c r="BY120" s="891"/>
      <c r="BZ120" s="891"/>
      <c r="CA120" s="891">
        <v>7706726</v>
      </c>
      <c r="CB120" s="891"/>
      <c r="CC120" s="891"/>
      <c r="CD120" s="891"/>
      <c r="CE120" s="891"/>
      <c r="CF120" s="915">
        <v>44.7</v>
      </c>
      <c r="CG120" s="916"/>
      <c r="CH120" s="916"/>
      <c r="CI120" s="916"/>
      <c r="CJ120" s="916"/>
      <c r="CK120" s="917" t="s">
        <v>473</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11199160</v>
      </c>
      <c r="DH120" s="891"/>
      <c r="DI120" s="891"/>
      <c r="DJ120" s="891"/>
      <c r="DK120" s="891"/>
      <c r="DL120" s="891">
        <v>11094944</v>
      </c>
      <c r="DM120" s="891"/>
      <c r="DN120" s="891"/>
      <c r="DO120" s="891"/>
      <c r="DP120" s="891"/>
      <c r="DQ120" s="891">
        <v>10202721</v>
      </c>
      <c r="DR120" s="891"/>
      <c r="DS120" s="891"/>
      <c r="DT120" s="891"/>
      <c r="DU120" s="891"/>
      <c r="DV120" s="892">
        <v>59.2</v>
      </c>
      <c r="DW120" s="892"/>
      <c r="DX120" s="892"/>
      <c r="DY120" s="892"/>
      <c r="DZ120" s="893"/>
    </row>
    <row r="121" spans="1:130" s="248" customFormat="1" ht="26.25" customHeight="1" x14ac:dyDescent="0.2">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178</v>
      </c>
      <c r="AB121" s="826"/>
      <c r="AC121" s="826"/>
      <c r="AD121" s="826"/>
      <c r="AE121" s="827"/>
      <c r="AF121" s="828" t="s">
        <v>467</v>
      </c>
      <c r="AG121" s="826"/>
      <c r="AH121" s="826"/>
      <c r="AI121" s="826"/>
      <c r="AJ121" s="827"/>
      <c r="AK121" s="828" t="s">
        <v>178</v>
      </c>
      <c r="AL121" s="826"/>
      <c r="AM121" s="826"/>
      <c r="AN121" s="826"/>
      <c r="AO121" s="827"/>
      <c r="AP121" s="873" t="s">
        <v>178</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1574850</v>
      </c>
      <c r="BR121" s="863"/>
      <c r="BS121" s="863"/>
      <c r="BT121" s="863"/>
      <c r="BU121" s="863"/>
      <c r="BV121" s="863">
        <v>1478103</v>
      </c>
      <c r="BW121" s="863"/>
      <c r="BX121" s="863"/>
      <c r="BY121" s="863"/>
      <c r="BZ121" s="863"/>
      <c r="CA121" s="863">
        <v>1511837</v>
      </c>
      <c r="CB121" s="863"/>
      <c r="CC121" s="863"/>
      <c r="CD121" s="863"/>
      <c r="CE121" s="863"/>
      <c r="CF121" s="924">
        <v>8.8000000000000007</v>
      </c>
      <c r="CG121" s="925"/>
      <c r="CH121" s="925"/>
      <c r="CI121" s="925"/>
      <c r="CJ121" s="925"/>
      <c r="CK121" s="918"/>
      <c r="CL121" s="904"/>
      <c r="CM121" s="904"/>
      <c r="CN121" s="904"/>
      <c r="CO121" s="905"/>
      <c r="CP121" s="884" t="s">
        <v>411</v>
      </c>
      <c r="CQ121" s="885"/>
      <c r="CR121" s="885"/>
      <c r="CS121" s="885"/>
      <c r="CT121" s="885"/>
      <c r="CU121" s="885"/>
      <c r="CV121" s="885"/>
      <c r="CW121" s="885"/>
      <c r="CX121" s="885"/>
      <c r="CY121" s="885"/>
      <c r="CZ121" s="885"/>
      <c r="DA121" s="885"/>
      <c r="DB121" s="885"/>
      <c r="DC121" s="885"/>
      <c r="DD121" s="885"/>
      <c r="DE121" s="885"/>
      <c r="DF121" s="886"/>
      <c r="DG121" s="862">
        <v>493452</v>
      </c>
      <c r="DH121" s="863"/>
      <c r="DI121" s="863"/>
      <c r="DJ121" s="863"/>
      <c r="DK121" s="863"/>
      <c r="DL121" s="863">
        <v>420547</v>
      </c>
      <c r="DM121" s="863"/>
      <c r="DN121" s="863"/>
      <c r="DO121" s="863"/>
      <c r="DP121" s="863"/>
      <c r="DQ121" s="863">
        <v>359491</v>
      </c>
      <c r="DR121" s="863"/>
      <c r="DS121" s="863"/>
      <c r="DT121" s="863"/>
      <c r="DU121" s="863"/>
      <c r="DV121" s="840">
        <v>2.1</v>
      </c>
      <c r="DW121" s="840"/>
      <c r="DX121" s="840"/>
      <c r="DY121" s="840"/>
      <c r="DZ121" s="841"/>
    </row>
    <row r="122" spans="1:130" s="248" customFormat="1" ht="26.25" customHeight="1" x14ac:dyDescent="0.2">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178</v>
      </c>
      <c r="AB122" s="826"/>
      <c r="AC122" s="826"/>
      <c r="AD122" s="826"/>
      <c r="AE122" s="827"/>
      <c r="AF122" s="828" t="s">
        <v>178</v>
      </c>
      <c r="AG122" s="826"/>
      <c r="AH122" s="826"/>
      <c r="AI122" s="826"/>
      <c r="AJ122" s="827"/>
      <c r="AK122" s="828" t="s">
        <v>468</v>
      </c>
      <c r="AL122" s="826"/>
      <c r="AM122" s="826"/>
      <c r="AN122" s="826"/>
      <c r="AO122" s="827"/>
      <c r="AP122" s="873" t="s">
        <v>178</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33050565</v>
      </c>
      <c r="BR122" s="894"/>
      <c r="BS122" s="894"/>
      <c r="BT122" s="894"/>
      <c r="BU122" s="894"/>
      <c r="BV122" s="894">
        <v>33566649</v>
      </c>
      <c r="BW122" s="894"/>
      <c r="BX122" s="894"/>
      <c r="BY122" s="894"/>
      <c r="BZ122" s="894"/>
      <c r="CA122" s="894">
        <v>34085348</v>
      </c>
      <c r="CB122" s="894"/>
      <c r="CC122" s="894"/>
      <c r="CD122" s="894"/>
      <c r="CE122" s="894"/>
      <c r="CF122" s="895">
        <v>197.6</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v>280761</v>
      </c>
      <c r="DH122" s="863"/>
      <c r="DI122" s="863"/>
      <c r="DJ122" s="863"/>
      <c r="DK122" s="863"/>
      <c r="DL122" s="863">
        <v>283309</v>
      </c>
      <c r="DM122" s="863"/>
      <c r="DN122" s="863"/>
      <c r="DO122" s="863"/>
      <c r="DP122" s="863"/>
      <c r="DQ122" s="863">
        <v>297057</v>
      </c>
      <c r="DR122" s="863"/>
      <c r="DS122" s="863"/>
      <c r="DT122" s="863"/>
      <c r="DU122" s="863"/>
      <c r="DV122" s="840">
        <v>1.7</v>
      </c>
      <c r="DW122" s="840"/>
      <c r="DX122" s="840"/>
      <c r="DY122" s="840"/>
      <c r="DZ122" s="841"/>
    </row>
    <row r="123" spans="1:130" s="248" customFormat="1" ht="26.25" customHeight="1" x14ac:dyDescent="0.2">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26130</v>
      </c>
      <c r="AB123" s="826"/>
      <c r="AC123" s="826"/>
      <c r="AD123" s="826"/>
      <c r="AE123" s="827"/>
      <c r="AF123" s="828">
        <v>25813</v>
      </c>
      <c r="AG123" s="826"/>
      <c r="AH123" s="826"/>
      <c r="AI123" s="826"/>
      <c r="AJ123" s="827"/>
      <c r="AK123" s="828">
        <v>79600</v>
      </c>
      <c r="AL123" s="826"/>
      <c r="AM123" s="826"/>
      <c r="AN123" s="826"/>
      <c r="AO123" s="827"/>
      <c r="AP123" s="873">
        <v>0.5</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478</v>
      </c>
      <c r="BP123" s="927"/>
      <c r="BQ123" s="881">
        <v>42533675</v>
      </c>
      <c r="BR123" s="882"/>
      <c r="BS123" s="882"/>
      <c r="BT123" s="882"/>
      <c r="BU123" s="882"/>
      <c r="BV123" s="882">
        <v>43254045</v>
      </c>
      <c r="BW123" s="882"/>
      <c r="BX123" s="882"/>
      <c r="BY123" s="882"/>
      <c r="BZ123" s="882"/>
      <c r="CA123" s="882">
        <v>43303911</v>
      </c>
      <c r="CB123" s="882"/>
      <c r="CC123" s="882"/>
      <c r="CD123" s="882"/>
      <c r="CE123" s="882"/>
      <c r="CF123" s="792"/>
      <c r="CG123" s="793"/>
      <c r="CH123" s="793"/>
      <c r="CI123" s="793"/>
      <c r="CJ123" s="883"/>
      <c r="CK123" s="918"/>
      <c r="CL123" s="904"/>
      <c r="CM123" s="904"/>
      <c r="CN123" s="904"/>
      <c r="CO123" s="905"/>
      <c r="CP123" s="884" t="s">
        <v>479</v>
      </c>
      <c r="CQ123" s="885"/>
      <c r="CR123" s="885"/>
      <c r="CS123" s="885"/>
      <c r="CT123" s="885"/>
      <c r="CU123" s="885"/>
      <c r="CV123" s="885"/>
      <c r="CW123" s="885"/>
      <c r="CX123" s="885"/>
      <c r="CY123" s="885"/>
      <c r="CZ123" s="885"/>
      <c r="DA123" s="885"/>
      <c r="DB123" s="885"/>
      <c r="DC123" s="885"/>
      <c r="DD123" s="885"/>
      <c r="DE123" s="885"/>
      <c r="DF123" s="886"/>
      <c r="DG123" s="825" t="s">
        <v>178</v>
      </c>
      <c r="DH123" s="826"/>
      <c r="DI123" s="826"/>
      <c r="DJ123" s="826"/>
      <c r="DK123" s="827"/>
      <c r="DL123" s="828" t="s">
        <v>178</v>
      </c>
      <c r="DM123" s="826"/>
      <c r="DN123" s="826"/>
      <c r="DO123" s="826"/>
      <c r="DP123" s="827"/>
      <c r="DQ123" s="828" t="s">
        <v>468</v>
      </c>
      <c r="DR123" s="826"/>
      <c r="DS123" s="826"/>
      <c r="DT123" s="826"/>
      <c r="DU123" s="827"/>
      <c r="DV123" s="873" t="s">
        <v>468</v>
      </c>
      <c r="DW123" s="874"/>
      <c r="DX123" s="874"/>
      <c r="DY123" s="874"/>
      <c r="DZ123" s="875"/>
    </row>
    <row r="124" spans="1:130" s="248" customFormat="1" ht="26.25" customHeight="1" thickBot="1" x14ac:dyDescent="0.25">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178</v>
      </c>
      <c r="AB124" s="826"/>
      <c r="AC124" s="826"/>
      <c r="AD124" s="826"/>
      <c r="AE124" s="827"/>
      <c r="AF124" s="828" t="s">
        <v>178</v>
      </c>
      <c r="AG124" s="826"/>
      <c r="AH124" s="826"/>
      <c r="AI124" s="826"/>
      <c r="AJ124" s="827"/>
      <c r="AK124" s="828" t="s">
        <v>178</v>
      </c>
      <c r="AL124" s="826"/>
      <c r="AM124" s="826"/>
      <c r="AN124" s="826"/>
      <c r="AO124" s="827"/>
      <c r="AP124" s="873" t="s">
        <v>178</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49.6</v>
      </c>
      <c r="BR124" s="880"/>
      <c r="BS124" s="880"/>
      <c r="BT124" s="880"/>
      <c r="BU124" s="880"/>
      <c r="BV124" s="880">
        <v>56.2</v>
      </c>
      <c r="BW124" s="880"/>
      <c r="BX124" s="880"/>
      <c r="BY124" s="880"/>
      <c r="BZ124" s="880"/>
      <c r="CA124" s="880">
        <v>49.8</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v>86857</v>
      </c>
      <c r="DH124" s="809"/>
      <c r="DI124" s="809"/>
      <c r="DJ124" s="809"/>
      <c r="DK124" s="810"/>
      <c r="DL124" s="811">
        <v>81164</v>
      </c>
      <c r="DM124" s="809"/>
      <c r="DN124" s="809"/>
      <c r="DO124" s="809"/>
      <c r="DP124" s="810"/>
      <c r="DQ124" s="811" t="s">
        <v>178</v>
      </c>
      <c r="DR124" s="809"/>
      <c r="DS124" s="809"/>
      <c r="DT124" s="809"/>
      <c r="DU124" s="810"/>
      <c r="DV124" s="897" t="s">
        <v>178</v>
      </c>
      <c r="DW124" s="898"/>
      <c r="DX124" s="898"/>
      <c r="DY124" s="898"/>
      <c r="DZ124" s="899"/>
    </row>
    <row r="125" spans="1:130" s="248" customFormat="1" ht="26.25" customHeight="1" x14ac:dyDescent="0.2">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467</v>
      </c>
      <c r="AB125" s="826"/>
      <c r="AC125" s="826"/>
      <c r="AD125" s="826"/>
      <c r="AE125" s="827"/>
      <c r="AF125" s="828" t="s">
        <v>467</v>
      </c>
      <c r="AG125" s="826"/>
      <c r="AH125" s="826"/>
      <c r="AI125" s="826"/>
      <c r="AJ125" s="827"/>
      <c r="AK125" s="828" t="s">
        <v>178</v>
      </c>
      <c r="AL125" s="826"/>
      <c r="AM125" s="826"/>
      <c r="AN125" s="826"/>
      <c r="AO125" s="827"/>
      <c r="AP125" s="873" t="s">
        <v>178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178</v>
      </c>
      <c r="DH125" s="891"/>
      <c r="DI125" s="891"/>
      <c r="DJ125" s="891"/>
      <c r="DK125" s="891"/>
      <c r="DL125" s="891" t="s">
        <v>178</v>
      </c>
      <c r="DM125" s="891"/>
      <c r="DN125" s="891"/>
      <c r="DO125" s="891"/>
      <c r="DP125" s="891"/>
      <c r="DQ125" s="891" t="s">
        <v>467</v>
      </c>
      <c r="DR125" s="891"/>
      <c r="DS125" s="891"/>
      <c r="DT125" s="891"/>
      <c r="DU125" s="891"/>
      <c r="DV125" s="892" t="s">
        <v>178</v>
      </c>
      <c r="DW125" s="892"/>
      <c r="DX125" s="892"/>
      <c r="DY125" s="892"/>
      <c r="DZ125" s="893"/>
    </row>
    <row r="126" spans="1:130" s="248" customFormat="1" ht="26.25" customHeight="1" thickBot="1" x14ac:dyDescent="0.25">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178</v>
      </c>
      <c r="AB126" s="826"/>
      <c r="AC126" s="826"/>
      <c r="AD126" s="826"/>
      <c r="AE126" s="827"/>
      <c r="AF126" s="828" t="s">
        <v>178</v>
      </c>
      <c r="AG126" s="826"/>
      <c r="AH126" s="826"/>
      <c r="AI126" s="826"/>
      <c r="AJ126" s="827"/>
      <c r="AK126" s="828" t="s">
        <v>178</v>
      </c>
      <c r="AL126" s="826"/>
      <c r="AM126" s="826"/>
      <c r="AN126" s="826"/>
      <c r="AO126" s="827"/>
      <c r="AP126" s="873" t="s">
        <v>178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178</v>
      </c>
      <c r="DH126" s="863"/>
      <c r="DI126" s="863"/>
      <c r="DJ126" s="863"/>
      <c r="DK126" s="863"/>
      <c r="DL126" s="863" t="s">
        <v>178</v>
      </c>
      <c r="DM126" s="863"/>
      <c r="DN126" s="863"/>
      <c r="DO126" s="863"/>
      <c r="DP126" s="863"/>
      <c r="DQ126" s="863" t="s">
        <v>178</v>
      </c>
      <c r="DR126" s="863"/>
      <c r="DS126" s="863"/>
      <c r="DT126" s="863"/>
      <c r="DU126" s="863"/>
      <c r="DV126" s="840" t="s">
        <v>178</v>
      </c>
      <c r="DW126" s="840"/>
      <c r="DX126" s="840"/>
      <c r="DY126" s="840"/>
      <c r="DZ126" s="841"/>
    </row>
    <row r="127" spans="1:130" s="248" customFormat="1" ht="26.25" customHeight="1" x14ac:dyDescent="0.2">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178</v>
      </c>
      <c r="AB127" s="826"/>
      <c r="AC127" s="826"/>
      <c r="AD127" s="826"/>
      <c r="AE127" s="827"/>
      <c r="AF127" s="828" t="s">
        <v>441</v>
      </c>
      <c r="AG127" s="826"/>
      <c r="AH127" s="826"/>
      <c r="AI127" s="826"/>
      <c r="AJ127" s="827"/>
      <c r="AK127" s="828" t="s">
        <v>467</v>
      </c>
      <c r="AL127" s="826"/>
      <c r="AM127" s="826"/>
      <c r="AN127" s="826"/>
      <c r="AO127" s="827"/>
      <c r="AP127" s="873" t="s">
        <v>178</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467</v>
      </c>
      <c r="DH127" s="863"/>
      <c r="DI127" s="863"/>
      <c r="DJ127" s="863"/>
      <c r="DK127" s="863"/>
      <c r="DL127" s="863" t="s">
        <v>178</v>
      </c>
      <c r="DM127" s="863"/>
      <c r="DN127" s="863"/>
      <c r="DO127" s="863"/>
      <c r="DP127" s="863"/>
      <c r="DQ127" s="863" t="s">
        <v>178</v>
      </c>
      <c r="DR127" s="863"/>
      <c r="DS127" s="863"/>
      <c r="DT127" s="863"/>
      <c r="DU127" s="863"/>
      <c r="DV127" s="840" t="s">
        <v>178</v>
      </c>
      <c r="DW127" s="840"/>
      <c r="DX127" s="840"/>
      <c r="DY127" s="840"/>
      <c r="DZ127" s="841"/>
    </row>
    <row r="128" spans="1:130" s="248" customFormat="1" ht="26.25" customHeight="1" thickBot="1" x14ac:dyDescent="0.25">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687642</v>
      </c>
      <c r="AB128" s="847"/>
      <c r="AC128" s="847"/>
      <c r="AD128" s="847"/>
      <c r="AE128" s="848"/>
      <c r="AF128" s="849">
        <v>762162</v>
      </c>
      <c r="AG128" s="847"/>
      <c r="AH128" s="847"/>
      <c r="AI128" s="847"/>
      <c r="AJ128" s="848"/>
      <c r="AK128" s="849">
        <v>739723</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178</v>
      </c>
      <c r="BG128" s="833"/>
      <c r="BH128" s="833"/>
      <c r="BI128" s="833"/>
      <c r="BJ128" s="833"/>
      <c r="BK128" s="833"/>
      <c r="BL128" s="856"/>
      <c r="BM128" s="832">
        <v>12.47</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178</v>
      </c>
      <c r="DH128" s="837"/>
      <c r="DI128" s="837"/>
      <c r="DJ128" s="837"/>
      <c r="DK128" s="837"/>
      <c r="DL128" s="837" t="s">
        <v>441</v>
      </c>
      <c r="DM128" s="837"/>
      <c r="DN128" s="837"/>
      <c r="DO128" s="837"/>
      <c r="DP128" s="837"/>
      <c r="DQ128" s="837" t="s">
        <v>467</v>
      </c>
      <c r="DR128" s="837"/>
      <c r="DS128" s="837"/>
      <c r="DT128" s="837"/>
      <c r="DU128" s="837"/>
      <c r="DV128" s="838" t="s">
        <v>178</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19129682</v>
      </c>
      <c r="AB129" s="826"/>
      <c r="AC129" s="826"/>
      <c r="AD129" s="826"/>
      <c r="AE129" s="827"/>
      <c r="AF129" s="828">
        <v>19359100</v>
      </c>
      <c r="AG129" s="826"/>
      <c r="AH129" s="826"/>
      <c r="AI129" s="826"/>
      <c r="AJ129" s="827"/>
      <c r="AK129" s="828">
        <v>20269913</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178</v>
      </c>
      <c r="BG129" s="816"/>
      <c r="BH129" s="816"/>
      <c r="BI129" s="816"/>
      <c r="BJ129" s="816"/>
      <c r="BK129" s="816"/>
      <c r="BL129" s="817"/>
      <c r="BM129" s="815">
        <v>17.47</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2937907</v>
      </c>
      <c r="AB130" s="826"/>
      <c r="AC130" s="826"/>
      <c r="AD130" s="826"/>
      <c r="AE130" s="827"/>
      <c r="AF130" s="828">
        <v>2982198</v>
      </c>
      <c r="AG130" s="826"/>
      <c r="AH130" s="826"/>
      <c r="AI130" s="826"/>
      <c r="AJ130" s="827"/>
      <c r="AK130" s="828">
        <v>3022789</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6.7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16191775</v>
      </c>
      <c r="AB131" s="809"/>
      <c r="AC131" s="809"/>
      <c r="AD131" s="809"/>
      <c r="AE131" s="810"/>
      <c r="AF131" s="811">
        <v>16376902</v>
      </c>
      <c r="AG131" s="809"/>
      <c r="AH131" s="809"/>
      <c r="AI131" s="809"/>
      <c r="AJ131" s="810"/>
      <c r="AK131" s="811">
        <v>17247124</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v>49.8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8.3026954790000005</v>
      </c>
      <c r="AB132" s="789"/>
      <c r="AC132" s="789"/>
      <c r="AD132" s="789"/>
      <c r="AE132" s="790"/>
      <c r="AF132" s="791">
        <v>6.494768015</v>
      </c>
      <c r="AG132" s="789"/>
      <c r="AH132" s="789"/>
      <c r="AI132" s="789"/>
      <c r="AJ132" s="790"/>
      <c r="AK132" s="791">
        <v>5.5722449169999999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8.4</v>
      </c>
      <c r="AB133" s="768"/>
      <c r="AC133" s="768"/>
      <c r="AD133" s="768"/>
      <c r="AE133" s="769"/>
      <c r="AF133" s="767">
        <v>7.7</v>
      </c>
      <c r="AG133" s="768"/>
      <c r="AH133" s="768"/>
      <c r="AI133" s="768"/>
      <c r="AJ133" s="769"/>
      <c r="AK133" s="767">
        <v>6.7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NP5AQ2H7aSKOQl3WahAEhwSuAOzVt0p/DopNwdCrebD6BkbJlFf4hgVGeWWtL+HgAm4gegrcrvsbrjdP6g9kw==" saltValue="LSJMXT+NtOB3km4OEHzs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F32" sqref="BF32"/>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505</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dpb7/6ag84XVyreA0IMpJHIhaDyiVuX/LLuYwhC4A7SbbdYmgoa/y0OcsFdJtlqFm0xzWEcKIyg+YN+0ZWWRtA==" saltValue="MKP+hmDgKMomMqPiq+4ZC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P34"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a8sEjPdDo2okmZ08woLfSiaYAlmQG0AAJa1T0gh+I0yNDwR3rG0Qcc3FFiFKywB/Vzu3k7dfsV/zGnqypn6+Ww==" saltValue="giaRy9B4tataX2XxiwJ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4889211</v>
      </c>
      <c r="AP9" s="314">
        <v>55379</v>
      </c>
      <c r="AQ9" s="315">
        <v>70597</v>
      </c>
      <c r="AR9" s="316">
        <v>-21.6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796742</v>
      </c>
      <c r="AP10" s="317">
        <v>9025</v>
      </c>
      <c r="AQ10" s="318">
        <v>6273</v>
      </c>
      <c r="AR10" s="319">
        <v>43.9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v>125721</v>
      </c>
      <c r="AP11" s="317">
        <v>1424</v>
      </c>
      <c r="AQ11" s="318">
        <v>1314</v>
      </c>
      <c r="AR11" s="319">
        <v>8.4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516</v>
      </c>
      <c r="AL12" s="1190"/>
      <c r="AM12" s="1190"/>
      <c r="AN12" s="1191"/>
      <c r="AO12" s="317" t="s">
        <v>517</v>
      </c>
      <c r="AP12" s="317" t="s">
        <v>517</v>
      </c>
      <c r="AQ12" s="318">
        <v>3</v>
      </c>
      <c r="AR12" s="319" t="s">
        <v>517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149672</v>
      </c>
      <c r="AP13" s="317">
        <v>1695</v>
      </c>
      <c r="AQ13" s="318">
        <v>2424</v>
      </c>
      <c r="AR13" s="319">
        <v>-30.1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188864</v>
      </c>
      <c r="AP14" s="317">
        <v>2139</v>
      </c>
      <c r="AQ14" s="318">
        <v>1774</v>
      </c>
      <c r="AR14" s="319">
        <v>20.6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-273569</v>
      </c>
      <c r="AP15" s="317">
        <v>-3099</v>
      </c>
      <c r="AQ15" s="318">
        <v>-4858</v>
      </c>
      <c r="AR15" s="319">
        <v>-36.200000000000003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5876641</v>
      </c>
      <c r="AP16" s="317">
        <v>66564</v>
      </c>
      <c r="AQ16" s="318">
        <v>77526</v>
      </c>
      <c r="AR16" s="319">
        <v>-14.1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5.62</v>
      </c>
      <c r="AP21" s="331">
        <v>7.31</v>
      </c>
      <c r="AQ21" s="332">
        <v>-1.69</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102.3</v>
      </c>
      <c r="AP22" s="336">
        <v>98.5</v>
      </c>
      <c r="AQ22" s="337">
        <v>3.8</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3013209</v>
      </c>
      <c r="AP32" s="345">
        <v>34130</v>
      </c>
      <c r="AQ32" s="346">
        <v>38968</v>
      </c>
      <c r="AR32" s="347">
        <v>-12.4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517</v>
      </c>
      <c r="AP33" s="345" t="s">
        <v>517</v>
      </c>
      <c r="AQ33" s="346" t="s">
        <v>517</v>
      </c>
      <c r="AR33" s="347" t="s">
        <v>517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517</v>
      </c>
      <c r="AP34" s="345" t="s">
        <v>517</v>
      </c>
      <c r="AQ34" s="346">
        <v>58</v>
      </c>
      <c r="AR34" s="347" t="s">
        <v>517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1067235</v>
      </c>
      <c r="AP35" s="345">
        <v>12088</v>
      </c>
      <c r="AQ35" s="346">
        <v>12321</v>
      </c>
      <c r="AR35" s="347">
        <v>-1.9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v>563520</v>
      </c>
      <c r="AP36" s="345">
        <v>6383</v>
      </c>
      <c r="AQ36" s="346">
        <v>1771</v>
      </c>
      <c r="AR36" s="347">
        <v>260.39999999999998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v>79600</v>
      </c>
      <c r="AP37" s="345">
        <v>902</v>
      </c>
      <c r="AQ37" s="346">
        <v>588</v>
      </c>
      <c r="AR37" s="347">
        <v>53.4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517</v>
      </c>
      <c r="AP38" s="348" t="s">
        <v>517</v>
      </c>
      <c r="AQ38" s="349">
        <v>1</v>
      </c>
      <c r="AR38" s="337" t="s">
        <v>517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-739723</v>
      </c>
      <c r="AP39" s="345">
        <v>-8379</v>
      </c>
      <c r="AQ39" s="346">
        <v>-5205</v>
      </c>
      <c r="AR39" s="347">
        <v>61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-3022789</v>
      </c>
      <c r="AP40" s="345">
        <v>-34239</v>
      </c>
      <c r="AQ40" s="346">
        <v>-35431</v>
      </c>
      <c r="AR40" s="347">
        <v>-3.4</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961052</v>
      </c>
      <c r="AP41" s="345">
        <v>10886</v>
      </c>
      <c r="AQ41" s="346">
        <v>13072</v>
      </c>
      <c r="AR41" s="347">
        <v>-16.7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4728140</v>
      </c>
      <c r="AN51" s="367">
        <v>53972</v>
      </c>
      <c r="AO51" s="368">
        <v>7.1</v>
      </c>
      <c r="AP51" s="369">
        <v>57295</v>
      </c>
      <c r="AQ51" s="370">
        <v>5.7</v>
      </c>
      <c r="AR51" s="371">
        <v>1.4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2374955</v>
      </c>
      <c r="AN52" s="375">
        <v>27110</v>
      </c>
      <c r="AO52" s="376">
        <v>18.5</v>
      </c>
      <c r="AP52" s="377">
        <v>32771</v>
      </c>
      <c r="AQ52" s="378">
        <v>10.4</v>
      </c>
      <c r="AR52" s="379">
        <v>8.1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5066632</v>
      </c>
      <c r="AN53" s="367">
        <v>57636</v>
      </c>
      <c r="AO53" s="368">
        <v>6.8</v>
      </c>
      <c r="AP53" s="369">
        <v>54110</v>
      </c>
      <c r="AQ53" s="370">
        <v>-5.6</v>
      </c>
      <c r="AR53" s="371">
        <v>12.4</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3281975</v>
      </c>
      <c r="AN54" s="375">
        <v>37334</v>
      </c>
      <c r="AO54" s="376">
        <v>37.700000000000003</v>
      </c>
      <c r="AP54" s="377">
        <v>30620</v>
      </c>
      <c r="AQ54" s="378">
        <v>-6.6</v>
      </c>
      <c r="AR54" s="379">
        <v>44.3</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4931761</v>
      </c>
      <c r="AN55" s="367">
        <v>55894</v>
      </c>
      <c r="AO55" s="368">
        <v>-3</v>
      </c>
      <c r="AP55" s="369">
        <v>54684</v>
      </c>
      <c r="AQ55" s="370">
        <v>1.1000000000000001</v>
      </c>
      <c r="AR55" s="371">
        <v>-4.0999999999999996</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3019973</v>
      </c>
      <c r="AN56" s="375">
        <v>34227</v>
      </c>
      <c r="AO56" s="376">
        <v>-8.3000000000000007</v>
      </c>
      <c r="AP56" s="377">
        <v>32829</v>
      </c>
      <c r="AQ56" s="378">
        <v>7.2</v>
      </c>
      <c r="AR56" s="379">
        <v>-15.5</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6562399</v>
      </c>
      <c r="AN57" s="367">
        <v>74134</v>
      </c>
      <c r="AO57" s="368">
        <v>32.6</v>
      </c>
      <c r="AP57" s="369">
        <v>62383</v>
      </c>
      <c r="AQ57" s="370">
        <v>14.1</v>
      </c>
      <c r="AR57" s="371">
        <v>18.5</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4156239</v>
      </c>
      <c r="AN58" s="375">
        <v>46952</v>
      </c>
      <c r="AO58" s="376">
        <v>37.200000000000003</v>
      </c>
      <c r="AP58" s="377">
        <v>35325</v>
      </c>
      <c r="AQ58" s="378">
        <v>7.6</v>
      </c>
      <c r="AR58" s="379">
        <v>29.6</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5830581</v>
      </c>
      <c r="AN59" s="367">
        <v>66042</v>
      </c>
      <c r="AO59" s="368">
        <v>-10.9</v>
      </c>
      <c r="AP59" s="369">
        <v>63812</v>
      </c>
      <c r="AQ59" s="370">
        <v>2.2999999999999998</v>
      </c>
      <c r="AR59" s="371">
        <v>-13.2</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3316989</v>
      </c>
      <c r="AN60" s="375">
        <v>37571</v>
      </c>
      <c r="AO60" s="376">
        <v>-20</v>
      </c>
      <c r="AP60" s="377">
        <v>33848</v>
      </c>
      <c r="AQ60" s="378">
        <v>-4.2</v>
      </c>
      <c r="AR60" s="379">
        <v>-15.8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5423903</v>
      </c>
      <c r="AN61" s="382">
        <v>61536</v>
      </c>
      <c r="AO61" s="383">
        <v>6.5</v>
      </c>
      <c r="AP61" s="384">
        <v>58457</v>
      </c>
      <c r="AQ61" s="385">
        <v>3.5</v>
      </c>
      <c r="AR61" s="371">
        <v>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3230026</v>
      </c>
      <c r="AN62" s="375">
        <v>36639</v>
      </c>
      <c r="AO62" s="376">
        <v>13</v>
      </c>
      <c r="AP62" s="377">
        <v>33079</v>
      </c>
      <c r="AQ62" s="378">
        <v>2.9</v>
      </c>
      <c r="AR62" s="379">
        <v>10.1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idHUKFq7Brd0lrhItvFQWva06sRfuuPkL91Dk1eXDrFWnfxv4TjDE4an3KnvPT+MZEXho8Ppw3Rx0sjfYWARCA==" saltValue="R5GS8WG1LqdGin5vnLy+b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row r="121" spans="125:125" ht="13.5" hidden="1" customHeight="1" x14ac:dyDescent="0.2">
      <c r="DU121" s="292"/>
    </row>
  </sheetData>
  <sheetProtection algorithmName="SHA-512" hashValue="Qc2ZuKPvmE9DAzRu8F1D/21P2a5zebfva3cD7Y0zX5yNRKvU8AsMBz4ilNmaKuMjUV08MWYDjGWC+IrehFIvEg==" saltValue="xlMrQTfNGGthglvNBMxo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557</v>
      </c>
    </row>
  </sheetData>
  <sheetProtection algorithmName="SHA-512" hashValue="U5w14rScHZIvCV7+s9sqGl+zpRqT2G1qdAQRsR3iACP+u+6pkw4zXHVDVzQDLQgU2WzURQezhgJ/pRhxPEVRIA==" saltValue="yBhdUif2LgqLnup77zO9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34"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200" t="s">
        <v>3</v>
      </c>
      <c r="D47" s="1200"/>
      <c r="E47" s="1201"/>
      <c r="F47" s="11">
        <v>9.44</v>
      </c>
      <c r="G47" s="12">
        <v>8.8800000000000008</v>
      </c>
      <c r="H47" s="12">
        <v>11.31</v>
      </c>
      <c r="I47" s="12">
        <v>12.17</v>
      </c>
      <c r="J47" s="13">
        <v>11.11</v>
      </c>
    </row>
    <row r="48" spans="2:10" ht="57.75" customHeight="1" x14ac:dyDescent="0.2">
      <c r="B48" s="14"/>
      <c r="C48" s="1202" t="s">
        <v>4</v>
      </c>
      <c r="D48" s="1202"/>
      <c r="E48" s="1203"/>
      <c r="F48" s="15">
        <v>4.76</v>
      </c>
      <c r="G48" s="16">
        <v>6.62</v>
      </c>
      <c r="H48" s="16">
        <v>5</v>
      </c>
      <c r="I48" s="16">
        <v>6.03</v>
      </c>
      <c r="J48" s="17">
        <v>5.31</v>
      </c>
    </row>
    <row r="49" spans="2:10" ht="57.75" customHeight="1" thickBot="1" x14ac:dyDescent="0.25">
      <c r="B49" s="18"/>
      <c r="C49" s="1204" t="s">
        <v>5</v>
      </c>
      <c r="D49" s="1204"/>
      <c r="E49" s="1205"/>
      <c r="F49" s="19">
        <v>0.25</v>
      </c>
      <c r="G49" s="20">
        <v>1.51</v>
      </c>
      <c r="H49" s="20">
        <v>0.75</v>
      </c>
      <c r="I49" s="20">
        <v>2.35</v>
      </c>
      <c r="J49" s="21" t="s">
        <v>563</v>
      </c>
    </row>
    <row r="50" spans="2:10" ht="13.5" customHeight="1" x14ac:dyDescent="0.2"/>
  </sheetData>
  <sheetProtection algorithmName="SHA-512" hashValue="1NzOvVSsg/QMa8VDmpV7tvjJR28BxDR0gFWGC6GFki6Mo4KWAyucxhUyVfj8qiV9hs21JLKRPouWKpamI0Qg+w==" saltValue="GxgBJ1ViAuOquOiayJlT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0004422</cp:lastModifiedBy>
  <cp:lastPrinted>2022-03-10T01:42:39Z</cp:lastPrinted>
  <dcterms:created xsi:type="dcterms:W3CDTF">2022-02-02T05:23:15Z</dcterms:created>
  <dcterms:modified xsi:type="dcterms:W3CDTF">2022-03-14T01:57:25Z</dcterms:modified>
  <cp:category/>
</cp:coreProperties>
</file>