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1_市長部局\04_企画財政部\03_財政課\01_財政係\決算・決算統計\財政状況資料集（H22～）\平成26年度決算\"/>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AM34" i="9" l="1"/>
  <c r="BW34" i="9" l="1"/>
  <c r="BW35" i="9" s="1"/>
  <c r="BW36" i="9" s="1"/>
  <c r="BW37" i="9" s="1"/>
  <c r="BW38" i="9" s="1"/>
  <c r="BW39" i="9" s="1"/>
  <c r="BW40" i="9" s="1"/>
  <c r="BW41" i="9" s="1"/>
  <c r="AM35" i="9"/>
  <c r="BE34" i="9" s="1"/>
  <c r="BE35" i="9" s="1"/>
  <c r="CO34" i="9" l="1"/>
</calcChain>
</file>

<file path=xl/sharedStrings.xml><?xml version="1.0" encoding="utf-8"?>
<sst xmlns="http://schemas.openxmlformats.org/spreadsheetml/2006/main" count="1007" uniqueCount="548">
  <si>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</si>
  <si>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</si>
  <si>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</si>
  <si>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</si>
  <si>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</si>
  <si>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</si>
  <si>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</si>
  <si>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</si>
  <si>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</si>
  <si>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</si>
  <si>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</si>
  <si>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</si>
  <si>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</si>
  <si>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</si>
  <si>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</si>
  <si>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</si>
  <si>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</si>
  <si>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</si>
  <si>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</si>
  <si>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</si>
  <si>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</si>
  <si>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</si>
  <si>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</si>
  <si>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</si>
  <si>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</si>
  <si>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</si>
  <si>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</si>
  <si>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</si>
  <si>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</si>
  <si>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</si>
  <si>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</si>
  <si>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</si>
  <si>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</si>
  <si>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</si>
  <si>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</si>
  <si>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</si>
  <si>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</si>
  <si>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</si>
  <si>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</si>
  <si>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</si>
  <si>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</si>
  <si>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</si>
  <si>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</si>
  <si>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</si>
  <si>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</si>
  <si>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</si>
  <si>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</si>
  <si>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</si>
  <si>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</si>
  <si>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</si>
  <si>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</si>
  <si>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</si>
  <si>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</si>
  <si>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</si>
  <si>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</si>
  <si>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</si>
  <si>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</si>
  <si>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</si>
  <si>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</si>
  <si>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</si>
  <si>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</si>
  <si>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</si>
  <si>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</si>
  <si>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</si>
  <si>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</si>
  <si>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</si>
  <si>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</si>
  <si>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</si>
  <si>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</si>
  <si>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</si>
  <si>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</si>
  <si>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</si>
  <si>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</si>
  <si>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</si>
  <si>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</si>
  <si>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</si>
  <si>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</si>
  <si>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</si>
  <si>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</si>
  <si>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</si>
  <si>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</si>
  <si>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袋井市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</si>
  <si>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</si>
  <si>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</si>
  <si>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</si>
  <si>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</si>
  <si>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</si>
  <si>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</si>
  <si>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</si>
  <si>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</si>
  <si>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</si>
  <si>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</si>
  <si>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</si>
  <si>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</si>
  <si>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</si>
  <si>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</si>
  <si>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</si>
  <si>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</si>
  <si>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</si>
  <si>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</si>
  <si>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</si>
  <si>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</si>
  <si>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</si>
  <si>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</si>
  <si>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</si>
  <si>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</si>
  <si>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</si>
  <si>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</si>
  <si>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</si>
  <si>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</si>
  <si>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</si>
  <si>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</si>
  <si>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</si>
  <si>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</si>
  <si>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</si>
  <si>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</si>
  <si>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</si>
  <si>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</si>
  <si>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</si>
  <si>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</si>
  <si>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</si>
  <si>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</si>
  <si>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</si>
  <si>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</si>
  <si>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</si>
  <si>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</si>
  <si>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</si>
  <si>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</si>
  <si>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</si>
  <si>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</si>
  <si>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</si>
  <si>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</si>
  <si>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</si>
  <si>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</si>
  <si>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</si>
  <si>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</si>
  <si>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</si>
  <si>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</si>
  <si>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</si>
  <si>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</si>
  <si>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</si>
  <si>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</si>
  <si>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</si>
  <si>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</si>
  <si>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</si>
  <si>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</si>
  <si>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</si>
  <si>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</si>
  <si>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</si>
  <si>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</si>
  <si>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</si>
  <si>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</si>
  <si>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</si>
  <si>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</si>
  <si>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</si>
  <si>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</si>
  <si>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</si>
  <si>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</si>
  <si>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</si>
  <si>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</si>
  <si>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</si>
  <si>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</si>
  <si>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</si>
  <si>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</si>
  <si>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</si>
  <si>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</si>
  <si>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</si>
  <si>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</si>
  <si>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</si>
  <si>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</si>
  <si>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</si>
  <si>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</si>
  <si>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</si>
  <si>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</si>
  <si>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</si>
  <si>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</si>
  <si>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</si>
  <si>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</si>
  <si>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</si>
  <si>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</si>
  <si>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</si>
  <si>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</si>
  <si>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</si>
  <si>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</si>
  <si>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</si>
  <si>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</si>
  <si>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</si>
  <si>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</si>
  <si>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</si>
  <si>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</si>
  <si>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</si>
  <si>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</si>
  <si>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</si>
  <si>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</si>
  <si>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静岡県袋井市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</si>
  <si>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</si>
  <si>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</si>
  <si>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</si>
  <si>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</si>
  <si>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</si>
  <si>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</si>
  <si>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</si>
  <si>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</si>
  <si>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</si>
  <si>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</si>
  <si>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</si>
  <si>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</si>
  <si>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</si>
  <si>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</si>
  <si>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</si>
  <si>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</si>
  <si>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</si>
  <si>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</si>
  <si>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</si>
  <si>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</si>
  <si>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</si>
  <si>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</si>
  <si>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</si>
  <si>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</si>
  <si>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</si>
  <si>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</si>
  <si>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</si>
  <si>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</si>
  <si>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</si>
  <si>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</si>
  <si>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</si>
  <si>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</si>
  <si>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</si>
  <si>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</si>
  <si>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</si>
  <si>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</si>
  <si>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</si>
  <si>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</si>
  <si>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</si>
  <si>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</si>
  <si>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</si>
  <si>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</si>
  <si>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</si>
  <si>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</si>
  <si>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</si>
  <si>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</si>
  <si>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</si>
  <si>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</si>
  <si>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</si>
  <si>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</si>
  <si>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</si>
  <si>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</si>
  <si>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</si>
  <si>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</si>
  <si>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</si>
  <si>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</si>
  <si>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</si>
  <si>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</si>
  <si>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</si>
  <si>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</si>
  <si>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</si>
  <si>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</si>
  <si>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</si>
  <si>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</si>
  <si>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</si>
  <si>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</si>
  <si>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</si>
  <si>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</si>
  <si>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</si>
  <si>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</si>
  <si>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</si>
  <si>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</si>
  <si>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</si>
  <si>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</si>
  <si>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</si>
  <si>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</si>
  <si>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</si>
  <si>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</si>
  <si>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</si>
  <si>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</si>
  <si>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</si>
  <si>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</si>
  <si>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</si>
  <si>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</si>
  <si>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</si>
  <si>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</si>
  <si>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</si>
  <si>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</si>
  <si>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</si>
  <si>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</si>
  <si>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</si>
  <si>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</si>
  <si>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</si>
  <si>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</si>
  <si>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</si>
  <si>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</si>
  <si>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</si>
  <si>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</si>
  <si>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</si>
  <si>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</si>
  <si>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</si>
  <si>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</si>
  <si>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</si>
  <si>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</si>
  <si>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</si>
  <si>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</si>
  <si>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</si>
  <si>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</si>
  <si>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</si>
  <si>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</si>
  <si>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</si>
  <si>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</si>
  <si>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</si>
  <si>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</si>
  <si>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</si>
  <si>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</si>
  <si>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</si>
  <si>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</si>
  <si>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</si>
  <si>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</si>
  <si>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</si>
  <si>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</si>
  <si>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</si>
  <si>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</si>
  <si>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</si>
  <si>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</si>
  <si>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</si>
  <si>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</si>
  <si>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</si>
  <si>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</si>
  <si>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</si>
  <si>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</si>
  <si>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</si>
  <si>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</si>
  <si>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</si>
  <si>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</si>
  <si>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</si>
  <si>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</si>
  <si>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</si>
  <si>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</si>
  <si>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</si>
  <si>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</si>
  <si>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</si>
  <si>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</si>
  <si>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</si>
  <si>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</si>
  <si>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</si>
  <si>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</si>
  <si>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</si>
  <si>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静岡県袋井市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</si>
  <si>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</si>
  <si>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</si>
  <si>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</si>
  <si>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</si>
  <si>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</si>
  <si>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</si>
  <si>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</si>
  <si>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</si>
  <si>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</si>
  <si>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</si>
  <si>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</si>
  <si>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</si>
  <si>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</si>
  <si>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</si>
  <si>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</si>
  <si>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</si>
  <si>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</si>
  <si>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</si>
  <si>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</si>
  <si>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</si>
  <si>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</si>
  <si>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公共下水道事業特別会計（汚水処理場分）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</si>
  <si>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</si>
  <si>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</si>
  <si>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</si>
  <si>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</si>
  <si>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</si>
  <si>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</si>
  <si>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</si>
  <si>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</si>
  <si>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</si>
  <si>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</si>
  <si>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</si>
  <si>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</si>
  <si>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</si>
  <si>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</si>
  <si>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</si>
  <si>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</si>
  <si>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</si>
  <si>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</si>
  <si>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</si>
  <si>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</si>
  <si>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</si>
  <si>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</si>
  <si>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</si>
  <si>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</si>
  <si>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</si>
  <si>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</si>
  <si>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</si>
  <si>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</si>
  <si>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</si>
  <si>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</si>
  <si>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</si>
  <si>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</si>
  <si>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</si>
  <si>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</si>
  <si>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</si>
  <si>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</si>
  <si>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</si>
  <si>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</si>
  <si>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</si>
  <si>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</si>
  <si>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</si>
  <si>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</si>
  <si>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</si>
  <si>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</si>
  <si>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</si>
  <si>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</si>
  <si>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</si>
  <si>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</si>
  <si>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</si>
  <si>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</si>
  <si>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</si>
  <si>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</si>
  <si>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</si>
  <si>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</si>
  <si>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</si>
  <si>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</si>
  <si>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</si>
  <si>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</si>
  <si>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</si>
  <si>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</si>
  <si>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</si>
  <si>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</si>
  <si>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</si>
  <si>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</si>
  <si>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</si>
  <si>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</si>
  <si>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</si>
  <si>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</si>
  <si>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</si>
  <si>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</si>
  <si>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</si>
  <si>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</si>
  <si>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</si>
  <si>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</si>
  <si>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</si>
  <si>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</si>
  <si>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</si>
  <si>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</si>
  <si>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</si>
  <si>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</si>
  <si>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</si>
  <si>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</si>
  <si>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</si>
  <si>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</si>
  <si>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</si>
  <si>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</si>
  <si>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</si>
  <si>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</si>
  <si>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</si>
  <si>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</si>
  <si>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</si>
  <si>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</si>
  <si>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</si>
  <si>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</si>
  <si>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</si>
  <si>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</si>
  <si>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</si>
  <si>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</si>
  <si>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</si>
  <si>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</si>
  <si>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</si>
  <si>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</si>
  <si>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</si>
  <si>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</si>
  <si>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</si>
  <si>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</si>
  <si>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</si>
  <si>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</si>
  <si>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</si>
  <si>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</si>
  <si>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</si>
  <si>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</si>
  <si>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</si>
  <si>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</si>
  <si>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</si>
  <si>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</si>
  <si>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</si>
  <si>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</si>
  <si>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</si>
  <si>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</si>
  <si>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</si>
  <si>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</si>
  <si>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</si>
  <si>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</si>
  <si>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</si>
  <si>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</si>
  <si>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</si>
  <si>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</si>
  <si>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</si>
  <si>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</si>
  <si>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</si>
  <si>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</si>
  <si>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</si>
  <si>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</si>
  <si>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</si>
  <si>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</si>
  <si>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</si>
  <si>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</si>
  <si>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</si>
  <si>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</si>
  <si>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</si>
  <si>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</si>
  <si>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</si>
  <si>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</si>
  <si>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</si>
  <si>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</si>
  <si>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</si>
  <si>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</si>
  <si>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</si>
  <si>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</si>
  <si>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</si>
  <si>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</si>
  <si>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</si>
  <si>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</si>
  <si>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</si>
  <si>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4.17</t>
  </si>
  <si>
    <t>水道事業会計</t>
  </si>
  <si>
    <t>一般会計</t>
  </si>
  <si>
    <t>国民健康保険特別会計</t>
  </si>
  <si>
    <t>病院事業会計</t>
  </si>
  <si>
    <t>公共下水道事業特別会計</t>
  </si>
  <si>
    <t>介護保険特別会計</t>
  </si>
  <si>
    <t>土地取得特別会計</t>
  </si>
  <si>
    <t>後期高齢者医療特別会計</t>
  </si>
  <si>
    <t>その他会計（赤字）</t>
  </si>
  <si>
    <t>その他会計（黒字）</t>
  </si>
  <si>
    <t>太田川原野谷川治水水防組合</t>
    <rPh sb="0" eb="2">
      <t>オオタ</t>
    </rPh>
    <rPh sb="2" eb="3">
      <t>ガワ</t>
    </rPh>
    <rPh sb="3" eb="4">
      <t>ハラ</t>
    </rPh>
    <rPh sb="4" eb="5">
      <t>ノ</t>
    </rPh>
    <rPh sb="5" eb="6">
      <t>タニ</t>
    </rPh>
    <rPh sb="6" eb="7">
      <t>カワ</t>
    </rPh>
    <rPh sb="7" eb="9">
      <t>チスイ</t>
    </rPh>
    <rPh sb="9" eb="11">
      <t>スイボウ</t>
    </rPh>
    <rPh sb="11" eb="13">
      <t>クミアイ</t>
    </rPh>
    <phoneticPr fontId="2"/>
  </si>
  <si>
    <t>浅羽地域湛水防除施設組合</t>
    <rPh sb="0" eb="2">
      <t>アサバ</t>
    </rPh>
    <rPh sb="2" eb="4">
      <t>チイキ</t>
    </rPh>
    <rPh sb="4" eb="6">
      <t>タンスイ</t>
    </rPh>
    <rPh sb="6" eb="8">
      <t>ボウジョ</t>
    </rPh>
    <rPh sb="8" eb="10">
      <t>シセツ</t>
    </rPh>
    <rPh sb="10" eb="12">
      <t>クミアイ</t>
    </rPh>
    <phoneticPr fontId="2"/>
  </si>
  <si>
    <t>袋井市森町広域行政組合</t>
    <rPh sb="0" eb="3">
      <t>フクロイシ</t>
    </rPh>
    <rPh sb="3" eb="5">
      <t>モリマチ</t>
    </rPh>
    <rPh sb="5" eb="7">
      <t>コウイキ</t>
    </rPh>
    <rPh sb="7" eb="9">
      <t>ギョウセイ</t>
    </rPh>
    <rPh sb="9" eb="11">
      <t>クミアイ</t>
    </rPh>
    <phoneticPr fontId="2"/>
  </si>
  <si>
    <t>中遠広域事務組合</t>
    <rPh sb="0" eb="2">
      <t>チュウエン</t>
    </rPh>
    <rPh sb="2" eb="4">
      <t>コウイキ</t>
    </rPh>
    <rPh sb="4" eb="6">
      <t>ジム</t>
    </rPh>
    <rPh sb="6" eb="8">
      <t>クミアイ</t>
    </rPh>
    <phoneticPr fontId="2"/>
  </si>
  <si>
    <t>中東遠看護専門学校組合</t>
    <rPh sb="0" eb="2">
      <t>チュウトウ</t>
    </rPh>
    <rPh sb="3" eb="5">
      <t>カンゴ</t>
    </rPh>
    <rPh sb="5" eb="7">
      <t>センモン</t>
    </rPh>
    <rPh sb="7" eb="9">
      <t>ガッコウ</t>
    </rPh>
    <rPh sb="9" eb="11">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</si>
  <si>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</si>
  <si>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</si>
  <si>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掛川市・袋井市病院企業団</t>
    <rPh sb="0" eb="3">
      <t>カケガワシ</t>
    </rPh>
    <rPh sb="4" eb="6">
      <t>フクロイ</t>
    </rPh>
    <rPh sb="6" eb="7">
      <t>シ</t>
    </rPh>
    <rPh sb="7" eb="9">
      <t>ビョウイン</t>
    </rPh>
    <rPh sb="9" eb="11">
      <t>キギョウ</t>
    </rPh>
    <rPh sb="11" eb="12">
      <t>ダン</t>
    </rPh>
    <phoneticPr fontId="2"/>
  </si>
  <si>
    <t>袋井地域土地開発公社</t>
    <rPh sb="0" eb="2">
      <t>フクロイ</t>
    </rPh>
    <rPh sb="2" eb="4">
      <t>チイキ</t>
    </rPh>
    <rPh sb="4" eb="6">
      <t>トチ</t>
    </rPh>
    <rPh sb="6" eb="8">
      <t>カイハツ</t>
    </rPh>
    <rPh sb="8" eb="10">
      <t>コウシャ</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</si>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</sst>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extLst>
            <c:ext xmlns:c16="http://schemas.microsoft.com/office/drawing/2014/chart" uri="{C3380CC4-5D6E-409C-BE32-E72D297353CC}">
              <c16:uniqueId val="{00000000-57A2-4BFA-AAE9-A50926BBA2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60421</c:v>
                </c:pt>
                <c:pt idx="1">
                  <c:v>45337</c:v>
                </c:pt>
                <c:pt idx="2">
                  <c:v>46017</c:v>
                </c:pt>
                <c:pt idx="3">
                  <c:v>81381</c:v>
                </c:pt>
                <c:pt idx="4">
                  <c:v>60045</c:v>
                </c:pt>
              </c:numCache>
            </c:numRef>
          </c:val>
          <c:smooth val="0"/>
          <c:extLst>
            <c:ext xmlns:c16="http://schemas.microsoft.com/office/drawing/2014/chart" uri="{C3380CC4-5D6E-409C-BE32-E72D297353CC}">
              <c16:uniqueId val="{00000001-57A2-4BFA-AAE9-A50926BBA293}"/>
            </c:ext>
          </c:extLst>
        </c:ser>
        <c:dLbls>
          <c:showLegendKey val="0"/>
          <c:showVal val="0"/>
          <c:showCatName val="0"/>
          <c:showSerName val="0"/>
          <c:showPercent val="0"/>
          <c:showBubbleSize val="0"/>
        </c:dLbls>
        <c:marker val="1"/>
        <c:smooth val="0"/>
        <c:axId val="95398528"/>
        <c:axId val="104776448"/>
      </c:lineChart>
      <c:catAx>
        <c:axId val="95398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776448"/>
        <c:crosses val="autoZero"/>
        <c:auto val="1"/>
        <c:lblAlgn val="ctr"/>
        <c:lblOffset val="100"/>
        <c:tickLblSkip val="1"/>
        <c:tickMarkSkip val="1"/>
        <c:noMultiLvlLbl val="0"/>
      </c:catAx>
      <c:valAx>
        <c:axId val="1047764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398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5.0199999999999996</c:v>
                </c:pt>
                <c:pt idx="1">
                  <c:v>5.12</c:v>
                </c:pt>
                <c:pt idx="2">
                  <c:v>5.99</c:v>
                </c:pt>
                <c:pt idx="3">
                  <c:v>0.55000000000000004</c:v>
                </c:pt>
                <c:pt idx="4">
                  <c:v>6.06</c:v>
                </c:pt>
              </c:numCache>
            </c:numRef>
          </c:val>
          <c:extLst>
            <c:ext xmlns:c16="http://schemas.microsoft.com/office/drawing/2014/chart" uri="{C3380CC4-5D6E-409C-BE32-E72D297353CC}">
              <c16:uniqueId val="{00000000-1786-46DE-B1EB-024D3DBFDC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9.7899999999999991</c:v>
                </c:pt>
                <c:pt idx="1">
                  <c:v>8.98</c:v>
                </c:pt>
                <c:pt idx="2">
                  <c:v>8.6999999999999993</c:v>
                </c:pt>
                <c:pt idx="3">
                  <c:v>9.77</c:v>
                </c:pt>
                <c:pt idx="4">
                  <c:v>9.7100000000000009</c:v>
                </c:pt>
              </c:numCache>
            </c:numRef>
          </c:val>
          <c:extLst>
            <c:ext xmlns:c16="http://schemas.microsoft.com/office/drawing/2014/chart" uri="{C3380CC4-5D6E-409C-BE32-E72D297353CC}">
              <c16:uniqueId val="{00000001-1786-46DE-B1EB-024D3DBFDC12}"/>
            </c:ext>
          </c:extLst>
        </c:ser>
        <c:dLbls>
          <c:showLegendKey val="0"/>
          <c:showVal val="0"/>
          <c:showCatName val="0"/>
          <c:showSerName val="0"/>
          <c:showPercent val="0"/>
          <c:showBubbleSize val="0"/>
        </c:dLbls>
        <c:gapWidth val="250"/>
        <c:overlap val="100"/>
        <c:axId val="105896576"/>
        <c:axId val="95560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3.62</c:v>
                </c:pt>
                <c:pt idx="1">
                  <c:v>0.15</c:v>
                </c:pt>
                <c:pt idx="2">
                  <c:v>1.26</c:v>
                </c:pt>
                <c:pt idx="3">
                  <c:v>-4.17</c:v>
                </c:pt>
                <c:pt idx="4">
                  <c:v>5.38</c:v>
                </c:pt>
              </c:numCache>
            </c:numRef>
          </c:val>
          <c:smooth val="0"/>
          <c:extLst>
            <c:ext xmlns:c16="http://schemas.microsoft.com/office/drawing/2014/chart" uri="{C3380CC4-5D6E-409C-BE32-E72D297353CC}">
              <c16:uniqueId val="{00000002-1786-46DE-B1EB-024D3DBFDC12}"/>
            </c:ext>
          </c:extLst>
        </c:ser>
        <c:dLbls>
          <c:showLegendKey val="0"/>
          <c:showVal val="0"/>
          <c:showCatName val="0"/>
          <c:showSerName val="0"/>
          <c:showPercent val="0"/>
          <c:showBubbleSize val="0"/>
        </c:dLbls>
        <c:marker val="1"/>
        <c:smooth val="0"/>
        <c:axId val="105896576"/>
        <c:axId val="95560064"/>
      </c:lineChart>
      <c:catAx>
        <c:axId val="10589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560064"/>
        <c:crosses val="autoZero"/>
        <c:auto val="1"/>
        <c:lblAlgn val="ctr"/>
        <c:lblOffset val="100"/>
        <c:tickLblSkip val="1"/>
        <c:tickMarkSkip val="1"/>
        <c:noMultiLvlLbl val="0"/>
      </c:catAx>
      <c:valAx>
        <c:axId val="9556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9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c:v>
                </c:pt>
                <c:pt idx="2">
                  <c:v>#N/A</c:v>
                </c:pt>
                <c:pt idx="3">
                  <c:v>0.08</c:v>
                </c:pt>
                <c:pt idx="4">
                  <c:v>#N/A</c:v>
                </c:pt>
                <c:pt idx="5">
                  <c:v>0.01</c:v>
                </c:pt>
                <c:pt idx="6">
                  <c:v>#N/A</c:v>
                </c:pt>
                <c:pt idx="7">
                  <c:v>0.02</c:v>
                </c:pt>
                <c:pt idx="8">
                  <c:v>#N/A</c:v>
                </c:pt>
                <c:pt idx="9">
                  <c:v>0.02</c:v>
                </c:pt>
              </c:numCache>
            </c:numRef>
          </c:val>
          <c:extLst>
            <c:ext xmlns:c16="http://schemas.microsoft.com/office/drawing/2014/chart" uri="{C3380CC4-5D6E-409C-BE32-E72D297353CC}">
              <c16:uniqueId val="{00000000-9A7E-4692-BBBD-1F8D513C98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7E-4692-BBBD-1F8D513C98A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9A7E-4692-BBBD-1F8D513C98AA}"/>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c:v>
                </c:pt>
                <c:pt idx="8">
                  <c:v>#N/A</c:v>
                </c:pt>
                <c:pt idx="9">
                  <c:v>0.02</c:v>
                </c:pt>
              </c:numCache>
            </c:numRef>
          </c:val>
          <c:extLst>
            <c:ext xmlns:c16="http://schemas.microsoft.com/office/drawing/2014/chart" uri="{C3380CC4-5D6E-409C-BE32-E72D297353CC}">
              <c16:uniqueId val="{00000003-9A7E-4692-BBBD-1F8D513C98AA}"/>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0.26</c:v>
                </c:pt>
                <c:pt idx="2">
                  <c:v>#N/A</c:v>
                </c:pt>
                <c:pt idx="3">
                  <c:v>0.17</c:v>
                </c:pt>
                <c:pt idx="4">
                  <c:v>#N/A</c:v>
                </c:pt>
                <c:pt idx="5">
                  <c:v>0.52</c:v>
                </c:pt>
                <c:pt idx="6">
                  <c:v>#N/A</c:v>
                </c:pt>
                <c:pt idx="7">
                  <c:v>0.33</c:v>
                </c:pt>
                <c:pt idx="8">
                  <c:v>#N/A</c:v>
                </c:pt>
                <c:pt idx="9">
                  <c:v>0.22</c:v>
                </c:pt>
              </c:numCache>
            </c:numRef>
          </c:val>
          <c:extLst>
            <c:ext xmlns:c16="http://schemas.microsoft.com/office/drawing/2014/chart" uri="{C3380CC4-5D6E-409C-BE32-E72D297353CC}">
              <c16:uniqueId val="{00000004-9A7E-4692-BBBD-1F8D513C98AA}"/>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0.22</c:v>
                </c:pt>
                <c:pt idx="2">
                  <c:v>#N/A</c:v>
                </c:pt>
                <c:pt idx="3">
                  <c:v>0.21</c:v>
                </c:pt>
                <c:pt idx="4">
                  <c:v>#N/A</c:v>
                </c:pt>
                <c:pt idx="5">
                  <c:v>0.21</c:v>
                </c:pt>
                <c:pt idx="6">
                  <c:v>#N/A</c:v>
                </c:pt>
                <c:pt idx="7">
                  <c:v>0.34</c:v>
                </c:pt>
                <c:pt idx="8">
                  <c:v>#N/A</c:v>
                </c:pt>
                <c:pt idx="9">
                  <c:v>0.23</c:v>
                </c:pt>
              </c:numCache>
            </c:numRef>
          </c:val>
          <c:extLst>
            <c:ext xmlns:c16="http://schemas.microsoft.com/office/drawing/2014/chart" uri="{C3380CC4-5D6E-409C-BE32-E72D297353CC}">
              <c16:uniqueId val="{00000005-9A7E-4692-BBBD-1F8D513C98AA}"/>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9.31</c:v>
                </c:pt>
                <c:pt idx="2">
                  <c:v>#N/A</c:v>
                </c:pt>
                <c:pt idx="3">
                  <c:v>10.25</c:v>
                </c:pt>
                <c:pt idx="4">
                  <c:v>#N/A</c:v>
                </c:pt>
                <c:pt idx="5">
                  <c:v>12.62</c:v>
                </c:pt>
                <c:pt idx="6">
                  <c:v>#N/A</c:v>
                </c:pt>
                <c:pt idx="7">
                  <c:v>0.15</c:v>
                </c:pt>
                <c:pt idx="8">
                  <c:v>#N/A</c:v>
                </c:pt>
                <c:pt idx="9">
                  <c:v>0.47</c:v>
                </c:pt>
              </c:numCache>
            </c:numRef>
          </c:val>
          <c:extLst>
            <c:ext xmlns:c16="http://schemas.microsoft.com/office/drawing/2014/chart" uri="{C3380CC4-5D6E-409C-BE32-E72D297353CC}">
              <c16:uniqueId val="{00000006-9A7E-4692-BBBD-1F8D513C98A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2.19</c:v>
                </c:pt>
                <c:pt idx="2">
                  <c:v>#N/A</c:v>
                </c:pt>
                <c:pt idx="3">
                  <c:v>1.58</c:v>
                </c:pt>
                <c:pt idx="4">
                  <c:v>#N/A</c:v>
                </c:pt>
                <c:pt idx="5">
                  <c:v>1.9</c:v>
                </c:pt>
                <c:pt idx="6">
                  <c:v>#N/A</c:v>
                </c:pt>
                <c:pt idx="7">
                  <c:v>1.1499999999999999</c:v>
                </c:pt>
                <c:pt idx="8">
                  <c:v>#N/A</c:v>
                </c:pt>
                <c:pt idx="9">
                  <c:v>1.78</c:v>
                </c:pt>
              </c:numCache>
            </c:numRef>
          </c:val>
          <c:extLst>
            <c:ext xmlns:c16="http://schemas.microsoft.com/office/drawing/2014/chart" uri="{C3380CC4-5D6E-409C-BE32-E72D297353CC}">
              <c16:uniqueId val="{00000007-9A7E-4692-BBBD-1F8D513C98A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4.99</c:v>
                </c:pt>
                <c:pt idx="2">
                  <c:v>#N/A</c:v>
                </c:pt>
                <c:pt idx="3">
                  <c:v>5.09</c:v>
                </c:pt>
                <c:pt idx="4">
                  <c:v>#N/A</c:v>
                </c:pt>
                <c:pt idx="5">
                  <c:v>5.96</c:v>
                </c:pt>
                <c:pt idx="6">
                  <c:v>#N/A</c:v>
                </c:pt>
                <c:pt idx="7">
                  <c:v>6.68</c:v>
                </c:pt>
                <c:pt idx="8">
                  <c:v>#N/A</c:v>
                </c:pt>
                <c:pt idx="9">
                  <c:v>6.03</c:v>
                </c:pt>
              </c:numCache>
            </c:numRef>
          </c:val>
          <c:extLst>
            <c:ext xmlns:c16="http://schemas.microsoft.com/office/drawing/2014/chart" uri="{C3380CC4-5D6E-409C-BE32-E72D297353CC}">
              <c16:uniqueId val="{00000008-9A7E-4692-BBBD-1F8D513C98A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8.48</c:v>
                </c:pt>
                <c:pt idx="2">
                  <c:v>#N/A</c:v>
                </c:pt>
                <c:pt idx="3">
                  <c:v>7.21</c:v>
                </c:pt>
                <c:pt idx="4">
                  <c:v>#N/A</c:v>
                </c:pt>
                <c:pt idx="5">
                  <c:v>5.96</c:v>
                </c:pt>
                <c:pt idx="6">
                  <c:v>#N/A</c:v>
                </c:pt>
                <c:pt idx="7">
                  <c:v>5.87</c:v>
                </c:pt>
                <c:pt idx="8">
                  <c:v>#N/A</c:v>
                </c:pt>
                <c:pt idx="9">
                  <c:v>6.71</c:v>
                </c:pt>
              </c:numCache>
            </c:numRef>
          </c:val>
          <c:extLst>
            <c:ext xmlns:c16="http://schemas.microsoft.com/office/drawing/2014/chart" uri="{C3380CC4-5D6E-409C-BE32-E72D297353CC}">
              <c16:uniqueId val="{00000009-9A7E-4692-BBBD-1F8D513C98AA}"/>
            </c:ext>
          </c:extLst>
        </c:ser>
        <c:dLbls>
          <c:showLegendKey val="0"/>
          <c:showVal val="0"/>
          <c:showCatName val="0"/>
          <c:showSerName val="0"/>
          <c:showPercent val="0"/>
          <c:showBubbleSize val="0"/>
        </c:dLbls>
        <c:gapWidth val="150"/>
        <c:overlap val="100"/>
        <c:axId val="107110400"/>
        <c:axId val="107111936"/>
      </c:barChart>
      <c:catAx>
        <c:axId val="10711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111936"/>
        <c:crosses val="autoZero"/>
        <c:auto val="1"/>
        <c:lblAlgn val="ctr"/>
        <c:lblOffset val="100"/>
        <c:tickLblSkip val="1"/>
        <c:tickMarkSkip val="1"/>
        <c:noMultiLvlLbl val="0"/>
      </c:catAx>
      <c:valAx>
        <c:axId val="10711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110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3313</c:v>
                </c:pt>
                <c:pt idx="5">
                  <c:v>3597</c:v>
                </c:pt>
                <c:pt idx="8">
                  <c:v>3701</c:v>
                </c:pt>
                <c:pt idx="11">
                  <c:v>3820</c:v>
                </c:pt>
                <c:pt idx="14">
                  <c:v>3969</c:v>
                </c:pt>
              </c:numCache>
            </c:numRef>
          </c:val>
          <c:extLst>
            <c:ext xmlns:c16="http://schemas.microsoft.com/office/drawing/2014/chart" uri="{C3380CC4-5D6E-409C-BE32-E72D297353CC}">
              <c16:uniqueId val="{00000000-AAED-47CB-A44B-080F96D208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ED-47CB-A44B-080F96D208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c:v>
                </c:pt>
                <c:pt idx="3">
                  <c:v>28</c:v>
                </c:pt>
                <c:pt idx="6">
                  <c:v>26</c:v>
                </c:pt>
                <c:pt idx="9">
                  <c:v>27</c:v>
                </c:pt>
                <c:pt idx="12">
                  <c:v>26</c:v>
                </c:pt>
              </c:numCache>
            </c:numRef>
          </c:val>
          <c:extLst>
            <c:ext xmlns:c16="http://schemas.microsoft.com/office/drawing/2014/chart" uri="{C3380CC4-5D6E-409C-BE32-E72D297353CC}">
              <c16:uniqueId val="{00000002-AAED-47CB-A44B-080F96D208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618</c:v>
                </c:pt>
                <c:pt idx="3">
                  <c:v>577</c:v>
                </c:pt>
                <c:pt idx="6">
                  <c:v>507</c:v>
                </c:pt>
                <c:pt idx="9">
                  <c:v>406</c:v>
                </c:pt>
                <c:pt idx="12">
                  <c:v>420</c:v>
                </c:pt>
              </c:numCache>
            </c:numRef>
          </c:val>
          <c:extLst>
            <c:ext xmlns:c16="http://schemas.microsoft.com/office/drawing/2014/chart" uri="{C3380CC4-5D6E-409C-BE32-E72D297353CC}">
              <c16:uniqueId val="{00000003-AAED-47CB-A44B-080F96D208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969</c:v>
                </c:pt>
                <c:pt idx="3">
                  <c:v>937</c:v>
                </c:pt>
                <c:pt idx="6">
                  <c:v>920</c:v>
                </c:pt>
                <c:pt idx="9">
                  <c:v>886</c:v>
                </c:pt>
                <c:pt idx="12">
                  <c:v>1126</c:v>
                </c:pt>
              </c:numCache>
            </c:numRef>
          </c:val>
          <c:extLst>
            <c:ext xmlns:c16="http://schemas.microsoft.com/office/drawing/2014/chart" uri="{C3380CC4-5D6E-409C-BE32-E72D297353CC}">
              <c16:uniqueId val="{00000004-AAED-47CB-A44B-080F96D208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ED-47CB-A44B-080F96D208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ED-47CB-A44B-080F96D208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3785</c:v>
                </c:pt>
                <c:pt idx="3">
                  <c:v>4058</c:v>
                </c:pt>
                <c:pt idx="6">
                  <c:v>4086</c:v>
                </c:pt>
                <c:pt idx="9">
                  <c:v>3914</c:v>
                </c:pt>
                <c:pt idx="12">
                  <c:v>3955</c:v>
                </c:pt>
              </c:numCache>
            </c:numRef>
          </c:val>
          <c:extLst>
            <c:ext xmlns:c16="http://schemas.microsoft.com/office/drawing/2014/chart" uri="{C3380CC4-5D6E-409C-BE32-E72D297353CC}">
              <c16:uniqueId val="{00000007-AAED-47CB-A44B-080F96D2083E}"/>
            </c:ext>
          </c:extLst>
        </c:ser>
        <c:dLbls>
          <c:showLegendKey val="0"/>
          <c:showVal val="0"/>
          <c:showCatName val="0"/>
          <c:showSerName val="0"/>
          <c:showPercent val="0"/>
          <c:showBubbleSize val="0"/>
        </c:dLbls>
        <c:gapWidth val="100"/>
        <c:overlap val="100"/>
        <c:axId val="104848384"/>
        <c:axId val="107250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2072</c:v>
                </c:pt>
                <c:pt idx="2">
                  <c:v>#N/A</c:v>
                </c:pt>
                <c:pt idx="3">
                  <c:v>#N/A</c:v>
                </c:pt>
                <c:pt idx="4">
                  <c:v>2003</c:v>
                </c:pt>
                <c:pt idx="5">
                  <c:v>#N/A</c:v>
                </c:pt>
                <c:pt idx="6">
                  <c:v>#N/A</c:v>
                </c:pt>
                <c:pt idx="7">
                  <c:v>1838</c:v>
                </c:pt>
                <c:pt idx="8">
                  <c:v>#N/A</c:v>
                </c:pt>
                <c:pt idx="9">
                  <c:v>#N/A</c:v>
                </c:pt>
                <c:pt idx="10">
                  <c:v>1413</c:v>
                </c:pt>
                <c:pt idx="11">
                  <c:v>#N/A</c:v>
                </c:pt>
                <c:pt idx="12">
                  <c:v>#N/A</c:v>
                </c:pt>
                <c:pt idx="13">
                  <c:v>1558</c:v>
                </c:pt>
                <c:pt idx="14">
                  <c:v>#N/A</c:v>
                </c:pt>
              </c:numCache>
            </c:numRef>
          </c:val>
          <c:smooth val="0"/>
          <c:extLst>
            <c:ext xmlns:c16="http://schemas.microsoft.com/office/drawing/2014/chart" uri="{C3380CC4-5D6E-409C-BE32-E72D297353CC}">
              <c16:uniqueId val="{00000008-AAED-47CB-A44B-080F96D2083E}"/>
            </c:ext>
          </c:extLst>
        </c:ser>
        <c:dLbls>
          <c:showLegendKey val="0"/>
          <c:showVal val="0"/>
          <c:showCatName val="0"/>
          <c:showSerName val="0"/>
          <c:showPercent val="0"/>
          <c:showBubbleSize val="0"/>
        </c:dLbls>
        <c:marker val="1"/>
        <c:smooth val="0"/>
        <c:axId val="104848384"/>
        <c:axId val="107250816"/>
      </c:lineChart>
      <c:catAx>
        <c:axId val="10484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250816"/>
        <c:crosses val="autoZero"/>
        <c:auto val="1"/>
        <c:lblAlgn val="ctr"/>
        <c:lblOffset val="100"/>
        <c:tickLblSkip val="1"/>
        <c:tickMarkSkip val="1"/>
        <c:noMultiLvlLbl val="0"/>
      </c:catAx>
      <c:valAx>
        <c:axId val="107250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4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28329</c:v>
                </c:pt>
                <c:pt idx="5">
                  <c:v>30394</c:v>
                </c:pt>
                <c:pt idx="8">
                  <c:v>32486</c:v>
                </c:pt>
                <c:pt idx="11">
                  <c:v>33746</c:v>
                </c:pt>
                <c:pt idx="14">
                  <c:v>33308</c:v>
                </c:pt>
              </c:numCache>
            </c:numRef>
          </c:val>
          <c:extLst>
            <c:ext xmlns:c16="http://schemas.microsoft.com/office/drawing/2014/chart" uri="{C3380CC4-5D6E-409C-BE32-E72D297353CC}">
              <c16:uniqueId val="{00000000-1904-457B-9AE4-ACA3498C41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856</c:v>
                </c:pt>
                <c:pt idx="5">
                  <c:v>546</c:v>
                </c:pt>
                <c:pt idx="8">
                  <c:v>499</c:v>
                </c:pt>
                <c:pt idx="11">
                  <c:v>530</c:v>
                </c:pt>
                <c:pt idx="14">
                  <c:v>791</c:v>
                </c:pt>
              </c:numCache>
            </c:numRef>
          </c:val>
          <c:extLst>
            <c:ext xmlns:c16="http://schemas.microsoft.com/office/drawing/2014/chart" uri="{C3380CC4-5D6E-409C-BE32-E72D297353CC}">
              <c16:uniqueId val="{00000001-1904-457B-9AE4-ACA3498C41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5705</c:v>
                </c:pt>
                <c:pt idx="5">
                  <c:v>5720</c:v>
                </c:pt>
                <c:pt idx="8">
                  <c:v>5513</c:v>
                </c:pt>
                <c:pt idx="11">
                  <c:v>6977</c:v>
                </c:pt>
                <c:pt idx="14">
                  <c:v>6536</c:v>
                </c:pt>
              </c:numCache>
            </c:numRef>
          </c:val>
          <c:extLst>
            <c:ext xmlns:c16="http://schemas.microsoft.com/office/drawing/2014/chart" uri="{C3380CC4-5D6E-409C-BE32-E72D297353CC}">
              <c16:uniqueId val="{00000002-1904-457B-9AE4-ACA3498C41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04-457B-9AE4-ACA3498C41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04-457B-9AE4-ACA3498C41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729</c:v>
                </c:pt>
                <c:pt idx="3">
                  <c:v>615</c:v>
                </c:pt>
                <c:pt idx="6">
                  <c:v>0</c:v>
                </c:pt>
                <c:pt idx="9">
                  <c:v>0</c:v>
                </c:pt>
                <c:pt idx="12">
                  <c:v>0</c:v>
                </c:pt>
              </c:numCache>
            </c:numRef>
          </c:val>
          <c:extLst>
            <c:ext xmlns:c16="http://schemas.microsoft.com/office/drawing/2014/chart" uri="{C3380CC4-5D6E-409C-BE32-E72D297353CC}">
              <c16:uniqueId val="{00000005-1904-457B-9AE4-ACA3498C41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4322</c:v>
                </c:pt>
                <c:pt idx="3">
                  <c:v>4208</c:v>
                </c:pt>
                <c:pt idx="6">
                  <c:v>3990</c:v>
                </c:pt>
                <c:pt idx="9">
                  <c:v>3910</c:v>
                </c:pt>
                <c:pt idx="12">
                  <c:v>3660</c:v>
                </c:pt>
              </c:numCache>
            </c:numRef>
          </c:val>
          <c:extLst>
            <c:ext xmlns:c16="http://schemas.microsoft.com/office/drawing/2014/chart" uri="{C3380CC4-5D6E-409C-BE32-E72D297353CC}">
              <c16:uniqueId val="{00000006-1904-457B-9AE4-ACA3498C41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4240</c:v>
                </c:pt>
                <c:pt idx="3">
                  <c:v>4988</c:v>
                </c:pt>
                <c:pt idx="6">
                  <c:v>11789</c:v>
                </c:pt>
                <c:pt idx="9">
                  <c:v>8141</c:v>
                </c:pt>
                <c:pt idx="12">
                  <c:v>7274</c:v>
                </c:pt>
              </c:numCache>
            </c:numRef>
          </c:val>
          <c:extLst>
            <c:ext xmlns:c16="http://schemas.microsoft.com/office/drawing/2014/chart" uri="{C3380CC4-5D6E-409C-BE32-E72D297353CC}">
              <c16:uniqueId val="{00000007-1904-457B-9AE4-ACA3498C41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14053</c:v>
                </c:pt>
                <c:pt idx="3">
                  <c:v>13642</c:v>
                </c:pt>
                <c:pt idx="6">
                  <c:v>13173</c:v>
                </c:pt>
                <c:pt idx="9">
                  <c:v>12469</c:v>
                </c:pt>
                <c:pt idx="12">
                  <c:v>12209</c:v>
                </c:pt>
              </c:numCache>
            </c:numRef>
          </c:val>
          <c:extLst>
            <c:ext xmlns:c16="http://schemas.microsoft.com/office/drawing/2014/chart" uri="{C3380CC4-5D6E-409C-BE32-E72D297353CC}">
              <c16:uniqueId val="{00000008-1904-457B-9AE4-ACA3498C41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291</c:v>
                </c:pt>
                <c:pt idx="3">
                  <c:v>262</c:v>
                </c:pt>
                <c:pt idx="6">
                  <c:v>235</c:v>
                </c:pt>
                <c:pt idx="9">
                  <c:v>209</c:v>
                </c:pt>
                <c:pt idx="12">
                  <c:v>182</c:v>
                </c:pt>
              </c:numCache>
            </c:numRef>
          </c:val>
          <c:extLst>
            <c:ext xmlns:c16="http://schemas.microsoft.com/office/drawing/2014/chart" uri="{C3380CC4-5D6E-409C-BE32-E72D297353CC}">
              <c16:uniqueId val="{00000009-1904-457B-9AE4-ACA3498C41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25700</c:v>
                </c:pt>
                <c:pt idx="3">
                  <c:v>24863</c:v>
                </c:pt>
                <c:pt idx="6">
                  <c:v>24768</c:v>
                </c:pt>
                <c:pt idx="9">
                  <c:v>25776</c:v>
                </c:pt>
                <c:pt idx="12">
                  <c:v>25709</c:v>
                </c:pt>
              </c:numCache>
            </c:numRef>
          </c:val>
          <c:extLst>
            <c:ext xmlns:c16="http://schemas.microsoft.com/office/drawing/2014/chart" uri="{C3380CC4-5D6E-409C-BE32-E72D297353CC}">
              <c16:uniqueId val="{0000000A-1904-457B-9AE4-ACA3498C41E8}"/>
            </c:ext>
          </c:extLst>
        </c:ser>
        <c:dLbls>
          <c:showLegendKey val="0"/>
          <c:showVal val="0"/>
          <c:showCatName val="0"/>
          <c:showSerName val="0"/>
          <c:showPercent val="0"/>
          <c:showBubbleSize val="0"/>
        </c:dLbls>
        <c:gapWidth val="100"/>
        <c:overlap val="100"/>
        <c:axId val="104989824"/>
        <c:axId val="104991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14445</c:v>
                </c:pt>
                <c:pt idx="2">
                  <c:v>#N/A</c:v>
                </c:pt>
                <c:pt idx="3">
                  <c:v>#N/A</c:v>
                </c:pt>
                <c:pt idx="4">
                  <c:v>11917</c:v>
                </c:pt>
                <c:pt idx="5">
                  <c:v>#N/A</c:v>
                </c:pt>
                <c:pt idx="6">
                  <c:v>#N/A</c:v>
                </c:pt>
                <c:pt idx="7">
                  <c:v>15458</c:v>
                </c:pt>
                <c:pt idx="8">
                  <c:v>#N/A</c:v>
                </c:pt>
                <c:pt idx="9">
                  <c:v>#N/A</c:v>
                </c:pt>
                <c:pt idx="10">
                  <c:v>9252</c:v>
                </c:pt>
                <c:pt idx="11">
                  <c:v>#N/A</c:v>
                </c:pt>
                <c:pt idx="12">
                  <c:v>#N/A</c:v>
                </c:pt>
                <c:pt idx="13">
                  <c:v>8399</c:v>
                </c:pt>
                <c:pt idx="14">
                  <c:v>#N/A</c:v>
                </c:pt>
              </c:numCache>
            </c:numRef>
          </c:val>
          <c:smooth val="0"/>
          <c:extLst>
            <c:ext xmlns:c16="http://schemas.microsoft.com/office/drawing/2014/chart" uri="{C3380CC4-5D6E-409C-BE32-E72D297353CC}">
              <c16:uniqueId val="{0000000B-1904-457B-9AE4-ACA3498C41E8}"/>
            </c:ext>
          </c:extLst>
        </c:ser>
        <c:dLbls>
          <c:showLegendKey val="0"/>
          <c:showVal val="0"/>
          <c:showCatName val="0"/>
          <c:showSerName val="0"/>
          <c:showPercent val="0"/>
          <c:showBubbleSize val="0"/>
        </c:dLbls>
        <c:marker val="1"/>
        <c:smooth val="0"/>
        <c:axId val="104989824"/>
        <c:axId val="104991744"/>
      </c:lineChart>
      <c:catAx>
        <c:axId val="10498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991744"/>
        <c:crosses val="autoZero"/>
        <c:auto val="1"/>
        <c:lblAlgn val="ctr"/>
        <c:lblOffset val="100"/>
        <c:tickLblSkip val="1"/>
        <c:tickMarkSkip val="1"/>
        <c:noMultiLvlLbl val="0"/>
      </c:catAx>
      <c:valAx>
        <c:axId val="10499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98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静岡県袋井市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87,163
84,154
108.33
33,629,146
32,327,530
1,176,230
19,401,845
25,709,106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年度の財政力指数は</a:t>
          </a:r>
          <a:r>
            <a:rPr kumimoji="1" lang="en-US" altLang="ja-JP" sz="1300">
              <a:latin typeface="ＭＳ Ｐゴシック"/>
            </a:rPr>
            <a:t>0.86</a:t>
          </a:r>
          <a:r>
            <a:rPr kumimoji="1" lang="ja-JP" altLang="en-US" sz="1300">
              <a:latin typeface="ＭＳ Ｐゴシック"/>
            </a:rPr>
            <a:t>と平成</a:t>
          </a:r>
          <a:r>
            <a:rPr kumimoji="1" lang="en-US" altLang="ja-JP" sz="1300">
              <a:latin typeface="ＭＳ Ｐゴシック"/>
            </a:rPr>
            <a:t>25</a:t>
          </a:r>
          <a:r>
            <a:rPr kumimoji="1" lang="ja-JP" altLang="en-US" sz="1300">
              <a:latin typeface="ＭＳ Ｐゴシック"/>
            </a:rPr>
            <a:t>年度からわずかながら上昇し、平成</a:t>
          </a:r>
          <a:r>
            <a:rPr kumimoji="1" lang="en-US" altLang="ja-JP" sz="1300">
              <a:latin typeface="ＭＳ Ｐゴシック"/>
            </a:rPr>
            <a:t>20</a:t>
          </a:r>
          <a:r>
            <a:rPr kumimoji="1" lang="ja-JP" altLang="en-US" sz="1300">
              <a:latin typeface="ＭＳ Ｐゴシック"/>
            </a:rPr>
            <a:t>年度から続いた減少傾向に改善がみられる。</a:t>
          </a:r>
          <a:endParaRPr kumimoji="1" lang="en-US" altLang="ja-JP" sz="1300">
            <a:latin typeface="ＭＳ Ｐゴシック"/>
          </a:endParaRPr>
        </a:p>
        <a:p>
          <a:r>
            <a:rPr kumimoji="1" lang="ja-JP" altLang="en-US" sz="1300">
              <a:latin typeface="ＭＳ Ｐゴシック"/>
            </a:rPr>
            <a:t>　また、類似団体平均との比較においても良好な状態であり、引き続き、行財政改革による歳出削減、市税収納率の向上などによる歳入確保に努める。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9172</xdr:rowOff>
    </xdr:from>
    <xdr:to>
      <xdr:col>7</xdr:col>
      <xdr:colOff>152400</xdr:colOff>
      <xdr:row>41</xdr:row>
      <xdr:rowOff>22578</xdr:rowOff>
    </xdr:to>
    <xdr:cxnSp macro="">
      <xdr:nvCxnSpPr>
        <xdr:cNvPr id="67" name="直線コネクタ 66"/>
        <xdr:cNvCxnSpPr/>
      </xdr:nvCxnSpPr>
      <xdr:spPr>
        <a:xfrm flipV="1">
          <a:off x="4114800" y="70386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8"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22578</xdr:rowOff>
    </xdr:from>
    <xdr:to>
      <xdr:col>6</xdr:col>
      <xdr:colOff>0</xdr:colOff>
      <xdr:row>41</xdr:row>
      <xdr:rowOff>22578</xdr:rowOff>
    </xdr:to>
    <xdr:cxnSp macro="">
      <xdr:nvCxnSpPr>
        <xdr:cNvPr id="70" name="直線コネクタ 69"/>
        <xdr:cNvCxnSpPr/>
      </xdr:nvCxnSpPr>
      <xdr:spPr>
        <a:xfrm>
          <a:off x="3225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2" name="テキスト ボックス 71"/>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41</xdr:row>
      <xdr:rowOff>22578</xdr:rowOff>
    </xdr:to>
    <xdr:cxnSp macro="">
      <xdr:nvCxnSpPr>
        <xdr:cNvPr id="73" name="直線コネクタ 72"/>
        <xdr:cNvCxnSpPr/>
      </xdr:nvCxnSpPr>
      <xdr:spPr>
        <a:xfrm>
          <a:off x="2336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5" name="テキスト ボックス 74"/>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113595</xdr:rowOff>
    </xdr:from>
    <xdr:to>
      <xdr:col>3</xdr:col>
      <xdr:colOff>279400</xdr:colOff>
      <xdr:row>40</xdr:row>
      <xdr:rowOff>167217</xdr:rowOff>
    </xdr:to>
    <xdr:cxnSp macro="">
      <xdr:nvCxnSpPr>
        <xdr:cNvPr id="76" name="直線コネクタ 75"/>
        <xdr:cNvCxnSpPr/>
      </xdr:nvCxnSpPr>
      <xdr:spPr>
        <a:xfrm>
          <a:off x="1447800" y="697159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87788</xdr:rowOff>
    </xdr:from>
    <xdr:ext cx="762000" cy="259045"/>
    <xdr:sp macro="" textlink="">
      <xdr:nvSpPr>
        <xdr:cNvPr id="78" name="テキスト ボックス 77"/>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129822</xdr:rowOff>
    </xdr:from>
    <xdr:to>
      <xdr:col>7</xdr:col>
      <xdr:colOff>203200</xdr:colOff>
      <xdr:row>41</xdr:row>
      <xdr:rowOff>59972</xdr:rowOff>
    </xdr:to>
    <xdr:sp macro="" textlink="">
      <xdr:nvSpPr>
        <xdr:cNvPr id="86" name="円/楕円 85"/>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146349</xdr:rowOff>
    </xdr:from>
    <xdr:ext cx="762000" cy="259045"/>
    <xdr:sp macro="" textlink="">
      <xdr:nvSpPr>
        <xdr:cNvPr id="87" name="財政力該当値テキスト"/>
        <xdr:cNvSpPr txBox="1"/>
      </xdr:nvSpPr>
      <xdr:spPr>
        <a:xfrm>
          <a:off x="50419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143228</xdr:rowOff>
    </xdr:from>
    <xdr:to>
      <xdr:col>6</xdr:col>
      <xdr:colOff>50800</xdr:colOff>
      <xdr:row>41</xdr:row>
      <xdr:rowOff>73378</xdr:rowOff>
    </xdr:to>
    <xdr:sp macro="" textlink="">
      <xdr:nvSpPr>
        <xdr:cNvPr id="88" name="円/楕円 87"/>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83555</xdr:rowOff>
    </xdr:from>
    <xdr:ext cx="736600" cy="259045"/>
    <xdr:sp macro="" textlink="">
      <xdr:nvSpPr>
        <xdr:cNvPr id="89" name="テキスト ボックス 88"/>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143228</xdr:rowOff>
    </xdr:from>
    <xdr:to>
      <xdr:col>4</xdr:col>
      <xdr:colOff>533400</xdr:colOff>
      <xdr:row>41</xdr:row>
      <xdr:rowOff>73378</xdr:rowOff>
    </xdr:to>
    <xdr:sp macro="" textlink="">
      <xdr:nvSpPr>
        <xdr:cNvPr id="90" name="円/楕円 89"/>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83555</xdr:rowOff>
    </xdr:from>
    <xdr:ext cx="762000" cy="259045"/>
    <xdr:sp macro="" textlink="">
      <xdr:nvSpPr>
        <xdr:cNvPr id="91" name="テキスト ボックス 90"/>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2" name="円/楕円 91"/>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3" name="テキスト ボックス 92"/>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62795</xdr:rowOff>
    </xdr:from>
    <xdr:to>
      <xdr:col>2</xdr:col>
      <xdr:colOff>127000</xdr:colOff>
      <xdr:row>40</xdr:row>
      <xdr:rowOff>164395</xdr:rowOff>
    </xdr:to>
    <xdr:sp macro="" textlink="">
      <xdr:nvSpPr>
        <xdr:cNvPr id="94" name="円/楕円 93"/>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3122</xdr:rowOff>
    </xdr:from>
    <xdr:ext cx="762000" cy="259045"/>
    <xdr:sp macro="" textlink="">
      <xdr:nvSpPr>
        <xdr:cNvPr id="95" name="テキスト ボックス 94"/>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年度から経常収支比率が上昇を続け、類似団体平均と比べても改善の余地がある。</a:t>
          </a:r>
          <a:endParaRPr kumimoji="1" lang="en-US" altLang="ja-JP" sz="1300">
            <a:latin typeface="ＭＳ Ｐゴシック"/>
          </a:endParaRPr>
        </a:p>
        <a:p>
          <a:r>
            <a:rPr kumimoji="1" lang="ja-JP" altLang="en-US" sz="1300">
              <a:latin typeface="ＭＳ Ｐゴシック"/>
            </a:rPr>
            <a:t>　今後、少子高齢化に伴う社会保障関連費の増や、公共施設のランニングコストの増など、経常収支比率を一層上昇させる要因が見込まれるため、歳入確保や歳出削減策などの行財政改革を推進していく。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73152</xdr:rowOff>
    </xdr:from>
    <xdr:to>
      <xdr:col>7</xdr:col>
      <xdr:colOff>152400</xdr:colOff>
      <xdr:row>64</xdr:row>
      <xdr:rowOff>106934</xdr:rowOff>
    </xdr:to>
    <xdr:cxnSp macro="">
      <xdr:nvCxnSpPr>
        <xdr:cNvPr id="128" name="直線コネクタ 127"/>
        <xdr:cNvCxnSpPr/>
      </xdr:nvCxnSpPr>
      <xdr:spPr>
        <a:xfrm>
          <a:off x="4114800" y="1104595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29"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109474</xdr:rowOff>
    </xdr:from>
    <xdr:to>
      <xdr:col>6</xdr:col>
      <xdr:colOff>0</xdr:colOff>
      <xdr:row>64</xdr:row>
      <xdr:rowOff>73152</xdr:rowOff>
    </xdr:to>
    <xdr:cxnSp macro="">
      <xdr:nvCxnSpPr>
        <xdr:cNvPr id="131" name="直線コネクタ 130"/>
        <xdr:cNvCxnSpPr/>
      </xdr:nvCxnSpPr>
      <xdr:spPr>
        <a:xfrm>
          <a:off x="3225800" y="1091082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131843</xdr:rowOff>
    </xdr:from>
    <xdr:ext cx="736600" cy="259045"/>
    <xdr:sp macro="" textlink="">
      <xdr:nvSpPr>
        <xdr:cNvPr id="133" name="テキスト ボックス 132"/>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109474</xdr:rowOff>
    </xdr:from>
    <xdr:to>
      <xdr:col>4</xdr:col>
      <xdr:colOff>482600</xdr:colOff>
      <xdr:row>64</xdr:row>
      <xdr:rowOff>15240</xdr:rowOff>
    </xdr:to>
    <xdr:cxnSp macro="">
      <xdr:nvCxnSpPr>
        <xdr:cNvPr id="134" name="直線コネクタ 133"/>
        <xdr:cNvCxnSpPr/>
      </xdr:nvCxnSpPr>
      <xdr:spPr>
        <a:xfrm flipV="1">
          <a:off x="2336800" y="109108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170451</xdr:rowOff>
    </xdr:from>
    <xdr:ext cx="762000" cy="259045"/>
    <xdr:sp macro="" textlink="">
      <xdr:nvSpPr>
        <xdr:cNvPr id="136" name="テキスト ボックス 135"/>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165100</xdr:rowOff>
    </xdr:from>
    <xdr:to>
      <xdr:col>3</xdr:col>
      <xdr:colOff>279400</xdr:colOff>
      <xdr:row>64</xdr:row>
      <xdr:rowOff>15240</xdr:rowOff>
    </xdr:to>
    <xdr:cxnSp macro="">
      <xdr:nvCxnSpPr>
        <xdr:cNvPr id="137" name="直線コネクタ 136"/>
        <xdr:cNvCxnSpPr/>
      </xdr:nvCxnSpPr>
      <xdr:spPr>
        <a:xfrm>
          <a:off x="1447800" y="1079500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136669</xdr:rowOff>
    </xdr:from>
    <xdr:ext cx="762000" cy="259045"/>
    <xdr:sp macro="" textlink="">
      <xdr:nvSpPr>
        <xdr:cNvPr id="139" name="テキスト ボックス 138"/>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41" name="テキスト ボックス 140"/>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56134</xdr:rowOff>
    </xdr:from>
    <xdr:to>
      <xdr:col>7</xdr:col>
      <xdr:colOff>203200</xdr:colOff>
      <xdr:row>64</xdr:row>
      <xdr:rowOff>157734</xdr:rowOff>
    </xdr:to>
    <xdr:sp macro="" textlink="">
      <xdr:nvSpPr>
        <xdr:cNvPr id="147" name="円/楕円 146"/>
        <xdr:cNvSpPr/>
      </xdr:nvSpPr>
      <xdr:spPr>
        <a:xfrm>
          <a:off x="49022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28211</xdr:rowOff>
    </xdr:from>
    <xdr:ext cx="762000" cy="259045"/>
    <xdr:sp macro="" textlink="">
      <xdr:nvSpPr>
        <xdr:cNvPr id="148" name="財政構造の弾力性該当値テキスト"/>
        <xdr:cNvSpPr txBox="1"/>
      </xdr:nvSpPr>
      <xdr:spPr>
        <a:xfrm>
          <a:off x="5041900" y="1100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22352</xdr:rowOff>
    </xdr:from>
    <xdr:to>
      <xdr:col>6</xdr:col>
      <xdr:colOff>50800</xdr:colOff>
      <xdr:row>64</xdr:row>
      <xdr:rowOff>123952</xdr:rowOff>
    </xdr:to>
    <xdr:sp macro="" textlink="">
      <xdr:nvSpPr>
        <xdr:cNvPr id="149" name="円/楕円 148"/>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108729</xdr:rowOff>
    </xdr:from>
    <xdr:ext cx="736600" cy="259045"/>
    <xdr:sp macro="" textlink="">
      <xdr:nvSpPr>
        <xdr:cNvPr id="150" name="テキスト ボックス 149"/>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58674</xdr:rowOff>
    </xdr:from>
    <xdr:to>
      <xdr:col>4</xdr:col>
      <xdr:colOff>533400</xdr:colOff>
      <xdr:row>63</xdr:row>
      <xdr:rowOff>160274</xdr:rowOff>
    </xdr:to>
    <xdr:sp macro="" textlink="">
      <xdr:nvSpPr>
        <xdr:cNvPr id="151" name="円/楕円 150"/>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145051</xdr:rowOff>
    </xdr:from>
    <xdr:ext cx="762000" cy="259045"/>
    <xdr:sp macro="" textlink="">
      <xdr:nvSpPr>
        <xdr:cNvPr id="152" name="テキスト ボックス 151"/>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135890</xdr:rowOff>
    </xdr:from>
    <xdr:to>
      <xdr:col>3</xdr:col>
      <xdr:colOff>330200</xdr:colOff>
      <xdr:row>64</xdr:row>
      <xdr:rowOff>66040</xdr:rowOff>
    </xdr:to>
    <xdr:sp macro="" textlink="">
      <xdr:nvSpPr>
        <xdr:cNvPr id="153" name="円/楕円 152"/>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54" name="テキスト ボックス 153"/>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55" name="円/楕円 154"/>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56" name="テキスト ボックス 155"/>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[107,127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人件費、物件費等については、人口１人当たりの数値において、類似団体平均と比べ良好な状況であるが、ゆるやかな上昇傾向にある。</a:t>
          </a:r>
          <a:endParaRPr kumimoji="1" lang="en-US" altLang="ja-JP" sz="1300">
            <a:latin typeface="ＭＳ Ｐゴシック"/>
          </a:endParaRPr>
        </a:p>
        <a:p>
          <a:r>
            <a:rPr kumimoji="1" lang="ja-JP" altLang="en-US" sz="1300">
              <a:latin typeface="ＭＳ Ｐゴシック"/>
            </a:rPr>
            <a:t>　定員適正化計画の遂行や、指定管理者制度の積極的活用などにより、コストの低減を図るとともに、一部事務組合の人件費・物件費等に充てる負担金を含め抑制を図っていく。</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6237</xdr:rowOff>
    </xdr:from>
    <xdr:to>
      <xdr:col>7</xdr:col>
      <xdr:colOff>152400</xdr:colOff>
      <xdr:row>81</xdr:row>
      <xdr:rowOff>28045</xdr:rowOff>
    </xdr:to>
    <xdr:cxnSp macro="">
      <xdr:nvCxnSpPr>
        <xdr:cNvPr id="189" name="直線コネクタ 188"/>
        <xdr:cNvCxnSpPr/>
      </xdr:nvCxnSpPr>
      <xdr:spPr>
        <a:xfrm>
          <a:off x="4114800" y="13893687"/>
          <a:ext cx="8382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84203</xdr:rowOff>
    </xdr:from>
    <xdr:ext cx="762000" cy="259045"/>
    <xdr:sp macro="" textlink="">
      <xdr:nvSpPr>
        <xdr:cNvPr id="190" name="人件費・物件費等の状況平均値テキスト"/>
        <xdr:cNvSpPr txBox="1"/>
      </xdr:nvSpPr>
      <xdr:spPr>
        <a:xfrm>
          <a:off x="5041900" y="1397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154516</xdr:rowOff>
    </xdr:from>
    <xdr:to>
      <xdr:col>6</xdr:col>
      <xdr:colOff>0</xdr:colOff>
      <xdr:row>81</xdr:row>
      <xdr:rowOff>6237</xdr:rowOff>
    </xdr:to>
    <xdr:cxnSp macro="">
      <xdr:nvCxnSpPr>
        <xdr:cNvPr id="192" name="直線コネクタ 191"/>
        <xdr:cNvCxnSpPr/>
      </xdr:nvCxnSpPr>
      <xdr:spPr>
        <a:xfrm>
          <a:off x="3225800" y="13870516"/>
          <a:ext cx="889000" cy="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17981</xdr:rowOff>
    </xdr:from>
    <xdr:ext cx="736600" cy="259045"/>
    <xdr:sp macro="" textlink="">
      <xdr:nvSpPr>
        <xdr:cNvPr id="194" name="テキスト ボックス 193"/>
        <xdr:cNvSpPr txBox="1"/>
      </xdr:nvSpPr>
      <xdr:spPr>
        <a:xfrm>
          <a:off x="3733800" y="14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154516</xdr:rowOff>
    </xdr:from>
    <xdr:to>
      <xdr:col>4</xdr:col>
      <xdr:colOff>482600</xdr:colOff>
      <xdr:row>81</xdr:row>
      <xdr:rowOff>6993</xdr:rowOff>
    </xdr:to>
    <xdr:cxnSp macro="">
      <xdr:nvCxnSpPr>
        <xdr:cNvPr id="195" name="直線コネクタ 194"/>
        <xdr:cNvCxnSpPr/>
      </xdr:nvCxnSpPr>
      <xdr:spPr>
        <a:xfrm flipV="1">
          <a:off x="2336800" y="13870516"/>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167429</xdr:rowOff>
    </xdr:from>
    <xdr:ext cx="762000" cy="259045"/>
    <xdr:sp macro="" textlink="">
      <xdr:nvSpPr>
        <xdr:cNvPr id="197" name="テキスト ボックス 196"/>
        <xdr:cNvSpPr txBox="1"/>
      </xdr:nvSpPr>
      <xdr:spPr>
        <a:xfrm>
          <a:off x="2844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157702</xdr:rowOff>
    </xdr:from>
    <xdr:to>
      <xdr:col>3</xdr:col>
      <xdr:colOff>279400</xdr:colOff>
      <xdr:row>81</xdr:row>
      <xdr:rowOff>6993</xdr:rowOff>
    </xdr:to>
    <xdr:cxnSp macro="">
      <xdr:nvCxnSpPr>
        <xdr:cNvPr id="198" name="直線コネクタ 197"/>
        <xdr:cNvCxnSpPr/>
      </xdr:nvCxnSpPr>
      <xdr:spPr>
        <a:xfrm>
          <a:off x="1447800" y="13873702"/>
          <a:ext cx="889000" cy="2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158892</xdr:rowOff>
    </xdr:from>
    <xdr:ext cx="762000" cy="259045"/>
    <xdr:sp macro="" textlink="">
      <xdr:nvSpPr>
        <xdr:cNvPr id="200" name="テキスト ボックス 199"/>
        <xdr:cNvSpPr txBox="1"/>
      </xdr:nvSpPr>
      <xdr:spPr>
        <a:xfrm>
          <a:off x="1955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167188</xdr:rowOff>
    </xdr:from>
    <xdr:ext cx="762000" cy="259045"/>
    <xdr:sp macro="" textlink="">
      <xdr:nvSpPr>
        <xdr:cNvPr id="202" name="テキスト ボックス 201"/>
        <xdr:cNvSpPr txBox="1"/>
      </xdr:nvSpPr>
      <xdr:spPr>
        <a:xfrm>
          <a:off x="1066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148695</xdr:rowOff>
    </xdr:from>
    <xdr:to>
      <xdr:col>7</xdr:col>
      <xdr:colOff>203200</xdr:colOff>
      <xdr:row>81</xdr:row>
      <xdr:rowOff>78845</xdr:rowOff>
    </xdr:to>
    <xdr:sp macro="" textlink="">
      <xdr:nvSpPr>
        <xdr:cNvPr id="208" name="円/楕円 207"/>
        <xdr:cNvSpPr/>
      </xdr:nvSpPr>
      <xdr:spPr>
        <a:xfrm>
          <a:off x="4902200" y="138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165222</xdr:rowOff>
    </xdr:from>
    <xdr:ext cx="762000" cy="259045"/>
    <xdr:sp macro="" textlink="">
      <xdr:nvSpPr>
        <xdr:cNvPr id="209" name="人件費・物件費等の状況該当値テキスト"/>
        <xdr:cNvSpPr txBox="1"/>
      </xdr:nvSpPr>
      <xdr:spPr>
        <a:xfrm>
          <a:off x="5041900" y="137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107,127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126887</xdr:rowOff>
    </xdr:from>
    <xdr:to>
      <xdr:col>6</xdr:col>
      <xdr:colOff>50800</xdr:colOff>
      <xdr:row>81</xdr:row>
      <xdr:rowOff>57037</xdr:rowOff>
    </xdr:to>
    <xdr:sp macro="" textlink="">
      <xdr:nvSpPr>
        <xdr:cNvPr id="210" name="円/楕円 209"/>
        <xdr:cNvSpPr/>
      </xdr:nvSpPr>
      <xdr:spPr>
        <a:xfrm>
          <a:off x="4064000" y="138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67214</xdr:rowOff>
    </xdr:from>
    <xdr:ext cx="736600" cy="259045"/>
    <xdr:sp macro="" textlink="">
      <xdr:nvSpPr>
        <xdr:cNvPr id="211" name="テキスト ボックス 210"/>
        <xdr:cNvSpPr txBox="1"/>
      </xdr:nvSpPr>
      <xdr:spPr>
        <a:xfrm>
          <a:off x="3733800" y="13611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102,608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103716</xdr:rowOff>
    </xdr:from>
    <xdr:to>
      <xdr:col>4</xdr:col>
      <xdr:colOff>533400</xdr:colOff>
      <xdr:row>81</xdr:row>
      <xdr:rowOff>33866</xdr:rowOff>
    </xdr:to>
    <xdr:sp macro="" textlink="">
      <xdr:nvSpPr>
        <xdr:cNvPr id="212" name="円/楕円 211"/>
        <xdr:cNvSpPr/>
      </xdr:nvSpPr>
      <xdr:spPr>
        <a:xfrm>
          <a:off x="3175000" y="138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44043</xdr:rowOff>
    </xdr:from>
    <xdr:ext cx="762000" cy="259045"/>
    <xdr:sp macro="" textlink="">
      <xdr:nvSpPr>
        <xdr:cNvPr id="213" name="テキスト ボックス 212"/>
        <xdr:cNvSpPr txBox="1"/>
      </xdr:nvSpPr>
      <xdr:spPr>
        <a:xfrm>
          <a:off x="2844800" y="135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97,807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127643</xdr:rowOff>
    </xdr:from>
    <xdr:to>
      <xdr:col>3</xdr:col>
      <xdr:colOff>330200</xdr:colOff>
      <xdr:row>81</xdr:row>
      <xdr:rowOff>57793</xdr:rowOff>
    </xdr:to>
    <xdr:sp macro="" textlink="">
      <xdr:nvSpPr>
        <xdr:cNvPr id="214" name="円/楕円 213"/>
        <xdr:cNvSpPr/>
      </xdr:nvSpPr>
      <xdr:spPr>
        <a:xfrm>
          <a:off x="2286000" y="138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67970</xdr:rowOff>
    </xdr:from>
    <xdr:ext cx="762000" cy="259045"/>
    <xdr:sp macro="" textlink="">
      <xdr:nvSpPr>
        <xdr:cNvPr id="215" name="テキスト ボックス 214"/>
        <xdr:cNvSpPr txBox="1"/>
      </xdr:nvSpPr>
      <xdr:spPr>
        <a:xfrm>
          <a:off x="1955800" y="1361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102,765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106902</xdr:rowOff>
    </xdr:from>
    <xdr:to>
      <xdr:col>2</xdr:col>
      <xdr:colOff>127000</xdr:colOff>
      <xdr:row>81</xdr:row>
      <xdr:rowOff>37052</xdr:rowOff>
    </xdr:to>
    <xdr:sp macro="" textlink="">
      <xdr:nvSpPr>
        <xdr:cNvPr id="216" name="円/楕円 215"/>
        <xdr:cNvSpPr/>
      </xdr:nvSpPr>
      <xdr:spPr>
        <a:xfrm>
          <a:off x="1397000" y="1382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47229</xdr:rowOff>
    </xdr:from>
    <xdr:ext cx="762000" cy="259045"/>
    <xdr:sp macro="" textlink="">
      <xdr:nvSpPr>
        <xdr:cNvPr id="217" name="テキスト ボックス 216"/>
        <xdr:cNvSpPr txBox="1"/>
      </xdr:nvSpPr>
      <xdr:spPr>
        <a:xfrm>
          <a:off x="1066800" y="1359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a:t>
          </a:r>
          <a:r>
            <a:rPr kumimoji="1" lang="en-US" altLang="ja-JP" sz="1300">
              <a:latin typeface="ＭＳ Ｐゴシック"/>
            </a:rPr>
            <a:t>101.7</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年度から行政改革の一環として定員の適正化を行っており、職員数が抑制されている反面、当該指数は、類似団体と比べ高めとなっている。</a:t>
          </a:r>
          <a:endParaRPr kumimoji="1" lang="en-US" altLang="ja-JP" sz="1300">
            <a:latin typeface="ＭＳ Ｐゴシック"/>
          </a:endParaRPr>
        </a:p>
        <a:p>
          <a:r>
            <a:rPr kumimoji="1" lang="ja-JP" altLang="en-US" sz="1300">
              <a:latin typeface="ＭＳ Ｐゴシック"/>
            </a:rPr>
            <a:t>　引き続き計画的かつ適切な定員管理に努める。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85</xdr:row>
      <xdr:rowOff>168487</xdr:rowOff>
    </xdr:to>
    <xdr:cxnSp macro="">
      <xdr:nvCxnSpPr>
        <xdr:cNvPr id="246" name="直線コネクタ 245"/>
        <xdr:cNvCxnSpPr/>
      </xdr:nvCxnSpPr>
      <xdr:spPr>
        <a:xfrm flipV="1">
          <a:off x="17018000" y="14066096"/>
          <a:ext cx="0" cy="675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140564</xdr:rowOff>
    </xdr:from>
    <xdr:ext cx="762000" cy="259045"/>
    <xdr:sp macro="" textlink="">
      <xdr:nvSpPr>
        <xdr:cNvPr id="247" name="給与水準   （国との比較）最小値テキスト"/>
        <xdr:cNvSpPr txBox="1"/>
      </xdr:nvSpPr>
      <xdr:spPr>
        <a:xfrm>
          <a:off x="17106900" y="1471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85</xdr:row>
      <xdr:rowOff>168487</xdr:rowOff>
    </xdr:from>
    <xdr:to>
      <xdr:col>24</xdr:col>
      <xdr:colOff>647700</xdr:colOff>
      <xdr:row>85</xdr:row>
      <xdr:rowOff>168487</xdr:rowOff>
    </xdr:to>
    <xdr:cxnSp macro="">
      <xdr:nvCxnSpPr>
        <xdr:cNvPr id="248" name="直線コネクタ 247"/>
        <xdr:cNvCxnSpPr/>
      </xdr:nvCxnSpPr>
      <xdr:spPr>
        <a:xfrm>
          <a:off x="16929100" y="1474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49"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0" name="直線コネクタ 249"/>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85</xdr:row>
      <xdr:rowOff>168487</xdr:rowOff>
    </xdr:to>
    <xdr:cxnSp macro="">
      <xdr:nvCxnSpPr>
        <xdr:cNvPr id="251" name="直線コネクタ 250"/>
        <xdr:cNvCxnSpPr/>
      </xdr:nvCxnSpPr>
      <xdr:spPr>
        <a:xfrm>
          <a:off x="16179800" y="1472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155381</xdr:rowOff>
    </xdr:from>
    <xdr:ext cx="762000" cy="259045"/>
    <xdr:sp macro="" textlink="">
      <xdr:nvSpPr>
        <xdr:cNvPr id="252" name="給与水準   （国との比較）平均値テキスト"/>
        <xdr:cNvSpPr txBox="1"/>
      </xdr:nvSpPr>
      <xdr:spPr>
        <a:xfrm>
          <a:off x="17106900" y="1421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53" name="フローチャート : 判断 252"/>
        <xdr:cNvSpPr/>
      </xdr:nvSpPr>
      <xdr:spPr>
        <a:xfrm>
          <a:off x="169672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89</xdr:row>
      <xdr:rowOff>85937</xdr:rowOff>
    </xdr:to>
    <xdr:cxnSp macro="">
      <xdr:nvCxnSpPr>
        <xdr:cNvPr id="254" name="直線コネクタ 253"/>
        <xdr:cNvCxnSpPr/>
      </xdr:nvCxnSpPr>
      <xdr:spPr>
        <a:xfrm flipV="1">
          <a:off x="15290800" y="14725650"/>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5" name="フローチャート : 判断 254"/>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6" name="テキスト ボックス 255"/>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61807</xdr:rowOff>
    </xdr:from>
    <xdr:to>
      <xdr:col>22</xdr:col>
      <xdr:colOff>203200</xdr:colOff>
      <xdr:row>89</xdr:row>
      <xdr:rowOff>85937</xdr:rowOff>
    </xdr:to>
    <xdr:cxnSp macro="">
      <xdr:nvCxnSpPr>
        <xdr:cNvPr id="257" name="直線コネクタ 256"/>
        <xdr:cNvCxnSpPr/>
      </xdr:nvCxnSpPr>
      <xdr:spPr>
        <a:xfrm>
          <a:off x="14401800" y="153208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64346</xdr:rowOff>
    </xdr:from>
    <xdr:to>
      <xdr:col>22</xdr:col>
      <xdr:colOff>254000</xdr:colOff>
      <xdr:row>87</xdr:row>
      <xdr:rowOff>165946</xdr:rowOff>
    </xdr:to>
    <xdr:sp macro="" textlink="">
      <xdr:nvSpPr>
        <xdr:cNvPr id="258" name="フローチャート : 判断 257"/>
        <xdr:cNvSpPr/>
      </xdr:nvSpPr>
      <xdr:spPr>
        <a:xfrm>
          <a:off x="15240000" y="1498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4673</xdr:rowOff>
    </xdr:from>
    <xdr:ext cx="762000" cy="259045"/>
    <xdr:sp macro="" textlink="">
      <xdr:nvSpPr>
        <xdr:cNvPr id="259" name="テキスト ボックス 258"/>
        <xdr:cNvSpPr txBox="1"/>
      </xdr:nvSpPr>
      <xdr:spPr>
        <a:xfrm>
          <a:off x="14909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89</xdr:row>
      <xdr:rowOff>61807</xdr:rowOff>
    </xdr:to>
    <xdr:cxnSp macro="">
      <xdr:nvCxnSpPr>
        <xdr:cNvPr id="260" name="直線コネクタ 259"/>
        <xdr:cNvCxnSpPr/>
      </xdr:nvCxnSpPr>
      <xdr:spPr>
        <a:xfrm>
          <a:off x="13512800" y="14629130"/>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56304</xdr:rowOff>
    </xdr:from>
    <xdr:to>
      <xdr:col>21</xdr:col>
      <xdr:colOff>50800</xdr:colOff>
      <xdr:row>87</xdr:row>
      <xdr:rowOff>157904</xdr:rowOff>
    </xdr:to>
    <xdr:sp macro="" textlink="">
      <xdr:nvSpPr>
        <xdr:cNvPr id="261" name="フローチャート : 判断 260"/>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168081</xdr:rowOff>
    </xdr:from>
    <xdr:ext cx="762000" cy="259045"/>
    <xdr:sp macro="" textlink="">
      <xdr:nvSpPr>
        <xdr:cNvPr id="262" name="テキスト ボックス 261"/>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74507</xdr:rowOff>
    </xdr:from>
    <xdr:to>
      <xdr:col>19</xdr:col>
      <xdr:colOff>533400</xdr:colOff>
      <xdr:row>84</xdr:row>
      <xdr:rowOff>4657</xdr:rowOff>
    </xdr:to>
    <xdr:sp macro="" textlink="">
      <xdr:nvSpPr>
        <xdr:cNvPr id="263" name="フローチャート : 判断 262"/>
        <xdr:cNvSpPr/>
      </xdr:nvSpPr>
      <xdr:spPr>
        <a:xfrm>
          <a:off x="13462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14834</xdr:rowOff>
    </xdr:from>
    <xdr:ext cx="762000" cy="259045"/>
    <xdr:sp macro="" textlink="">
      <xdr:nvSpPr>
        <xdr:cNvPr id="264" name="テキスト ボックス 263"/>
        <xdr:cNvSpPr txBox="1"/>
      </xdr:nvSpPr>
      <xdr:spPr>
        <a:xfrm>
          <a:off x="13131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0" name="円/楕円 269"/>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13564</xdr:rowOff>
    </xdr:from>
    <xdr:ext cx="762000" cy="259045"/>
    <xdr:sp macro="" textlink="">
      <xdr:nvSpPr>
        <xdr:cNvPr id="271" name="給与水準   （国との比較）該当値テキスト"/>
        <xdr:cNvSpPr txBox="1"/>
      </xdr:nvSpPr>
      <xdr:spPr>
        <a:xfrm>
          <a:off x="17106900" y="1458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2" name="円/楕円 271"/>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3" name="テキスト ボックス 272"/>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35137</xdr:rowOff>
    </xdr:from>
    <xdr:to>
      <xdr:col>22</xdr:col>
      <xdr:colOff>254000</xdr:colOff>
      <xdr:row>89</xdr:row>
      <xdr:rowOff>136737</xdr:rowOff>
    </xdr:to>
    <xdr:sp macro="" textlink="">
      <xdr:nvSpPr>
        <xdr:cNvPr id="274" name="円/楕円 273"/>
        <xdr:cNvSpPr/>
      </xdr:nvSpPr>
      <xdr:spPr>
        <a:xfrm>
          <a:off x="15240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121514</xdr:rowOff>
    </xdr:from>
    <xdr:ext cx="762000" cy="259045"/>
    <xdr:sp macro="" textlink="">
      <xdr:nvSpPr>
        <xdr:cNvPr id="275" name="テキスト ボックス 274"/>
        <xdr:cNvSpPr txBox="1"/>
      </xdr:nvSpPr>
      <xdr:spPr>
        <a:xfrm>
          <a:off x="14909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11007</xdr:rowOff>
    </xdr:from>
    <xdr:to>
      <xdr:col>21</xdr:col>
      <xdr:colOff>50800</xdr:colOff>
      <xdr:row>89</xdr:row>
      <xdr:rowOff>112607</xdr:rowOff>
    </xdr:to>
    <xdr:sp macro="" textlink="">
      <xdr:nvSpPr>
        <xdr:cNvPr id="276" name="円/楕円 275"/>
        <xdr:cNvSpPr/>
      </xdr:nvSpPr>
      <xdr:spPr>
        <a:xfrm>
          <a:off x="14351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97384</xdr:rowOff>
    </xdr:from>
    <xdr:ext cx="762000" cy="259045"/>
    <xdr:sp macro="" textlink="">
      <xdr:nvSpPr>
        <xdr:cNvPr id="277" name="テキスト ボックス 276"/>
        <xdr:cNvSpPr txBox="1"/>
      </xdr:nvSpPr>
      <xdr:spPr>
        <a:xfrm>
          <a:off x="14020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5080</xdr:rowOff>
    </xdr:from>
    <xdr:to>
      <xdr:col>19</xdr:col>
      <xdr:colOff>533400</xdr:colOff>
      <xdr:row>85</xdr:row>
      <xdr:rowOff>106680</xdr:rowOff>
    </xdr:to>
    <xdr:sp macro="" textlink="">
      <xdr:nvSpPr>
        <xdr:cNvPr id="278" name="円/楕円 277"/>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91457</xdr:rowOff>
    </xdr:from>
    <xdr:ext cx="762000" cy="259045"/>
    <xdr:sp macro="" textlink="">
      <xdr:nvSpPr>
        <xdr:cNvPr id="279" name="テキスト ボックス 278"/>
        <xdr:cNvSpPr txBox="1"/>
      </xdr:nvSpPr>
      <xdr:spPr>
        <a:xfrm>
          <a:off x="13131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実施計画や定員適正化計画に基づき、組織機構の見直しや指定管理業務委託等を実施するなど職員数の抑制に努めていること、消防業務等を一部事務組合等で行っていることなどから、類似団体平均と比べ低い水準にある。</a:t>
          </a:r>
          <a:endParaRPr kumimoji="1" lang="en-US" altLang="ja-JP" sz="1300">
            <a:latin typeface="ＭＳ Ｐゴシック"/>
          </a:endParaRPr>
        </a:p>
        <a:p>
          <a:r>
            <a:rPr kumimoji="1" lang="ja-JP" altLang="en-US" sz="1300">
              <a:latin typeface="ＭＳ Ｐゴシック"/>
            </a:rPr>
            <a:t>　引き続き、行政改革実施計画に基づく事務事業の見直し等、更なる業務効率化を図り、適切な定員管理に努める。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09" name="直線コネクタ 308"/>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0"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1" name="直線コネクタ 310"/>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2"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3" name="直線コネクタ 312"/>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168698</xdr:rowOff>
    </xdr:from>
    <xdr:to>
      <xdr:col>24</xdr:col>
      <xdr:colOff>558800</xdr:colOff>
      <xdr:row>60</xdr:row>
      <xdr:rowOff>15346</xdr:rowOff>
    </xdr:to>
    <xdr:cxnSp macro="">
      <xdr:nvCxnSpPr>
        <xdr:cNvPr id="314" name="直線コネクタ 313"/>
        <xdr:cNvCxnSpPr/>
      </xdr:nvCxnSpPr>
      <xdr:spPr>
        <a:xfrm flipV="1">
          <a:off x="16179800" y="10284248"/>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165329</xdr:rowOff>
    </xdr:from>
    <xdr:ext cx="762000" cy="259045"/>
    <xdr:sp macro="" textlink="">
      <xdr:nvSpPr>
        <xdr:cNvPr id="315" name="定員管理の状況平均値テキスト"/>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6" name="フローチャート : 判断 315"/>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13335</xdr:rowOff>
    </xdr:from>
    <xdr:to>
      <xdr:col>23</xdr:col>
      <xdr:colOff>406400</xdr:colOff>
      <xdr:row>60</xdr:row>
      <xdr:rowOff>15346</xdr:rowOff>
    </xdr:to>
    <xdr:cxnSp macro="">
      <xdr:nvCxnSpPr>
        <xdr:cNvPr id="317" name="直線コネクタ 316"/>
        <xdr:cNvCxnSpPr/>
      </xdr:nvCxnSpPr>
      <xdr:spPr>
        <a:xfrm>
          <a:off x="15290800" y="1030033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18" name="フローチャート : 判断 317"/>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106168</xdr:rowOff>
    </xdr:from>
    <xdr:ext cx="736600" cy="259045"/>
    <xdr:sp macro="" textlink="">
      <xdr:nvSpPr>
        <xdr:cNvPr id="319" name="テキスト ボックス 318"/>
        <xdr:cNvSpPr txBox="1"/>
      </xdr:nvSpPr>
      <xdr:spPr>
        <a:xfrm>
          <a:off x="15798800" y="1073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13335</xdr:rowOff>
    </xdr:from>
    <xdr:to>
      <xdr:col>22</xdr:col>
      <xdr:colOff>203200</xdr:colOff>
      <xdr:row>60</xdr:row>
      <xdr:rowOff>63606</xdr:rowOff>
    </xdr:to>
    <xdr:cxnSp macro="">
      <xdr:nvCxnSpPr>
        <xdr:cNvPr id="320" name="直線コネクタ 319"/>
        <xdr:cNvCxnSpPr/>
      </xdr:nvCxnSpPr>
      <xdr:spPr>
        <a:xfrm flipV="1">
          <a:off x="14401800" y="1030033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1" name="フローチャート : 判断 320"/>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112200</xdr:rowOff>
    </xdr:from>
    <xdr:ext cx="762000" cy="259045"/>
    <xdr:sp macro="" textlink="">
      <xdr:nvSpPr>
        <xdr:cNvPr id="322" name="テキスト ボックス 321"/>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63606</xdr:rowOff>
    </xdr:from>
    <xdr:to>
      <xdr:col>21</xdr:col>
      <xdr:colOff>0</xdr:colOff>
      <xdr:row>60</xdr:row>
      <xdr:rowOff>77681</xdr:rowOff>
    </xdr:to>
    <xdr:cxnSp macro="">
      <xdr:nvCxnSpPr>
        <xdr:cNvPr id="323" name="直線コネクタ 322"/>
        <xdr:cNvCxnSpPr/>
      </xdr:nvCxnSpPr>
      <xdr:spPr>
        <a:xfrm flipV="1">
          <a:off x="13512800" y="10350606"/>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4" name="フローチャート : 判断 323"/>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166493</xdr:rowOff>
    </xdr:from>
    <xdr:ext cx="762000" cy="259045"/>
    <xdr:sp macro="" textlink="">
      <xdr:nvSpPr>
        <xdr:cNvPr id="325" name="テキスト ボックス 324"/>
        <xdr:cNvSpPr txBox="1"/>
      </xdr:nvSpPr>
      <xdr:spPr>
        <a:xfrm>
          <a:off x="14020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6" name="フローチャート : 判断 325"/>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167974</xdr:rowOff>
    </xdr:from>
    <xdr:ext cx="762000" cy="259045"/>
    <xdr:sp macro="" textlink="">
      <xdr:nvSpPr>
        <xdr:cNvPr id="327" name="テキスト ボックス 326"/>
        <xdr:cNvSpPr txBox="1"/>
      </xdr:nvSpPr>
      <xdr:spPr>
        <a:xfrm>
          <a:off x="13131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117898</xdr:rowOff>
    </xdr:from>
    <xdr:to>
      <xdr:col>24</xdr:col>
      <xdr:colOff>609600</xdr:colOff>
      <xdr:row>60</xdr:row>
      <xdr:rowOff>48048</xdr:rowOff>
    </xdr:to>
    <xdr:sp macro="" textlink="">
      <xdr:nvSpPr>
        <xdr:cNvPr id="333" name="円/楕円 332"/>
        <xdr:cNvSpPr/>
      </xdr:nvSpPr>
      <xdr:spPr>
        <a:xfrm>
          <a:off x="169672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39175</xdr:rowOff>
    </xdr:from>
    <xdr:ext cx="762000" cy="259045"/>
    <xdr:sp macro="" textlink="">
      <xdr:nvSpPr>
        <xdr:cNvPr id="334" name="定員管理の状況該当値テキスト"/>
        <xdr:cNvSpPr txBox="1"/>
      </xdr:nvSpPr>
      <xdr:spPr>
        <a:xfrm>
          <a:off x="17106900" y="101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135996</xdr:rowOff>
    </xdr:from>
    <xdr:to>
      <xdr:col>23</xdr:col>
      <xdr:colOff>457200</xdr:colOff>
      <xdr:row>60</xdr:row>
      <xdr:rowOff>66146</xdr:rowOff>
    </xdr:to>
    <xdr:sp macro="" textlink="">
      <xdr:nvSpPr>
        <xdr:cNvPr id="335" name="円/楕円 334"/>
        <xdr:cNvSpPr/>
      </xdr:nvSpPr>
      <xdr:spPr>
        <a:xfrm>
          <a:off x="16129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76323</xdr:rowOff>
    </xdr:from>
    <xdr:ext cx="736600" cy="259045"/>
    <xdr:sp macro="" textlink="">
      <xdr:nvSpPr>
        <xdr:cNvPr id="336" name="テキスト ボックス 335"/>
        <xdr:cNvSpPr txBox="1"/>
      </xdr:nvSpPr>
      <xdr:spPr>
        <a:xfrm>
          <a:off x="15798800" y="10020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133985</xdr:rowOff>
    </xdr:from>
    <xdr:to>
      <xdr:col>22</xdr:col>
      <xdr:colOff>254000</xdr:colOff>
      <xdr:row>60</xdr:row>
      <xdr:rowOff>64135</xdr:rowOff>
    </xdr:to>
    <xdr:sp macro="" textlink="">
      <xdr:nvSpPr>
        <xdr:cNvPr id="337" name="円/楕円 336"/>
        <xdr:cNvSpPr/>
      </xdr:nvSpPr>
      <xdr:spPr>
        <a:xfrm>
          <a:off x="15240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74312</xdr:rowOff>
    </xdr:from>
    <xdr:ext cx="762000" cy="259045"/>
    <xdr:sp macro="" textlink="">
      <xdr:nvSpPr>
        <xdr:cNvPr id="338" name="テキスト ボックス 337"/>
        <xdr:cNvSpPr txBox="1"/>
      </xdr:nvSpPr>
      <xdr:spPr>
        <a:xfrm>
          <a:off x="14909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12806</xdr:rowOff>
    </xdr:from>
    <xdr:to>
      <xdr:col>21</xdr:col>
      <xdr:colOff>50800</xdr:colOff>
      <xdr:row>60</xdr:row>
      <xdr:rowOff>114406</xdr:rowOff>
    </xdr:to>
    <xdr:sp macro="" textlink="">
      <xdr:nvSpPr>
        <xdr:cNvPr id="339" name="円/楕円 338"/>
        <xdr:cNvSpPr/>
      </xdr:nvSpPr>
      <xdr:spPr>
        <a:xfrm>
          <a:off x="14351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124583</xdr:rowOff>
    </xdr:from>
    <xdr:ext cx="762000" cy="259045"/>
    <xdr:sp macro="" textlink="">
      <xdr:nvSpPr>
        <xdr:cNvPr id="340" name="テキスト ボックス 339"/>
        <xdr:cNvSpPr txBox="1"/>
      </xdr:nvSpPr>
      <xdr:spPr>
        <a:xfrm>
          <a:off x="14020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26881</xdr:rowOff>
    </xdr:from>
    <xdr:to>
      <xdr:col>19</xdr:col>
      <xdr:colOff>533400</xdr:colOff>
      <xdr:row>60</xdr:row>
      <xdr:rowOff>128481</xdr:rowOff>
    </xdr:to>
    <xdr:sp macro="" textlink="">
      <xdr:nvSpPr>
        <xdr:cNvPr id="341" name="円/楕円 340"/>
        <xdr:cNvSpPr/>
      </xdr:nvSpPr>
      <xdr:spPr>
        <a:xfrm>
          <a:off x="13462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138658</xdr:rowOff>
    </xdr:from>
    <xdr:ext cx="762000" cy="259045"/>
    <xdr:sp macro="" textlink="">
      <xdr:nvSpPr>
        <xdr:cNvPr id="342" name="テキスト ボックス 341"/>
        <xdr:cNvSpPr txBox="1"/>
      </xdr:nvSpPr>
      <xdr:spPr>
        <a:xfrm>
          <a:off x="13131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年度の実質公債費比率（３か年平均）は</a:t>
          </a:r>
          <a:r>
            <a:rPr kumimoji="1" lang="en-US" altLang="ja-JP" sz="1300">
              <a:latin typeface="ＭＳ Ｐゴシック"/>
            </a:rPr>
            <a:t>10.0</a:t>
          </a:r>
          <a:r>
            <a:rPr kumimoji="1" lang="ja-JP" altLang="en-US" sz="1300">
              <a:latin typeface="ＭＳ Ｐゴシック"/>
            </a:rPr>
            <a:t>％で平成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0.9</a:t>
          </a:r>
          <a:r>
            <a:rPr kumimoji="1" lang="ja-JP" altLang="en-US" sz="1300">
              <a:latin typeface="ＭＳ Ｐゴシック"/>
            </a:rPr>
            <a:t>ポイント改善したが、単年度では、</a:t>
          </a:r>
          <a:r>
            <a:rPr kumimoji="1" lang="en-US" altLang="ja-JP" sz="1300">
              <a:latin typeface="ＭＳ Ｐゴシック"/>
            </a:rPr>
            <a:t>1.1</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主な要因としては、掛川市・袋井市病院企業団の地方債の償還の財源に充てた繰出金が増加したことが挙げられる。</a:t>
          </a:r>
          <a:endParaRPr kumimoji="1" lang="en-US" altLang="ja-JP" sz="1300">
            <a:latin typeface="ＭＳ Ｐゴシック"/>
          </a:endParaRPr>
        </a:p>
        <a:p>
          <a:r>
            <a:rPr kumimoji="1" lang="ja-JP" altLang="en-US" sz="1300">
              <a:latin typeface="ＭＳ Ｐゴシック"/>
            </a:rPr>
            <a:t>　類似団体平均を上回っていることからも、引き続き特定財源の確保に努め、緊急度・住民ニーズを的確に把握した事業の選択により、起債に大きく頼ることのない財政運営に努める。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0" name="直線コネクタ 369"/>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1"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2" name="直線コネクタ 371"/>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3"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4" name="直線コネクタ 373"/>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14817</xdr:rowOff>
    </xdr:from>
    <xdr:to>
      <xdr:col>24</xdr:col>
      <xdr:colOff>558800</xdr:colOff>
      <xdr:row>43</xdr:row>
      <xdr:rowOff>87206</xdr:rowOff>
    </xdr:to>
    <xdr:cxnSp macro="">
      <xdr:nvCxnSpPr>
        <xdr:cNvPr id="375" name="直線コネクタ 374"/>
        <xdr:cNvCxnSpPr/>
      </xdr:nvCxnSpPr>
      <xdr:spPr>
        <a:xfrm flipV="1">
          <a:off x="16179800" y="738716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31344</xdr:rowOff>
    </xdr:from>
    <xdr:ext cx="762000" cy="259045"/>
    <xdr:sp macro="" textlink="">
      <xdr:nvSpPr>
        <xdr:cNvPr id="376" name="公債費負担の状況平均値テキスト"/>
        <xdr:cNvSpPr txBox="1"/>
      </xdr:nvSpPr>
      <xdr:spPr>
        <a:xfrm>
          <a:off x="17106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377" name="フローチャート : 判断 376"/>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87206</xdr:rowOff>
    </xdr:from>
    <xdr:to>
      <xdr:col>23</xdr:col>
      <xdr:colOff>406400</xdr:colOff>
      <xdr:row>44</xdr:row>
      <xdr:rowOff>28363</xdr:rowOff>
    </xdr:to>
    <xdr:cxnSp macro="">
      <xdr:nvCxnSpPr>
        <xdr:cNvPr id="378" name="直線コネクタ 377"/>
        <xdr:cNvCxnSpPr/>
      </xdr:nvCxnSpPr>
      <xdr:spPr>
        <a:xfrm flipV="1">
          <a:off x="15290800" y="74595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103294</xdr:rowOff>
    </xdr:from>
    <xdr:to>
      <xdr:col>23</xdr:col>
      <xdr:colOff>457200</xdr:colOff>
      <xdr:row>43</xdr:row>
      <xdr:rowOff>33444</xdr:rowOff>
    </xdr:to>
    <xdr:sp macro="" textlink="">
      <xdr:nvSpPr>
        <xdr:cNvPr id="379" name="フローチャート : 判断 378"/>
        <xdr:cNvSpPr/>
      </xdr:nvSpPr>
      <xdr:spPr>
        <a:xfrm>
          <a:off x="16129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43621</xdr:rowOff>
    </xdr:from>
    <xdr:ext cx="736600" cy="259045"/>
    <xdr:sp macro="" textlink="">
      <xdr:nvSpPr>
        <xdr:cNvPr id="380" name="テキスト ボックス 379"/>
        <xdr:cNvSpPr txBox="1"/>
      </xdr:nvSpPr>
      <xdr:spPr>
        <a:xfrm>
          <a:off x="15798800" y="707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28363</xdr:rowOff>
    </xdr:from>
    <xdr:to>
      <xdr:col>22</xdr:col>
      <xdr:colOff>203200</xdr:colOff>
      <xdr:row>44</xdr:row>
      <xdr:rowOff>76623</xdr:rowOff>
    </xdr:to>
    <xdr:cxnSp macro="">
      <xdr:nvCxnSpPr>
        <xdr:cNvPr id="381" name="直線コネクタ 380"/>
        <xdr:cNvCxnSpPr/>
      </xdr:nvCxnSpPr>
      <xdr:spPr>
        <a:xfrm flipV="1">
          <a:off x="14401800" y="75721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82" name="フローチャート : 判断 381"/>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107967</xdr:rowOff>
    </xdr:from>
    <xdr:ext cx="762000" cy="259045"/>
    <xdr:sp macro="" textlink="">
      <xdr:nvSpPr>
        <xdr:cNvPr id="383" name="テキスト ボックス 382"/>
        <xdr:cNvSpPr txBox="1"/>
      </xdr:nvSpPr>
      <xdr:spPr>
        <a:xfrm>
          <a:off x="14909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76623</xdr:rowOff>
    </xdr:from>
    <xdr:to>
      <xdr:col>21</xdr:col>
      <xdr:colOff>0</xdr:colOff>
      <xdr:row>44</xdr:row>
      <xdr:rowOff>124883</xdr:rowOff>
    </xdr:to>
    <xdr:cxnSp macro="">
      <xdr:nvCxnSpPr>
        <xdr:cNvPr id="384" name="直線コネクタ 383"/>
        <xdr:cNvCxnSpPr/>
      </xdr:nvCxnSpPr>
      <xdr:spPr>
        <a:xfrm flipV="1">
          <a:off x="13512800" y="76204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52494</xdr:rowOff>
    </xdr:from>
    <xdr:to>
      <xdr:col>21</xdr:col>
      <xdr:colOff>50800</xdr:colOff>
      <xdr:row>43</xdr:row>
      <xdr:rowOff>154094</xdr:rowOff>
    </xdr:to>
    <xdr:sp macro="" textlink="">
      <xdr:nvSpPr>
        <xdr:cNvPr id="385" name="フローチャート : 判断 384"/>
        <xdr:cNvSpPr/>
      </xdr:nvSpPr>
      <xdr:spPr>
        <a:xfrm>
          <a:off x="14351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164271</xdr:rowOff>
    </xdr:from>
    <xdr:ext cx="762000" cy="259045"/>
    <xdr:sp macro="" textlink="">
      <xdr:nvSpPr>
        <xdr:cNvPr id="386" name="テキスト ボックス 385"/>
        <xdr:cNvSpPr txBox="1"/>
      </xdr:nvSpPr>
      <xdr:spPr>
        <a:xfrm>
          <a:off x="14020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387" name="フローチャート : 判断 386"/>
        <xdr:cNvSpPr/>
      </xdr:nvSpPr>
      <xdr:spPr>
        <a:xfrm>
          <a:off x="13462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168504</xdr:rowOff>
    </xdr:from>
    <xdr:ext cx="762000" cy="259045"/>
    <xdr:sp macro="" textlink="">
      <xdr:nvSpPr>
        <xdr:cNvPr id="388" name="テキスト ボックス 387"/>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135467</xdr:rowOff>
    </xdr:from>
    <xdr:to>
      <xdr:col>24</xdr:col>
      <xdr:colOff>609600</xdr:colOff>
      <xdr:row>43</xdr:row>
      <xdr:rowOff>65617</xdr:rowOff>
    </xdr:to>
    <xdr:sp macro="" textlink="">
      <xdr:nvSpPr>
        <xdr:cNvPr id="394" name="円/楕円 393"/>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107544</xdr:rowOff>
    </xdr:from>
    <xdr:ext cx="762000" cy="259045"/>
    <xdr:sp macro="" textlink="">
      <xdr:nvSpPr>
        <xdr:cNvPr id="395"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36406</xdr:rowOff>
    </xdr:from>
    <xdr:to>
      <xdr:col>23</xdr:col>
      <xdr:colOff>457200</xdr:colOff>
      <xdr:row>43</xdr:row>
      <xdr:rowOff>138006</xdr:rowOff>
    </xdr:to>
    <xdr:sp macro="" textlink="">
      <xdr:nvSpPr>
        <xdr:cNvPr id="396" name="円/楕円 395"/>
        <xdr:cNvSpPr/>
      </xdr:nvSpPr>
      <xdr:spPr>
        <a:xfrm>
          <a:off x="16129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122783</xdr:rowOff>
    </xdr:from>
    <xdr:ext cx="736600" cy="259045"/>
    <xdr:sp macro="" textlink="">
      <xdr:nvSpPr>
        <xdr:cNvPr id="397" name="テキスト ボックス 396"/>
        <xdr:cNvSpPr txBox="1"/>
      </xdr:nvSpPr>
      <xdr:spPr>
        <a:xfrm>
          <a:off x="15798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149013</xdr:rowOff>
    </xdr:from>
    <xdr:to>
      <xdr:col>22</xdr:col>
      <xdr:colOff>254000</xdr:colOff>
      <xdr:row>44</xdr:row>
      <xdr:rowOff>79163</xdr:rowOff>
    </xdr:to>
    <xdr:sp macro="" textlink="">
      <xdr:nvSpPr>
        <xdr:cNvPr id="398" name="円/楕円 397"/>
        <xdr:cNvSpPr/>
      </xdr:nvSpPr>
      <xdr:spPr>
        <a:xfrm>
          <a:off x="15240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63940</xdr:rowOff>
    </xdr:from>
    <xdr:ext cx="762000" cy="259045"/>
    <xdr:sp macro="" textlink="">
      <xdr:nvSpPr>
        <xdr:cNvPr id="399" name="テキスト ボックス 398"/>
        <xdr:cNvSpPr txBox="1"/>
      </xdr:nvSpPr>
      <xdr:spPr>
        <a:xfrm>
          <a:off x="14909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25823</xdr:rowOff>
    </xdr:from>
    <xdr:to>
      <xdr:col>21</xdr:col>
      <xdr:colOff>50800</xdr:colOff>
      <xdr:row>44</xdr:row>
      <xdr:rowOff>127423</xdr:rowOff>
    </xdr:to>
    <xdr:sp macro="" textlink="">
      <xdr:nvSpPr>
        <xdr:cNvPr id="400" name="円/楕円 399"/>
        <xdr:cNvSpPr/>
      </xdr:nvSpPr>
      <xdr:spPr>
        <a:xfrm>
          <a:off x="14351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112200</xdr:rowOff>
    </xdr:from>
    <xdr:ext cx="762000" cy="259045"/>
    <xdr:sp macro="" textlink="">
      <xdr:nvSpPr>
        <xdr:cNvPr id="401" name="テキスト ボックス 400"/>
        <xdr:cNvSpPr txBox="1"/>
      </xdr:nvSpPr>
      <xdr:spPr>
        <a:xfrm>
          <a:off x="14020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74083</xdr:rowOff>
    </xdr:from>
    <xdr:to>
      <xdr:col>19</xdr:col>
      <xdr:colOff>533400</xdr:colOff>
      <xdr:row>45</xdr:row>
      <xdr:rowOff>4233</xdr:rowOff>
    </xdr:to>
    <xdr:sp macro="" textlink="">
      <xdr:nvSpPr>
        <xdr:cNvPr id="402" name="円/楕円 401"/>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14410</xdr:rowOff>
    </xdr:from>
    <xdr:ext cx="762000" cy="259045"/>
    <xdr:sp macro="" textlink="">
      <xdr:nvSpPr>
        <xdr:cNvPr id="403" name="テキスト ボックス 402"/>
        <xdr:cNvSpPr txBox="1"/>
      </xdr:nvSpPr>
      <xdr:spPr>
        <a:xfrm>
          <a:off x="13131800" y="7386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一部事務組合で建設を進めていた中東遠総合医療センターが完成し、建設に伴う負担額が減少した平成</a:t>
          </a:r>
          <a:r>
            <a:rPr kumimoji="1" lang="en-US" altLang="ja-JP" sz="1300">
              <a:latin typeface="ＭＳ Ｐゴシック"/>
            </a:rPr>
            <a:t>25</a:t>
          </a:r>
          <a:r>
            <a:rPr kumimoji="1" lang="ja-JP" altLang="en-US" sz="1300">
              <a:latin typeface="ＭＳ Ｐゴシック"/>
            </a:rPr>
            <a:t>年度に数値が大きく改善したが、類似団体と比較すると、未だ改善の余地が残る。</a:t>
          </a:r>
          <a:endParaRPr kumimoji="1" lang="en-US" altLang="ja-JP" sz="1300">
            <a:latin typeface="ＭＳ Ｐゴシック"/>
          </a:endParaRPr>
        </a:p>
        <a:p>
          <a:r>
            <a:rPr kumimoji="1" lang="ja-JP" altLang="en-US" sz="1300">
              <a:latin typeface="ＭＳ Ｐゴシック"/>
            </a:rPr>
            <a:t>　今後、新規事業の実施に当たっては、市民ニーズ等を踏まえ、その必要性や緊急性を十分に検討するとともに、将来負担比率等健全化判断比率に注視しながら引き続き起債額等将来負担の適正化に努める。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4" name="直線コネクタ 433"/>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5"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6" name="直線コネクタ 435"/>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7560</xdr:rowOff>
    </xdr:from>
    <xdr:to>
      <xdr:col>24</xdr:col>
      <xdr:colOff>558800</xdr:colOff>
      <xdr:row>17</xdr:row>
      <xdr:rowOff>54671</xdr:rowOff>
    </xdr:to>
    <xdr:cxnSp macro="">
      <xdr:nvCxnSpPr>
        <xdr:cNvPr id="439" name="直線コネクタ 438"/>
        <xdr:cNvCxnSpPr/>
      </xdr:nvCxnSpPr>
      <xdr:spPr>
        <a:xfrm flipV="1">
          <a:off x="16179800" y="2922210"/>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0"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1" name="フローチャート : 判断 440"/>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54671</xdr:rowOff>
    </xdr:from>
    <xdr:to>
      <xdr:col>23</xdr:col>
      <xdr:colOff>406400</xdr:colOff>
      <xdr:row>19</xdr:row>
      <xdr:rowOff>163346</xdr:rowOff>
    </xdr:to>
    <xdr:cxnSp macro="">
      <xdr:nvCxnSpPr>
        <xdr:cNvPr id="442" name="直線コネクタ 441"/>
        <xdr:cNvCxnSpPr/>
      </xdr:nvCxnSpPr>
      <xdr:spPr>
        <a:xfrm flipV="1">
          <a:off x="15290800" y="2969321"/>
          <a:ext cx="889000" cy="45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3" name="フローチャート : 判断 442"/>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105548</xdr:rowOff>
    </xdr:from>
    <xdr:ext cx="736600" cy="259045"/>
    <xdr:sp macro="" textlink="">
      <xdr:nvSpPr>
        <xdr:cNvPr id="444" name="テキスト ボックス 443"/>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87751</xdr:rowOff>
    </xdr:from>
    <xdr:to>
      <xdr:col>22</xdr:col>
      <xdr:colOff>203200</xdr:colOff>
      <xdr:row>19</xdr:row>
      <xdr:rowOff>163346</xdr:rowOff>
    </xdr:to>
    <xdr:cxnSp macro="">
      <xdr:nvCxnSpPr>
        <xdr:cNvPr id="445" name="直線コネクタ 444"/>
        <xdr:cNvCxnSpPr/>
      </xdr:nvCxnSpPr>
      <xdr:spPr>
        <a:xfrm>
          <a:off x="14401800" y="3173851"/>
          <a:ext cx="889000" cy="2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123613</xdr:rowOff>
    </xdr:from>
    <xdr:to>
      <xdr:col>22</xdr:col>
      <xdr:colOff>254000</xdr:colOff>
      <xdr:row>17</xdr:row>
      <xdr:rowOff>53763</xdr:rowOff>
    </xdr:to>
    <xdr:sp macro="" textlink="">
      <xdr:nvSpPr>
        <xdr:cNvPr id="446" name="フローチャート : 判断 445"/>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63940</xdr:rowOff>
    </xdr:from>
    <xdr:ext cx="762000" cy="259045"/>
    <xdr:sp macro="" textlink="">
      <xdr:nvSpPr>
        <xdr:cNvPr id="447" name="テキスト ボックス 446"/>
        <xdr:cNvSpPr txBox="1"/>
      </xdr:nvSpPr>
      <xdr:spPr>
        <a:xfrm>
          <a:off x="14909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87751</xdr:rowOff>
    </xdr:from>
    <xdr:to>
      <xdr:col>21</xdr:col>
      <xdr:colOff>0</xdr:colOff>
      <xdr:row>19</xdr:row>
      <xdr:rowOff>87509</xdr:rowOff>
    </xdr:to>
    <xdr:cxnSp macro="">
      <xdr:nvCxnSpPr>
        <xdr:cNvPr id="448" name="直線コネクタ 447"/>
        <xdr:cNvCxnSpPr/>
      </xdr:nvCxnSpPr>
      <xdr:spPr>
        <a:xfrm flipV="1">
          <a:off x="13512800" y="3173851"/>
          <a:ext cx="889000" cy="1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21106</xdr:rowOff>
    </xdr:from>
    <xdr:to>
      <xdr:col>21</xdr:col>
      <xdr:colOff>50800</xdr:colOff>
      <xdr:row>17</xdr:row>
      <xdr:rowOff>122706</xdr:rowOff>
    </xdr:to>
    <xdr:sp macro="" textlink="">
      <xdr:nvSpPr>
        <xdr:cNvPr id="449" name="フローチャート : 判断 448"/>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132883</xdr:rowOff>
    </xdr:from>
    <xdr:ext cx="762000" cy="259045"/>
    <xdr:sp macro="" textlink="">
      <xdr:nvSpPr>
        <xdr:cNvPr id="450" name="テキスト ボックス 449"/>
        <xdr:cNvSpPr txBox="1"/>
      </xdr:nvSpPr>
      <xdr:spPr>
        <a:xfrm>
          <a:off x="14020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51" name="フローチャート : 判断 450"/>
        <xdr:cNvSpPr/>
      </xdr:nvSpPr>
      <xdr:spPr>
        <a:xfrm>
          <a:off x="13462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154110</xdr:rowOff>
    </xdr:from>
    <xdr:ext cx="762000" cy="259045"/>
    <xdr:sp macro="" textlink="">
      <xdr:nvSpPr>
        <xdr:cNvPr id="452" name="テキスト ボックス 451"/>
        <xdr:cNvSpPr txBox="1"/>
      </xdr:nvSpPr>
      <xdr:spPr>
        <a:xfrm>
          <a:off x="13131800" y="34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128210</xdr:rowOff>
    </xdr:from>
    <xdr:to>
      <xdr:col>24</xdr:col>
      <xdr:colOff>609600</xdr:colOff>
      <xdr:row>17</xdr:row>
      <xdr:rowOff>58360</xdr:rowOff>
    </xdr:to>
    <xdr:sp macro="" textlink="">
      <xdr:nvSpPr>
        <xdr:cNvPr id="458" name="円/楕円 457"/>
        <xdr:cNvSpPr/>
      </xdr:nvSpPr>
      <xdr:spPr>
        <a:xfrm>
          <a:off x="16967200" y="28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100287</xdr:rowOff>
    </xdr:from>
    <xdr:ext cx="762000" cy="259045"/>
    <xdr:sp macro="" textlink="">
      <xdr:nvSpPr>
        <xdr:cNvPr id="459" name="将来負担の状況該当値テキスト"/>
        <xdr:cNvSpPr txBox="1"/>
      </xdr:nvSpPr>
      <xdr:spPr>
        <a:xfrm>
          <a:off x="17106900" y="284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3871</xdr:rowOff>
    </xdr:from>
    <xdr:to>
      <xdr:col>23</xdr:col>
      <xdr:colOff>457200</xdr:colOff>
      <xdr:row>17</xdr:row>
      <xdr:rowOff>105471</xdr:rowOff>
    </xdr:to>
    <xdr:sp macro="" textlink="">
      <xdr:nvSpPr>
        <xdr:cNvPr id="460" name="円/楕円 459"/>
        <xdr:cNvSpPr/>
      </xdr:nvSpPr>
      <xdr:spPr>
        <a:xfrm>
          <a:off x="16129000" y="29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90248</xdr:rowOff>
    </xdr:from>
    <xdr:ext cx="736600" cy="259045"/>
    <xdr:sp macro="" textlink="">
      <xdr:nvSpPr>
        <xdr:cNvPr id="461" name="テキスト ボックス 460"/>
        <xdr:cNvSpPr txBox="1"/>
      </xdr:nvSpPr>
      <xdr:spPr>
        <a:xfrm>
          <a:off x="15798800" y="3004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112546</xdr:rowOff>
    </xdr:from>
    <xdr:to>
      <xdr:col>22</xdr:col>
      <xdr:colOff>254000</xdr:colOff>
      <xdr:row>20</xdr:row>
      <xdr:rowOff>42696</xdr:rowOff>
    </xdr:to>
    <xdr:sp macro="" textlink="">
      <xdr:nvSpPr>
        <xdr:cNvPr id="462" name="円/楕円 461"/>
        <xdr:cNvSpPr/>
      </xdr:nvSpPr>
      <xdr:spPr>
        <a:xfrm>
          <a:off x="15240000" y="33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27473</xdr:rowOff>
    </xdr:from>
    <xdr:ext cx="762000" cy="259045"/>
    <xdr:sp macro="" textlink="">
      <xdr:nvSpPr>
        <xdr:cNvPr id="463" name="テキスト ボックス 462"/>
        <xdr:cNvSpPr txBox="1"/>
      </xdr:nvSpPr>
      <xdr:spPr>
        <a:xfrm>
          <a:off x="14909800" y="345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36951</xdr:rowOff>
    </xdr:from>
    <xdr:to>
      <xdr:col>21</xdr:col>
      <xdr:colOff>50800</xdr:colOff>
      <xdr:row>18</xdr:row>
      <xdr:rowOff>138551</xdr:rowOff>
    </xdr:to>
    <xdr:sp macro="" textlink="">
      <xdr:nvSpPr>
        <xdr:cNvPr id="464" name="円/楕円 463"/>
        <xdr:cNvSpPr/>
      </xdr:nvSpPr>
      <xdr:spPr>
        <a:xfrm>
          <a:off x="14351000" y="31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123328</xdr:rowOff>
    </xdr:from>
    <xdr:ext cx="762000" cy="259045"/>
    <xdr:sp macro="" textlink="">
      <xdr:nvSpPr>
        <xdr:cNvPr id="465" name="テキスト ボックス 464"/>
        <xdr:cNvSpPr txBox="1"/>
      </xdr:nvSpPr>
      <xdr:spPr>
        <a:xfrm>
          <a:off x="14020800" y="320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36709</xdr:rowOff>
    </xdr:from>
    <xdr:to>
      <xdr:col>19</xdr:col>
      <xdr:colOff>533400</xdr:colOff>
      <xdr:row>19</xdr:row>
      <xdr:rowOff>138309</xdr:rowOff>
    </xdr:to>
    <xdr:sp macro="" textlink="">
      <xdr:nvSpPr>
        <xdr:cNvPr id="466" name="円/楕円 465"/>
        <xdr:cNvSpPr/>
      </xdr:nvSpPr>
      <xdr:spPr>
        <a:xfrm>
          <a:off x="13462000" y="32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148486</xdr:rowOff>
    </xdr:from>
    <xdr:ext cx="762000" cy="259045"/>
    <xdr:sp macro="" textlink="">
      <xdr:nvSpPr>
        <xdr:cNvPr id="467" name="テキスト ボックス 466"/>
        <xdr:cNvSpPr txBox="1"/>
      </xdr:nvSpPr>
      <xdr:spPr>
        <a:xfrm>
          <a:off x="13131800" y="306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静岡県袋井市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87,163
84,154
108.33
33,629,146
32,327,530
1,176,230
19,401,845
25,709,106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人件費に係る経常収支比率が、類似団体平均より良好な要因として、消防業務等を一部事務組合で行っていることが挙げられる。</a:t>
          </a:r>
          <a:endParaRPr kumimoji="1" lang="en-US" altLang="ja-JP" sz="1300">
            <a:latin typeface="ＭＳ Ｐゴシック"/>
          </a:endParaRPr>
        </a:p>
        <a:p>
          <a:r>
            <a:rPr kumimoji="1" lang="ja-JP" altLang="en-US" sz="1300">
              <a:latin typeface="ＭＳ Ｐゴシック"/>
            </a:rPr>
            <a:t>　今後も、定員適正化計画の遂行や、指定管理者制度の積極的活用を進めるとともに、一部事務組合、公営企業等の人件費に充てる繰出金等を含め、適正化に努める。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38100</xdr:rowOff>
    </xdr:from>
    <xdr:to>
      <xdr:col>7</xdr:col>
      <xdr:colOff>15875</xdr:colOff>
      <xdr:row>37</xdr:row>
      <xdr:rowOff>19050</xdr:rowOff>
    </xdr:to>
    <xdr:cxnSp macro="">
      <xdr:nvCxnSpPr>
        <xdr:cNvPr id="64" name="直線コネクタ 63"/>
        <xdr:cNvCxnSpPr/>
      </xdr:nvCxnSpPr>
      <xdr:spPr>
        <a:xfrm flipV="1">
          <a:off x="3987800" y="6210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5"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37</xdr:row>
      <xdr:rowOff>19050</xdr:rowOff>
    </xdr:to>
    <xdr:cxnSp macro="">
      <xdr:nvCxnSpPr>
        <xdr:cNvPr id="67" name="直線コネクタ 66"/>
        <xdr:cNvCxnSpPr/>
      </xdr:nvCxnSpPr>
      <xdr:spPr>
        <a:xfrm>
          <a:off x="3098800" y="61087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99077</xdr:rowOff>
    </xdr:from>
    <xdr:ext cx="736600" cy="259045"/>
    <xdr:sp macro="" textlink="">
      <xdr:nvSpPr>
        <xdr:cNvPr id="69" name="テキスト ボックス 68"/>
        <xdr:cNvSpPr txBox="1"/>
      </xdr:nvSpPr>
      <xdr:spPr>
        <a:xfrm>
          <a:off x="3606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36</xdr:row>
      <xdr:rowOff>165100</xdr:rowOff>
    </xdr:to>
    <xdr:cxnSp macro="">
      <xdr:nvCxnSpPr>
        <xdr:cNvPr id="70" name="直線コネクタ 69"/>
        <xdr:cNvCxnSpPr/>
      </xdr:nvCxnSpPr>
      <xdr:spPr>
        <a:xfrm flipV="1">
          <a:off x="2209800" y="6108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41927</xdr:rowOff>
    </xdr:from>
    <xdr:ext cx="762000" cy="259045"/>
    <xdr:sp macro="" textlink="">
      <xdr:nvSpPr>
        <xdr:cNvPr id="72" name="テキスト ボックス 71"/>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165100</xdr:rowOff>
    </xdr:to>
    <xdr:cxnSp macro="">
      <xdr:nvCxnSpPr>
        <xdr:cNvPr id="73" name="直線コネクタ 72"/>
        <xdr:cNvCxnSpPr/>
      </xdr:nvCxnSpPr>
      <xdr:spPr>
        <a:xfrm>
          <a:off x="1320800" y="618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92727</xdr:rowOff>
    </xdr:from>
    <xdr:ext cx="762000" cy="259045"/>
    <xdr:sp macro="" textlink="">
      <xdr:nvSpPr>
        <xdr:cNvPr id="75" name="テキスト ボックス 74"/>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7" name="テキスト ボックス 76"/>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158750</xdr:rowOff>
    </xdr:from>
    <xdr:to>
      <xdr:col>7</xdr:col>
      <xdr:colOff>66675</xdr:colOff>
      <xdr:row>36</xdr:row>
      <xdr:rowOff>88900</xdr:rowOff>
    </xdr:to>
    <xdr:sp macro="" textlink="">
      <xdr:nvSpPr>
        <xdr:cNvPr id="83" name="円/楕円 82"/>
        <xdr:cNvSpPr/>
      </xdr:nvSpPr>
      <xdr:spPr>
        <a:xfrm>
          <a:off x="47752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3827</xdr:rowOff>
    </xdr:from>
    <xdr:ext cx="762000" cy="259045"/>
    <xdr:sp macro="" textlink="">
      <xdr:nvSpPr>
        <xdr:cNvPr id="84" name="人件費該当値テキスト"/>
        <xdr:cNvSpPr txBox="1"/>
      </xdr:nvSpPr>
      <xdr:spPr>
        <a:xfrm>
          <a:off x="4914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139700</xdr:rowOff>
    </xdr:from>
    <xdr:to>
      <xdr:col>5</xdr:col>
      <xdr:colOff>600075</xdr:colOff>
      <xdr:row>37</xdr:row>
      <xdr:rowOff>69850</xdr:rowOff>
    </xdr:to>
    <xdr:sp macro="" textlink="">
      <xdr:nvSpPr>
        <xdr:cNvPr id="85" name="円/楕円 84"/>
        <xdr:cNvSpPr/>
      </xdr:nvSpPr>
      <xdr:spPr>
        <a:xfrm>
          <a:off x="3937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80027</xdr:rowOff>
    </xdr:from>
    <xdr:ext cx="736600" cy="259045"/>
    <xdr:sp macro="" textlink="">
      <xdr:nvSpPr>
        <xdr:cNvPr id="86" name="テキスト ボックス 85"/>
        <xdr:cNvSpPr txBox="1"/>
      </xdr:nvSpPr>
      <xdr:spPr>
        <a:xfrm>
          <a:off x="3606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87" name="円/楕円 86"/>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88" name="テキスト ボックス 87"/>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89" name="円/楕円 88"/>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0" name="テキスト ボックス 89"/>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1" name="円/楕円 90"/>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2" name="テキスト ボックス 91"/>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中部学校給食センターの本格稼働などにより、物件費に係る経常収支比率は、類似団体平均を上回った。</a:t>
          </a:r>
          <a:endParaRPr kumimoji="1" lang="en-US" altLang="ja-JP" sz="1300">
            <a:latin typeface="ＭＳ Ｐゴシック"/>
          </a:endParaRPr>
        </a:p>
        <a:p>
          <a:r>
            <a:rPr kumimoji="1" lang="ja-JP" altLang="en-US" sz="1300">
              <a:latin typeface="ＭＳ Ｐゴシック"/>
            </a:rPr>
            <a:t>　今後は、指定管理者制度を積極的に活用するとともに、政策評価等を通じ、効率的・効果的な施策・事業を選択し、経常経費の削減を図っていく。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132443</xdr:rowOff>
    </xdr:from>
    <xdr:to>
      <xdr:col>24</xdr:col>
      <xdr:colOff>31750</xdr:colOff>
      <xdr:row>17</xdr:row>
      <xdr:rowOff>91621</xdr:rowOff>
    </xdr:to>
    <xdr:cxnSp macro="">
      <xdr:nvCxnSpPr>
        <xdr:cNvPr id="127" name="直線コネクタ 126"/>
        <xdr:cNvCxnSpPr/>
      </xdr:nvCxnSpPr>
      <xdr:spPr>
        <a:xfrm>
          <a:off x="15671800" y="28756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28"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137886</xdr:rowOff>
    </xdr:from>
    <xdr:to>
      <xdr:col>22</xdr:col>
      <xdr:colOff>565150</xdr:colOff>
      <xdr:row>16</xdr:row>
      <xdr:rowOff>132443</xdr:rowOff>
    </xdr:to>
    <xdr:cxnSp macro="">
      <xdr:nvCxnSpPr>
        <xdr:cNvPr id="130" name="直線コネクタ 129"/>
        <xdr:cNvCxnSpPr/>
      </xdr:nvCxnSpPr>
      <xdr:spPr>
        <a:xfrm>
          <a:off x="14782800" y="2538186"/>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95448</xdr:rowOff>
    </xdr:from>
    <xdr:ext cx="736600" cy="259045"/>
    <xdr:sp macro="" textlink="">
      <xdr:nvSpPr>
        <xdr:cNvPr id="132" name="テキスト ボックス 131"/>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137886</xdr:rowOff>
    </xdr:from>
    <xdr:to>
      <xdr:col>21</xdr:col>
      <xdr:colOff>361950</xdr:colOff>
      <xdr:row>14</xdr:row>
      <xdr:rowOff>137886</xdr:rowOff>
    </xdr:to>
    <xdr:cxnSp macro="">
      <xdr:nvCxnSpPr>
        <xdr:cNvPr id="133" name="直線コネクタ 132"/>
        <xdr:cNvCxnSpPr/>
      </xdr:nvCxnSpPr>
      <xdr:spPr>
        <a:xfrm>
          <a:off x="13893800" y="2538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15620</xdr:rowOff>
    </xdr:from>
    <xdr:ext cx="762000" cy="259045"/>
    <xdr:sp macro="" textlink="">
      <xdr:nvSpPr>
        <xdr:cNvPr id="135" name="テキスト ボックス 134"/>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137886</xdr:rowOff>
    </xdr:to>
    <xdr:cxnSp macro="">
      <xdr:nvCxnSpPr>
        <xdr:cNvPr id="136" name="直線コネクタ 135"/>
        <xdr:cNvCxnSpPr/>
      </xdr:nvCxnSpPr>
      <xdr:spPr>
        <a:xfrm>
          <a:off x="13004800" y="2527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9" name="フローチャート : 判断 138"/>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40" name="テキスト ボックス 139"/>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40821</xdr:rowOff>
    </xdr:from>
    <xdr:to>
      <xdr:col>24</xdr:col>
      <xdr:colOff>82550</xdr:colOff>
      <xdr:row>17</xdr:row>
      <xdr:rowOff>142421</xdr:rowOff>
    </xdr:to>
    <xdr:sp macro="" textlink="">
      <xdr:nvSpPr>
        <xdr:cNvPr id="146" name="円/楕円 145"/>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12898</xdr:rowOff>
    </xdr:from>
    <xdr:ext cx="762000" cy="259045"/>
    <xdr:sp macro="" textlink="">
      <xdr:nvSpPr>
        <xdr:cNvPr id="147" name="物件費該当値テキスト"/>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81643</xdr:rowOff>
    </xdr:from>
    <xdr:to>
      <xdr:col>22</xdr:col>
      <xdr:colOff>615950</xdr:colOff>
      <xdr:row>17</xdr:row>
      <xdr:rowOff>11793</xdr:rowOff>
    </xdr:to>
    <xdr:sp macro="" textlink="">
      <xdr:nvSpPr>
        <xdr:cNvPr id="148" name="円/楕円 147"/>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49" name="テキスト ボックス 148"/>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87086</xdr:rowOff>
    </xdr:from>
    <xdr:to>
      <xdr:col>21</xdr:col>
      <xdr:colOff>412750</xdr:colOff>
      <xdr:row>15</xdr:row>
      <xdr:rowOff>17236</xdr:rowOff>
    </xdr:to>
    <xdr:sp macro="" textlink="">
      <xdr:nvSpPr>
        <xdr:cNvPr id="150" name="円/楕円 149"/>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27413</xdr:rowOff>
    </xdr:from>
    <xdr:ext cx="762000" cy="259045"/>
    <xdr:sp macro="" textlink="">
      <xdr:nvSpPr>
        <xdr:cNvPr id="151" name="テキスト ボックス 150"/>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87086</xdr:rowOff>
    </xdr:from>
    <xdr:to>
      <xdr:col>20</xdr:col>
      <xdr:colOff>209550</xdr:colOff>
      <xdr:row>15</xdr:row>
      <xdr:rowOff>17236</xdr:rowOff>
    </xdr:to>
    <xdr:sp macro="" textlink="">
      <xdr:nvSpPr>
        <xdr:cNvPr id="152" name="円/楕円 151"/>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27413</xdr:rowOff>
    </xdr:from>
    <xdr:ext cx="762000" cy="259045"/>
    <xdr:sp macro="" textlink="">
      <xdr:nvSpPr>
        <xdr:cNvPr id="153" name="テキスト ボックス 152"/>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4" name="円/楕円 153"/>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55" name="テキスト ボックス 154"/>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扶助費に係る経常収支比率が、類似団体平均より良好な要因として、</a:t>
          </a:r>
          <a:r>
            <a:rPr kumimoji="1" lang="ja-JP" altLang="en-US" sz="1300">
              <a:solidFill>
                <a:sysClr val="windowText" lastClr="000000"/>
              </a:solidFill>
              <a:latin typeface="ＭＳ Ｐゴシック"/>
            </a:rPr>
            <a:t>高齢化率の低さ等により、老人福祉費、</a:t>
          </a:r>
          <a:r>
            <a:rPr kumimoji="1" lang="ja-JP" altLang="en-US" sz="1300">
              <a:latin typeface="ＭＳ Ｐゴシック"/>
            </a:rPr>
            <a:t>社会福祉費の割合が低いことや、他市に先駆けて就労支援に取り組んできた成果により、生活保護費の割合が低いことなどが挙げられる。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5080</xdr:rowOff>
    </xdr:to>
    <xdr:cxnSp macro="">
      <xdr:nvCxnSpPr>
        <xdr:cNvPr id="186" name="直線コネクタ 185"/>
        <xdr:cNvCxnSpPr/>
      </xdr:nvCxnSpPr>
      <xdr:spPr>
        <a:xfrm>
          <a:off x="3987800" y="9232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154957</xdr:rowOff>
    </xdr:from>
    <xdr:ext cx="762000" cy="259045"/>
    <xdr:sp macro="" textlink="">
      <xdr:nvSpPr>
        <xdr:cNvPr id="187" name="扶助費平均値テキスト"/>
        <xdr:cNvSpPr txBox="1"/>
      </xdr:nvSpPr>
      <xdr:spPr>
        <a:xfrm>
          <a:off x="4914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100330</xdr:rowOff>
    </xdr:from>
    <xdr:to>
      <xdr:col>5</xdr:col>
      <xdr:colOff>549275</xdr:colOff>
      <xdr:row>53</xdr:row>
      <xdr:rowOff>146050</xdr:rowOff>
    </xdr:to>
    <xdr:cxnSp macro="">
      <xdr:nvCxnSpPr>
        <xdr:cNvPr id="189" name="直線コネクタ 188"/>
        <xdr:cNvCxnSpPr/>
      </xdr:nvCxnSpPr>
      <xdr:spPr>
        <a:xfrm>
          <a:off x="3098800" y="9187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191" name="テキスト ボックス 190"/>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24130</xdr:rowOff>
    </xdr:from>
    <xdr:to>
      <xdr:col>4</xdr:col>
      <xdr:colOff>346075</xdr:colOff>
      <xdr:row>53</xdr:row>
      <xdr:rowOff>100330</xdr:rowOff>
    </xdr:to>
    <xdr:cxnSp macro="">
      <xdr:nvCxnSpPr>
        <xdr:cNvPr id="192" name="直線コネクタ 191"/>
        <xdr:cNvCxnSpPr/>
      </xdr:nvCxnSpPr>
      <xdr:spPr>
        <a:xfrm>
          <a:off x="2209800" y="9110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97807</xdr:rowOff>
    </xdr:from>
    <xdr:ext cx="762000" cy="259045"/>
    <xdr:sp macro="" textlink="">
      <xdr:nvSpPr>
        <xdr:cNvPr id="194" name="テキスト ボックス 193"/>
        <xdr:cNvSpPr txBox="1"/>
      </xdr:nvSpPr>
      <xdr:spPr>
        <a:xfrm>
          <a:off x="2717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134620</xdr:rowOff>
    </xdr:from>
    <xdr:to>
      <xdr:col>3</xdr:col>
      <xdr:colOff>142875</xdr:colOff>
      <xdr:row>53</xdr:row>
      <xdr:rowOff>24130</xdr:rowOff>
    </xdr:to>
    <xdr:cxnSp macro="">
      <xdr:nvCxnSpPr>
        <xdr:cNvPr id="195" name="直線コネクタ 194"/>
        <xdr:cNvCxnSpPr/>
      </xdr:nvCxnSpPr>
      <xdr:spPr>
        <a:xfrm>
          <a:off x="1320800" y="9050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6367</xdr:rowOff>
    </xdr:from>
    <xdr:ext cx="762000" cy="259045"/>
    <xdr:sp macro="" textlink="">
      <xdr:nvSpPr>
        <xdr:cNvPr id="197" name="テキスト ボックス 196"/>
        <xdr:cNvSpPr txBox="1"/>
      </xdr:nvSpPr>
      <xdr:spPr>
        <a:xfrm>
          <a:off x="1828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198" name="フローチャート : 判断 197"/>
        <xdr:cNvSpPr/>
      </xdr:nvSpPr>
      <xdr:spPr>
        <a:xfrm>
          <a:off x="1270000" y="922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55897</xdr:rowOff>
    </xdr:from>
    <xdr:ext cx="762000" cy="259045"/>
    <xdr:sp macro="" textlink="">
      <xdr:nvSpPr>
        <xdr:cNvPr id="199" name="テキスト ボックス 198"/>
        <xdr:cNvSpPr txBox="1"/>
      </xdr:nvSpPr>
      <xdr:spPr>
        <a:xfrm>
          <a:off x="939800" y="931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125730</xdr:rowOff>
    </xdr:from>
    <xdr:to>
      <xdr:col>7</xdr:col>
      <xdr:colOff>66675</xdr:colOff>
      <xdr:row>54</xdr:row>
      <xdr:rowOff>55880</xdr:rowOff>
    </xdr:to>
    <xdr:sp macro="" textlink="">
      <xdr:nvSpPr>
        <xdr:cNvPr id="205" name="円/楕円 204"/>
        <xdr:cNvSpPr/>
      </xdr:nvSpPr>
      <xdr:spPr>
        <a:xfrm>
          <a:off x="4775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142257</xdr:rowOff>
    </xdr:from>
    <xdr:ext cx="762000" cy="259045"/>
    <xdr:sp macro="" textlink="">
      <xdr:nvSpPr>
        <xdr:cNvPr id="206" name="扶助費該当値テキスト"/>
        <xdr:cNvSpPr txBox="1"/>
      </xdr:nvSpPr>
      <xdr:spPr>
        <a:xfrm>
          <a:off x="49149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7" name="円/楕円 206"/>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8" name="テキスト ボックス 207"/>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49530</xdr:rowOff>
    </xdr:from>
    <xdr:to>
      <xdr:col>4</xdr:col>
      <xdr:colOff>396875</xdr:colOff>
      <xdr:row>53</xdr:row>
      <xdr:rowOff>151130</xdr:rowOff>
    </xdr:to>
    <xdr:sp macro="" textlink="">
      <xdr:nvSpPr>
        <xdr:cNvPr id="209" name="円/楕円 208"/>
        <xdr:cNvSpPr/>
      </xdr:nvSpPr>
      <xdr:spPr>
        <a:xfrm>
          <a:off x="3048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161307</xdr:rowOff>
    </xdr:from>
    <xdr:ext cx="762000" cy="259045"/>
    <xdr:sp macro="" textlink="">
      <xdr:nvSpPr>
        <xdr:cNvPr id="210" name="テキスト ボックス 209"/>
        <xdr:cNvSpPr txBox="1"/>
      </xdr:nvSpPr>
      <xdr:spPr>
        <a:xfrm>
          <a:off x="2717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144780</xdr:rowOff>
    </xdr:from>
    <xdr:to>
      <xdr:col>3</xdr:col>
      <xdr:colOff>193675</xdr:colOff>
      <xdr:row>53</xdr:row>
      <xdr:rowOff>74930</xdr:rowOff>
    </xdr:to>
    <xdr:sp macro="" textlink="">
      <xdr:nvSpPr>
        <xdr:cNvPr id="211" name="円/楕円 210"/>
        <xdr:cNvSpPr/>
      </xdr:nvSpPr>
      <xdr:spPr>
        <a:xfrm>
          <a:off x="2159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85107</xdr:rowOff>
    </xdr:from>
    <xdr:ext cx="762000" cy="259045"/>
    <xdr:sp macro="" textlink="">
      <xdr:nvSpPr>
        <xdr:cNvPr id="212" name="テキスト ボックス 211"/>
        <xdr:cNvSpPr txBox="1"/>
      </xdr:nvSpPr>
      <xdr:spPr>
        <a:xfrm>
          <a:off x="1828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83820</xdr:rowOff>
    </xdr:from>
    <xdr:to>
      <xdr:col>1</xdr:col>
      <xdr:colOff>676275</xdr:colOff>
      <xdr:row>53</xdr:row>
      <xdr:rowOff>13970</xdr:rowOff>
    </xdr:to>
    <xdr:sp macro="" textlink="">
      <xdr:nvSpPr>
        <xdr:cNvPr id="213" name="円/楕円 212"/>
        <xdr:cNvSpPr/>
      </xdr:nvSpPr>
      <xdr:spPr>
        <a:xfrm>
          <a:off x="1270000" y="8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24147</xdr:rowOff>
    </xdr:from>
    <xdr:ext cx="762000" cy="259045"/>
    <xdr:sp macro="" textlink="">
      <xdr:nvSpPr>
        <xdr:cNvPr id="214" name="テキスト ボックス 213"/>
        <xdr:cNvSpPr txBox="1"/>
      </xdr:nvSpPr>
      <xdr:spPr>
        <a:xfrm>
          <a:off x="939800" y="876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a:t>
          </a:r>
          <a:r>
            <a:rPr kumimoji="1" lang="en-US" altLang="ja-JP" sz="1300">
              <a:latin typeface="ＭＳ Ｐゴシック"/>
            </a:rPr>
            <a:t>11.2</a:t>
          </a:r>
          <a:r>
            <a:rPr kumimoji="1" lang="ja-JP" altLang="en-US" sz="1300">
              <a:latin typeface="ＭＳ Ｐゴシック"/>
            </a:rPr>
            <a:t>％と類似団体平均と比べ良好な結果となっている。</a:t>
          </a:r>
          <a:endParaRPr kumimoji="1" lang="en-US" altLang="ja-JP" sz="1300">
            <a:latin typeface="ＭＳ Ｐゴシック"/>
          </a:endParaRPr>
        </a:p>
        <a:p>
          <a:r>
            <a:rPr kumimoji="1" lang="ja-JP" altLang="en-US" sz="1300">
              <a:latin typeface="ＭＳ Ｐゴシック"/>
            </a:rPr>
            <a:t>　引き続き特別会計への繰出金に関しては、本来の独立採算制の観点から、適正な料金、保険料の精査に努めるとともに、公共下水道事業については、中期経営計画に沿った経営の健全化を図っていく。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57</xdr:row>
      <xdr:rowOff>156935</xdr:rowOff>
    </xdr:to>
    <xdr:cxnSp macro="">
      <xdr:nvCxnSpPr>
        <xdr:cNvPr id="249" name="直線コネクタ 248"/>
        <xdr:cNvCxnSpPr/>
      </xdr:nvCxnSpPr>
      <xdr:spPr>
        <a:xfrm flipV="1">
          <a:off x="15671800" y="99187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80934</xdr:rowOff>
    </xdr:from>
    <xdr:ext cx="762000" cy="259045"/>
    <xdr:sp macro="" textlink="">
      <xdr:nvSpPr>
        <xdr:cNvPr id="250" name="その他平均値テキスト"/>
        <xdr:cNvSpPr txBox="1"/>
      </xdr:nvSpPr>
      <xdr:spPr>
        <a:xfrm>
          <a:off x="16598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156935</xdr:rowOff>
    </xdr:from>
    <xdr:to>
      <xdr:col>22</xdr:col>
      <xdr:colOff>565150</xdr:colOff>
      <xdr:row>58</xdr:row>
      <xdr:rowOff>18143</xdr:rowOff>
    </xdr:to>
    <xdr:cxnSp macro="">
      <xdr:nvCxnSpPr>
        <xdr:cNvPr id="252" name="直線コネクタ 251"/>
        <xdr:cNvCxnSpPr/>
      </xdr:nvCxnSpPr>
      <xdr:spPr>
        <a:xfrm flipV="1">
          <a:off x="14782800" y="9929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23784</xdr:rowOff>
    </xdr:from>
    <xdr:ext cx="736600" cy="259045"/>
    <xdr:sp macro="" textlink="">
      <xdr:nvSpPr>
        <xdr:cNvPr id="254" name="テキスト ボックス 253"/>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135165</xdr:rowOff>
    </xdr:from>
    <xdr:to>
      <xdr:col>21</xdr:col>
      <xdr:colOff>361950</xdr:colOff>
      <xdr:row>58</xdr:row>
      <xdr:rowOff>18143</xdr:rowOff>
    </xdr:to>
    <xdr:cxnSp macro="">
      <xdr:nvCxnSpPr>
        <xdr:cNvPr id="255" name="直線コネクタ 254"/>
        <xdr:cNvCxnSpPr/>
      </xdr:nvCxnSpPr>
      <xdr:spPr>
        <a:xfrm>
          <a:off x="13893800" y="9907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2012</xdr:rowOff>
    </xdr:from>
    <xdr:ext cx="762000" cy="259045"/>
    <xdr:sp macro="" textlink="">
      <xdr:nvSpPr>
        <xdr:cNvPr id="257" name="テキスト ボックス 256"/>
        <xdr:cNvSpPr txBox="1"/>
      </xdr:nvSpPr>
      <xdr:spPr>
        <a:xfrm>
          <a:off x="14401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135165</xdr:rowOff>
    </xdr:from>
    <xdr:to>
      <xdr:col>20</xdr:col>
      <xdr:colOff>158750</xdr:colOff>
      <xdr:row>57</xdr:row>
      <xdr:rowOff>167822</xdr:rowOff>
    </xdr:to>
    <xdr:cxnSp macro="">
      <xdr:nvCxnSpPr>
        <xdr:cNvPr id="258" name="直線コネクタ 257"/>
        <xdr:cNvCxnSpPr/>
      </xdr:nvCxnSpPr>
      <xdr:spPr>
        <a:xfrm flipV="1">
          <a:off x="13004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151692</xdr:rowOff>
    </xdr:from>
    <xdr:ext cx="762000" cy="259045"/>
    <xdr:sp macro="" textlink="">
      <xdr:nvSpPr>
        <xdr:cNvPr id="260" name="テキスト ボックス 259"/>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1" name="フローチャート : 判断 260"/>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151692</xdr:rowOff>
    </xdr:from>
    <xdr:ext cx="762000" cy="259045"/>
    <xdr:sp macro="" textlink="">
      <xdr:nvSpPr>
        <xdr:cNvPr id="262" name="テキスト ボックス 261"/>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68" name="円/楕円 267"/>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111777</xdr:rowOff>
    </xdr:from>
    <xdr:ext cx="762000" cy="259045"/>
    <xdr:sp macro="" textlink="">
      <xdr:nvSpPr>
        <xdr:cNvPr id="269" name="その他該当値テキスト"/>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106135</xdr:rowOff>
    </xdr:from>
    <xdr:to>
      <xdr:col>22</xdr:col>
      <xdr:colOff>615950</xdr:colOff>
      <xdr:row>58</xdr:row>
      <xdr:rowOff>36285</xdr:rowOff>
    </xdr:to>
    <xdr:sp macro="" textlink="">
      <xdr:nvSpPr>
        <xdr:cNvPr id="270" name="円/楕円 269"/>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46462</xdr:rowOff>
    </xdr:from>
    <xdr:ext cx="736600" cy="259045"/>
    <xdr:sp macro="" textlink="">
      <xdr:nvSpPr>
        <xdr:cNvPr id="271" name="テキスト ボックス 270"/>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138793</xdr:rowOff>
    </xdr:from>
    <xdr:to>
      <xdr:col>21</xdr:col>
      <xdr:colOff>412750</xdr:colOff>
      <xdr:row>58</xdr:row>
      <xdr:rowOff>68943</xdr:rowOff>
    </xdr:to>
    <xdr:sp macro="" textlink="">
      <xdr:nvSpPr>
        <xdr:cNvPr id="272" name="円/楕円 271"/>
        <xdr:cNvSpPr/>
      </xdr:nvSpPr>
      <xdr:spPr>
        <a:xfrm>
          <a:off x="14732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79120</xdr:rowOff>
    </xdr:from>
    <xdr:ext cx="762000" cy="259045"/>
    <xdr:sp macro="" textlink="">
      <xdr:nvSpPr>
        <xdr:cNvPr id="273" name="テキスト ボックス 272"/>
        <xdr:cNvSpPr txBox="1"/>
      </xdr:nvSpPr>
      <xdr:spPr>
        <a:xfrm>
          <a:off x="14401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84365</xdr:rowOff>
    </xdr:from>
    <xdr:to>
      <xdr:col>20</xdr:col>
      <xdr:colOff>209550</xdr:colOff>
      <xdr:row>58</xdr:row>
      <xdr:rowOff>14515</xdr:rowOff>
    </xdr:to>
    <xdr:sp macro="" textlink="">
      <xdr:nvSpPr>
        <xdr:cNvPr id="274" name="円/楕円 273"/>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24692</xdr:rowOff>
    </xdr:from>
    <xdr:ext cx="762000" cy="259045"/>
    <xdr:sp macro="" textlink="">
      <xdr:nvSpPr>
        <xdr:cNvPr id="275" name="テキスト ボックス 274"/>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117022</xdr:rowOff>
    </xdr:from>
    <xdr:to>
      <xdr:col>19</xdr:col>
      <xdr:colOff>6350</xdr:colOff>
      <xdr:row>58</xdr:row>
      <xdr:rowOff>47172</xdr:rowOff>
    </xdr:to>
    <xdr:sp macro="" textlink="">
      <xdr:nvSpPr>
        <xdr:cNvPr id="276" name="円/楕円 275"/>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57349</xdr:rowOff>
    </xdr:from>
    <xdr:ext cx="762000" cy="259045"/>
    <xdr:sp macro="" textlink="">
      <xdr:nvSpPr>
        <xdr:cNvPr id="277" name="テキスト ボックス 276"/>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補助金等に係る経常収支比率が、類似団体平均と比べ高い主な要因として、消防業務やごみ処理業務を一部事務組合で行っていることなどが挙げられる。</a:t>
          </a:r>
          <a:endParaRPr kumimoji="1" lang="en-US" altLang="ja-JP" sz="1300">
            <a:latin typeface="ＭＳ Ｐゴシック"/>
          </a:endParaRPr>
        </a:p>
        <a:p>
          <a:r>
            <a:rPr kumimoji="1" lang="ja-JP" altLang="en-US" sz="1300">
              <a:latin typeface="ＭＳ Ｐゴシック"/>
            </a:rPr>
            <a:t>　今後は、行政改革大綱に基づき、継続して補助金等の見直しを図るとともに、一部事務組合等の負担金を含め、効果的・効率的な施策・事業を選択し、経常経費の削減を図っていく。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6" name="直線コネクタ 305"/>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7"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08" name="直線コネクタ 307"/>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9"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0" name="直線コネクタ 309"/>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113937</xdr:rowOff>
    </xdr:from>
    <xdr:to>
      <xdr:col>24</xdr:col>
      <xdr:colOff>31750</xdr:colOff>
      <xdr:row>39</xdr:row>
      <xdr:rowOff>1270</xdr:rowOff>
    </xdr:to>
    <xdr:cxnSp macro="">
      <xdr:nvCxnSpPr>
        <xdr:cNvPr id="311" name="直線コネクタ 310"/>
        <xdr:cNvCxnSpPr/>
      </xdr:nvCxnSpPr>
      <xdr:spPr>
        <a:xfrm>
          <a:off x="15671800" y="662903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3" name="フローチャート :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113937</xdr:rowOff>
    </xdr:from>
    <xdr:to>
      <xdr:col>22</xdr:col>
      <xdr:colOff>565150</xdr:colOff>
      <xdr:row>39</xdr:row>
      <xdr:rowOff>66584</xdr:rowOff>
    </xdr:to>
    <xdr:cxnSp macro="">
      <xdr:nvCxnSpPr>
        <xdr:cNvPr id="314" name="直線コネクタ 313"/>
        <xdr:cNvCxnSpPr/>
      </xdr:nvCxnSpPr>
      <xdr:spPr>
        <a:xfrm flipV="1">
          <a:off x="14782800" y="662903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5" name="フローチャート : 判断 314"/>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91638</xdr:rowOff>
    </xdr:from>
    <xdr:ext cx="736600" cy="259045"/>
    <xdr:sp macro="" textlink="">
      <xdr:nvSpPr>
        <xdr:cNvPr id="316" name="テキスト ボックス 315"/>
        <xdr:cNvSpPr txBox="1"/>
      </xdr:nvSpPr>
      <xdr:spPr>
        <a:xfrm>
          <a:off x="15290800" y="609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66584</xdr:rowOff>
    </xdr:from>
    <xdr:to>
      <xdr:col>21</xdr:col>
      <xdr:colOff>361950</xdr:colOff>
      <xdr:row>39</xdr:row>
      <xdr:rowOff>112304</xdr:rowOff>
    </xdr:to>
    <xdr:cxnSp macro="">
      <xdr:nvCxnSpPr>
        <xdr:cNvPr id="317" name="直線コネクタ 316"/>
        <xdr:cNvCxnSpPr/>
      </xdr:nvCxnSpPr>
      <xdr:spPr>
        <a:xfrm flipV="1">
          <a:off x="13893800" y="67531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8" name="フローチャート : 判断 317"/>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9" name="テキスト ボックス 318"/>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27396</xdr:rowOff>
    </xdr:from>
    <xdr:to>
      <xdr:col>20</xdr:col>
      <xdr:colOff>158750</xdr:colOff>
      <xdr:row>39</xdr:row>
      <xdr:rowOff>112304</xdr:rowOff>
    </xdr:to>
    <xdr:cxnSp macro="">
      <xdr:nvCxnSpPr>
        <xdr:cNvPr id="320" name="直線コネクタ 319"/>
        <xdr:cNvCxnSpPr/>
      </xdr:nvCxnSpPr>
      <xdr:spPr>
        <a:xfrm>
          <a:off x="13004800" y="671394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1" name="フローチャート : 判断 320"/>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111233</xdr:rowOff>
    </xdr:from>
    <xdr:ext cx="762000" cy="259045"/>
    <xdr:sp macro="" textlink="">
      <xdr:nvSpPr>
        <xdr:cNvPr id="322" name="テキスト ボックス 321"/>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105592</xdr:rowOff>
    </xdr:from>
    <xdr:to>
      <xdr:col>19</xdr:col>
      <xdr:colOff>6350</xdr:colOff>
      <xdr:row>37</xdr:row>
      <xdr:rowOff>35742</xdr:rowOff>
    </xdr:to>
    <xdr:sp macro="" textlink="">
      <xdr:nvSpPr>
        <xdr:cNvPr id="323" name="フローチャート : 判断 322"/>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45919</xdr:rowOff>
    </xdr:from>
    <xdr:ext cx="762000" cy="259045"/>
    <xdr:sp macro="" textlink="">
      <xdr:nvSpPr>
        <xdr:cNvPr id="324" name="テキスト ボックス 323"/>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121920</xdr:rowOff>
    </xdr:from>
    <xdr:to>
      <xdr:col>24</xdr:col>
      <xdr:colOff>82550</xdr:colOff>
      <xdr:row>39</xdr:row>
      <xdr:rowOff>52070</xdr:rowOff>
    </xdr:to>
    <xdr:sp macro="" textlink="">
      <xdr:nvSpPr>
        <xdr:cNvPr id="330" name="円/楕円 329"/>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93997</xdr:rowOff>
    </xdr:from>
    <xdr:ext cx="762000" cy="259045"/>
    <xdr:sp macro="" textlink="">
      <xdr:nvSpPr>
        <xdr:cNvPr id="331" name="補助費等該当値テキスト"/>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63137</xdr:rowOff>
    </xdr:from>
    <xdr:to>
      <xdr:col>22</xdr:col>
      <xdr:colOff>615950</xdr:colOff>
      <xdr:row>38</xdr:row>
      <xdr:rowOff>164737</xdr:rowOff>
    </xdr:to>
    <xdr:sp macro="" textlink="">
      <xdr:nvSpPr>
        <xdr:cNvPr id="332" name="円/楕円 331"/>
        <xdr:cNvSpPr/>
      </xdr:nvSpPr>
      <xdr:spPr>
        <a:xfrm>
          <a:off x="15621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149514</xdr:rowOff>
    </xdr:from>
    <xdr:ext cx="736600" cy="259045"/>
    <xdr:sp macro="" textlink="">
      <xdr:nvSpPr>
        <xdr:cNvPr id="333" name="テキスト ボックス 332"/>
        <xdr:cNvSpPr txBox="1"/>
      </xdr:nvSpPr>
      <xdr:spPr>
        <a:xfrm>
          <a:off x="15290800" y="666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15784</xdr:rowOff>
    </xdr:from>
    <xdr:to>
      <xdr:col>21</xdr:col>
      <xdr:colOff>412750</xdr:colOff>
      <xdr:row>39</xdr:row>
      <xdr:rowOff>117384</xdr:rowOff>
    </xdr:to>
    <xdr:sp macro="" textlink="">
      <xdr:nvSpPr>
        <xdr:cNvPr id="334" name="円/楕円 333"/>
        <xdr:cNvSpPr/>
      </xdr:nvSpPr>
      <xdr:spPr>
        <a:xfrm>
          <a:off x="14732000" y="67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102161</xdr:rowOff>
    </xdr:from>
    <xdr:ext cx="762000" cy="259045"/>
    <xdr:sp macro="" textlink="">
      <xdr:nvSpPr>
        <xdr:cNvPr id="335" name="テキスト ボックス 334"/>
        <xdr:cNvSpPr txBox="1"/>
      </xdr:nvSpPr>
      <xdr:spPr>
        <a:xfrm>
          <a:off x="14401800" y="67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61504</xdr:rowOff>
    </xdr:from>
    <xdr:to>
      <xdr:col>20</xdr:col>
      <xdr:colOff>209550</xdr:colOff>
      <xdr:row>39</xdr:row>
      <xdr:rowOff>163104</xdr:rowOff>
    </xdr:to>
    <xdr:sp macro="" textlink="">
      <xdr:nvSpPr>
        <xdr:cNvPr id="336" name="円/楕円 335"/>
        <xdr:cNvSpPr/>
      </xdr:nvSpPr>
      <xdr:spPr>
        <a:xfrm>
          <a:off x="13843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147881</xdr:rowOff>
    </xdr:from>
    <xdr:ext cx="762000" cy="259045"/>
    <xdr:sp macro="" textlink="">
      <xdr:nvSpPr>
        <xdr:cNvPr id="337" name="テキスト ボックス 336"/>
        <xdr:cNvSpPr txBox="1"/>
      </xdr:nvSpPr>
      <xdr:spPr>
        <a:xfrm>
          <a:off x="13512800" y="683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148046</xdr:rowOff>
    </xdr:from>
    <xdr:to>
      <xdr:col>19</xdr:col>
      <xdr:colOff>6350</xdr:colOff>
      <xdr:row>39</xdr:row>
      <xdr:rowOff>78196</xdr:rowOff>
    </xdr:to>
    <xdr:sp macro="" textlink="">
      <xdr:nvSpPr>
        <xdr:cNvPr id="338" name="円/楕円 337"/>
        <xdr:cNvSpPr/>
      </xdr:nvSpPr>
      <xdr:spPr>
        <a:xfrm>
          <a:off x="12954000" y="66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62973</xdr:rowOff>
    </xdr:from>
    <xdr:ext cx="762000" cy="259045"/>
    <xdr:sp macro="" textlink="">
      <xdr:nvSpPr>
        <xdr:cNvPr id="339" name="テキスト ボックス 338"/>
        <xdr:cNvSpPr txBox="1"/>
      </xdr:nvSpPr>
      <xdr:spPr>
        <a:xfrm>
          <a:off x="12623800" y="674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本市においては、合併特例債を活用した事業、国の補正予算に伴う経済対策事業、緊急防災・減災事業債を活用した事業に積極的に取り組んできたことから、これら地方債現在高の比率が高くなっている。</a:t>
          </a:r>
          <a:endParaRPr kumimoji="1" lang="en-US" altLang="ja-JP" sz="1300">
            <a:latin typeface="ＭＳ Ｐゴシック"/>
          </a:endParaRPr>
        </a:p>
        <a:p>
          <a:r>
            <a:rPr kumimoji="1" lang="ja-JP" altLang="en-US" sz="1300">
              <a:latin typeface="ＭＳ Ｐゴシック"/>
            </a:rPr>
            <a:t>　さらに、合併特例債等の一部の起債において、短期間で償還をしていることもあり、他市に比べ公債費の比率が高い状況にある。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7" name="直線コネクタ 366"/>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123189</xdr:rowOff>
    </xdr:from>
    <xdr:to>
      <xdr:col>7</xdr:col>
      <xdr:colOff>15875</xdr:colOff>
      <xdr:row>79</xdr:row>
      <xdr:rowOff>146050</xdr:rowOff>
    </xdr:to>
    <xdr:cxnSp macro="">
      <xdr:nvCxnSpPr>
        <xdr:cNvPr id="372" name="直線コネクタ 371"/>
        <xdr:cNvCxnSpPr/>
      </xdr:nvCxnSpPr>
      <xdr:spPr>
        <a:xfrm flipV="1">
          <a:off x="3987800" y="136677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142257</xdr:rowOff>
    </xdr:from>
    <xdr:ext cx="762000" cy="259045"/>
    <xdr:sp macro="" textlink="">
      <xdr:nvSpPr>
        <xdr:cNvPr id="373"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4" name="フローチャート :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146050</xdr:rowOff>
    </xdr:from>
    <xdr:to>
      <xdr:col>5</xdr:col>
      <xdr:colOff>549275</xdr:colOff>
      <xdr:row>80</xdr:row>
      <xdr:rowOff>5080</xdr:rowOff>
    </xdr:to>
    <xdr:cxnSp macro="">
      <xdr:nvCxnSpPr>
        <xdr:cNvPr id="375" name="直線コネクタ 374"/>
        <xdr:cNvCxnSpPr/>
      </xdr:nvCxnSpPr>
      <xdr:spPr>
        <a:xfrm flipV="1">
          <a:off x="3098800" y="1369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6" name="フローチャート : 判断 375"/>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7" name="テキスト ボックス 376"/>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5080</xdr:rowOff>
    </xdr:from>
    <xdr:to>
      <xdr:col>4</xdr:col>
      <xdr:colOff>346075</xdr:colOff>
      <xdr:row>80</xdr:row>
      <xdr:rowOff>12700</xdr:rowOff>
    </xdr:to>
    <xdr:cxnSp macro="">
      <xdr:nvCxnSpPr>
        <xdr:cNvPr id="378" name="直線コネクタ 377"/>
        <xdr:cNvCxnSpPr/>
      </xdr:nvCxnSpPr>
      <xdr:spPr>
        <a:xfrm flipV="1">
          <a:off x="2209800" y="1372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9" name="フローチャート :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0" name="テキスト ボックス 379"/>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85089</xdr:rowOff>
    </xdr:from>
    <xdr:to>
      <xdr:col>3</xdr:col>
      <xdr:colOff>142875</xdr:colOff>
      <xdr:row>80</xdr:row>
      <xdr:rowOff>12700</xdr:rowOff>
    </xdr:to>
    <xdr:cxnSp macro="">
      <xdr:nvCxnSpPr>
        <xdr:cNvPr id="381" name="直線コネクタ 380"/>
        <xdr:cNvCxnSpPr/>
      </xdr:nvCxnSpPr>
      <xdr:spPr>
        <a:xfrm>
          <a:off x="1320800" y="136296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2" name="フローチャート : 判断 381"/>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3" name="テキスト ボックス 382"/>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4" name="フローチャート : 判断 383"/>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54627</xdr:rowOff>
    </xdr:from>
    <xdr:ext cx="762000" cy="259045"/>
    <xdr:sp macro="" textlink="">
      <xdr:nvSpPr>
        <xdr:cNvPr id="385" name="テキスト ボックス 384"/>
        <xdr:cNvSpPr txBox="1"/>
      </xdr:nvSpPr>
      <xdr:spPr>
        <a:xfrm>
          <a:off x="939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72389</xdr:rowOff>
    </xdr:from>
    <xdr:to>
      <xdr:col>7</xdr:col>
      <xdr:colOff>66675</xdr:colOff>
      <xdr:row>80</xdr:row>
      <xdr:rowOff>2539</xdr:rowOff>
    </xdr:to>
    <xdr:sp macro="" textlink="">
      <xdr:nvSpPr>
        <xdr:cNvPr id="391" name="円/楕円 390"/>
        <xdr:cNvSpPr/>
      </xdr:nvSpPr>
      <xdr:spPr>
        <a:xfrm>
          <a:off x="47752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44466</xdr:rowOff>
    </xdr:from>
    <xdr:ext cx="762000" cy="259045"/>
    <xdr:sp macro="" textlink="">
      <xdr:nvSpPr>
        <xdr:cNvPr id="392" name="公債費該当値テキスト"/>
        <xdr:cNvSpPr txBox="1"/>
      </xdr:nvSpPr>
      <xdr:spPr>
        <a:xfrm>
          <a:off x="49149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95250</xdr:rowOff>
    </xdr:from>
    <xdr:to>
      <xdr:col>5</xdr:col>
      <xdr:colOff>600075</xdr:colOff>
      <xdr:row>80</xdr:row>
      <xdr:rowOff>25400</xdr:rowOff>
    </xdr:to>
    <xdr:sp macro="" textlink="">
      <xdr:nvSpPr>
        <xdr:cNvPr id="393" name="円/楕円 392"/>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10177</xdr:rowOff>
    </xdr:from>
    <xdr:ext cx="736600" cy="259045"/>
    <xdr:sp macro="" textlink="">
      <xdr:nvSpPr>
        <xdr:cNvPr id="394" name="テキスト ボックス 393"/>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125730</xdr:rowOff>
    </xdr:from>
    <xdr:to>
      <xdr:col>4</xdr:col>
      <xdr:colOff>396875</xdr:colOff>
      <xdr:row>80</xdr:row>
      <xdr:rowOff>55880</xdr:rowOff>
    </xdr:to>
    <xdr:sp macro="" textlink="">
      <xdr:nvSpPr>
        <xdr:cNvPr id="395" name="円/楕円 394"/>
        <xdr:cNvSpPr/>
      </xdr:nvSpPr>
      <xdr:spPr>
        <a:xfrm>
          <a:off x="3048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40657</xdr:rowOff>
    </xdr:from>
    <xdr:ext cx="762000" cy="259045"/>
    <xdr:sp macro="" textlink="">
      <xdr:nvSpPr>
        <xdr:cNvPr id="396" name="テキスト ボックス 395"/>
        <xdr:cNvSpPr txBox="1"/>
      </xdr:nvSpPr>
      <xdr:spPr>
        <a:xfrm>
          <a:off x="2717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397" name="円/楕円 396"/>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398" name="テキスト ボックス 397"/>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34289</xdr:rowOff>
    </xdr:from>
    <xdr:to>
      <xdr:col>1</xdr:col>
      <xdr:colOff>676275</xdr:colOff>
      <xdr:row>79</xdr:row>
      <xdr:rowOff>135889</xdr:rowOff>
    </xdr:to>
    <xdr:sp macro="" textlink="">
      <xdr:nvSpPr>
        <xdr:cNvPr id="399" name="円/楕円 398"/>
        <xdr:cNvSpPr/>
      </xdr:nvSpPr>
      <xdr:spPr>
        <a:xfrm>
          <a:off x="1270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120666</xdr:rowOff>
    </xdr:from>
    <xdr:ext cx="762000" cy="259045"/>
    <xdr:sp macro="" textlink="">
      <xdr:nvSpPr>
        <xdr:cNvPr id="400" name="テキスト ボックス 399"/>
        <xdr:cNvSpPr txBox="1"/>
      </xdr:nvSpPr>
      <xdr:spPr>
        <a:xfrm>
          <a:off x="939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公債費以外の経常収支比率は類似団体平均を上回った。</a:t>
          </a:r>
          <a:endParaRPr kumimoji="1" lang="en-US" altLang="ja-JP" sz="1300">
            <a:latin typeface="ＭＳ Ｐゴシック"/>
          </a:endParaRPr>
        </a:p>
        <a:p>
          <a:r>
            <a:rPr kumimoji="1" lang="ja-JP" altLang="en-US" sz="1300">
              <a:latin typeface="ＭＳ Ｐゴシック"/>
            </a:rPr>
            <a:t>　物件費や補助費を中心に歳出を抑制することにより財政構造の弾力性の維持に努めていく。</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8" name="直線コネクタ 427"/>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1"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2" name="直線コネクタ 431"/>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123189</xdr:rowOff>
    </xdr:to>
    <xdr:cxnSp macro="">
      <xdr:nvCxnSpPr>
        <xdr:cNvPr id="433" name="直線コネクタ 432"/>
        <xdr:cNvCxnSpPr/>
      </xdr:nvCxnSpPr>
      <xdr:spPr>
        <a:xfrm>
          <a:off x="15671800" y="132486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34"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5" name="フローチャート : 判断 434"/>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146050</xdr:rowOff>
    </xdr:from>
    <xdr:to>
      <xdr:col>22</xdr:col>
      <xdr:colOff>565150</xdr:colOff>
      <xdr:row>77</xdr:row>
      <xdr:rowOff>46989</xdr:rowOff>
    </xdr:to>
    <xdr:cxnSp macro="">
      <xdr:nvCxnSpPr>
        <xdr:cNvPr id="436" name="直線コネクタ 435"/>
        <xdr:cNvCxnSpPr/>
      </xdr:nvCxnSpPr>
      <xdr:spPr>
        <a:xfrm>
          <a:off x="14782800" y="13004800"/>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7" name="フローチャート : 判断 436"/>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38" name="テキスト ボックス 437"/>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146050</xdr:rowOff>
    </xdr:from>
    <xdr:to>
      <xdr:col>21</xdr:col>
      <xdr:colOff>361950</xdr:colOff>
      <xdr:row>76</xdr:row>
      <xdr:rowOff>88900</xdr:rowOff>
    </xdr:to>
    <xdr:cxnSp macro="">
      <xdr:nvCxnSpPr>
        <xdr:cNvPr id="439" name="直線コネクタ 438"/>
        <xdr:cNvCxnSpPr/>
      </xdr:nvCxnSpPr>
      <xdr:spPr>
        <a:xfrm flipV="1">
          <a:off x="13893800" y="13004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0" name="フローチャート : 判断 439"/>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41" name="テキスト ボックス 440"/>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54610</xdr:rowOff>
    </xdr:from>
    <xdr:to>
      <xdr:col>20</xdr:col>
      <xdr:colOff>158750</xdr:colOff>
      <xdr:row>76</xdr:row>
      <xdr:rowOff>88900</xdr:rowOff>
    </xdr:to>
    <xdr:cxnSp macro="">
      <xdr:nvCxnSpPr>
        <xdr:cNvPr id="442" name="直線コネクタ 441"/>
        <xdr:cNvCxnSpPr/>
      </xdr:nvCxnSpPr>
      <xdr:spPr>
        <a:xfrm>
          <a:off x="13004800" y="129133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5" name="フローチャート : 判断 444"/>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46" name="テキスト ボックス 445"/>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72389</xdr:rowOff>
    </xdr:from>
    <xdr:to>
      <xdr:col>24</xdr:col>
      <xdr:colOff>82550</xdr:colOff>
      <xdr:row>78</xdr:row>
      <xdr:rowOff>2539</xdr:rowOff>
    </xdr:to>
    <xdr:sp macro="" textlink="">
      <xdr:nvSpPr>
        <xdr:cNvPr id="452" name="円/楕円 451"/>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44466</xdr:rowOff>
    </xdr:from>
    <xdr:ext cx="762000" cy="259045"/>
    <xdr:sp macro="" textlink="">
      <xdr:nvSpPr>
        <xdr:cNvPr id="453" name="公債費以外該当値テキスト"/>
        <xdr:cNvSpPr txBox="1"/>
      </xdr:nvSpPr>
      <xdr:spPr>
        <a:xfrm>
          <a:off x="16598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54" name="円/楕円 453"/>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55" name="テキスト ボックス 454"/>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95250</xdr:rowOff>
    </xdr:from>
    <xdr:to>
      <xdr:col>21</xdr:col>
      <xdr:colOff>412750</xdr:colOff>
      <xdr:row>76</xdr:row>
      <xdr:rowOff>25400</xdr:rowOff>
    </xdr:to>
    <xdr:sp macro="" textlink="">
      <xdr:nvSpPr>
        <xdr:cNvPr id="456" name="円/楕円 455"/>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35577</xdr:rowOff>
    </xdr:from>
    <xdr:ext cx="762000" cy="259045"/>
    <xdr:sp macro="" textlink="">
      <xdr:nvSpPr>
        <xdr:cNvPr id="457" name="テキスト ボックス 456"/>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38100</xdr:rowOff>
    </xdr:from>
    <xdr:to>
      <xdr:col>20</xdr:col>
      <xdr:colOff>209550</xdr:colOff>
      <xdr:row>76</xdr:row>
      <xdr:rowOff>139700</xdr:rowOff>
    </xdr:to>
    <xdr:sp macro="" textlink="">
      <xdr:nvSpPr>
        <xdr:cNvPr id="458" name="円/楕円 457"/>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149877</xdr:rowOff>
    </xdr:from>
    <xdr:ext cx="762000" cy="259045"/>
    <xdr:sp macro="" textlink="">
      <xdr:nvSpPr>
        <xdr:cNvPr id="459" name="テキスト ボックス 458"/>
        <xdr:cNvSpPr txBox="1"/>
      </xdr:nvSpPr>
      <xdr:spPr>
        <a:xfrm>
          <a:off x="13512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60" name="円/楕円 459"/>
        <xdr:cNvSpPr/>
      </xdr:nvSpPr>
      <xdr:spPr>
        <a:xfrm>
          <a:off x="12954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61" name="テキスト ボックス 46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静岡県袋井市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35339</xdr:rowOff>
    </xdr:from>
    <xdr:to>
      <xdr:col>4</xdr:col>
      <xdr:colOff>1117600</xdr:colOff>
      <xdr:row>19</xdr:row>
      <xdr:rowOff>130665</xdr:rowOff>
    </xdr:to>
    <xdr:cxnSp macro="">
      <xdr:nvCxnSpPr>
        <xdr:cNvPr id="48" name="直線コネクタ 47"/>
        <xdr:cNvCxnSpPr/>
      </xdr:nvCxnSpPr>
      <xdr:spPr bwMode="auto">
        <a:xfrm>
          <a:off x="5003800" y="3340514"/>
          <a:ext cx="647700" cy="95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61805</xdr:rowOff>
    </xdr:from>
    <xdr:ext cx="762000" cy="259045"/>
    <xdr:sp macro="" textlink="">
      <xdr:nvSpPr>
        <xdr:cNvPr id="49" name="人口1人当たり決算額の推移平均値テキスト130"/>
        <xdr:cNvSpPr txBox="1"/>
      </xdr:nvSpPr>
      <xdr:spPr>
        <a:xfrm>
          <a:off x="5740400" y="2852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60325</xdr:rowOff>
    </xdr:from>
    <xdr:to>
      <xdr:col>4</xdr:col>
      <xdr:colOff>469900</xdr:colOff>
      <xdr:row>19</xdr:row>
      <xdr:rowOff>35339</xdr:rowOff>
    </xdr:to>
    <xdr:cxnSp macro="">
      <xdr:nvCxnSpPr>
        <xdr:cNvPr id="51" name="直線コネクタ 50"/>
        <xdr:cNvCxnSpPr/>
      </xdr:nvCxnSpPr>
      <xdr:spPr bwMode="auto">
        <a:xfrm>
          <a:off x="4305300" y="3194050"/>
          <a:ext cx="698500" cy="14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19232</xdr:rowOff>
    </xdr:from>
    <xdr:ext cx="736600" cy="259045"/>
    <xdr:sp macro="" textlink="">
      <xdr:nvSpPr>
        <xdr:cNvPr id="53" name="テキスト ボックス 52"/>
        <xdr:cNvSpPr txBox="1"/>
      </xdr:nvSpPr>
      <xdr:spPr>
        <a:xfrm>
          <a:off x="4622800" y="28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165207</xdr:rowOff>
    </xdr:from>
    <xdr:to>
      <xdr:col>3</xdr:col>
      <xdr:colOff>904875</xdr:colOff>
      <xdr:row>18</xdr:row>
      <xdr:rowOff>60325</xdr:rowOff>
    </xdr:to>
    <xdr:cxnSp macro="">
      <xdr:nvCxnSpPr>
        <xdr:cNvPr id="54" name="直線コネクタ 53"/>
        <xdr:cNvCxnSpPr/>
      </xdr:nvCxnSpPr>
      <xdr:spPr bwMode="auto">
        <a:xfrm>
          <a:off x="3606800" y="3127482"/>
          <a:ext cx="698500" cy="66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138996</xdr:rowOff>
    </xdr:from>
    <xdr:ext cx="762000" cy="259045"/>
    <xdr:sp macro="" textlink="">
      <xdr:nvSpPr>
        <xdr:cNvPr id="56" name="テキスト ボックス 55"/>
        <xdr:cNvSpPr txBox="1"/>
      </xdr:nvSpPr>
      <xdr:spPr>
        <a:xfrm>
          <a:off x="3924300" y="275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140015</xdr:rowOff>
    </xdr:from>
    <xdr:to>
      <xdr:col>3</xdr:col>
      <xdr:colOff>206375</xdr:colOff>
      <xdr:row>17</xdr:row>
      <xdr:rowOff>165207</xdr:rowOff>
    </xdr:to>
    <xdr:cxnSp macro="">
      <xdr:nvCxnSpPr>
        <xdr:cNvPr id="57" name="直線コネクタ 56"/>
        <xdr:cNvCxnSpPr/>
      </xdr:nvCxnSpPr>
      <xdr:spPr bwMode="auto">
        <a:xfrm>
          <a:off x="2908300" y="3102290"/>
          <a:ext cx="698500" cy="25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57294</xdr:rowOff>
    </xdr:from>
    <xdr:ext cx="762000" cy="259045"/>
    <xdr:sp macro="" textlink="">
      <xdr:nvSpPr>
        <xdr:cNvPr id="59" name="テキスト ボックス 58"/>
        <xdr:cNvSpPr txBox="1"/>
      </xdr:nvSpPr>
      <xdr:spPr>
        <a:xfrm>
          <a:off x="32258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140253</xdr:rowOff>
    </xdr:from>
    <xdr:ext cx="762000" cy="259045"/>
    <xdr:sp macro="" textlink="">
      <xdr:nvSpPr>
        <xdr:cNvPr id="61" name="テキスト ボックス 60"/>
        <xdr:cNvSpPr txBox="1"/>
      </xdr:nvSpPr>
      <xdr:spPr>
        <a:xfrm>
          <a:off x="25273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79865</xdr:rowOff>
    </xdr:from>
    <xdr:to>
      <xdr:col>5</xdr:col>
      <xdr:colOff>34925</xdr:colOff>
      <xdr:row>20</xdr:row>
      <xdr:rowOff>10015</xdr:rowOff>
    </xdr:to>
    <xdr:sp macro="" textlink="">
      <xdr:nvSpPr>
        <xdr:cNvPr id="67" name="円/楕円 66"/>
        <xdr:cNvSpPr/>
      </xdr:nvSpPr>
      <xdr:spPr bwMode="auto">
        <a:xfrm>
          <a:off x="5600700" y="3385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51942</xdr:rowOff>
    </xdr:from>
    <xdr:ext cx="762000" cy="259045"/>
    <xdr:sp macro="" textlink="">
      <xdr:nvSpPr>
        <xdr:cNvPr id="68" name="人口1人当たり決算額の推移該当値テキスト130"/>
        <xdr:cNvSpPr txBox="1"/>
      </xdr:nvSpPr>
      <xdr:spPr>
        <a:xfrm>
          <a:off x="5740400" y="3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61,923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155989</xdr:rowOff>
    </xdr:from>
    <xdr:to>
      <xdr:col>4</xdr:col>
      <xdr:colOff>520700</xdr:colOff>
      <xdr:row>19</xdr:row>
      <xdr:rowOff>86139</xdr:rowOff>
    </xdr:to>
    <xdr:sp macro="" textlink="">
      <xdr:nvSpPr>
        <xdr:cNvPr id="69" name="円/楕円 68"/>
        <xdr:cNvSpPr/>
      </xdr:nvSpPr>
      <xdr:spPr bwMode="auto">
        <a:xfrm>
          <a:off x="4953000" y="328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70916</xdr:rowOff>
    </xdr:from>
    <xdr:ext cx="736600" cy="259045"/>
    <xdr:sp macro="" textlink="">
      <xdr:nvSpPr>
        <xdr:cNvPr id="70" name="テキスト ボックス 69"/>
        <xdr:cNvSpPr txBox="1"/>
      </xdr:nvSpPr>
      <xdr:spPr>
        <a:xfrm>
          <a:off x="4622800" y="3376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66,093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9525</xdr:rowOff>
    </xdr:from>
    <xdr:to>
      <xdr:col>3</xdr:col>
      <xdr:colOff>955675</xdr:colOff>
      <xdr:row>18</xdr:row>
      <xdr:rowOff>111125</xdr:rowOff>
    </xdr:to>
    <xdr:sp macro="" textlink="">
      <xdr:nvSpPr>
        <xdr:cNvPr id="71" name="円/楕円 70"/>
        <xdr:cNvSpPr/>
      </xdr:nvSpPr>
      <xdr:spPr bwMode="auto">
        <a:xfrm>
          <a:off x="4254500" y="3143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95902</xdr:rowOff>
    </xdr:from>
    <xdr:ext cx="762000" cy="259045"/>
    <xdr:sp macro="" textlink="">
      <xdr:nvSpPr>
        <xdr:cNvPr id="72" name="テキスト ボックス 71"/>
        <xdr:cNvSpPr txBox="1"/>
      </xdr:nvSpPr>
      <xdr:spPr>
        <a:xfrm>
          <a:off x="39243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72,500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114407</xdr:rowOff>
    </xdr:from>
    <xdr:to>
      <xdr:col>3</xdr:col>
      <xdr:colOff>257175</xdr:colOff>
      <xdr:row>18</xdr:row>
      <xdr:rowOff>44557</xdr:rowOff>
    </xdr:to>
    <xdr:sp macro="" textlink="">
      <xdr:nvSpPr>
        <xdr:cNvPr id="73" name="円/楕円 72"/>
        <xdr:cNvSpPr/>
      </xdr:nvSpPr>
      <xdr:spPr bwMode="auto">
        <a:xfrm>
          <a:off x="3556000" y="3076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29334</xdr:rowOff>
    </xdr:from>
    <xdr:ext cx="762000" cy="259045"/>
    <xdr:sp macro="" textlink="">
      <xdr:nvSpPr>
        <xdr:cNvPr id="74" name="テキスト ボックス 73"/>
        <xdr:cNvSpPr txBox="1"/>
      </xdr:nvSpPr>
      <xdr:spPr>
        <a:xfrm>
          <a:off x="3225800" y="316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75,412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89215</xdr:rowOff>
    </xdr:from>
    <xdr:to>
      <xdr:col>2</xdr:col>
      <xdr:colOff>692150</xdr:colOff>
      <xdr:row>18</xdr:row>
      <xdr:rowOff>19365</xdr:rowOff>
    </xdr:to>
    <xdr:sp macro="" textlink="">
      <xdr:nvSpPr>
        <xdr:cNvPr id="75" name="円/楕円 74"/>
        <xdr:cNvSpPr/>
      </xdr:nvSpPr>
      <xdr:spPr bwMode="auto">
        <a:xfrm>
          <a:off x="2857500" y="3051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4142</xdr:rowOff>
    </xdr:from>
    <xdr:ext cx="762000" cy="259045"/>
    <xdr:sp macro="" textlink="">
      <xdr:nvSpPr>
        <xdr:cNvPr id="76" name="テキスト ボックス 75"/>
        <xdr:cNvSpPr txBox="1"/>
      </xdr:nvSpPr>
      <xdr:spPr>
        <a:xfrm>
          <a:off x="2527300" y="313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90620</xdr:rowOff>
    </xdr:from>
    <xdr:to>
      <xdr:col>4</xdr:col>
      <xdr:colOff>1117600</xdr:colOff>
      <xdr:row>35</xdr:row>
      <xdr:rowOff>142937</xdr:rowOff>
    </xdr:to>
    <xdr:cxnSp macro="">
      <xdr:nvCxnSpPr>
        <xdr:cNvPr id="111" name="直線コネクタ 110"/>
        <xdr:cNvCxnSpPr/>
      </xdr:nvCxnSpPr>
      <xdr:spPr bwMode="auto">
        <a:xfrm flipV="1">
          <a:off x="5003800" y="6700970"/>
          <a:ext cx="647700" cy="52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75397</xdr:rowOff>
    </xdr:from>
    <xdr:ext cx="762000" cy="259045"/>
    <xdr:sp macro="" textlink="">
      <xdr:nvSpPr>
        <xdr:cNvPr id="112" name="人口1人当たり決算額の推移平均値テキスト445"/>
        <xdr:cNvSpPr txBox="1"/>
      </xdr:nvSpPr>
      <xdr:spPr>
        <a:xfrm>
          <a:off x="5740400" y="668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325294</xdr:rowOff>
    </xdr:from>
    <xdr:to>
      <xdr:col>4</xdr:col>
      <xdr:colOff>469900</xdr:colOff>
      <xdr:row>35</xdr:row>
      <xdr:rowOff>142937</xdr:rowOff>
    </xdr:to>
    <xdr:cxnSp macro="">
      <xdr:nvCxnSpPr>
        <xdr:cNvPr id="114" name="直線コネクタ 113"/>
        <xdr:cNvCxnSpPr/>
      </xdr:nvCxnSpPr>
      <xdr:spPr bwMode="auto">
        <a:xfrm>
          <a:off x="4305300" y="6592744"/>
          <a:ext cx="698500" cy="160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98986</xdr:rowOff>
    </xdr:from>
    <xdr:ext cx="736600" cy="259045"/>
    <xdr:sp macro="" textlink="">
      <xdr:nvSpPr>
        <xdr:cNvPr id="116" name="テキスト ボックス 115"/>
        <xdr:cNvSpPr txBox="1"/>
      </xdr:nvSpPr>
      <xdr:spPr>
        <a:xfrm>
          <a:off x="4622800" y="6366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234311</xdr:rowOff>
    </xdr:from>
    <xdr:to>
      <xdr:col>3</xdr:col>
      <xdr:colOff>904875</xdr:colOff>
      <xdr:row>34</xdr:row>
      <xdr:rowOff>325294</xdr:rowOff>
    </xdr:to>
    <xdr:cxnSp macro="">
      <xdr:nvCxnSpPr>
        <xdr:cNvPr id="117" name="直線コネクタ 116"/>
        <xdr:cNvCxnSpPr/>
      </xdr:nvCxnSpPr>
      <xdr:spPr bwMode="auto">
        <a:xfrm>
          <a:off x="3606800" y="6501761"/>
          <a:ext cx="698500" cy="90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26854</xdr:rowOff>
    </xdr:from>
    <xdr:ext cx="762000" cy="259045"/>
    <xdr:sp macro="" textlink="">
      <xdr:nvSpPr>
        <xdr:cNvPr id="119" name="テキスト ボックス 118"/>
        <xdr:cNvSpPr txBox="1"/>
      </xdr:nvSpPr>
      <xdr:spPr>
        <a:xfrm>
          <a:off x="3924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205867</xdr:rowOff>
    </xdr:from>
    <xdr:to>
      <xdr:col>3</xdr:col>
      <xdr:colOff>206375</xdr:colOff>
      <xdr:row>34</xdr:row>
      <xdr:rowOff>234311</xdr:rowOff>
    </xdr:to>
    <xdr:cxnSp macro="">
      <xdr:nvCxnSpPr>
        <xdr:cNvPr id="120" name="直線コネクタ 119"/>
        <xdr:cNvCxnSpPr/>
      </xdr:nvCxnSpPr>
      <xdr:spPr bwMode="auto">
        <a:xfrm>
          <a:off x="2908300" y="6473317"/>
          <a:ext cx="698500" cy="2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288372</xdr:rowOff>
    </xdr:from>
    <xdr:ext cx="762000" cy="259045"/>
    <xdr:sp macro="" textlink="">
      <xdr:nvSpPr>
        <xdr:cNvPr id="122" name="テキスト ボックス 121"/>
        <xdr:cNvSpPr txBox="1"/>
      </xdr:nvSpPr>
      <xdr:spPr>
        <a:xfrm>
          <a:off x="32258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311625</xdr:rowOff>
    </xdr:from>
    <xdr:to>
      <xdr:col>2</xdr:col>
      <xdr:colOff>692150</xdr:colOff>
      <xdr:row>34</xdr:row>
      <xdr:rowOff>70325</xdr:rowOff>
    </xdr:to>
    <xdr:sp macro="" textlink="">
      <xdr:nvSpPr>
        <xdr:cNvPr id="123" name="フローチャート : 判断 122"/>
        <xdr:cNvSpPr/>
      </xdr:nvSpPr>
      <xdr:spPr bwMode="auto">
        <a:xfrm>
          <a:off x="28575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80502</xdr:rowOff>
    </xdr:from>
    <xdr:ext cx="762000" cy="259045"/>
    <xdr:sp macro="" textlink="">
      <xdr:nvSpPr>
        <xdr:cNvPr id="124" name="テキスト ボックス 123"/>
        <xdr:cNvSpPr txBox="1"/>
      </xdr:nvSpPr>
      <xdr:spPr>
        <a:xfrm>
          <a:off x="2527300" y="60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39820</xdr:rowOff>
    </xdr:from>
    <xdr:to>
      <xdr:col>5</xdr:col>
      <xdr:colOff>34925</xdr:colOff>
      <xdr:row>35</xdr:row>
      <xdr:rowOff>141420</xdr:rowOff>
    </xdr:to>
    <xdr:sp macro="" textlink="">
      <xdr:nvSpPr>
        <xdr:cNvPr id="130" name="円/楕円 129"/>
        <xdr:cNvSpPr/>
      </xdr:nvSpPr>
      <xdr:spPr bwMode="auto">
        <a:xfrm>
          <a:off x="5600700" y="6650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227797</xdr:rowOff>
    </xdr:from>
    <xdr:ext cx="762000" cy="259045"/>
    <xdr:sp macro="" textlink="">
      <xdr:nvSpPr>
        <xdr:cNvPr id="131" name="人口1人当たり決算額の推移該当値テキスト445"/>
        <xdr:cNvSpPr txBox="1"/>
      </xdr:nvSpPr>
      <xdr:spPr>
        <a:xfrm>
          <a:off x="5740400" y="64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92137</xdr:rowOff>
    </xdr:from>
    <xdr:to>
      <xdr:col>4</xdr:col>
      <xdr:colOff>520700</xdr:colOff>
      <xdr:row>35</xdr:row>
      <xdr:rowOff>193737</xdr:rowOff>
    </xdr:to>
    <xdr:sp macro="" textlink="">
      <xdr:nvSpPr>
        <xdr:cNvPr id="132" name="円/楕円 131"/>
        <xdr:cNvSpPr/>
      </xdr:nvSpPr>
      <xdr:spPr bwMode="auto">
        <a:xfrm>
          <a:off x="4953000" y="6702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178514</xdr:rowOff>
    </xdr:from>
    <xdr:ext cx="736600" cy="259045"/>
    <xdr:sp macro="" textlink="">
      <xdr:nvSpPr>
        <xdr:cNvPr id="133" name="テキスト ボックス 132"/>
        <xdr:cNvSpPr txBox="1"/>
      </xdr:nvSpPr>
      <xdr:spPr>
        <a:xfrm>
          <a:off x="4622800" y="6788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274494</xdr:rowOff>
    </xdr:from>
    <xdr:to>
      <xdr:col>3</xdr:col>
      <xdr:colOff>955675</xdr:colOff>
      <xdr:row>35</xdr:row>
      <xdr:rowOff>33194</xdr:rowOff>
    </xdr:to>
    <xdr:sp macro="" textlink="">
      <xdr:nvSpPr>
        <xdr:cNvPr id="134" name="円/楕円 133"/>
        <xdr:cNvSpPr/>
      </xdr:nvSpPr>
      <xdr:spPr bwMode="auto">
        <a:xfrm>
          <a:off x="4254500" y="6541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43371</xdr:rowOff>
    </xdr:from>
    <xdr:ext cx="762000" cy="259045"/>
    <xdr:sp macro="" textlink="">
      <xdr:nvSpPr>
        <xdr:cNvPr id="135" name="テキスト ボックス 134"/>
        <xdr:cNvSpPr txBox="1"/>
      </xdr:nvSpPr>
      <xdr:spPr>
        <a:xfrm>
          <a:off x="3924300" y="631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21,178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183511</xdr:rowOff>
    </xdr:from>
    <xdr:to>
      <xdr:col>3</xdr:col>
      <xdr:colOff>257175</xdr:colOff>
      <xdr:row>34</xdr:row>
      <xdr:rowOff>285111</xdr:rowOff>
    </xdr:to>
    <xdr:sp macro="" textlink="">
      <xdr:nvSpPr>
        <xdr:cNvPr id="136" name="円/楕円 135"/>
        <xdr:cNvSpPr/>
      </xdr:nvSpPr>
      <xdr:spPr bwMode="auto">
        <a:xfrm>
          <a:off x="3556000" y="6450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295288</xdr:rowOff>
    </xdr:from>
    <xdr:ext cx="762000" cy="259045"/>
    <xdr:sp macro="" textlink="">
      <xdr:nvSpPr>
        <xdr:cNvPr id="137" name="テキスト ボックス 136"/>
        <xdr:cNvSpPr txBox="1"/>
      </xdr:nvSpPr>
      <xdr:spPr>
        <a:xfrm>
          <a:off x="3225800" y="621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23,964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155067</xdr:rowOff>
    </xdr:from>
    <xdr:to>
      <xdr:col>2</xdr:col>
      <xdr:colOff>692150</xdr:colOff>
      <xdr:row>34</xdr:row>
      <xdr:rowOff>256667</xdr:rowOff>
    </xdr:to>
    <xdr:sp macro="" textlink="">
      <xdr:nvSpPr>
        <xdr:cNvPr id="138" name="円/楕円 137"/>
        <xdr:cNvSpPr/>
      </xdr:nvSpPr>
      <xdr:spPr bwMode="auto">
        <a:xfrm>
          <a:off x="2857500" y="6422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241444</xdr:rowOff>
    </xdr:from>
    <xdr:ext cx="762000" cy="259045"/>
    <xdr:sp macro="" textlink="">
      <xdr:nvSpPr>
        <xdr:cNvPr id="139" name="テキスト ボックス 138"/>
        <xdr:cNvSpPr txBox="1"/>
      </xdr:nvSpPr>
      <xdr:spPr>
        <a:xfrm>
          <a:off x="2527300" y="650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年度は、閉院した旧袋井市民病院会計の清算により、実質収支比率が大きく低下したが、それ以外の年度は、全ての値が黒字または安定的に推移している。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全ての会計のおいて、赤字は発生しておらず、健全な財政運営となっている。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実質公債費比率の分子が増加した要因として、掛川市・袋井市病院企業団の地方債償還への繰入金が増加したことが挙げられる。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掛川市・袋井市病院企業団や公共下水道事業の地方債現在高の減少により、将来負担比率の分子が減少し、将来負担比率の改善がみられる。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33629146</v>
      </c>
      <c r="BO4" s="349"/>
      <c r="BP4" s="349"/>
      <c r="BQ4" s="349"/>
      <c r="BR4" s="349"/>
      <c r="BS4" s="349"/>
      <c r="BT4" s="349"/>
      <c r="BU4" s="350"/>
      <c r="BV4" s="348">
        <v>34490257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6.1</v>
      </c>
      <c r="CU4" s="355"/>
      <c r="CV4" s="355"/>
      <c r="CW4" s="355"/>
      <c r="CX4" s="355"/>
      <c r="CY4" s="355"/>
      <c r="CZ4" s="355"/>
      <c r="DA4" s="356"/>
      <c r="DB4" s="354">
        <v>0.6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32327530</v>
      </c>
      <c r="BO5" s="386"/>
      <c r="BP5" s="386"/>
      <c r="BQ5" s="386"/>
      <c r="BR5" s="386"/>
      <c r="BS5" s="386"/>
      <c r="BT5" s="386"/>
      <c r="BU5" s="387"/>
      <c r="BV5" s="385">
        <v>34338110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90.9</v>
      </c>
      <c r="CU5" s="383"/>
      <c r="CV5" s="383"/>
      <c r="CW5" s="383"/>
      <c r="CX5" s="383"/>
      <c r="CY5" s="383"/>
      <c r="CZ5" s="383"/>
      <c r="DA5" s="384"/>
      <c r="DB5" s="382">
        <v>90.2</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1301616</v>
      </c>
      <c r="BO6" s="386"/>
      <c r="BP6" s="386"/>
      <c r="BQ6" s="386"/>
      <c r="BR6" s="386"/>
      <c r="BS6" s="386"/>
      <c r="BT6" s="386"/>
      <c r="BU6" s="387"/>
      <c r="BV6" s="385">
        <v>152147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99</v>
      </c>
      <c r="CU6" s="423"/>
      <c r="CV6" s="423"/>
      <c r="CW6" s="423"/>
      <c r="CX6" s="423"/>
      <c r="CY6" s="423"/>
      <c r="CZ6" s="423"/>
      <c r="DA6" s="424"/>
      <c r="DB6" s="422">
        <v>97.3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125386</v>
      </c>
      <c r="BO7" s="386"/>
      <c r="BP7" s="386"/>
      <c r="BQ7" s="386"/>
      <c r="BR7" s="386"/>
      <c r="BS7" s="386"/>
      <c r="BT7" s="386"/>
      <c r="BU7" s="387"/>
      <c r="BV7" s="385">
        <v>44482</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19401845</v>
      </c>
      <c r="CU7" s="386"/>
      <c r="CV7" s="386"/>
      <c r="CW7" s="386"/>
      <c r="CX7" s="386"/>
      <c r="CY7" s="386"/>
      <c r="CZ7" s="386"/>
      <c r="DA7" s="387"/>
      <c r="DB7" s="385">
        <v>19551225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1176230</v>
      </c>
      <c r="BO8" s="386"/>
      <c r="BP8" s="386"/>
      <c r="BQ8" s="386"/>
      <c r="BR8" s="386"/>
      <c r="BS8" s="386"/>
      <c r="BT8" s="386"/>
      <c r="BU8" s="387"/>
      <c r="BV8" s="385">
        <v>107665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0.86</v>
      </c>
      <c r="CU8" s="426"/>
      <c r="CV8" s="426"/>
      <c r="CW8" s="426"/>
      <c r="CX8" s="426"/>
      <c r="CY8" s="426"/>
      <c r="CZ8" s="426"/>
      <c r="DA8" s="427"/>
      <c r="DB8" s="425">
        <v>0.85</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84846</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1068565</v>
      </c>
      <c r="BO9" s="386"/>
      <c r="BP9" s="386"/>
      <c r="BQ9" s="386"/>
      <c r="BR9" s="386"/>
      <c r="BS9" s="386"/>
      <c r="BT9" s="386"/>
      <c r="BU9" s="387"/>
      <c r="BV9" s="385">
        <v>-1046944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16.8</v>
      </c>
      <c r="CU9" s="383"/>
      <c r="CV9" s="383"/>
      <c r="CW9" s="383"/>
      <c r="CX9" s="383"/>
      <c r="CY9" s="383"/>
      <c r="CZ9" s="383"/>
      <c r="DA9" s="384"/>
      <c r="DB9" s="382">
        <v>16.7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82991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1232</v>
      </c>
      <c r="BO10" s="386"/>
      <c r="BP10" s="386"/>
      <c r="BQ10" s="386"/>
      <c r="BR10" s="386"/>
      <c r="BS10" s="386"/>
      <c r="BT10" s="386"/>
      <c r="BU10" s="387"/>
      <c r="BV10" s="385">
        <v>232272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87163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26000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84154</v>
      </c>
      <c r="S13" s="467"/>
      <c r="T13" s="467"/>
      <c r="U13" s="467"/>
      <c r="V13" s="468"/>
      <c r="W13" s="401" t="s">
        <v>123</v>
      </c>
      <c r="X13" s="402"/>
      <c r="Y13" s="402"/>
      <c r="Z13" s="402"/>
      <c r="AA13" s="402"/>
      <c r="AB13" s="392"/>
      <c r="AC13" s="436">
        <v>2178</v>
      </c>
      <c r="AD13" s="437"/>
      <c r="AE13" s="437"/>
      <c r="AF13" s="437"/>
      <c r="AG13" s="476"/>
      <c r="AH13" s="436">
        <v>3027</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1043797</v>
      </c>
      <c r="BO13" s="386"/>
      <c r="BP13" s="386"/>
      <c r="BQ13" s="386"/>
      <c r="BR13" s="386"/>
      <c r="BS13" s="386"/>
      <c r="BT13" s="386"/>
      <c r="BU13" s="387"/>
      <c r="BV13" s="385">
        <v>-814672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v>
      </c>
      <c r="CU13" s="383"/>
      <c r="CV13" s="383"/>
      <c r="CW13" s="383"/>
      <c r="CX13" s="383"/>
      <c r="CY13" s="383"/>
      <c r="CZ13" s="383"/>
      <c r="DA13" s="384"/>
      <c r="DB13" s="382">
        <v>10.9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86949</v>
      </c>
      <c r="S14" s="467"/>
      <c r="T14" s="467"/>
      <c r="U14" s="467"/>
      <c r="V14" s="468"/>
      <c r="W14" s="375"/>
      <c r="X14" s="376"/>
      <c r="Y14" s="376"/>
      <c r="Z14" s="376"/>
      <c r="AA14" s="376"/>
      <c r="AB14" s="365"/>
      <c r="AC14" s="469">
        <v>5.0999999999999996</v>
      </c>
      <c r="AD14" s="470"/>
      <c r="AE14" s="470"/>
      <c r="AF14" s="470"/>
      <c r="AG14" s="471"/>
      <c r="AH14" s="469">
        <v>6.7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53</v>
      </c>
      <c r="CU14" s="481"/>
      <c r="CV14" s="481"/>
      <c r="CW14" s="481"/>
      <c r="CX14" s="481"/>
      <c r="CY14" s="481"/>
      <c r="CZ14" s="481"/>
      <c r="DA14" s="482"/>
      <c r="DB14" s="480">
        <v>57.1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84004</v>
      </c>
      <c r="S15" s="467"/>
      <c r="T15" s="467"/>
      <c r="U15" s="467"/>
      <c r="V15" s="468"/>
      <c r="W15" s="401" t="s">
        <v>130</v>
      </c>
      <c r="X15" s="402"/>
      <c r="Y15" s="402"/>
      <c r="Z15" s="402"/>
      <c r="AA15" s="402"/>
      <c r="AB15" s="392"/>
      <c r="AC15" s="436">
        <v>18069</v>
      </c>
      <c r="AD15" s="437"/>
      <c r="AE15" s="437"/>
      <c r="AF15" s="437"/>
      <c r="AG15" s="476"/>
      <c r="AH15" s="436">
        <v>18961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11727088</v>
      </c>
      <c r="BO15" s="349"/>
      <c r="BP15" s="349"/>
      <c r="BQ15" s="349"/>
      <c r="BR15" s="349"/>
      <c r="BS15" s="349"/>
      <c r="BT15" s="349"/>
      <c r="BU15" s="350"/>
      <c r="BV15" s="348">
        <v>11589342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41.9</v>
      </c>
      <c r="AD16" s="470"/>
      <c r="AE16" s="470"/>
      <c r="AF16" s="470"/>
      <c r="AG16" s="471"/>
      <c r="AH16" s="469">
        <v>41.7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13613329</v>
      </c>
      <c r="BO16" s="386"/>
      <c r="BP16" s="386"/>
      <c r="BQ16" s="386"/>
      <c r="BR16" s="386"/>
      <c r="BS16" s="386"/>
      <c r="BT16" s="386"/>
      <c r="BU16" s="387"/>
      <c r="BV16" s="385">
        <v>13501495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22867</v>
      </c>
      <c r="AD17" s="437"/>
      <c r="AE17" s="437"/>
      <c r="AF17" s="437"/>
      <c r="AG17" s="476"/>
      <c r="AH17" s="436">
        <v>23288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15121256</v>
      </c>
      <c r="BO17" s="386"/>
      <c r="BP17" s="386"/>
      <c r="BQ17" s="386"/>
      <c r="BR17" s="386"/>
      <c r="BS17" s="386"/>
      <c r="BT17" s="386"/>
      <c r="BU17" s="387"/>
      <c r="BV17" s="385">
        <v>14987971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108.33</v>
      </c>
      <c r="M18" s="498"/>
      <c r="N18" s="498"/>
      <c r="O18" s="498"/>
      <c r="P18" s="498"/>
      <c r="Q18" s="498"/>
      <c r="R18" s="499"/>
      <c r="S18" s="499"/>
      <c r="T18" s="499"/>
      <c r="U18" s="499"/>
      <c r="V18" s="500"/>
      <c r="W18" s="403"/>
      <c r="X18" s="404"/>
      <c r="Y18" s="404"/>
      <c r="Z18" s="404"/>
      <c r="AA18" s="404"/>
      <c r="AB18" s="395"/>
      <c r="AC18" s="501">
        <v>53</v>
      </c>
      <c r="AD18" s="502"/>
      <c r="AE18" s="502"/>
      <c r="AF18" s="502"/>
      <c r="AG18" s="503"/>
      <c r="AH18" s="501">
        <v>51.2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17804496</v>
      </c>
      <c r="BO18" s="386"/>
      <c r="BP18" s="386"/>
      <c r="BQ18" s="386"/>
      <c r="BR18" s="386"/>
      <c r="BS18" s="386"/>
      <c r="BT18" s="386"/>
      <c r="BU18" s="387"/>
      <c r="BV18" s="385">
        <v>17246991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783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23554713</v>
      </c>
      <c r="BO19" s="386"/>
      <c r="BP19" s="386"/>
      <c r="BQ19" s="386"/>
      <c r="BR19" s="386"/>
      <c r="BS19" s="386"/>
      <c r="BT19" s="386"/>
      <c r="BU19" s="387"/>
      <c r="BV19" s="385">
        <v>23367603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29791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25709106</v>
      </c>
      <c r="BO23" s="386"/>
      <c r="BP23" s="386"/>
      <c r="BQ23" s="386"/>
      <c r="BR23" s="386"/>
      <c r="BS23" s="386"/>
      <c r="BT23" s="386"/>
      <c r="BU23" s="387"/>
      <c r="BV23" s="385">
        <v>25775628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8750</v>
      </c>
      <c r="R24" s="437"/>
      <c r="S24" s="437"/>
      <c r="T24" s="437"/>
      <c r="U24" s="437"/>
      <c r="V24" s="476"/>
      <c r="W24" s="531"/>
      <c r="X24" s="519"/>
      <c r="Y24" s="520"/>
      <c r="Z24" s="435" t="s">
        <v>153</v>
      </c>
      <c r="AA24" s="415"/>
      <c r="AB24" s="415"/>
      <c r="AC24" s="415"/>
      <c r="AD24" s="415"/>
      <c r="AE24" s="415"/>
      <c r="AF24" s="415"/>
      <c r="AG24" s="416"/>
      <c r="AH24" s="436">
        <v>385</v>
      </c>
      <c r="AI24" s="437"/>
      <c r="AJ24" s="437"/>
      <c r="AK24" s="437"/>
      <c r="AL24" s="476"/>
      <c r="AM24" s="436">
        <v>1249325</v>
      </c>
      <c r="AN24" s="437"/>
      <c r="AO24" s="437"/>
      <c r="AP24" s="437"/>
      <c r="AQ24" s="437"/>
      <c r="AR24" s="476"/>
      <c r="AS24" s="436">
        <v>3245</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18126886</v>
      </c>
      <c r="BO24" s="386"/>
      <c r="BP24" s="386"/>
      <c r="BQ24" s="386"/>
      <c r="BR24" s="386"/>
      <c r="BS24" s="386"/>
      <c r="BT24" s="386"/>
      <c r="BU24" s="387"/>
      <c r="BV24" s="385">
        <v>17787441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7150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5944706</v>
      </c>
      <c r="BO25" s="349"/>
      <c r="BP25" s="349"/>
      <c r="BQ25" s="349"/>
      <c r="BR25" s="349"/>
      <c r="BS25" s="349"/>
      <c r="BT25" s="349"/>
      <c r="BU25" s="350"/>
      <c r="BV25" s="348">
        <v>7332178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6550</v>
      </c>
      <c r="R26" s="437"/>
      <c r="S26" s="437"/>
      <c r="T26" s="437"/>
      <c r="U26" s="437"/>
      <c r="V26" s="476"/>
      <c r="W26" s="531"/>
      <c r="X26" s="519"/>
      <c r="Y26" s="520"/>
      <c r="Z26" s="435" t="s">
        <v>159</v>
      </c>
      <c r="AA26" s="541"/>
      <c r="AB26" s="541"/>
      <c r="AC26" s="541"/>
      <c r="AD26" s="541"/>
      <c r="AE26" s="541"/>
      <c r="AF26" s="541"/>
      <c r="AG26" s="542"/>
      <c r="AH26" s="436">
        <v>24</v>
      </c>
      <c r="AI26" s="437"/>
      <c r="AJ26" s="437"/>
      <c r="AK26" s="437"/>
      <c r="AL26" s="476"/>
      <c r="AM26" s="436">
        <v>70752</v>
      </c>
      <c r="AN26" s="437"/>
      <c r="AO26" s="437"/>
      <c r="AP26" s="437"/>
      <c r="AQ26" s="437"/>
      <c r="AR26" s="476"/>
      <c r="AS26" s="436">
        <v>2948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4220</v>
      </c>
      <c r="R27" s="437"/>
      <c r="S27" s="437"/>
      <c r="T27" s="437"/>
      <c r="U27" s="437"/>
      <c r="V27" s="476"/>
      <c r="W27" s="531"/>
      <c r="X27" s="519"/>
      <c r="Y27" s="520"/>
      <c r="Z27" s="435" t="s">
        <v>162</v>
      </c>
      <c r="AA27" s="415"/>
      <c r="AB27" s="415"/>
      <c r="AC27" s="415"/>
      <c r="AD27" s="415"/>
      <c r="AE27" s="415"/>
      <c r="AF27" s="415"/>
      <c r="AG27" s="416"/>
      <c r="AH27" s="436">
        <v>91</v>
      </c>
      <c r="AI27" s="437"/>
      <c r="AJ27" s="437"/>
      <c r="AK27" s="437"/>
      <c r="AL27" s="476"/>
      <c r="AM27" s="436">
        <v>258881</v>
      </c>
      <c r="AN27" s="437"/>
      <c r="AO27" s="437"/>
      <c r="AP27" s="437"/>
      <c r="AQ27" s="437"/>
      <c r="AR27" s="476"/>
      <c r="AS27" s="436">
        <v>2845</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264880</v>
      </c>
      <c r="BO27" s="555"/>
      <c r="BP27" s="555"/>
      <c r="BQ27" s="555"/>
      <c r="BR27" s="555"/>
      <c r="BS27" s="555"/>
      <c r="BT27" s="555"/>
      <c r="BU27" s="556"/>
      <c r="BV27" s="554">
        <v>264748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3870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1884542</v>
      </c>
      <c r="BO28" s="349"/>
      <c r="BP28" s="349"/>
      <c r="BQ28" s="349"/>
      <c r="BR28" s="349"/>
      <c r="BS28" s="349"/>
      <c r="BT28" s="349"/>
      <c r="BU28" s="350"/>
      <c r="BV28" s="348">
        <v>1909310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18</v>
      </c>
      <c r="M29" s="437"/>
      <c r="N29" s="437"/>
      <c r="O29" s="437"/>
      <c r="P29" s="476"/>
      <c r="Q29" s="436">
        <v>3570</v>
      </c>
      <c r="R29" s="437"/>
      <c r="S29" s="437"/>
      <c r="T29" s="437"/>
      <c r="U29" s="437"/>
      <c r="V29" s="476"/>
      <c r="W29" s="532"/>
      <c r="X29" s="533"/>
      <c r="Y29" s="534"/>
      <c r="Z29" s="435" t="s">
        <v>169</v>
      </c>
      <c r="AA29" s="415"/>
      <c r="AB29" s="415"/>
      <c r="AC29" s="415"/>
      <c r="AD29" s="415"/>
      <c r="AE29" s="415"/>
      <c r="AF29" s="415"/>
      <c r="AG29" s="416"/>
      <c r="AH29" s="436">
        <v>476</v>
      </c>
      <c r="AI29" s="437"/>
      <c r="AJ29" s="437"/>
      <c r="AK29" s="437"/>
      <c r="AL29" s="476"/>
      <c r="AM29" s="436">
        <v>1508206</v>
      </c>
      <c r="AN29" s="437"/>
      <c r="AO29" s="437"/>
      <c r="AP29" s="437"/>
      <c r="AQ29" s="437"/>
      <c r="AR29" s="476"/>
      <c r="AS29" s="436">
        <v>3169</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819676</v>
      </c>
      <c r="BO29" s="386"/>
      <c r="BP29" s="386"/>
      <c r="BQ29" s="386"/>
      <c r="BR29" s="386"/>
      <c r="BS29" s="386"/>
      <c r="BT29" s="386"/>
      <c r="BU29" s="387"/>
      <c r="BV29" s="385">
        <v>818365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101.7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4100442</v>
      </c>
      <c r="BO30" s="555"/>
      <c r="BP30" s="555"/>
      <c r="BQ30" s="555"/>
      <c r="BR30" s="555"/>
      <c r="BS30" s="555"/>
      <c r="BT30" s="555"/>
      <c r="BU30" s="556"/>
      <c r="BV30" s="554">
        <v>4543960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太田川原野谷川治水水防組合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袋井地域土地開発公社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IF('各会計、関係団体の財政状況及び健全化判断比率'!B33="","",'各会計、関係団体の財政状況及び健全化判断比率'!B33)</f>
        <v>病院事業会計</v>
      </c>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IF('各会計、関係団体の財政状況及び健全化判断比率'!B35="","",'各会計、関係団体の財政状況及び健全化判断比率'!B35)</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浅羽地域湛水防除施設組合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公共下水道事業特別会計（汚水処理場分）</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袋井市森町広域行政組合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駐車場事業特別会計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中遠広域事務組合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中東遠看護専門学校組合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静岡県後期高齢者医療広域連合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静岡地方税滞納整理機構</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19</v>
      </c>
      <c r="BX41" s="566"/>
      <c r="BY41" s="567" t="str">
        <f>IF('各会計、関係団体の財政状況及び健全化判断比率'!B75="","",'各会計、関係団体の財政状況及び健全化判断比率'!B75)</f>
        <v>掛川市・袋井市病院企業団</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69" t="s">
        <v>24</v>
      </c>
      <c r="C41" s="1170"/>
      <c r="D41" s="81"/>
      <c r="E41" s="1175" t="s">
        <v>25</v>
      </c>
      <c r="F41" s="1175"/>
      <c r="G41" s="1175"/>
      <c r="H41" s="1176"/>
      <c r="I41" s="82">
        <v>25700</v>
      </c>
      <c r="J41" s="83">
        <v>24863</v>
      </c>
      <c r="K41" s="83">
        <v>24768</v>
      </c>
      <c r="L41" s="83">
        <v>25776</v>
      </c>
      <c r="M41" s="84">
        <v>25709</v>
      </c>
    </row>
    <row r="42" spans="2:13" ht="27.75" customHeight="1" x14ac:dyDescent="0.15">
      <c r="B42" s="1171"/>
      <c r="C42" s="1172"/>
      <c r="D42" s="85"/>
      <c r="E42" s="1177" t="s">
        <v>26</v>
      </c>
      <c r="F42" s="1177"/>
      <c r="G42" s="1177"/>
      <c r="H42" s="1178"/>
      <c r="I42" s="86">
        <v>291</v>
      </c>
      <c r="J42" s="87">
        <v>262</v>
      </c>
      <c r="K42" s="87">
        <v>235</v>
      </c>
      <c r="L42" s="87">
        <v>209</v>
      </c>
      <c r="M42" s="88">
        <v>182</v>
      </c>
    </row>
    <row r="43" spans="2:13" ht="27.75" customHeight="1" x14ac:dyDescent="0.15">
      <c r="B43" s="1171"/>
      <c r="C43" s="1172"/>
      <c r="D43" s="85"/>
      <c r="E43" s="1177" t="s">
        <v>27</v>
      </c>
      <c r="F43" s="1177"/>
      <c r="G43" s="1177"/>
      <c r="H43" s="1178"/>
      <c r="I43" s="86">
        <v>14053</v>
      </c>
      <c r="J43" s="87">
        <v>13642</v>
      </c>
      <c r="K43" s="87">
        <v>13173</v>
      </c>
      <c r="L43" s="87">
        <v>12469</v>
      </c>
      <c r="M43" s="88">
        <v>12209</v>
      </c>
    </row>
    <row r="44" spans="2:13" ht="27.75" customHeight="1" x14ac:dyDescent="0.15">
      <c r="B44" s="1171"/>
      <c r="C44" s="1172"/>
      <c r="D44" s="85"/>
      <c r="E44" s="1177" t="s">
        <v>28</v>
      </c>
      <c r="F44" s="1177"/>
      <c r="G44" s="1177"/>
      <c r="H44" s="1178"/>
      <c r="I44" s="86">
        <v>4240</v>
      </c>
      <c r="J44" s="87">
        <v>4988</v>
      </c>
      <c r="K44" s="87">
        <v>11789</v>
      </c>
      <c r="L44" s="87">
        <v>8141</v>
      </c>
      <c r="M44" s="88">
        <v>7274</v>
      </c>
    </row>
    <row r="45" spans="2:13" ht="27.75" customHeight="1" x14ac:dyDescent="0.15">
      <c r="B45" s="1171"/>
      <c r="C45" s="1172"/>
      <c r="D45" s="85"/>
      <c r="E45" s="1177" t="s">
        <v>29</v>
      </c>
      <c r="F45" s="1177"/>
      <c r="G45" s="1177"/>
      <c r="H45" s="1178"/>
      <c r="I45" s="86">
        <v>4322</v>
      </c>
      <c r="J45" s="87">
        <v>4208</v>
      </c>
      <c r="K45" s="87">
        <v>3990</v>
      </c>
      <c r="L45" s="87">
        <v>3910</v>
      </c>
      <c r="M45" s="88">
        <v>3660</v>
      </c>
    </row>
    <row r="46" spans="2:13" ht="27.75" customHeight="1" x14ac:dyDescent="0.15">
      <c r="B46" s="1171"/>
      <c r="C46" s="1172"/>
      <c r="D46" s="85"/>
      <c r="E46" s="1177" t="s">
        <v>30</v>
      </c>
      <c r="F46" s="1177"/>
      <c r="G46" s="1177"/>
      <c r="H46" s="1178"/>
      <c r="I46" s="86">
        <v>729</v>
      </c>
      <c r="J46" s="87">
        <v>615</v>
      </c>
      <c r="K46" s="87" t="s">
        <v>479</v>
      </c>
      <c r="L46" s="87" t="s">
        <v>479</v>
      </c>
      <c r="M46" s="88" t="s">
        <v>479</v>
      </c>
    </row>
    <row r="47" spans="2:13" ht="27.75" customHeight="1" x14ac:dyDescent="0.15">
      <c r="B47" s="1171"/>
      <c r="C47" s="1172"/>
      <c r="D47" s="85"/>
      <c r="E47" s="1177" t="s">
        <v>31</v>
      </c>
      <c r="F47" s="1177"/>
      <c r="G47" s="1177"/>
      <c r="H47" s="1178"/>
      <c r="I47" s="86" t="s">
        <v>479</v>
      </c>
      <c r="J47" s="87" t="s">
        <v>479</v>
      </c>
      <c r="K47" s="87" t="s">
        <v>479</v>
      </c>
      <c r="L47" s="87" t="s">
        <v>479</v>
      </c>
      <c r="M47" s="88" t="s">
        <v>479</v>
      </c>
    </row>
    <row r="48" spans="2:13" ht="27.75" customHeight="1" x14ac:dyDescent="0.15">
      <c r="B48" s="1173"/>
      <c r="C48" s="1174"/>
      <c r="D48" s="85"/>
      <c r="E48" s="1177" t="s">
        <v>32</v>
      </c>
      <c r="F48" s="1177"/>
      <c r="G48" s="1177"/>
      <c r="H48" s="1178"/>
      <c r="I48" s="86" t="s">
        <v>479</v>
      </c>
      <c r="J48" s="87" t="s">
        <v>479</v>
      </c>
      <c r="K48" s="87" t="s">
        <v>479</v>
      </c>
      <c r="L48" s="87" t="s">
        <v>479</v>
      </c>
      <c r="M48" s="88" t="s">
        <v>479</v>
      </c>
    </row>
    <row r="49" spans="2:13" ht="27.75" customHeight="1" x14ac:dyDescent="0.15">
      <c r="B49" s="1179" t="s">
        <v>33</v>
      </c>
      <c r="C49" s="1180"/>
      <c r="D49" s="89"/>
      <c r="E49" s="1177" t="s">
        <v>34</v>
      </c>
      <c r="F49" s="1177"/>
      <c r="G49" s="1177"/>
      <c r="H49" s="1178"/>
      <c r="I49" s="86">
        <v>5705</v>
      </c>
      <c r="J49" s="87">
        <v>5720</v>
      </c>
      <c r="K49" s="87">
        <v>5513</v>
      </c>
      <c r="L49" s="87">
        <v>6977</v>
      </c>
      <c r="M49" s="88">
        <v>6536</v>
      </c>
    </row>
    <row r="50" spans="2:13" ht="27.75" customHeight="1" x14ac:dyDescent="0.15">
      <c r="B50" s="1171"/>
      <c r="C50" s="1172"/>
      <c r="D50" s="85"/>
      <c r="E50" s="1177" t="s">
        <v>35</v>
      </c>
      <c r="F50" s="1177"/>
      <c r="G50" s="1177"/>
      <c r="H50" s="1178"/>
      <c r="I50" s="86">
        <v>856</v>
      </c>
      <c r="J50" s="87">
        <v>546</v>
      </c>
      <c r="K50" s="87">
        <v>499</v>
      </c>
      <c r="L50" s="87">
        <v>530</v>
      </c>
      <c r="M50" s="88">
        <v>791</v>
      </c>
    </row>
    <row r="51" spans="2:13" ht="27.75" customHeight="1" x14ac:dyDescent="0.15">
      <c r="B51" s="1173"/>
      <c r="C51" s="1174"/>
      <c r="D51" s="85"/>
      <c r="E51" s="1177" t="s">
        <v>36</v>
      </c>
      <c r="F51" s="1177"/>
      <c r="G51" s="1177"/>
      <c r="H51" s="1178"/>
      <c r="I51" s="86">
        <v>28329</v>
      </c>
      <c r="J51" s="87">
        <v>30394</v>
      </c>
      <c r="K51" s="87">
        <v>32486</v>
      </c>
      <c r="L51" s="87">
        <v>33746</v>
      </c>
      <c r="M51" s="88">
        <v>33308</v>
      </c>
    </row>
    <row r="52" spans="2:13" ht="27.75" customHeight="1" thickBot="1" x14ac:dyDescent="0.2">
      <c r="B52" s="1181" t="s">
        <v>37</v>
      </c>
      <c r="C52" s="1182"/>
      <c r="D52" s="90"/>
      <c r="E52" s="1183" t="s">
        <v>38</v>
      </c>
      <c r="F52" s="1183"/>
      <c r="G52" s="1183"/>
      <c r="H52" s="1184"/>
      <c r="I52" s="91">
        <v>14445</v>
      </c>
      <c r="J52" s="92">
        <v>11917</v>
      </c>
      <c r="K52" s="92">
        <v>15458</v>
      </c>
      <c r="L52" s="92">
        <v>9252</v>
      </c>
      <c r="M52" s="93">
        <v>8399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60421</v>
      </c>
      <c r="E3" s="116"/>
      <c r="F3" s="117">
        <v>66876</v>
      </c>
      <c r="G3" s="118"/>
      <c r="H3" s="119"/>
    </row>
    <row r="4" spans="1:8" x14ac:dyDescent="0.15">
      <c r="A4" s="120"/>
      <c r="B4" s="121"/>
      <c r="C4" s="122"/>
      <c r="D4" s="123">
        <v>26180</v>
      </c>
      <c r="E4" s="124"/>
      <c r="F4" s="125">
        <v>36310</v>
      </c>
      <c r="G4" s="126"/>
      <c r="H4" s="127"/>
    </row>
    <row r="5" spans="1:8" x14ac:dyDescent="0.15">
      <c r="A5" s="108" t="s">
        <v>511</v>
      </c>
      <c r="B5" s="113"/>
      <c r="C5" s="114"/>
      <c r="D5" s="115">
        <v>45337</v>
      </c>
      <c r="E5" s="116"/>
      <c r="F5" s="117">
        <v>51704</v>
      </c>
      <c r="G5" s="118"/>
      <c r="H5" s="119"/>
    </row>
    <row r="6" spans="1:8" x14ac:dyDescent="0.15">
      <c r="A6" s="120"/>
      <c r="B6" s="121"/>
      <c r="C6" s="122"/>
      <c r="D6" s="123">
        <v>20635</v>
      </c>
      <c r="E6" s="124"/>
      <c r="F6" s="125">
        <v>26896</v>
      </c>
      <c r="G6" s="126"/>
      <c r="H6" s="127"/>
    </row>
    <row r="7" spans="1:8" x14ac:dyDescent="0.15">
      <c r="A7" s="108" t="s">
        <v>512</v>
      </c>
      <c r="B7" s="113"/>
      <c r="C7" s="114"/>
      <c r="D7" s="115">
        <v>46017</v>
      </c>
      <c r="E7" s="116"/>
      <c r="F7" s="117">
        <v>52678</v>
      </c>
      <c r="G7" s="118"/>
      <c r="H7" s="119"/>
    </row>
    <row r="8" spans="1:8" x14ac:dyDescent="0.15">
      <c r="A8" s="120"/>
      <c r="B8" s="121"/>
      <c r="C8" s="122"/>
      <c r="D8" s="123">
        <v>29390</v>
      </c>
      <c r="E8" s="124"/>
      <c r="F8" s="125">
        <v>30185</v>
      </c>
      <c r="G8" s="126"/>
      <c r="H8" s="127"/>
    </row>
    <row r="9" spans="1:8" x14ac:dyDescent="0.15">
      <c r="A9" s="108" t="s">
        <v>513</v>
      </c>
      <c r="B9" s="113"/>
      <c r="C9" s="114"/>
      <c r="D9" s="115">
        <v>81381</v>
      </c>
      <c r="E9" s="116"/>
      <c r="F9" s="117">
        <v>69560</v>
      </c>
      <c r="G9" s="118"/>
      <c r="H9" s="119"/>
    </row>
    <row r="10" spans="1:8" x14ac:dyDescent="0.15">
      <c r="A10" s="120"/>
      <c r="B10" s="121"/>
      <c r="C10" s="122"/>
      <c r="D10" s="123">
        <v>33469</v>
      </c>
      <c r="E10" s="124"/>
      <c r="F10" s="125">
        <v>35305</v>
      </c>
      <c r="G10" s="126"/>
      <c r="H10" s="127"/>
    </row>
    <row r="11" spans="1:8" x14ac:dyDescent="0.15">
      <c r="A11" s="108" t="s">
        <v>514</v>
      </c>
      <c r="B11" s="113"/>
      <c r="C11" s="114"/>
      <c r="D11" s="115">
        <v>60045</v>
      </c>
      <c r="E11" s="116"/>
      <c r="F11" s="117">
        <v>65988</v>
      </c>
      <c r="G11" s="118"/>
      <c r="H11" s="119"/>
    </row>
    <row r="12" spans="1:8" x14ac:dyDescent="0.15">
      <c r="A12" s="120"/>
      <c r="B12" s="121"/>
      <c r="C12" s="128"/>
      <c r="D12" s="123">
        <v>18822</v>
      </c>
      <c r="E12" s="124"/>
      <c r="F12" s="125">
        <v>36473</v>
      </c>
      <c r="G12" s="126"/>
      <c r="H12" s="127"/>
    </row>
    <row r="13" spans="1:8" x14ac:dyDescent="0.15">
      <c r="A13" s="108"/>
      <c r="B13" s="113"/>
      <c r="C13" s="129"/>
      <c r="D13" s="130">
        <v>58640</v>
      </c>
      <c r="E13" s="131"/>
      <c r="F13" s="132">
        <v>61361</v>
      </c>
      <c r="G13" s="133"/>
      <c r="H13" s="119"/>
    </row>
    <row r="14" spans="1:8" x14ac:dyDescent="0.15">
      <c r="A14" s="120"/>
      <c r="B14" s="121"/>
      <c r="C14" s="122"/>
      <c r="D14" s="123">
        <v>25699</v>
      </c>
      <c r="E14" s="124"/>
      <c r="F14" s="125">
        <v>33034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5.0199999999999996</v>
      </c>
      <c r="C19" s="134">
        <f>ROUND(VALUE(SUBSTITUTE(実質収支比率等に係る経年分析!G$48,"▲","-")),2)</f>
        <v>5.12</v>
      </c>
      <c r="D19" s="134">
        <f>ROUND(VALUE(SUBSTITUTE(実質収支比率等に係る経年分析!H$48,"▲","-")),2)</f>
        <v>5.99</v>
      </c>
      <c r="E19" s="134">
        <f>ROUND(VALUE(SUBSTITUTE(実質収支比率等に係る経年分析!I$48,"▲","-")),2)</f>
        <v>0.55000000000000004</v>
      </c>
      <c r="F19" s="134">
        <f>ROUND(VALUE(SUBSTITUTE(実質収支比率等に係る経年分析!J$48,"▲","-")),2)</f>
        <v>6.06</v>
      </c>
    </row>
    <row r="20" spans="1:11" x14ac:dyDescent="0.15">
      <c r="A20" s="134" t="s">
        <v>43</v>
      </c>
      <c r="B20" s="134">
        <f>ROUND(VALUE(SUBSTITUTE(実質収支比率等に係る経年分析!F$47,"▲","-")),2)</f>
        <v>9.7899999999999991</v>
      </c>
      <c r="C20" s="134">
        <f>ROUND(VALUE(SUBSTITUTE(実質収支比率等に係る経年分析!G$47,"▲","-")),2)</f>
        <v>8.98</v>
      </c>
      <c r="D20" s="134">
        <f>ROUND(VALUE(SUBSTITUTE(実質収支比率等に係る経年分析!H$47,"▲","-")),2)</f>
        <v>8.6999999999999993</v>
      </c>
      <c r="E20" s="134">
        <f>ROUND(VALUE(SUBSTITUTE(実質収支比率等に係る経年分析!I$47,"▲","-")),2)</f>
        <v>9.77</v>
      </c>
      <c r="F20" s="134">
        <f>ROUND(VALUE(SUBSTITUTE(実質収支比率等に係る経年分析!J$47,"▲","-")),2)</f>
        <v>9.7100000000000009</v>
      </c>
    </row>
    <row r="21" spans="1:11" x14ac:dyDescent="0.15">
      <c r="A21" s="134" t="s">
        <v>44</v>
      </c>
      <c r="B21" s="134">
        <f>IF(ISNUMBER(VALUE(SUBSTITUTE(実質収支比率等に係る経年分析!F$49,"▲","-"))),ROUND(VALUE(SUBSTITUTE(実質収支比率等に係る経年分析!F$49,"▲","-")),2),NA())</f>
        <v>3.62</v>
      </c>
      <c r="C21" s="134">
        <f>IF(ISNUMBER(VALUE(SUBSTITUTE(実質収支比率等に係る経年分析!G$49,"▲","-"))),ROUND(VALUE(SUBSTITUTE(実質収支比率等に係る経年分析!G$49,"▲","-")),2),NA())</f>
        <v>0.15</v>
      </c>
      <c r="D21" s="134">
        <f>IF(ISNUMBER(VALUE(SUBSTITUTE(実質収支比率等に係る経年分析!H$49,"▲","-"))),ROUND(VALUE(SUBSTITUTE(実質収支比率等に係る経年分析!H$49,"▲","-")),2),NA())</f>
        <v>1.26</v>
      </c>
      <c r="E21" s="134">
        <f>IF(ISNUMBER(VALUE(SUBSTITUTE(実質収支比率等に係る経年分析!I$49,"▲","-"))),ROUND(VALUE(SUBSTITUTE(実質収支比率等に係る経年分析!I$49,"▲","-")),2),NA())</f>
        <v>-4.17</v>
      </c>
      <c r="F21" s="134">
        <f>IF(ISNUMBER(VALUE(SUBSTITUTE(実質収支比率等に係る経年分析!J$49,"▲","-"))),ROUND(VALUE(SUBSTITUTE(実質収支比率等に係る経年分析!J$49,"▲","-")),2),NA())</f>
        <v>5.38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9.31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1.1499999999999999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6.71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3313</v>
      </c>
      <c r="E42" s="136"/>
      <c r="F42" s="136"/>
      <c r="G42" s="136">
        <f>'実質公債費比率（分子）の構造'!L$52</f>
        <v>3597</v>
      </c>
      <c r="H42" s="136"/>
      <c r="I42" s="136"/>
      <c r="J42" s="136">
        <f>'実質公債費比率（分子）の構造'!M$52</f>
        <v>3701</v>
      </c>
      <c r="K42" s="136"/>
      <c r="L42" s="136"/>
      <c r="M42" s="136">
        <f>'実質公債費比率（分子）の構造'!N$52</f>
        <v>3820</v>
      </c>
      <c r="N42" s="136"/>
      <c r="O42" s="136"/>
      <c r="P42" s="136">
        <f>'実質公債費比率（分子）の構造'!O$52</f>
        <v>3969</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13</v>
      </c>
      <c r="C44" s="136"/>
      <c r="D44" s="136"/>
      <c r="E44" s="136">
        <f>'実質公債費比率（分子）の構造'!L$50</f>
        <v>28</v>
      </c>
      <c r="F44" s="136"/>
      <c r="G44" s="136"/>
      <c r="H44" s="136">
        <f>'実質公債費比率（分子）の構造'!M$50</f>
        <v>26</v>
      </c>
      <c r="I44" s="136"/>
      <c r="J44" s="136"/>
      <c r="K44" s="136">
        <f>'実質公債費比率（分子）の構造'!N$50</f>
        <v>27</v>
      </c>
      <c r="L44" s="136"/>
      <c r="M44" s="136"/>
      <c r="N44" s="136">
        <f>'実質公債費比率（分子）の構造'!O$50</f>
        <v>26</v>
      </c>
      <c r="O44" s="136"/>
      <c r="P44" s="136"/>
    </row>
    <row r="45" spans="1:16" x14ac:dyDescent="0.15">
      <c r="A45" s="136" t="s">
        <v>53</v>
      </c>
      <c r="B45" s="136">
        <f>'実質公債費比率（分子）の構造'!K$49</f>
        <v>618</v>
      </c>
      <c r="C45" s="136"/>
      <c r="D45" s="136"/>
      <c r="E45" s="136">
        <f>'実質公債費比率（分子）の構造'!L$49</f>
        <v>577</v>
      </c>
      <c r="F45" s="136"/>
      <c r="G45" s="136"/>
      <c r="H45" s="136">
        <f>'実質公債費比率（分子）の構造'!M$49</f>
        <v>507</v>
      </c>
      <c r="I45" s="136"/>
      <c r="J45" s="136"/>
      <c r="K45" s="136">
        <f>'実質公債費比率（分子）の構造'!N$49</f>
        <v>406</v>
      </c>
      <c r="L45" s="136"/>
      <c r="M45" s="136"/>
      <c r="N45" s="136">
        <f>'実質公債費比率（分子）の構造'!O$49</f>
        <v>420</v>
      </c>
      <c r="O45" s="136"/>
      <c r="P45" s="136"/>
    </row>
    <row r="46" spans="1:16" x14ac:dyDescent="0.15">
      <c r="A46" s="136" t="s">
        <v>54</v>
      </c>
      <c r="B46" s="136">
        <f>'実質公債費比率（分子）の構造'!K$48</f>
        <v>969</v>
      </c>
      <c r="C46" s="136"/>
      <c r="D46" s="136"/>
      <c r="E46" s="136">
        <f>'実質公債費比率（分子）の構造'!L$48</f>
        <v>937</v>
      </c>
      <c r="F46" s="136"/>
      <c r="G46" s="136"/>
      <c r="H46" s="136">
        <f>'実質公債費比率（分子）の構造'!M$48</f>
        <v>920</v>
      </c>
      <c r="I46" s="136"/>
      <c r="J46" s="136"/>
      <c r="K46" s="136">
        <f>'実質公債費比率（分子）の構造'!N$48</f>
        <v>886</v>
      </c>
      <c r="L46" s="136"/>
      <c r="M46" s="136"/>
      <c r="N46" s="136">
        <f>'実質公債費比率（分子）の構造'!O$48</f>
        <v>1126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3785</v>
      </c>
      <c r="C49" s="136"/>
      <c r="D49" s="136"/>
      <c r="E49" s="136">
        <f>'実質公債費比率（分子）の構造'!L$45</f>
        <v>4058</v>
      </c>
      <c r="F49" s="136"/>
      <c r="G49" s="136"/>
      <c r="H49" s="136">
        <f>'実質公債費比率（分子）の構造'!M$45</f>
        <v>4086</v>
      </c>
      <c r="I49" s="136"/>
      <c r="J49" s="136"/>
      <c r="K49" s="136">
        <f>'実質公債費比率（分子）の構造'!N$45</f>
        <v>3914</v>
      </c>
      <c r="L49" s="136"/>
      <c r="M49" s="136"/>
      <c r="N49" s="136">
        <f>'実質公債費比率（分子）の構造'!O$45</f>
        <v>3955</v>
      </c>
      <c r="O49" s="136"/>
      <c r="P49" s="136"/>
    </row>
    <row r="50" spans="1:16" x14ac:dyDescent="0.15">
      <c r="A50" s="136" t="s">
        <v>58</v>
      </c>
      <c r="B50" s="136" t="e">
        <f>NA()</f>
        <v>#N/A</v>
      </c>
      <c r="C50" s="136">
        <f>IF(ISNUMBER('実質公債費比率（分子）の構造'!K$53),'実質公債費比率（分子）の構造'!K$53,NA())</f>
        <v>2072</v>
      </c>
      <c r="D50" s="136" t="e">
        <f>NA()</f>
        <v>#N/A</v>
      </c>
      <c r="E50" s="136" t="e">
        <f>NA()</f>
        <v>#N/A</v>
      </c>
      <c r="F50" s="136">
        <f>IF(ISNUMBER('実質公債費比率（分子）の構造'!L$53),'実質公債費比率（分子）の構造'!L$53,NA())</f>
        <v>2003</v>
      </c>
      <c r="G50" s="136" t="e">
        <f>NA()</f>
        <v>#N/A</v>
      </c>
      <c r="H50" s="136" t="e">
        <f>NA()</f>
        <v>#N/A</v>
      </c>
      <c r="I50" s="136">
        <f>IF(ISNUMBER('実質公債費比率（分子）の構造'!M$53),'実質公債費比率（分子）の構造'!M$53,NA())</f>
        <v>1838</v>
      </c>
      <c r="J50" s="136" t="e">
        <f>NA()</f>
        <v>#N/A</v>
      </c>
      <c r="K50" s="136" t="e">
        <f>NA()</f>
        <v>#N/A</v>
      </c>
      <c r="L50" s="136">
        <f>IF(ISNUMBER('実質公債費比率（分子）の構造'!N$53),'実質公債費比率（分子）の構造'!N$53,NA())</f>
        <v>1413</v>
      </c>
      <c r="M50" s="136" t="e">
        <f>NA()</f>
        <v>#N/A</v>
      </c>
      <c r="N50" s="136" t="e">
        <f>NA()</f>
        <v>#N/A</v>
      </c>
      <c r="O50" s="136">
        <f>IF(ISNUMBER('実質公債費比率（分子）の構造'!O$53),'実質公債費比率（分子）の構造'!O$53,NA())</f>
        <v>1558</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28329</v>
      </c>
      <c r="E56" s="135"/>
      <c r="F56" s="135"/>
      <c r="G56" s="135">
        <f>'将来負担比率（分子）の構造'!J$51</f>
        <v>30394</v>
      </c>
      <c r="H56" s="135"/>
      <c r="I56" s="135"/>
      <c r="J56" s="135">
        <f>'将来負担比率（分子）の構造'!K$51</f>
        <v>32486</v>
      </c>
      <c r="K56" s="135"/>
      <c r="L56" s="135"/>
      <c r="M56" s="135">
        <f>'将来負担比率（分子）の構造'!L$51</f>
        <v>33746</v>
      </c>
      <c r="N56" s="135"/>
      <c r="O56" s="135"/>
      <c r="P56" s="135">
        <f>'将来負担比率（分子）の構造'!M$51</f>
        <v>33308</v>
      </c>
    </row>
    <row r="57" spans="1:16" x14ac:dyDescent="0.15">
      <c r="A57" s="135" t="s">
        <v>35</v>
      </c>
      <c r="B57" s="135"/>
      <c r="C57" s="135"/>
      <c r="D57" s="135">
        <f>'将来負担比率（分子）の構造'!I$50</f>
        <v>856</v>
      </c>
      <c r="E57" s="135"/>
      <c r="F57" s="135"/>
      <c r="G57" s="135">
        <f>'将来負担比率（分子）の構造'!J$50</f>
        <v>546</v>
      </c>
      <c r="H57" s="135"/>
      <c r="I57" s="135"/>
      <c r="J57" s="135">
        <f>'将来負担比率（分子）の構造'!K$50</f>
        <v>499</v>
      </c>
      <c r="K57" s="135"/>
      <c r="L57" s="135"/>
      <c r="M57" s="135">
        <f>'将来負担比率（分子）の構造'!L$50</f>
        <v>530</v>
      </c>
      <c r="N57" s="135"/>
      <c r="O57" s="135"/>
      <c r="P57" s="135">
        <f>'将来負担比率（分子）の構造'!M$50</f>
        <v>791</v>
      </c>
    </row>
    <row r="58" spans="1:16" x14ac:dyDescent="0.15">
      <c r="A58" s="135" t="s">
        <v>34</v>
      </c>
      <c r="B58" s="135"/>
      <c r="C58" s="135"/>
      <c r="D58" s="135">
        <f>'将来負担比率（分子）の構造'!I$49</f>
        <v>5705</v>
      </c>
      <c r="E58" s="135"/>
      <c r="F58" s="135"/>
      <c r="G58" s="135">
        <f>'将来負担比率（分子）の構造'!J$49</f>
        <v>5720</v>
      </c>
      <c r="H58" s="135"/>
      <c r="I58" s="135"/>
      <c r="J58" s="135">
        <f>'将来負担比率（分子）の構造'!K$49</f>
        <v>5513</v>
      </c>
      <c r="K58" s="135"/>
      <c r="L58" s="135"/>
      <c r="M58" s="135">
        <f>'将来負担比率（分子）の構造'!L$49</f>
        <v>6977</v>
      </c>
      <c r="N58" s="135"/>
      <c r="O58" s="135"/>
      <c r="P58" s="135">
        <f>'将来負担比率（分子）の構造'!M$49</f>
        <v>6536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729</v>
      </c>
      <c r="C61" s="135"/>
      <c r="D61" s="135"/>
      <c r="E61" s="135">
        <f>'将来負担比率（分子）の構造'!J$46</f>
        <v>615</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4322</v>
      </c>
      <c r="C62" s="135"/>
      <c r="D62" s="135"/>
      <c r="E62" s="135">
        <f>'将来負担比率（分子）の構造'!J$45</f>
        <v>4208</v>
      </c>
      <c r="F62" s="135"/>
      <c r="G62" s="135"/>
      <c r="H62" s="135">
        <f>'将来負担比率（分子）の構造'!K$45</f>
        <v>3990</v>
      </c>
      <c r="I62" s="135"/>
      <c r="J62" s="135"/>
      <c r="K62" s="135">
        <f>'将来負担比率（分子）の構造'!L$45</f>
        <v>3910</v>
      </c>
      <c r="L62" s="135"/>
      <c r="M62" s="135"/>
      <c r="N62" s="135">
        <f>'将来負担比率（分子）の構造'!M$45</f>
        <v>3660</v>
      </c>
      <c r="O62" s="135"/>
      <c r="P62" s="135"/>
    </row>
    <row r="63" spans="1:16" x14ac:dyDescent="0.15">
      <c r="A63" s="135" t="s">
        <v>28</v>
      </c>
      <c r="B63" s="135">
        <f>'将来負担比率（分子）の構造'!I$44</f>
        <v>4240</v>
      </c>
      <c r="C63" s="135"/>
      <c r="D63" s="135"/>
      <c r="E63" s="135">
        <f>'将来負担比率（分子）の構造'!J$44</f>
        <v>4988</v>
      </c>
      <c r="F63" s="135"/>
      <c r="G63" s="135"/>
      <c r="H63" s="135">
        <f>'将来負担比率（分子）の構造'!K$44</f>
        <v>11789</v>
      </c>
      <c r="I63" s="135"/>
      <c r="J63" s="135"/>
      <c r="K63" s="135">
        <f>'将来負担比率（分子）の構造'!L$44</f>
        <v>8141</v>
      </c>
      <c r="L63" s="135"/>
      <c r="M63" s="135"/>
      <c r="N63" s="135">
        <f>'将来負担比率（分子）の構造'!M$44</f>
        <v>7274</v>
      </c>
      <c r="O63" s="135"/>
      <c r="P63" s="135"/>
    </row>
    <row r="64" spans="1:16" x14ac:dyDescent="0.15">
      <c r="A64" s="135" t="s">
        <v>27</v>
      </c>
      <c r="B64" s="135">
        <f>'将来負担比率（分子）の構造'!I$43</f>
        <v>14053</v>
      </c>
      <c r="C64" s="135"/>
      <c r="D64" s="135"/>
      <c r="E64" s="135">
        <f>'将来負担比率（分子）の構造'!J$43</f>
        <v>13642</v>
      </c>
      <c r="F64" s="135"/>
      <c r="G64" s="135"/>
      <c r="H64" s="135">
        <f>'将来負担比率（分子）の構造'!K$43</f>
        <v>13173</v>
      </c>
      <c r="I64" s="135"/>
      <c r="J64" s="135"/>
      <c r="K64" s="135">
        <f>'将来負担比率（分子）の構造'!L$43</f>
        <v>12469</v>
      </c>
      <c r="L64" s="135"/>
      <c r="M64" s="135"/>
      <c r="N64" s="135">
        <f>'将来負担比率（分子）の構造'!M$43</f>
        <v>12209</v>
      </c>
      <c r="O64" s="135"/>
      <c r="P64" s="135"/>
    </row>
    <row r="65" spans="1:16" x14ac:dyDescent="0.15">
      <c r="A65" s="135" t="s">
        <v>26</v>
      </c>
      <c r="B65" s="135">
        <f>'将来負担比率（分子）の構造'!I$42</f>
        <v>291</v>
      </c>
      <c r="C65" s="135"/>
      <c r="D65" s="135"/>
      <c r="E65" s="135">
        <f>'将来負担比率（分子）の構造'!J$42</f>
        <v>262</v>
      </c>
      <c r="F65" s="135"/>
      <c r="G65" s="135"/>
      <c r="H65" s="135">
        <f>'将来負担比率（分子）の構造'!K$42</f>
        <v>235</v>
      </c>
      <c r="I65" s="135"/>
      <c r="J65" s="135"/>
      <c r="K65" s="135">
        <f>'将来負担比率（分子）の構造'!L$42</f>
        <v>209</v>
      </c>
      <c r="L65" s="135"/>
      <c r="M65" s="135"/>
      <c r="N65" s="135">
        <f>'将来負担比率（分子）の構造'!M$42</f>
        <v>182</v>
      </c>
      <c r="O65" s="135"/>
      <c r="P65" s="135"/>
    </row>
    <row r="66" spans="1:16" x14ac:dyDescent="0.15">
      <c r="A66" s="135" t="s">
        <v>25</v>
      </c>
      <c r="B66" s="135">
        <f>'将来負担比率（分子）の構造'!I$41</f>
        <v>25700</v>
      </c>
      <c r="C66" s="135"/>
      <c r="D66" s="135"/>
      <c r="E66" s="135">
        <f>'将来負担比率（分子）の構造'!J$41</f>
        <v>24863</v>
      </c>
      <c r="F66" s="135"/>
      <c r="G66" s="135"/>
      <c r="H66" s="135">
        <f>'将来負担比率（分子）の構造'!K$41</f>
        <v>24768</v>
      </c>
      <c r="I66" s="135"/>
      <c r="J66" s="135"/>
      <c r="K66" s="135">
        <f>'将来負担比率（分子）の構造'!L$41</f>
        <v>25776</v>
      </c>
      <c r="L66" s="135"/>
      <c r="M66" s="135"/>
      <c r="N66" s="135">
        <f>'将来負担比率（分子）の構造'!M$41</f>
        <v>25709</v>
      </c>
      <c r="O66" s="135"/>
      <c r="P66" s="135"/>
    </row>
    <row r="67" spans="1:16" x14ac:dyDescent="0.15">
      <c r="A67" s="135" t="s">
        <v>62</v>
      </c>
      <c r="B67" s="135" t="e">
        <f>NA()</f>
        <v>#N/A</v>
      </c>
      <c r="C67" s="135">
        <f>IF(ISNUMBER('将来負担比率（分子）の構造'!I$52), IF('将来負担比率（分子）の構造'!I$52 &lt; 0, 0, '将来負担比率（分子）の構造'!I$52), NA())</f>
        <v>14445</v>
      </c>
      <c r="D67" s="135" t="e">
        <f>NA()</f>
        <v>#N/A</v>
      </c>
      <c r="E67" s="135" t="e">
        <f>NA()</f>
        <v>#N/A</v>
      </c>
      <c r="F67" s="135">
        <f>IF(ISNUMBER('将来負担比率（分子）の構造'!J$52), IF('将来負担比率（分子）の構造'!J$52 &lt; 0, 0, '将来負担比率（分子）の構造'!J$52), NA())</f>
        <v>11917</v>
      </c>
      <c r="G67" s="135" t="e">
        <f>NA()</f>
        <v>#N/A</v>
      </c>
      <c r="H67" s="135" t="e">
        <f>NA()</f>
        <v>#N/A</v>
      </c>
      <c r="I67" s="135">
        <f>IF(ISNUMBER('将来負担比率（分子）の構造'!K$52), IF('将来負担比率（分子）の構造'!K$52 &lt; 0, 0, '将来負担比率（分子）の構造'!K$52), NA())</f>
        <v>15458</v>
      </c>
      <c r="J67" s="135" t="e">
        <f>NA()</f>
        <v>#N/A</v>
      </c>
      <c r="K67" s="135" t="e">
        <f>NA()</f>
        <v>#N/A</v>
      </c>
      <c r="L67" s="135">
        <f>IF(ISNUMBER('将来負担比率（分子）の構造'!L$52), IF('将来負担比率（分子）の構造'!L$52 &lt; 0, 0, '将来負担比率（分子）の構造'!L$52), NA())</f>
        <v>9252</v>
      </c>
      <c r="M67" s="135" t="e">
        <f>NA()</f>
        <v>#N/A</v>
      </c>
      <c r="N67" s="135" t="e">
        <f>NA()</f>
        <v>#N/A</v>
      </c>
      <c r="O67" s="135">
        <f>IF(ISNUMBER('将来負担比率（分子）の構造'!M$52), IF('将来負担比率（分子）の構造'!M$52 &lt; 0, 0, '将来負担比率（分子）の構造'!M$52), NA())</f>
        <v>8399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14838913</v>
      </c>
      <c r="S5" s="583"/>
      <c r="T5" s="583"/>
      <c r="U5" s="583"/>
      <c r="V5" s="583"/>
      <c r="W5" s="583"/>
      <c r="X5" s="583"/>
      <c r="Y5" s="584"/>
      <c r="Z5" s="585">
        <v>44.1</v>
      </c>
      <c r="AA5" s="585"/>
      <c r="AB5" s="585"/>
      <c r="AC5" s="585"/>
      <c r="AD5" s="586">
        <v>13574070</v>
      </c>
      <c r="AE5" s="586"/>
      <c r="AF5" s="586"/>
      <c r="AG5" s="586"/>
      <c r="AH5" s="586"/>
      <c r="AI5" s="586"/>
      <c r="AJ5" s="586"/>
      <c r="AK5" s="586"/>
      <c r="AL5" s="587">
        <v>75.5</v>
      </c>
      <c r="AM5" s="588"/>
      <c r="AN5" s="588"/>
      <c r="AO5" s="589"/>
      <c r="AP5" s="579" t="s">
        <v>207</v>
      </c>
      <c r="AQ5" s="580"/>
      <c r="AR5" s="580"/>
      <c r="AS5" s="580"/>
      <c r="AT5" s="580"/>
      <c r="AU5" s="580"/>
      <c r="AV5" s="580"/>
      <c r="AW5" s="580"/>
      <c r="AX5" s="580"/>
      <c r="AY5" s="580"/>
      <c r="AZ5" s="580"/>
      <c r="BA5" s="580"/>
      <c r="BB5" s="580"/>
      <c r="BC5" s="580"/>
      <c r="BD5" s="580"/>
      <c r="BE5" s="580"/>
      <c r="BF5" s="581"/>
      <c r="BG5" s="593">
        <v>13560822</v>
      </c>
      <c r="BH5" s="594"/>
      <c r="BI5" s="594"/>
      <c r="BJ5" s="594"/>
      <c r="BK5" s="594"/>
      <c r="BL5" s="594"/>
      <c r="BM5" s="594"/>
      <c r="BN5" s="595"/>
      <c r="BO5" s="596">
        <v>91.4</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370513</v>
      </c>
      <c r="S6" s="594"/>
      <c r="T6" s="594"/>
      <c r="U6" s="594"/>
      <c r="V6" s="594"/>
      <c r="W6" s="594"/>
      <c r="X6" s="594"/>
      <c r="Y6" s="595"/>
      <c r="Z6" s="596">
        <v>1.1000000000000001</v>
      </c>
      <c r="AA6" s="596"/>
      <c r="AB6" s="596"/>
      <c r="AC6" s="596"/>
      <c r="AD6" s="597">
        <v>370513</v>
      </c>
      <c r="AE6" s="597"/>
      <c r="AF6" s="597"/>
      <c r="AG6" s="597"/>
      <c r="AH6" s="597"/>
      <c r="AI6" s="597"/>
      <c r="AJ6" s="597"/>
      <c r="AK6" s="597"/>
      <c r="AL6" s="598">
        <v>2.1</v>
      </c>
      <c r="AM6" s="599"/>
      <c r="AN6" s="599"/>
      <c r="AO6" s="600"/>
      <c r="AP6" s="590" t="s">
        <v>213</v>
      </c>
      <c r="AQ6" s="591"/>
      <c r="AR6" s="591"/>
      <c r="AS6" s="591"/>
      <c r="AT6" s="591"/>
      <c r="AU6" s="591"/>
      <c r="AV6" s="591"/>
      <c r="AW6" s="591"/>
      <c r="AX6" s="591"/>
      <c r="AY6" s="591"/>
      <c r="AZ6" s="591"/>
      <c r="BA6" s="591"/>
      <c r="BB6" s="591"/>
      <c r="BC6" s="591"/>
      <c r="BD6" s="591"/>
      <c r="BE6" s="591"/>
      <c r="BF6" s="592"/>
      <c r="BG6" s="593">
        <v>13560822</v>
      </c>
      <c r="BH6" s="594"/>
      <c r="BI6" s="594"/>
      <c r="BJ6" s="594"/>
      <c r="BK6" s="594"/>
      <c r="BL6" s="594"/>
      <c r="BM6" s="594"/>
      <c r="BN6" s="595"/>
      <c r="BO6" s="596">
        <v>91.4</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236170</v>
      </c>
      <c r="CS6" s="594"/>
      <c r="CT6" s="594"/>
      <c r="CU6" s="594"/>
      <c r="CV6" s="594"/>
      <c r="CW6" s="594"/>
      <c r="CX6" s="594"/>
      <c r="CY6" s="595"/>
      <c r="CZ6" s="596">
        <v>0.7</v>
      </c>
      <c r="DA6" s="596"/>
      <c r="DB6" s="596"/>
      <c r="DC6" s="596"/>
      <c r="DD6" s="602">
        <v>4566</v>
      </c>
      <c r="DE6" s="594"/>
      <c r="DF6" s="594"/>
      <c r="DG6" s="594"/>
      <c r="DH6" s="594"/>
      <c r="DI6" s="594"/>
      <c r="DJ6" s="594"/>
      <c r="DK6" s="594"/>
      <c r="DL6" s="594"/>
      <c r="DM6" s="594"/>
      <c r="DN6" s="594"/>
      <c r="DO6" s="594"/>
      <c r="DP6" s="595"/>
      <c r="DQ6" s="602">
        <v>236170</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25134</v>
      </c>
      <c r="S7" s="594"/>
      <c r="T7" s="594"/>
      <c r="U7" s="594"/>
      <c r="V7" s="594"/>
      <c r="W7" s="594"/>
      <c r="X7" s="594"/>
      <c r="Y7" s="595"/>
      <c r="Z7" s="596">
        <v>0.1</v>
      </c>
      <c r="AA7" s="596"/>
      <c r="AB7" s="596"/>
      <c r="AC7" s="596"/>
      <c r="AD7" s="597">
        <v>25134</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6189660</v>
      </c>
      <c r="BH7" s="594"/>
      <c r="BI7" s="594"/>
      <c r="BJ7" s="594"/>
      <c r="BK7" s="594"/>
      <c r="BL7" s="594"/>
      <c r="BM7" s="594"/>
      <c r="BN7" s="595"/>
      <c r="BO7" s="596">
        <v>41.7</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2754270</v>
      </c>
      <c r="CS7" s="594"/>
      <c r="CT7" s="594"/>
      <c r="CU7" s="594"/>
      <c r="CV7" s="594"/>
      <c r="CW7" s="594"/>
      <c r="CX7" s="594"/>
      <c r="CY7" s="595"/>
      <c r="CZ7" s="596">
        <v>8.5</v>
      </c>
      <c r="DA7" s="596"/>
      <c r="DB7" s="596"/>
      <c r="DC7" s="596"/>
      <c r="DD7" s="602">
        <v>67366</v>
      </c>
      <c r="DE7" s="594"/>
      <c r="DF7" s="594"/>
      <c r="DG7" s="594"/>
      <c r="DH7" s="594"/>
      <c r="DI7" s="594"/>
      <c r="DJ7" s="594"/>
      <c r="DK7" s="594"/>
      <c r="DL7" s="594"/>
      <c r="DM7" s="594"/>
      <c r="DN7" s="594"/>
      <c r="DO7" s="594"/>
      <c r="DP7" s="595"/>
      <c r="DQ7" s="602">
        <v>2236416</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85280</v>
      </c>
      <c r="S8" s="594"/>
      <c r="T8" s="594"/>
      <c r="U8" s="594"/>
      <c r="V8" s="594"/>
      <c r="W8" s="594"/>
      <c r="X8" s="594"/>
      <c r="Y8" s="595"/>
      <c r="Z8" s="596">
        <v>0.3</v>
      </c>
      <c r="AA8" s="596"/>
      <c r="AB8" s="596"/>
      <c r="AC8" s="596"/>
      <c r="AD8" s="597">
        <v>85280</v>
      </c>
      <c r="AE8" s="597"/>
      <c r="AF8" s="597"/>
      <c r="AG8" s="597"/>
      <c r="AH8" s="597"/>
      <c r="AI8" s="597"/>
      <c r="AJ8" s="597"/>
      <c r="AK8" s="597"/>
      <c r="AL8" s="598">
        <v>0.5</v>
      </c>
      <c r="AM8" s="599"/>
      <c r="AN8" s="599"/>
      <c r="AO8" s="600"/>
      <c r="AP8" s="590" t="s">
        <v>219</v>
      </c>
      <c r="AQ8" s="591"/>
      <c r="AR8" s="591"/>
      <c r="AS8" s="591"/>
      <c r="AT8" s="591"/>
      <c r="AU8" s="591"/>
      <c r="AV8" s="591"/>
      <c r="AW8" s="591"/>
      <c r="AX8" s="591"/>
      <c r="AY8" s="591"/>
      <c r="AZ8" s="591"/>
      <c r="BA8" s="591"/>
      <c r="BB8" s="591"/>
      <c r="BC8" s="591"/>
      <c r="BD8" s="591"/>
      <c r="BE8" s="591"/>
      <c r="BF8" s="592"/>
      <c r="BG8" s="593">
        <v>157010</v>
      </c>
      <c r="BH8" s="594"/>
      <c r="BI8" s="594"/>
      <c r="BJ8" s="594"/>
      <c r="BK8" s="594"/>
      <c r="BL8" s="594"/>
      <c r="BM8" s="594"/>
      <c r="BN8" s="595"/>
      <c r="BO8" s="596">
        <v>1.1000000000000001</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8578083</v>
      </c>
      <c r="CS8" s="594"/>
      <c r="CT8" s="594"/>
      <c r="CU8" s="594"/>
      <c r="CV8" s="594"/>
      <c r="CW8" s="594"/>
      <c r="CX8" s="594"/>
      <c r="CY8" s="595"/>
      <c r="CZ8" s="596">
        <v>26.5</v>
      </c>
      <c r="DA8" s="596"/>
      <c r="DB8" s="596"/>
      <c r="DC8" s="596"/>
      <c r="DD8" s="602">
        <v>28282</v>
      </c>
      <c r="DE8" s="594"/>
      <c r="DF8" s="594"/>
      <c r="DG8" s="594"/>
      <c r="DH8" s="594"/>
      <c r="DI8" s="594"/>
      <c r="DJ8" s="594"/>
      <c r="DK8" s="594"/>
      <c r="DL8" s="594"/>
      <c r="DM8" s="594"/>
      <c r="DN8" s="594"/>
      <c r="DO8" s="594"/>
      <c r="DP8" s="595"/>
      <c r="DQ8" s="602">
        <v>4122110</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52758</v>
      </c>
      <c r="S9" s="594"/>
      <c r="T9" s="594"/>
      <c r="U9" s="594"/>
      <c r="V9" s="594"/>
      <c r="W9" s="594"/>
      <c r="X9" s="594"/>
      <c r="Y9" s="595"/>
      <c r="Z9" s="596">
        <v>0.2</v>
      </c>
      <c r="AA9" s="596"/>
      <c r="AB9" s="596"/>
      <c r="AC9" s="596"/>
      <c r="AD9" s="597">
        <v>52758</v>
      </c>
      <c r="AE9" s="597"/>
      <c r="AF9" s="597"/>
      <c r="AG9" s="597"/>
      <c r="AH9" s="597"/>
      <c r="AI9" s="597"/>
      <c r="AJ9" s="597"/>
      <c r="AK9" s="597"/>
      <c r="AL9" s="598">
        <v>0.3</v>
      </c>
      <c r="AM9" s="599"/>
      <c r="AN9" s="599"/>
      <c r="AO9" s="600"/>
      <c r="AP9" s="590" t="s">
        <v>222</v>
      </c>
      <c r="AQ9" s="591"/>
      <c r="AR9" s="591"/>
      <c r="AS9" s="591"/>
      <c r="AT9" s="591"/>
      <c r="AU9" s="591"/>
      <c r="AV9" s="591"/>
      <c r="AW9" s="591"/>
      <c r="AX9" s="591"/>
      <c r="AY9" s="591"/>
      <c r="AZ9" s="591"/>
      <c r="BA9" s="591"/>
      <c r="BB9" s="591"/>
      <c r="BC9" s="591"/>
      <c r="BD9" s="591"/>
      <c r="BE9" s="591"/>
      <c r="BF9" s="592"/>
      <c r="BG9" s="593">
        <v>4428183</v>
      </c>
      <c r="BH9" s="594"/>
      <c r="BI9" s="594"/>
      <c r="BJ9" s="594"/>
      <c r="BK9" s="594"/>
      <c r="BL9" s="594"/>
      <c r="BM9" s="594"/>
      <c r="BN9" s="595"/>
      <c r="BO9" s="596">
        <v>29.8</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4821288</v>
      </c>
      <c r="CS9" s="594"/>
      <c r="CT9" s="594"/>
      <c r="CU9" s="594"/>
      <c r="CV9" s="594"/>
      <c r="CW9" s="594"/>
      <c r="CX9" s="594"/>
      <c r="CY9" s="595"/>
      <c r="CZ9" s="596">
        <v>14.9</v>
      </c>
      <c r="DA9" s="596"/>
      <c r="DB9" s="596"/>
      <c r="DC9" s="596"/>
      <c r="DD9" s="602">
        <v>732620</v>
      </c>
      <c r="DE9" s="594"/>
      <c r="DF9" s="594"/>
      <c r="DG9" s="594"/>
      <c r="DH9" s="594"/>
      <c r="DI9" s="594"/>
      <c r="DJ9" s="594"/>
      <c r="DK9" s="594"/>
      <c r="DL9" s="594"/>
      <c r="DM9" s="594"/>
      <c r="DN9" s="594"/>
      <c r="DO9" s="594"/>
      <c r="DP9" s="595"/>
      <c r="DQ9" s="602">
        <v>3981634</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1047722</v>
      </c>
      <c r="S10" s="594"/>
      <c r="T10" s="594"/>
      <c r="U10" s="594"/>
      <c r="V10" s="594"/>
      <c r="W10" s="594"/>
      <c r="X10" s="594"/>
      <c r="Y10" s="595"/>
      <c r="Z10" s="596">
        <v>3.1</v>
      </c>
      <c r="AA10" s="596"/>
      <c r="AB10" s="596"/>
      <c r="AC10" s="596"/>
      <c r="AD10" s="597">
        <v>1047722</v>
      </c>
      <c r="AE10" s="597"/>
      <c r="AF10" s="597"/>
      <c r="AG10" s="597"/>
      <c r="AH10" s="597"/>
      <c r="AI10" s="597"/>
      <c r="AJ10" s="597"/>
      <c r="AK10" s="597"/>
      <c r="AL10" s="598">
        <v>5.8</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285824</v>
      </c>
      <c r="BH10" s="594"/>
      <c r="BI10" s="594"/>
      <c r="BJ10" s="594"/>
      <c r="BK10" s="594"/>
      <c r="BL10" s="594"/>
      <c r="BM10" s="594"/>
      <c r="BN10" s="595"/>
      <c r="BO10" s="596">
        <v>1.9</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73723</v>
      </c>
      <c r="CS10" s="594"/>
      <c r="CT10" s="594"/>
      <c r="CU10" s="594"/>
      <c r="CV10" s="594"/>
      <c r="CW10" s="594"/>
      <c r="CX10" s="594"/>
      <c r="CY10" s="595"/>
      <c r="CZ10" s="596">
        <v>0.2</v>
      </c>
      <c r="DA10" s="596"/>
      <c r="DB10" s="596"/>
      <c r="DC10" s="596"/>
      <c r="DD10" s="602" t="s">
        <v>111</v>
      </c>
      <c r="DE10" s="594"/>
      <c r="DF10" s="594"/>
      <c r="DG10" s="594"/>
      <c r="DH10" s="594"/>
      <c r="DI10" s="594"/>
      <c r="DJ10" s="594"/>
      <c r="DK10" s="594"/>
      <c r="DL10" s="594"/>
      <c r="DM10" s="594"/>
      <c r="DN10" s="594"/>
      <c r="DO10" s="594"/>
      <c r="DP10" s="595"/>
      <c r="DQ10" s="602">
        <v>73715</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44942</v>
      </c>
      <c r="S11" s="594"/>
      <c r="T11" s="594"/>
      <c r="U11" s="594"/>
      <c r="V11" s="594"/>
      <c r="W11" s="594"/>
      <c r="X11" s="594"/>
      <c r="Y11" s="595"/>
      <c r="Z11" s="596">
        <v>0.1</v>
      </c>
      <c r="AA11" s="596"/>
      <c r="AB11" s="596"/>
      <c r="AC11" s="596"/>
      <c r="AD11" s="597">
        <v>44942</v>
      </c>
      <c r="AE11" s="597"/>
      <c r="AF11" s="597"/>
      <c r="AG11" s="597"/>
      <c r="AH11" s="597"/>
      <c r="AI11" s="597"/>
      <c r="AJ11" s="597"/>
      <c r="AK11" s="597"/>
      <c r="AL11" s="598">
        <v>0.2</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1318643</v>
      </c>
      <c r="BH11" s="594"/>
      <c r="BI11" s="594"/>
      <c r="BJ11" s="594"/>
      <c r="BK11" s="594"/>
      <c r="BL11" s="594"/>
      <c r="BM11" s="594"/>
      <c r="BN11" s="595"/>
      <c r="BO11" s="596">
        <v>8.9</v>
      </c>
      <c r="BP11" s="596"/>
      <c r="BQ11" s="596"/>
      <c r="BR11" s="596"/>
      <c r="BS11" s="602" t="s">
        <v>111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519875</v>
      </c>
      <c r="CS11" s="594"/>
      <c r="CT11" s="594"/>
      <c r="CU11" s="594"/>
      <c r="CV11" s="594"/>
      <c r="CW11" s="594"/>
      <c r="CX11" s="594"/>
      <c r="CY11" s="595"/>
      <c r="CZ11" s="596">
        <v>1.6</v>
      </c>
      <c r="DA11" s="596"/>
      <c r="DB11" s="596"/>
      <c r="DC11" s="596"/>
      <c r="DD11" s="602">
        <v>89697</v>
      </c>
      <c r="DE11" s="594"/>
      <c r="DF11" s="594"/>
      <c r="DG11" s="594"/>
      <c r="DH11" s="594"/>
      <c r="DI11" s="594"/>
      <c r="DJ11" s="594"/>
      <c r="DK11" s="594"/>
      <c r="DL11" s="594"/>
      <c r="DM11" s="594"/>
      <c r="DN11" s="594"/>
      <c r="DO11" s="594"/>
      <c r="DP11" s="595"/>
      <c r="DQ11" s="602">
        <v>404950</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6530443</v>
      </c>
      <c r="BH12" s="594"/>
      <c r="BI12" s="594"/>
      <c r="BJ12" s="594"/>
      <c r="BK12" s="594"/>
      <c r="BL12" s="594"/>
      <c r="BM12" s="594"/>
      <c r="BN12" s="595"/>
      <c r="BO12" s="596">
        <v>44</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310275</v>
      </c>
      <c r="CS12" s="594"/>
      <c r="CT12" s="594"/>
      <c r="CU12" s="594"/>
      <c r="CV12" s="594"/>
      <c r="CW12" s="594"/>
      <c r="CX12" s="594"/>
      <c r="CY12" s="595"/>
      <c r="CZ12" s="596">
        <v>1</v>
      </c>
      <c r="DA12" s="596"/>
      <c r="DB12" s="596"/>
      <c r="DC12" s="596"/>
      <c r="DD12" s="602">
        <v>231</v>
      </c>
      <c r="DE12" s="594"/>
      <c r="DF12" s="594"/>
      <c r="DG12" s="594"/>
      <c r="DH12" s="594"/>
      <c r="DI12" s="594"/>
      <c r="DJ12" s="594"/>
      <c r="DK12" s="594"/>
      <c r="DL12" s="594"/>
      <c r="DM12" s="594"/>
      <c r="DN12" s="594"/>
      <c r="DO12" s="594"/>
      <c r="DP12" s="595"/>
      <c r="DQ12" s="602">
        <v>232699</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58280</v>
      </c>
      <c r="S13" s="594"/>
      <c r="T13" s="594"/>
      <c r="U13" s="594"/>
      <c r="V13" s="594"/>
      <c r="W13" s="594"/>
      <c r="X13" s="594"/>
      <c r="Y13" s="595"/>
      <c r="Z13" s="596">
        <v>0.2</v>
      </c>
      <c r="AA13" s="596"/>
      <c r="AB13" s="596"/>
      <c r="AC13" s="596"/>
      <c r="AD13" s="597">
        <v>58280</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6522412</v>
      </c>
      <c r="BH13" s="594"/>
      <c r="BI13" s="594"/>
      <c r="BJ13" s="594"/>
      <c r="BK13" s="594"/>
      <c r="BL13" s="594"/>
      <c r="BM13" s="594"/>
      <c r="BN13" s="595"/>
      <c r="BO13" s="596">
        <v>44</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5499425</v>
      </c>
      <c r="CS13" s="594"/>
      <c r="CT13" s="594"/>
      <c r="CU13" s="594"/>
      <c r="CV13" s="594"/>
      <c r="CW13" s="594"/>
      <c r="CX13" s="594"/>
      <c r="CY13" s="595"/>
      <c r="CZ13" s="596">
        <v>17</v>
      </c>
      <c r="DA13" s="596"/>
      <c r="DB13" s="596"/>
      <c r="DC13" s="596"/>
      <c r="DD13" s="602">
        <v>3657181</v>
      </c>
      <c r="DE13" s="594"/>
      <c r="DF13" s="594"/>
      <c r="DG13" s="594"/>
      <c r="DH13" s="594"/>
      <c r="DI13" s="594"/>
      <c r="DJ13" s="594"/>
      <c r="DK13" s="594"/>
      <c r="DL13" s="594"/>
      <c r="DM13" s="594"/>
      <c r="DN13" s="594"/>
      <c r="DO13" s="594"/>
      <c r="DP13" s="595"/>
      <c r="DQ13" s="602">
        <v>2605937</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206514</v>
      </c>
      <c r="BH14" s="594"/>
      <c r="BI14" s="594"/>
      <c r="BJ14" s="594"/>
      <c r="BK14" s="594"/>
      <c r="BL14" s="594"/>
      <c r="BM14" s="594"/>
      <c r="BN14" s="595"/>
      <c r="BO14" s="596">
        <v>1.4</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1765058</v>
      </c>
      <c r="CS14" s="594"/>
      <c r="CT14" s="594"/>
      <c r="CU14" s="594"/>
      <c r="CV14" s="594"/>
      <c r="CW14" s="594"/>
      <c r="CX14" s="594"/>
      <c r="CY14" s="595"/>
      <c r="CZ14" s="596">
        <v>5.5</v>
      </c>
      <c r="DA14" s="596"/>
      <c r="DB14" s="596"/>
      <c r="DC14" s="596"/>
      <c r="DD14" s="602">
        <v>425954</v>
      </c>
      <c r="DE14" s="594"/>
      <c r="DF14" s="594"/>
      <c r="DG14" s="594"/>
      <c r="DH14" s="594"/>
      <c r="DI14" s="594"/>
      <c r="DJ14" s="594"/>
      <c r="DK14" s="594"/>
      <c r="DL14" s="594"/>
      <c r="DM14" s="594"/>
      <c r="DN14" s="594"/>
      <c r="DO14" s="594"/>
      <c r="DP14" s="595"/>
      <c r="DQ14" s="602">
        <v>1298006</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68656</v>
      </c>
      <c r="S15" s="594"/>
      <c r="T15" s="594"/>
      <c r="U15" s="594"/>
      <c r="V15" s="594"/>
      <c r="W15" s="594"/>
      <c r="X15" s="594"/>
      <c r="Y15" s="595"/>
      <c r="Z15" s="596">
        <v>0.2</v>
      </c>
      <c r="AA15" s="596"/>
      <c r="AB15" s="596"/>
      <c r="AC15" s="596"/>
      <c r="AD15" s="597">
        <v>68656</v>
      </c>
      <c r="AE15" s="597"/>
      <c r="AF15" s="597"/>
      <c r="AG15" s="597"/>
      <c r="AH15" s="597"/>
      <c r="AI15" s="597"/>
      <c r="AJ15" s="597"/>
      <c r="AK15" s="597"/>
      <c r="AL15" s="598">
        <v>0.4</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634205</v>
      </c>
      <c r="BH15" s="594"/>
      <c r="BI15" s="594"/>
      <c r="BJ15" s="594"/>
      <c r="BK15" s="594"/>
      <c r="BL15" s="594"/>
      <c r="BM15" s="594"/>
      <c r="BN15" s="595"/>
      <c r="BO15" s="596">
        <v>4.3</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3788071</v>
      </c>
      <c r="CS15" s="594"/>
      <c r="CT15" s="594"/>
      <c r="CU15" s="594"/>
      <c r="CV15" s="594"/>
      <c r="CW15" s="594"/>
      <c r="CX15" s="594"/>
      <c r="CY15" s="595"/>
      <c r="CZ15" s="596">
        <v>11.7</v>
      </c>
      <c r="DA15" s="596"/>
      <c r="DB15" s="596"/>
      <c r="DC15" s="596"/>
      <c r="DD15" s="602">
        <v>227812</v>
      </c>
      <c r="DE15" s="594"/>
      <c r="DF15" s="594"/>
      <c r="DG15" s="594"/>
      <c r="DH15" s="594"/>
      <c r="DI15" s="594"/>
      <c r="DJ15" s="594"/>
      <c r="DK15" s="594"/>
      <c r="DL15" s="594"/>
      <c r="DM15" s="594"/>
      <c r="DN15" s="594"/>
      <c r="DO15" s="594"/>
      <c r="DP15" s="595"/>
      <c r="DQ15" s="602">
        <v>3084099</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3157679</v>
      </c>
      <c r="S16" s="594"/>
      <c r="T16" s="594"/>
      <c r="U16" s="594"/>
      <c r="V16" s="594"/>
      <c r="W16" s="594"/>
      <c r="X16" s="594"/>
      <c r="Y16" s="595"/>
      <c r="Z16" s="596">
        <v>9.4</v>
      </c>
      <c r="AA16" s="596"/>
      <c r="AB16" s="596"/>
      <c r="AC16" s="596"/>
      <c r="AD16" s="597">
        <v>2523327</v>
      </c>
      <c r="AE16" s="597"/>
      <c r="AF16" s="597"/>
      <c r="AG16" s="597"/>
      <c r="AH16" s="597"/>
      <c r="AI16" s="597"/>
      <c r="AJ16" s="597"/>
      <c r="AK16" s="597"/>
      <c r="AL16" s="598">
        <v>14</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26541</v>
      </c>
      <c r="CS16" s="594"/>
      <c r="CT16" s="594"/>
      <c r="CU16" s="594"/>
      <c r="CV16" s="594"/>
      <c r="CW16" s="594"/>
      <c r="CX16" s="594"/>
      <c r="CY16" s="595"/>
      <c r="CZ16" s="596">
        <v>0.1</v>
      </c>
      <c r="DA16" s="596"/>
      <c r="DB16" s="596"/>
      <c r="DC16" s="596"/>
      <c r="DD16" s="602" t="s">
        <v>111</v>
      </c>
      <c r="DE16" s="594"/>
      <c r="DF16" s="594"/>
      <c r="DG16" s="594"/>
      <c r="DH16" s="594"/>
      <c r="DI16" s="594"/>
      <c r="DJ16" s="594"/>
      <c r="DK16" s="594"/>
      <c r="DL16" s="594"/>
      <c r="DM16" s="594"/>
      <c r="DN16" s="594"/>
      <c r="DO16" s="594"/>
      <c r="DP16" s="595"/>
      <c r="DQ16" s="602">
        <v>23101</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2523327</v>
      </c>
      <c r="S17" s="594"/>
      <c r="T17" s="594"/>
      <c r="U17" s="594"/>
      <c r="V17" s="594"/>
      <c r="W17" s="594"/>
      <c r="X17" s="594"/>
      <c r="Y17" s="595"/>
      <c r="Z17" s="596">
        <v>7.5</v>
      </c>
      <c r="AA17" s="596"/>
      <c r="AB17" s="596"/>
      <c r="AC17" s="596"/>
      <c r="AD17" s="597">
        <v>2523327</v>
      </c>
      <c r="AE17" s="597"/>
      <c r="AF17" s="597"/>
      <c r="AG17" s="597"/>
      <c r="AH17" s="597"/>
      <c r="AI17" s="597"/>
      <c r="AJ17" s="597"/>
      <c r="AK17" s="597"/>
      <c r="AL17" s="598">
        <v>14</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3954751</v>
      </c>
      <c r="CS17" s="594"/>
      <c r="CT17" s="594"/>
      <c r="CU17" s="594"/>
      <c r="CV17" s="594"/>
      <c r="CW17" s="594"/>
      <c r="CX17" s="594"/>
      <c r="CY17" s="595"/>
      <c r="CZ17" s="596">
        <v>12.2</v>
      </c>
      <c r="DA17" s="596"/>
      <c r="DB17" s="596"/>
      <c r="DC17" s="596"/>
      <c r="DD17" s="602" t="s">
        <v>111</v>
      </c>
      <c r="DE17" s="594"/>
      <c r="DF17" s="594"/>
      <c r="DG17" s="594"/>
      <c r="DH17" s="594"/>
      <c r="DI17" s="594"/>
      <c r="DJ17" s="594"/>
      <c r="DK17" s="594"/>
      <c r="DL17" s="594"/>
      <c r="DM17" s="594"/>
      <c r="DN17" s="594"/>
      <c r="DO17" s="594"/>
      <c r="DP17" s="595"/>
      <c r="DQ17" s="602">
        <v>3954260</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634350</v>
      </c>
      <c r="S18" s="594"/>
      <c r="T18" s="594"/>
      <c r="U18" s="594"/>
      <c r="V18" s="594"/>
      <c r="W18" s="594"/>
      <c r="X18" s="594"/>
      <c r="Y18" s="595"/>
      <c r="Z18" s="596">
        <v>1.9</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1278091</v>
      </c>
      <c r="BH19" s="594"/>
      <c r="BI19" s="594"/>
      <c r="BJ19" s="594"/>
      <c r="BK19" s="594"/>
      <c r="BL19" s="594"/>
      <c r="BM19" s="594"/>
      <c r="BN19" s="595"/>
      <c r="BO19" s="596">
        <v>8.6</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19749877</v>
      </c>
      <c r="S20" s="594"/>
      <c r="T20" s="594"/>
      <c r="U20" s="594"/>
      <c r="V20" s="594"/>
      <c r="W20" s="594"/>
      <c r="X20" s="594"/>
      <c r="Y20" s="595"/>
      <c r="Z20" s="596">
        <v>58.7</v>
      </c>
      <c r="AA20" s="596"/>
      <c r="AB20" s="596"/>
      <c r="AC20" s="596"/>
      <c r="AD20" s="597">
        <v>17850682</v>
      </c>
      <c r="AE20" s="597"/>
      <c r="AF20" s="597"/>
      <c r="AG20" s="597"/>
      <c r="AH20" s="597"/>
      <c r="AI20" s="597"/>
      <c r="AJ20" s="597"/>
      <c r="AK20" s="597"/>
      <c r="AL20" s="598">
        <v>99.3</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1278091</v>
      </c>
      <c r="BH20" s="594"/>
      <c r="BI20" s="594"/>
      <c r="BJ20" s="594"/>
      <c r="BK20" s="594"/>
      <c r="BL20" s="594"/>
      <c r="BM20" s="594"/>
      <c r="BN20" s="595"/>
      <c r="BO20" s="596">
        <v>8.6</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32327530</v>
      </c>
      <c r="CS20" s="594"/>
      <c r="CT20" s="594"/>
      <c r="CU20" s="594"/>
      <c r="CV20" s="594"/>
      <c r="CW20" s="594"/>
      <c r="CX20" s="594"/>
      <c r="CY20" s="595"/>
      <c r="CZ20" s="596">
        <v>100</v>
      </c>
      <c r="DA20" s="596"/>
      <c r="DB20" s="596"/>
      <c r="DC20" s="596"/>
      <c r="DD20" s="602">
        <v>5233709</v>
      </c>
      <c r="DE20" s="594"/>
      <c r="DF20" s="594"/>
      <c r="DG20" s="594"/>
      <c r="DH20" s="594"/>
      <c r="DI20" s="594"/>
      <c r="DJ20" s="594"/>
      <c r="DK20" s="594"/>
      <c r="DL20" s="594"/>
      <c r="DM20" s="594"/>
      <c r="DN20" s="594"/>
      <c r="DO20" s="594"/>
      <c r="DP20" s="595"/>
      <c r="DQ20" s="602">
        <v>22253097</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17240</v>
      </c>
      <c r="S21" s="594"/>
      <c r="T21" s="594"/>
      <c r="U21" s="594"/>
      <c r="V21" s="594"/>
      <c r="W21" s="594"/>
      <c r="X21" s="594"/>
      <c r="Y21" s="595"/>
      <c r="Z21" s="596">
        <v>0.1</v>
      </c>
      <c r="AA21" s="596"/>
      <c r="AB21" s="596"/>
      <c r="AC21" s="596"/>
      <c r="AD21" s="597">
        <v>17240</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13248</v>
      </c>
      <c r="BH21" s="594"/>
      <c r="BI21" s="594"/>
      <c r="BJ21" s="594"/>
      <c r="BK21" s="594"/>
      <c r="BL21" s="594"/>
      <c r="BM21" s="594"/>
      <c r="BN21" s="595"/>
      <c r="BO21" s="596">
        <v>0.1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912129</v>
      </c>
      <c r="S22" s="594"/>
      <c r="T22" s="594"/>
      <c r="U22" s="594"/>
      <c r="V22" s="594"/>
      <c r="W22" s="594"/>
      <c r="X22" s="594"/>
      <c r="Y22" s="595"/>
      <c r="Z22" s="596">
        <v>2.7</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330843</v>
      </c>
      <c r="S23" s="594"/>
      <c r="T23" s="594"/>
      <c r="U23" s="594"/>
      <c r="V23" s="594"/>
      <c r="W23" s="594"/>
      <c r="X23" s="594"/>
      <c r="Y23" s="595"/>
      <c r="Z23" s="596">
        <v>1</v>
      </c>
      <c r="AA23" s="596"/>
      <c r="AB23" s="596"/>
      <c r="AC23" s="596"/>
      <c r="AD23" s="597">
        <v>48980</v>
      </c>
      <c r="AE23" s="597"/>
      <c r="AF23" s="597"/>
      <c r="AG23" s="597"/>
      <c r="AH23" s="597"/>
      <c r="AI23" s="597"/>
      <c r="AJ23" s="597"/>
      <c r="AK23" s="597"/>
      <c r="AL23" s="598">
        <v>0.3</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1264843</v>
      </c>
      <c r="BH23" s="594"/>
      <c r="BI23" s="594"/>
      <c r="BJ23" s="594"/>
      <c r="BK23" s="594"/>
      <c r="BL23" s="594"/>
      <c r="BM23" s="594"/>
      <c r="BN23" s="595"/>
      <c r="BO23" s="596">
        <v>8.5</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50772</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13616637</v>
      </c>
      <c r="CS24" s="583"/>
      <c r="CT24" s="583"/>
      <c r="CU24" s="583"/>
      <c r="CV24" s="583"/>
      <c r="CW24" s="583"/>
      <c r="CX24" s="583"/>
      <c r="CY24" s="584"/>
      <c r="CZ24" s="620">
        <v>42.1</v>
      </c>
      <c r="DA24" s="621"/>
      <c r="DB24" s="621"/>
      <c r="DC24" s="622"/>
      <c r="DD24" s="619">
        <v>9119879</v>
      </c>
      <c r="DE24" s="583"/>
      <c r="DF24" s="583"/>
      <c r="DG24" s="583"/>
      <c r="DH24" s="583"/>
      <c r="DI24" s="583"/>
      <c r="DJ24" s="583"/>
      <c r="DK24" s="584"/>
      <c r="DL24" s="619">
        <v>9062788</v>
      </c>
      <c r="DM24" s="583"/>
      <c r="DN24" s="583"/>
      <c r="DO24" s="583"/>
      <c r="DP24" s="583"/>
      <c r="DQ24" s="583"/>
      <c r="DR24" s="583"/>
      <c r="DS24" s="583"/>
      <c r="DT24" s="583"/>
      <c r="DU24" s="583"/>
      <c r="DV24" s="584"/>
      <c r="DW24" s="587">
        <v>46.3</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4651965</v>
      </c>
      <c r="S25" s="594"/>
      <c r="T25" s="594"/>
      <c r="U25" s="594"/>
      <c r="V25" s="594"/>
      <c r="W25" s="594"/>
      <c r="X25" s="594"/>
      <c r="Y25" s="595"/>
      <c r="Z25" s="596">
        <v>13.8</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4551640</v>
      </c>
      <c r="CS25" s="625"/>
      <c r="CT25" s="625"/>
      <c r="CU25" s="625"/>
      <c r="CV25" s="625"/>
      <c r="CW25" s="625"/>
      <c r="CX25" s="625"/>
      <c r="CY25" s="626"/>
      <c r="CZ25" s="627">
        <v>14.1</v>
      </c>
      <c r="DA25" s="628"/>
      <c r="DB25" s="628"/>
      <c r="DC25" s="629"/>
      <c r="DD25" s="602">
        <v>3844370</v>
      </c>
      <c r="DE25" s="625"/>
      <c r="DF25" s="625"/>
      <c r="DG25" s="625"/>
      <c r="DH25" s="625"/>
      <c r="DI25" s="625"/>
      <c r="DJ25" s="625"/>
      <c r="DK25" s="626"/>
      <c r="DL25" s="602">
        <v>3803571</v>
      </c>
      <c r="DM25" s="625"/>
      <c r="DN25" s="625"/>
      <c r="DO25" s="625"/>
      <c r="DP25" s="625"/>
      <c r="DQ25" s="625"/>
      <c r="DR25" s="625"/>
      <c r="DS25" s="625"/>
      <c r="DT25" s="625"/>
      <c r="DU25" s="625"/>
      <c r="DV25" s="626"/>
      <c r="DW25" s="598">
        <v>19.399999999999999</v>
      </c>
      <c r="DX25" s="623"/>
      <c r="DY25" s="623"/>
      <c r="DZ25" s="623"/>
      <c r="EA25" s="623"/>
      <c r="EB25" s="623"/>
      <c r="EC25" s="624"/>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3083193</v>
      </c>
      <c r="CS26" s="594"/>
      <c r="CT26" s="594"/>
      <c r="CU26" s="594"/>
      <c r="CV26" s="594"/>
      <c r="CW26" s="594"/>
      <c r="CX26" s="594"/>
      <c r="CY26" s="595"/>
      <c r="CZ26" s="627">
        <v>9.5</v>
      </c>
      <c r="DA26" s="628"/>
      <c r="DB26" s="628"/>
      <c r="DC26" s="629"/>
      <c r="DD26" s="602">
        <v>2579357</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x14ac:dyDescent="0.15">
      <c r="B27" s="590" t="s">
        <v>278</v>
      </c>
      <c r="C27" s="591"/>
      <c r="D27" s="591"/>
      <c r="E27" s="591"/>
      <c r="F27" s="591"/>
      <c r="G27" s="591"/>
      <c r="H27" s="591"/>
      <c r="I27" s="591"/>
      <c r="J27" s="591"/>
      <c r="K27" s="591"/>
      <c r="L27" s="591"/>
      <c r="M27" s="591"/>
      <c r="N27" s="591"/>
      <c r="O27" s="591"/>
      <c r="P27" s="591"/>
      <c r="Q27" s="592"/>
      <c r="R27" s="593">
        <v>1814628</v>
      </c>
      <c r="S27" s="594"/>
      <c r="T27" s="594"/>
      <c r="U27" s="594"/>
      <c r="V27" s="594"/>
      <c r="W27" s="594"/>
      <c r="X27" s="594"/>
      <c r="Y27" s="595"/>
      <c r="Z27" s="596">
        <v>5.4</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14838913</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5110246</v>
      </c>
      <c r="CS27" s="625"/>
      <c r="CT27" s="625"/>
      <c r="CU27" s="625"/>
      <c r="CV27" s="625"/>
      <c r="CW27" s="625"/>
      <c r="CX27" s="625"/>
      <c r="CY27" s="626"/>
      <c r="CZ27" s="627">
        <v>15.8</v>
      </c>
      <c r="DA27" s="628"/>
      <c r="DB27" s="628"/>
      <c r="DC27" s="629"/>
      <c r="DD27" s="602">
        <v>1321249</v>
      </c>
      <c r="DE27" s="625"/>
      <c r="DF27" s="625"/>
      <c r="DG27" s="625"/>
      <c r="DH27" s="625"/>
      <c r="DI27" s="625"/>
      <c r="DJ27" s="625"/>
      <c r="DK27" s="626"/>
      <c r="DL27" s="602">
        <v>1304957</v>
      </c>
      <c r="DM27" s="625"/>
      <c r="DN27" s="625"/>
      <c r="DO27" s="625"/>
      <c r="DP27" s="625"/>
      <c r="DQ27" s="625"/>
      <c r="DR27" s="625"/>
      <c r="DS27" s="625"/>
      <c r="DT27" s="625"/>
      <c r="DU27" s="625"/>
      <c r="DV27" s="626"/>
      <c r="DW27" s="598">
        <v>6.7</v>
      </c>
      <c r="DX27" s="623"/>
      <c r="DY27" s="623"/>
      <c r="DZ27" s="623"/>
      <c r="EA27" s="623"/>
      <c r="EB27" s="623"/>
      <c r="EC27" s="624"/>
    </row>
    <row r="28" spans="2:133" ht="11.25" customHeight="1" x14ac:dyDescent="0.15">
      <c r="B28" s="590" t="s">
        <v>281</v>
      </c>
      <c r="C28" s="591"/>
      <c r="D28" s="591"/>
      <c r="E28" s="591"/>
      <c r="F28" s="591"/>
      <c r="G28" s="591"/>
      <c r="H28" s="591"/>
      <c r="I28" s="591"/>
      <c r="J28" s="591"/>
      <c r="K28" s="591"/>
      <c r="L28" s="591"/>
      <c r="M28" s="591"/>
      <c r="N28" s="591"/>
      <c r="O28" s="591"/>
      <c r="P28" s="591"/>
      <c r="Q28" s="592"/>
      <c r="R28" s="593">
        <v>70016</v>
      </c>
      <c r="S28" s="594"/>
      <c r="T28" s="594"/>
      <c r="U28" s="594"/>
      <c r="V28" s="594"/>
      <c r="W28" s="594"/>
      <c r="X28" s="594"/>
      <c r="Y28" s="595"/>
      <c r="Z28" s="596">
        <v>0.2</v>
      </c>
      <c r="AA28" s="596"/>
      <c r="AB28" s="596"/>
      <c r="AC28" s="596"/>
      <c r="AD28" s="597">
        <v>9719</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3954751</v>
      </c>
      <c r="CS28" s="594"/>
      <c r="CT28" s="594"/>
      <c r="CU28" s="594"/>
      <c r="CV28" s="594"/>
      <c r="CW28" s="594"/>
      <c r="CX28" s="594"/>
      <c r="CY28" s="595"/>
      <c r="CZ28" s="627">
        <v>12.2</v>
      </c>
      <c r="DA28" s="628"/>
      <c r="DB28" s="628"/>
      <c r="DC28" s="629"/>
      <c r="DD28" s="602">
        <v>3954260</v>
      </c>
      <c r="DE28" s="594"/>
      <c r="DF28" s="594"/>
      <c r="DG28" s="594"/>
      <c r="DH28" s="594"/>
      <c r="DI28" s="594"/>
      <c r="DJ28" s="594"/>
      <c r="DK28" s="595"/>
      <c r="DL28" s="602">
        <v>3954260</v>
      </c>
      <c r="DM28" s="594"/>
      <c r="DN28" s="594"/>
      <c r="DO28" s="594"/>
      <c r="DP28" s="594"/>
      <c r="DQ28" s="594"/>
      <c r="DR28" s="594"/>
      <c r="DS28" s="594"/>
      <c r="DT28" s="594"/>
      <c r="DU28" s="594"/>
      <c r="DV28" s="595"/>
      <c r="DW28" s="598">
        <v>20.2</v>
      </c>
      <c r="DX28" s="623"/>
      <c r="DY28" s="623"/>
      <c r="DZ28" s="623"/>
      <c r="EA28" s="623"/>
      <c r="EB28" s="623"/>
      <c r="EC28" s="624"/>
    </row>
    <row r="29" spans="2:133" ht="11.25" customHeight="1" x14ac:dyDescent="0.15">
      <c r="B29" s="590" t="s">
        <v>283</v>
      </c>
      <c r="C29" s="591"/>
      <c r="D29" s="591"/>
      <c r="E29" s="591"/>
      <c r="F29" s="591"/>
      <c r="G29" s="591"/>
      <c r="H29" s="591"/>
      <c r="I29" s="591"/>
      <c r="J29" s="591"/>
      <c r="K29" s="591"/>
      <c r="L29" s="591"/>
      <c r="M29" s="591"/>
      <c r="N29" s="591"/>
      <c r="O29" s="591"/>
      <c r="P29" s="591"/>
      <c r="Q29" s="592"/>
      <c r="R29" s="593">
        <v>27441</v>
      </c>
      <c r="S29" s="594"/>
      <c r="T29" s="594"/>
      <c r="U29" s="594"/>
      <c r="V29" s="594"/>
      <c r="W29" s="594"/>
      <c r="X29" s="594"/>
      <c r="Y29" s="595"/>
      <c r="Z29" s="596">
        <v>0.1</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57</v>
      </c>
      <c r="CG29" s="608"/>
      <c r="CH29" s="608"/>
      <c r="CI29" s="608"/>
      <c r="CJ29" s="608"/>
      <c r="CK29" s="608"/>
      <c r="CL29" s="608"/>
      <c r="CM29" s="608"/>
      <c r="CN29" s="608"/>
      <c r="CO29" s="608"/>
      <c r="CP29" s="608"/>
      <c r="CQ29" s="609"/>
      <c r="CR29" s="593">
        <v>3954751</v>
      </c>
      <c r="CS29" s="625"/>
      <c r="CT29" s="625"/>
      <c r="CU29" s="625"/>
      <c r="CV29" s="625"/>
      <c r="CW29" s="625"/>
      <c r="CX29" s="625"/>
      <c r="CY29" s="626"/>
      <c r="CZ29" s="627">
        <v>12.2</v>
      </c>
      <c r="DA29" s="628"/>
      <c r="DB29" s="628"/>
      <c r="DC29" s="629"/>
      <c r="DD29" s="602">
        <v>3954260</v>
      </c>
      <c r="DE29" s="625"/>
      <c r="DF29" s="625"/>
      <c r="DG29" s="625"/>
      <c r="DH29" s="625"/>
      <c r="DI29" s="625"/>
      <c r="DJ29" s="625"/>
      <c r="DK29" s="626"/>
      <c r="DL29" s="602">
        <v>3954260</v>
      </c>
      <c r="DM29" s="625"/>
      <c r="DN29" s="625"/>
      <c r="DO29" s="625"/>
      <c r="DP29" s="625"/>
      <c r="DQ29" s="625"/>
      <c r="DR29" s="625"/>
      <c r="DS29" s="625"/>
      <c r="DT29" s="625"/>
      <c r="DU29" s="625"/>
      <c r="DV29" s="626"/>
      <c r="DW29" s="598">
        <v>20.2</v>
      </c>
      <c r="DX29" s="623"/>
      <c r="DY29" s="623"/>
      <c r="DZ29" s="623"/>
      <c r="EA29" s="623"/>
      <c r="EB29" s="623"/>
      <c r="EC29" s="624"/>
    </row>
    <row r="30" spans="2:133" ht="11.25" customHeight="1" x14ac:dyDescent="0.15">
      <c r="B30" s="590" t="s">
        <v>287</v>
      </c>
      <c r="C30" s="591"/>
      <c r="D30" s="591"/>
      <c r="E30" s="591"/>
      <c r="F30" s="591"/>
      <c r="G30" s="591"/>
      <c r="H30" s="591"/>
      <c r="I30" s="591"/>
      <c r="J30" s="591"/>
      <c r="K30" s="591"/>
      <c r="L30" s="591"/>
      <c r="M30" s="591"/>
      <c r="N30" s="591"/>
      <c r="O30" s="591"/>
      <c r="P30" s="591"/>
      <c r="Q30" s="592"/>
      <c r="R30" s="593">
        <v>724437</v>
      </c>
      <c r="S30" s="594"/>
      <c r="T30" s="594"/>
      <c r="U30" s="594"/>
      <c r="V30" s="594"/>
      <c r="W30" s="594"/>
      <c r="X30" s="594"/>
      <c r="Y30" s="595"/>
      <c r="Z30" s="596">
        <v>2.2000000000000002</v>
      </c>
      <c r="AA30" s="596"/>
      <c r="AB30" s="596"/>
      <c r="AC30" s="596"/>
      <c r="AD30" s="597" t="s">
        <v>111</v>
      </c>
      <c r="AE30" s="597"/>
      <c r="AF30" s="597"/>
      <c r="AG30" s="597"/>
      <c r="AH30" s="597"/>
      <c r="AI30" s="597"/>
      <c r="AJ30" s="597"/>
      <c r="AK30" s="597"/>
      <c r="AL30" s="598" t="s">
        <v>111</v>
      </c>
      <c r="AM30" s="599"/>
      <c r="AN30" s="599"/>
      <c r="AO30" s="600"/>
      <c r="AP30" s="639" t="s">
        <v>288</v>
      </c>
      <c r="AQ30" s="640"/>
      <c r="AR30" s="640"/>
      <c r="AS30" s="640"/>
      <c r="AT30" s="645" t="s">
        <v>289</v>
      </c>
      <c r="AU30" s="182"/>
      <c r="AV30" s="182"/>
      <c r="AW30" s="182"/>
      <c r="AX30" s="579" t="s">
        <v>169</v>
      </c>
      <c r="AY30" s="580"/>
      <c r="AZ30" s="580"/>
      <c r="BA30" s="580"/>
      <c r="BB30" s="580"/>
      <c r="BC30" s="580"/>
      <c r="BD30" s="580"/>
      <c r="BE30" s="580"/>
      <c r="BF30" s="581"/>
      <c r="BG30" s="651">
        <v>98.8</v>
      </c>
      <c r="BH30" s="652"/>
      <c r="BI30" s="652"/>
      <c r="BJ30" s="652"/>
      <c r="BK30" s="652"/>
      <c r="BL30" s="652"/>
      <c r="BM30" s="588">
        <v>95</v>
      </c>
      <c r="BN30" s="652"/>
      <c r="BO30" s="652"/>
      <c r="BP30" s="652"/>
      <c r="BQ30" s="653"/>
      <c r="BR30" s="651">
        <v>98.7</v>
      </c>
      <c r="BS30" s="652"/>
      <c r="BT30" s="652"/>
      <c r="BU30" s="652"/>
      <c r="BV30" s="652"/>
      <c r="BW30" s="652"/>
      <c r="BX30" s="588">
        <v>94.2</v>
      </c>
      <c r="BY30" s="652"/>
      <c r="BZ30" s="652"/>
      <c r="CA30" s="652"/>
      <c r="CB30" s="653"/>
      <c r="CD30" s="656"/>
      <c r="CE30" s="657"/>
      <c r="CF30" s="607" t="s">
        <v>290</v>
      </c>
      <c r="CG30" s="608"/>
      <c r="CH30" s="608"/>
      <c r="CI30" s="608"/>
      <c r="CJ30" s="608"/>
      <c r="CK30" s="608"/>
      <c r="CL30" s="608"/>
      <c r="CM30" s="608"/>
      <c r="CN30" s="608"/>
      <c r="CO30" s="608"/>
      <c r="CP30" s="608"/>
      <c r="CQ30" s="609"/>
      <c r="CR30" s="593">
        <v>3707922</v>
      </c>
      <c r="CS30" s="594"/>
      <c r="CT30" s="594"/>
      <c r="CU30" s="594"/>
      <c r="CV30" s="594"/>
      <c r="CW30" s="594"/>
      <c r="CX30" s="594"/>
      <c r="CY30" s="595"/>
      <c r="CZ30" s="627">
        <v>11.5</v>
      </c>
      <c r="DA30" s="628"/>
      <c r="DB30" s="628"/>
      <c r="DC30" s="629"/>
      <c r="DD30" s="602">
        <v>3707431</v>
      </c>
      <c r="DE30" s="594"/>
      <c r="DF30" s="594"/>
      <c r="DG30" s="594"/>
      <c r="DH30" s="594"/>
      <c r="DI30" s="594"/>
      <c r="DJ30" s="594"/>
      <c r="DK30" s="595"/>
      <c r="DL30" s="602">
        <v>3707431</v>
      </c>
      <c r="DM30" s="594"/>
      <c r="DN30" s="594"/>
      <c r="DO30" s="594"/>
      <c r="DP30" s="594"/>
      <c r="DQ30" s="594"/>
      <c r="DR30" s="594"/>
      <c r="DS30" s="594"/>
      <c r="DT30" s="594"/>
      <c r="DU30" s="594"/>
      <c r="DV30" s="595"/>
      <c r="DW30" s="598">
        <v>18.899999999999999</v>
      </c>
      <c r="DX30" s="623"/>
      <c r="DY30" s="623"/>
      <c r="DZ30" s="623"/>
      <c r="EA30" s="623"/>
      <c r="EB30" s="623"/>
      <c r="EC30" s="624"/>
    </row>
    <row r="31" spans="2:133" ht="11.25" customHeight="1" x14ac:dyDescent="0.15">
      <c r="B31" s="590" t="s">
        <v>291</v>
      </c>
      <c r="C31" s="591"/>
      <c r="D31" s="591"/>
      <c r="E31" s="591"/>
      <c r="F31" s="591"/>
      <c r="G31" s="591"/>
      <c r="H31" s="591"/>
      <c r="I31" s="591"/>
      <c r="J31" s="591"/>
      <c r="K31" s="591"/>
      <c r="L31" s="591"/>
      <c r="M31" s="591"/>
      <c r="N31" s="591"/>
      <c r="O31" s="591"/>
      <c r="P31" s="591"/>
      <c r="Q31" s="592"/>
      <c r="R31" s="593">
        <v>1353522</v>
      </c>
      <c r="S31" s="594"/>
      <c r="T31" s="594"/>
      <c r="U31" s="594"/>
      <c r="V31" s="594"/>
      <c r="W31" s="594"/>
      <c r="X31" s="594"/>
      <c r="Y31" s="595"/>
      <c r="Z31" s="596">
        <v>4</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98.7</v>
      </c>
      <c r="BH31" s="625"/>
      <c r="BI31" s="625"/>
      <c r="BJ31" s="625"/>
      <c r="BK31" s="625"/>
      <c r="BL31" s="625"/>
      <c r="BM31" s="599">
        <v>93.9</v>
      </c>
      <c r="BN31" s="649"/>
      <c r="BO31" s="649"/>
      <c r="BP31" s="649"/>
      <c r="BQ31" s="650"/>
      <c r="BR31" s="648">
        <v>98.6</v>
      </c>
      <c r="BS31" s="625"/>
      <c r="BT31" s="625"/>
      <c r="BU31" s="625"/>
      <c r="BV31" s="625"/>
      <c r="BW31" s="625"/>
      <c r="BX31" s="599">
        <v>92.6</v>
      </c>
      <c r="BY31" s="649"/>
      <c r="BZ31" s="649"/>
      <c r="CA31" s="649"/>
      <c r="CB31" s="650"/>
      <c r="CD31" s="656"/>
      <c r="CE31" s="657"/>
      <c r="CF31" s="607" t="s">
        <v>294</v>
      </c>
      <c r="CG31" s="608"/>
      <c r="CH31" s="608"/>
      <c r="CI31" s="608"/>
      <c r="CJ31" s="608"/>
      <c r="CK31" s="608"/>
      <c r="CL31" s="608"/>
      <c r="CM31" s="608"/>
      <c r="CN31" s="608"/>
      <c r="CO31" s="608"/>
      <c r="CP31" s="608"/>
      <c r="CQ31" s="609"/>
      <c r="CR31" s="593">
        <v>246829</v>
      </c>
      <c r="CS31" s="625"/>
      <c r="CT31" s="625"/>
      <c r="CU31" s="625"/>
      <c r="CV31" s="625"/>
      <c r="CW31" s="625"/>
      <c r="CX31" s="625"/>
      <c r="CY31" s="626"/>
      <c r="CZ31" s="627">
        <v>0.8</v>
      </c>
      <c r="DA31" s="628"/>
      <c r="DB31" s="628"/>
      <c r="DC31" s="629"/>
      <c r="DD31" s="602">
        <v>246829</v>
      </c>
      <c r="DE31" s="625"/>
      <c r="DF31" s="625"/>
      <c r="DG31" s="625"/>
      <c r="DH31" s="625"/>
      <c r="DI31" s="625"/>
      <c r="DJ31" s="625"/>
      <c r="DK31" s="626"/>
      <c r="DL31" s="602">
        <v>246829</v>
      </c>
      <c r="DM31" s="625"/>
      <c r="DN31" s="625"/>
      <c r="DO31" s="625"/>
      <c r="DP31" s="625"/>
      <c r="DQ31" s="625"/>
      <c r="DR31" s="625"/>
      <c r="DS31" s="625"/>
      <c r="DT31" s="625"/>
      <c r="DU31" s="625"/>
      <c r="DV31" s="626"/>
      <c r="DW31" s="598">
        <v>1.3</v>
      </c>
      <c r="DX31" s="623"/>
      <c r="DY31" s="623"/>
      <c r="DZ31" s="623"/>
      <c r="EA31" s="623"/>
      <c r="EB31" s="623"/>
      <c r="EC31" s="624"/>
    </row>
    <row r="32" spans="2:133" ht="11.25" customHeight="1" x14ac:dyDescent="0.15">
      <c r="B32" s="590" t="s">
        <v>295</v>
      </c>
      <c r="C32" s="591"/>
      <c r="D32" s="591"/>
      <c r="E32" s="591"/>
      <c r="F32" s="591"/>
      <c r="G32" s="591"/>
      <c r="H32" s="591"/>
      <c r="I32" s="591"/>
      <c r="J32" s="591"/>
      <c r="K32" s="591"/>
      <c r="L32" s="591"/>
      <c r="M32" s="591"/>
      <c r="N32" s="591"/>
      <c r="O32" s="591"/>
      <c r="P32" s="591"/>
      <c r="Q32" s="592"/>
      <c r="R32" s="593">
        <v>284876</v>
      </c>
      <c r="S32" s="594"/>
      <c r="T32" s="594"/>
      <c r="U32" s="594"/>
      <c r="V32" s="594"/>
      <c r="W32" s="594"/>
      <c r="X32" s="594"/>
      <c r="Y32" s="595"/>
      <c r="Z32" s="596">
        <v>0.8</v>
      </c>
      <c r="AA32" s="596"/>
      <c r="AB32" s="596"/>
      <c r="AC32" s="596"/>
      <c r="AD32" s="597">
        <v>54181</v>
      </c>
      <c r="AE32" s="597"/>
      <c r="AF32" s="597"/>
      <c r="AG32" s="597"/>
      <c r="AH32" s="597"/>
      <c r="AI32" s="597"/>
      <c r="AJ32" s="597"/>
      <c r="AK32" s="597"/>
      <c r="AL32" s="598">
        <v>0.3</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98.9</v>
      </c>
      <c r="BH32" s="661"/>
      <c r="BI32" s="661"/>
      <c r="BJ32" s="661"/>
      <c r="BK32" s="661"/>
      <c r="BL32" s="661"/>
      <c r="BM32" s="662">
        <v>95.4</v>
      </c>
      <c r="BN32" s="661"/>
      <c r="BO32" s="661"/>
      <c r="BP32" s="661"/>
      <c r="BQ32" s="663"/>
      <c r="BR32" s="660">
        <v>98.7</v>
      </c>
      <c r="BS32" s="661"/>
      <c r="BT32" s="661"/>
      <c r="BU32" s="661"/>
      <c r="BV32" s="661"/>
      <c r="BW32" s="661"/>
      <c r="BX32" s="662">
        <v>94.9</v>
      </c>
      <c r="BY32" s="661"/>
      <c r="BZ32" s="661"/>
      <c r="CA32" s="661"/>
      <c r="CB32" s="663"/>
      <c r="CD32" s="658"/>
      <c r="CE32" s="659"/>
      <c r="CF32" s="607" t="s">
        <v>297</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x14ac:dyDescent="0.15">
      <c r="B33" s="590" t="s">
        <v>298</v>
      </c>
      <c r="C33" s="591"/>
      <c r="D33" s="591"/>
      <c r="E33" s="591"/>
      <c r="F33" s="591"/>
      <c r="G33" s="591"/>
      <c r="H33" s="591"/>
      <c r="I33" s="591"/>
      <c r="J33" s="591"/>
      <c r="K33" s="591"/>
      <c r="L33" s="591"/>
      <c r="M33" s="591"/>
      <c r="N33" s="591"/>
      <c r="O33" s="591"/>
      <c r="P33" s="591"/>
      <c r="Q33" s="592"/>
      <c r="R33" s="593">
        <v>3641400</v>
      </c>
      <c r="S33" s="594"/>
      <c r="T33" s="594"/>
      <c r="U33" s="594"/>
      <c r="V33" s="594"/>
      <c r="W33" s="594"/>
      <c r="X33" s="594"/>
      <c r="Y33" s="595"/>
      <c r="Z33" s="596">
        <v>10.8</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13450643</v>
      </c>
      <c r="CS33" s="625"/>
      <c r="CT33" s="625"/>
      <c r="CU33" s="625"/>
      <c r="CV33" s="625"/>
      <c r="CW33" s="625"/>
      <c r="CX33" s="625"/>
      <c r="CY33" s="626"/>
      <c r="CZ33" s="627">
        <v>41.6</v>
      </c>
      <c r="DA33" s="628"/>
      <c r="DB33" s="628"/>
      <c r="DC33" s="629"/>
      <c r="DD33" s="602">
        <v>11755555</v>
      </c>
      <c r="DE33" s="625"/>
      <c r="DF33" s="625"/>
      <c r="DG33" s="625"/>
      <c r="DH33" s="625"/>
      <c r="DI33" s="625"/>
      <c r="DJ33" s="625"/>
      <c r="DK33" s="626"/>
      <c r="DL33" s="602">
        <v>8741708</v>
      </c>
      <c r="DM33" s="625"/>
      <c r="DN33" s="625"/>
      <c r="DO33" s="625"/>
      <c r="DP33" s="625"/>
      <c r="DQ33" s="625"/>
      <c r="DR33" s="625"/>
      <c r="DS33" s="625"/>
      <c r="DT33" s="625"/>
      <c r="DU33" s="625"/>
      <c r="DV33" s="626"/>
      <c r="DW33" s="598">
        <v>44.6</v>
      </c>
      <c r="DX33" s="623"/>
      <c r="DY33" s="623"/>
      <c r="DZ33" s="623"/>
      <c r="EA33" s="623"/>
      <c r="EB33" s="623"/>
      <c r="EC33" s="624"/>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4973565</v>
      </c>
      <c r="CS34" s="594"/>
      <c r="CT34" s="594"/>
      <c r="CU34" s="594"/>
      <c r="CV34" s="594"/>
      <c r="CW34" s="594"/>
      <c r="CX34" s="594"/>
      <c r="CY34" s="595"/>
      <c r="CZ34" s="627">
        <v>15.4</v>
      </c>
      <c r="DA34" s="628"/>
      <c r="DB34" s="628"/>
      <c r="DC34" s="629"/>
      <c r="DD34" s="602">
        <v>4085108</v>
      </c>
      <c r="DE34" s="594"/>
      <c r="DF34" s="594"/>
      <c r="DG34" s="594"/>
      <c r="DH34" s="594"/>
      <c r="DI34" s="594"/>
      <c r="DJ34" s="594"/>
      <c r="DK34" s="595"/>
      <c r="DL34" s="602">
        <v>3263375</v>
      </c>
      <c r="DM34" s="594"/>
      <c r="DN34" s="594"/>
      <c r="DO34" s="594"/>
      <c r="DP34" s="594"/>
      <c r="DQ34" s="594"/>
      <c r="DR34" s="594"/>
      <c r="DS34" s="594"/>
      <c r="DT34" s="594"/>
      <c r="DU34" s="594"/>
      <c r="DV34" s="595"/>
      <c r="DW34" s="598">
        <v>16.7</v>
      </c>
      <c r="DX34" s="623"/>
      <c r="DY34" s="623"/>
      <c r="DZ34" s="623"/>
      <c r="EA34" s="623"/>
      <c r="EB34" s="623"/>
      <c r="EC34" s="624"/>
    </row>
    <row r="35" spans="2:133" ht="11.25" customHeight="1" x14ac:dyDescent="0.15">
      <c r="B35" s="590" t="s">
        <v>304</v>
      </c>
      <c r="C35" s="591"/>
      <c r="D35" s="591"/>
      <c r="E35" s="591"/>
      <c r="F35" s="591"/>
      <c r="G35" s="591"/>
      <c r="H35" s="591"/>
      <c r="I35" s="591"/>
      <c r="J35" s="591"/>
      <c r="K35" s="591"/>
      <c r="L35" s="591"/>
      <c r="M35" s="591"/>
      <c r="N35" s="591"/>
      <c r="O35" s="591"/>
      <c r="P35" s="591"/>
      <c r="Q35" s="592"/>
      <c r="R35" s="593">
        <v>1600000</v>
      </c>
      <c r="S35" s="594"/>
      <c r="T35" s="594"/>
      <c r="U35" s="594"/>
      <c r="V35" s="594"/>
      <c r="W35" s="594"/>
      <c r="X35" s="594"/>
      <c r="Y35" s="595"/>
      <c r="Z35" s="596">
        <v>4.8</v>
      </c>
      <c r="AA35" s="596"/>
      <c r="AB35" s="596"/>
      <c r="AC35" s="596"/>
      <c r="AD35" s="597" t="s">
        <v>111</v>
      </c>
      <c r="AE35" s="597"/>
      <c r="AF35" s="597"/>
      <c r="AG35" s="597"/>
      <c r="AH35" s="597"/>
      <c r="AI35" s="597"/>
      <c r="AJ35" s="597"/>
      <c r="AK35" s="597"/>
      <c r="AL35" s="598" t="s">
        <v>111</v>
      </c>
      <c r="AM35" s="599"/>
      <c r="AN35" s="599"/>
      <c r="AO35" s="600"/>
      <c r="AP35" s="186"/>
      <c r="AQ35" s="604" t="s">
        <v>305</v>
      </c>
      <c r="AR35" s="605"/>
      <c r="AS35" s="605"/>
      <c r="AT35" s="605"/>
      <c r="AU35" s="605"/>
      <c r="AV35" s="605"/>
      <c r="AW35" s="605"/>
      <c r="AX35" s="605"/>
      <c r="AY35" s="606"/>
      <c r="AZ35" s="582">
        <v>4226805</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345697</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158886</v>
      </c>
      <c r="CS35" s="625"/>
      <c r="CT35" s="625"/>
      <c r="CU35" s="625"/>
      <c r="CV35" s="625"/>
      <c r="CW35" s="625"/>
      <c r="CX35" s="625"/>
      <c r="CY35" s="626"/>
      <c r="CZ35" s="627">
        <v>0.5</v>
      </c>
      <c r="DA35" s="628"/>
      <c r="DB35" s="628"/>
      <c r="DC35" s="629"/>
      <c r="DD35" s="602">
        <v>148792</v>
      </c>
      <c r="DE35" s="625"/>
      <c r="DF35" s="625"/>
      <c r="DG35" s="625"/>
      <c r="DH35" s="625"/>
      <c r="DI35" s="625"/>
      <c r="DJ35" s="625"/>
      <c r="DK35" s="626"/>
      <c r="DL35" s="602">
        <v>148792</v>
      </c>
      <c r="DM35" s="625"/>
      <c r="DN35" s="625"/>
      <c r="DO35" s="625"/>
      <c r="DP35" s="625"/>
      <c r="DQ35" s="625"/>
      <c r="DR35" s="625"/>
      <c r="DS35" s="625"/>
      <c r="DT35" s="625"/>
      <c r="DU35" s="625"/>
      <c r="DV35" s="626"/>
      <c r="DW35" s="598">
        <v>0.8</v>
      </c>
      <c r="DX35" s="623"/>
      <c r="DY35" s="623"/>
      <c r="DZ35" s="623"/>
      <c r="EA35" s="623"/>
      <c r="EB35" s="623"/>
      <c r="EC35" s="624"/>
    </row>
    <row r="36" spans="2:133" ht="11.25" customHeight="1" x14ac:dyDescent="0.15">
      <c r="B36" s="636" t="s">
        <v>308</v>
      </c>
      <c r="C36" s="637"/>
      <c r="D36" s="637"/>
      <c r="E36" s="637"/>
      <c r="F36" s="637"/>
      <c r="G36" s="637"/>
      <c r="H36" s="637"/>
      <c r="I36" s="637"/>
      <c r="J36" s="637"/>
      <c r="K36" s="637"/>
      <c r="L36" s="637"/>
      <c r="M36" s="637"/>
      <c r="N36" s="637"/>
      <c r="O36" s="637"/>
      <c r="P36" s="637"/>
      <c r="Q36" s="638"/>
      <c r="R36" s="665">
        <v>33629146</v>
      </c>
      <c r="S36" s="666"/>
      <c r="T36" s="666"/>
      <c r="U36" s="666"/>
      <c r="V36" s="666"/>
      <c r="W36" s="666"/>
      <c r="X36" s="666"/>
      <c r="Y36" s="667"/>
      <c r="Z36" s="668">
        <v>100</v>
      </c>
      <c r="AA36" s="668"/>
      <c r="AB36" s="668"/>
      <c r="AC36" s="668"/>
      <c r="AD36" s="669">
        <v>17980802</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1045400</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283059</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4939824</v>
      </c>
      <c r="CS36" s="594"/>
      <c r="CT36" s="594"/>
      <c r="CU36" s="594"/>
      <c r="CV36" s="594"/>
      <c r="CW36" s="594"/>
      <c r="CX36" s="594"/>
      <c r="CY36" s="595"/>
      <c r="CZ36" s="627">
        <v>15.3</v>
      </c>
      <c r="DA36" s="628"/>
      <c r="DB36" s="628"/>
      <c r="DC36" s="629"/>
      <c r="DD36" s="602">
        <v>4471405</v>
      </c>
      <c r="DE36" s="594"/>
      <c r="DF36" s="594"/>
      <c r="DG36" s="594"/>
      <c r="DH36" s="594"/>
      <c r="DI36" s="594"/>
      <c r="DJ36" s="594"/>
      <c r="DK36" s="595"/>
      <c r="DL36" s="602">
        <v>3263341</v>
      </c>
      <c r="DM36" s="594"/>
      <c r="DN36" s="594"/>
      <c r="DO36" s="594"/>
      <c r="DP36" s="594"/>
      <c r="DQ36" s="594"/>
      <c r="DR36" s="594"/>
      <c r="DS36" s="594"/>
      <c r="DT36" s="594"/>
      <c r="DU36" s="594"/>
      <c r="DV36" s="595"/>
      <c r="DW36" s="598">
        <v>16.7</v>
      </c>
      <c r="DX36" s="623"/>
      <c r="DY36" s="623"/>
      <c r="DZ36" s="623"/>
      <c r="EA36" s="623"/>
      <c r="EB36" s="623"/>
      <c r="EC36" s="624"/>
    </row>
    <row r="37" spans="2:133" ht="11.25" customHeight="1" x14ac:dyDescent="0.15">
      <c r="AQ37" s="672" t="s">
        <v>312</v>
      </c>
      <c r="AR37" s="673"/>
      <c r="AS37" s="673"/>
      <c r="AT37" s="673"/>
      <c r="AU37" s="673"/>
      <c r="AV37" s="673"/>
      <c r="AW37" s="673"/>
      <c r="AX37" s="673"/>
      <c r="AY37" s="674"/>
      <c r="AZ37" s="593">
        <v>1029522</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11705</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2159314</v>
      </c>
      <c r="CS37" s="625"/>
      <c r="CT37" s="625"/>
      <c r="CU37" s="625"/>
      <c r="CV37" s="625"/>
      <c r="CW37" s="625"/>
      <c r="CX37" s="625"/>
      <c r="CY37" s="626"/>
      <c r="CZ37" s="627">
        <v>6.7</v>
      </c>
      <c r="DA37" s="628"/>
      <c r="DB37" s="628"/>
      <c r="DC37" s="629"/>
      <c r="DD37" s="602">
        <v>2152690</v>
      </c>
      <c r="DE37" s="625"/>
      <c r="DF37" s="625"/>
      <c r="DG37" s="625"/>
      <c r="DH37" s="625"/>
      <c r="DI37" s="625"/>
      <c r="DJ37" s="625"/>
      <c r="DK37" s="626"/>
      <c r="DL37" s="602">
        <v>2024392</v>
      </c>
      <c r="DM37" s="625"/>
      <c r="DN37" s="625"/>
      <c r="DO37" s="625"/>
      <c r="DP37" s="625"/>
      <c r="DQ37" s="625"/>
      <c r="DR37" s="625"/>
      <c r="DS37" s="625"/>
      <c r="DT37" s="625"/>
      <c r="DU37" s="625"/>
      <c r="DV37" s="626"/>
      <c r="DW37" s="598">
        <v>10.3</v>
      </c>
      <c r="DX37" s="623"/>
      <c r="DY37" s="623"/>
      <c r="DZ37" s="623"/>
      <c r="EA37" s="623"/>
      <c r="EB37" s="623"/>
      <c r="EC37" s="624"/>
    </row>
    <row r="38" spans="2:133" ht="11.25" customHeight="1" x14ac:dyDescent="0.15">
      <c r="AQ38" s="672" t="s">
        <v>315</v>
      </c>
      <c r="AR38" s="673"/>
      <c r="AS38" s="673"/>
      <c r="AT38" s="673"/>
      <c r="AU38" s="673"/>
      <c r="AV38" s="673"/>
      <c r="AW38" s="673"/>
      <c r="AX38" s="673"/>
      <c r="AY38" s="674"/>
      <c r="AZ38" s="593">
        <v>22272</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20691</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3175011</v>
      </c>
      <c r="CS38" s="594"/>
      <c r="CT38" s="594"/>
      <c r="CU38" s="594"/>
      <c r="CV38" s="594"/>
      <c r="CW38" s="594"/>
      <c r="CX38" s="594"/>
      <c r="CY38" s="595"/>
      <c r="CZ38" s="627">
        <v>9.8000000000000007</v>
      </c>
      <c r="DA38" s="628"/>
      <c r="DB38" s="628"/>
      <c r="DC38" s="629"/>
      <c r="DD38" s="602">
        <v>2890894</v>
      </c>
      <c r="DE38" s="594"/>
      <c r="DF38" s="594"/>
      <c r="DG38" s="594"/>
      <c r="DH38" s="594"/>
      <c r="DI38" s="594"/>
      <c r="DJ38" s="594"/>
      <c r="DK38" s="595"/>
      <c r="DL38" s="602">
        <v>2066200</v>
      </c>
      <c r="DM38" s="594"/>
      <c r="DN38" s="594"/>
      <c r="DO38" s="594"/>
      <c r="DP38" s="594"/>
      <c r="DQ38" s="594"/>
      <c r="DR38" s="594"/>
      <c r="DS38" s="594"/>
      <c r="DT38" s="594"/>
      <c r="DU38" s="594"/>
      <c r="DV38" s="595"/>
      <c r="DW38" s="598">
        <v>10.6</v>
      </c>
      <c r="DX38" s="623"/>
      <c r="DY38" s="623"/>
      <c r="DZ38" s="623"/>
      <c r="EA38" s="623"/>
      <c r="EB38" s="623"/>
      <c r="EC38" s="624"/>
    </row>
    <row r="39" spans="2:133" ht="11.25" customHeight="1" x14ac:dyDescent="0.15">
      <c r="AQ39" s="672" t="s">
        <v>318</v>
      </c>
      <c r="AR39" s="673"/>
      <c r="AS39" s="673"/>
      <c r="AT39" s="673"/>
      <c r="AU39" s="673"/>
      <c r="AV39" s="673"/>
      <c r="AW39" s="673"/>
      <c r="AX39" s="673"/>
      <c r="AY39" s="674"/>
      <c r="AZ39" s="593" t="s">
        <v>319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100</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203357</v>
      </c>
      <c r="CS39" s="625"/>
      <c r="CT39" s="625"/>
      <c r="CU39" s="625"/>
      <c r="CV39" s="625"/>
      <c r="CW39" s="625"/>
      <c r="CX39" s="625"/>
      <c r="CY39" s="626"/>
      <c r="CZ39" s="627">
        <v>0.6</v>
      </c>
      <c r="DA39" s="628"/>
      <c r="DB39" s="628"/>
      <c r="DC39" s="629"/>
      <c r="DD39" s="602">
        <v>159356</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609340</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82</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t="s">
        <v>319</v>
      </c>
      <c r="CS40" s="594"/>
      <c r="CT40" s="594"/>
      <c r="CU40" s="594"/>
      <c r="CV40" s="594"/>
      <c r="CW40" s="594"/>
      <c r="CX40" s="594"/>
      <c r="CY40" s="595"/>
      <c r="CZ40" s="627" t="s">
        <v>319</v>
      </c>
      <c r="DA40" s="628"/>
      <c r="DB40" s="628"/>
      <c r="DC40" s="629"/>
      <c r="DD40" s="602" t="s">
        <v>319</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1520271</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256</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5260250</v>
      </c>
      <c r="CS42" s="594"/>
      <c r="CT42" s="594"/>
      <c r="CU42" s="594"/>
      <c r="CV42" s="594"/>
      <c r="CW42" s="594"/>
      <c r="CX42" s="594"/>
      <c r="CY42" s="595"/>
      <c r="CZ42" s="627">
        <v>16.3</v>
      </c>
      <c r="DA42" s="676"/>
      <c r="DB42" s="676"/>
      <c r="DC42" s="677"/>
      <c r="DD42" s="602">
        <v>1377663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158382</v>
      </c>
      <c r="CS43" s="625"/>
      <c r="CT43" s="625"/>
      <c r="CU43" s="625"/>
      <c r="CV43" s="625"/>
      <c r="CW43" s="625"/>
      <c r="CX43" s="625"/>
      <c r="CY43" s="626"/>
      <c r="CZ43" s="627">
        <v>0.5</v>
      </c>
      <c r="DA43" s="628"/>
      <c r="DB43" s="628"/>
      <c r="DC43" s="629"/>
      <c r="DD43" s="602">
        <v>158382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334</v>
      </c>
      <c r="CD44" s="699" t="s">
        <v>286</v>
      </c>
      <c r="CE44" s="700"/>
      <c r="CF44" s="590" t="s">
        <v>335</v>
      </c>
      <c r="CG44" s="591"/>
      <c r="CH44" s="591"/>
      <c r="CI44" s="591"/>
      <c r="CJ44" s="591"/>
      <c r="CK44" s="591"/>
      <c r="CL44" s="591"/>
      <c r="CM44" s="591"/>
      <c r="CN44" s="591"/>
      <c r="CO44" s="591"/>
      <c r="CP44" s="591"/>
      <c r="CQ44" s="592"/>
      <c r="CR44" s="593">
        <v>5233709</v>
      </c>
      <c r="CS44" s="594"/>
      <c r="CT44" s="594"/>
      <c r="CU44" s="594"/>
      <c r="CV44" s="594"/>
      <c r="CW44" s="594"/>
      <c r="CX44" s="594"/>
      <c r="CY44" s="595"/>
      <c r="CZ44" s="627">
        <v>16.2</v>
      </c>
      <c r="DA44" s="676"/>
      <c r="DB44" s="676"/>
      <c r="DC44" s="677"/>
      <c r="DD44" s="602">
        <v>1354562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336</v>
      </c>
      <c r="CG45" s="591"/>
      <c r="CH45" s="591"/>
      <c r="CI45" s="591"/>
      <c r="CJ45" s="591"/>
      <c r="CK45" s="591"/>
      <c r="CL45" s="591"/>
      <c r="CM45" s="591"/>
      <c r="CN45" s="591"/>
      <c r="CO45" s="591"/>
      <c r="CP45" s="591"/>
      <c r="CQ45" s="592"/>
      <c r="CR45" s="593">
        <v>3566740</v>
      </c>
      <c r="CS45" s="625"/>
      <c r="CT45" s="625"/>
      <c r="CU45" s="625"/>
      <c r="CV45" s="625"/>
      <c r="CW45" s="625"/>
      <c r="CX45" s="625"/>
      <c r="CY45" s="626"/>
      <c r="CZ45" s="627">
        <v>11</v>
      </c>
      <c r="DA45" s="628"/>
      <c r="DB45" s="628"/>
      <c r="DC45" s="629"/>
      <c r="DD45" s="602">
        <v>192313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337</v>
      </c>
      <c r="CG46" s="591"/>
      <c r="CH46" s="591"/>
      <c r="CI46" s="591"/>
      <c r="CJ46" s="591"/>
      <c r="CK46" s="591"/>
      <c r="CL46" s="591"/>
      <c r="CM46" s="591"/>
      <c r="CN46" s="591"/>
      <c r="CO46" s="591"/>
      <c r="CP46" s="591"/>
      <c r="CQ46" s="592"/>
      <c r="CR46" s="593">
        <v>1640561</v>
      </c>
      <c r="CS46" s="594"/>
      <c r="CT46" s="594"/>
      <c r="CU46" s="594"/>
      <c r="CV46" s="594"/>
      <c r="CW46" s="594"/>
      <c r="CX46" s="594"/>
      <c r="CY46" s="595"/>
      <c r="CZ46" s="627">
        <v>5.0999999999999996</v>
      </c>
      <c r="DA46" s="676"/>
      <c r="DB46" s="676"/>
      <c r="DC46" s="677"/>
      <c r="DD46" s="602">
        <v>1138500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338</v>
      </c>
      <c r="CG47" s="591"/>
      <c r="CH47" s="591"/>
      <c r="CI47" s="591"/>
      <c r="CJ47" s="591"/>
      <c r="CK47" s="591"/>
      <c r="CL47" s="591"/>
      <c r="CM47" s="591"/>
      <c r="CN47" s="591"/>
      <c r="CO47" s="591"/>
      <c r="CP47" s="591"/>
      <c r="CQ47" s="592"/>
      <c r="CR47" s="593">
        <v>26541</v>
      </c>
      <c r="CS47" s="625"/>
      <c r="CT47" s="625"/>
      <c r="CU47" s="625"/>
      <c r="CV47" s="625"/>
      <c r="CW47" s="625"/>
      <c r="CX47" s="625"/>
      <c r="CY47" s="626"/>
      <c r="CZ47" s="627">
        <v>0.1</v>
      </c>
      <c r="DA47" s="628"/>
      <c r="DB47" s="628"/>
      <c r="DC47" s="629"/>
      <c r="DD47" s="602">
        <v>23101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339</v>
      </c>
      <c r="CG48" s="591"/>
      <c r="CH48" s="591"/>
      <c r="CI48" s="591"/>
      <c r="CJ48" s="591"/>
      <c r="CK48" s="591"/>
      <c r="CL48" s="591"/>
      <c r="CM48" s="591"/>
      <c r="CN48" s="591"/>
      <c r="CO48" s="591"/>
      <c r="CP48" s="591"/>
      <c r="CQ48" s="592"/>
      <c r="CR48" s="593" t="s">
        <v>340</v>
      </c>
      <c r="CS48" s="594"/>
      <c r="CT48" s="594"/>
      <c r="CU48" s="594"/>
      <c r="CV48" s="594"/>
      <c r="CW48" s="594"/>
      <c r="CX48" s="594"/>
      <c r="CY48" s="595"/>
      <c r="CZ48" s="627" t="s">
        <v>340</v>
      </c>
      <c r="DA48" s="676"/>
      <c r="DB48" s="676"/>
      <c r="DC48" s="677"/>
      <c r="DD48" s="602" t="s">
        <v>340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32327530</v>
      </c>
      <c r="CS49" s="661"/>
      <c r="CT49" s="661"/>
      <c r="CU49" s="661"/>
      <c r="CV49" s="661"/>
      <c r="CW49" s="661"/>
      <c r="CX49" s="661"/>
      <c r="CY49" s="688"/>
      <c r="CZ49" s="689">
        <v>100</v>
      </c>
      <c r="DA49" s="690"/>
      <c r="DB49" s="690"/>
      <c r="DC49" s="691"/>
      <c r="DD49" s="692">
        <v>22253097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33747</v>
      </c>
      <c r="R7" s="723"/>
      <c r="S7" s="723"/>
      <c r="T7" s="723"/>
      <c r="U7" s="723"/>
      <c r="V7" s="723">
        <v>32450</v>
      </c>
      <c r="W7" s="723"/>
      <c r="X7" s="723"/>
      <c r="Y7" s="723"/>
      <c r="Z7" s="723"/>
      <c r="AA7" s="723">
        <v>1297</v>
      </c>
      <c r="AB7" s="723"/>
      <c r="AC7" s="723"/>
      <c r="AD7" s="723"/>
      <c r="AE7" s="724"/>
      <c r="AF7" s="725">
        <v>1172</v>
      </c>
      <c r="AG7" s="726"/>
      <c r="AH7" s="726"/>
      <c r="AI7" s="726"/>
      <c r="AJ7" s="727"/>
      <c r="AK7" s="762" t="s">
        <v>542</v>
      </c>
      <c r="AL7" s="763"/>
      <c r="AM7" s="763"/>
      <c r="AN7" s="763"/>
      <c r="AO7" s="763"/>
      <c r="AP7" s="763">
        <v>25709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541</v>
      </c>
      <c r="BT7" s="767"/>
      <c r="BU7" s="767"/>
      <c r="BV7" s="767"/>
      <c r="BW7" s="767"/>
      <c r="BX7" s="767"/>
      <c r="BY7" s="767"/>
      <c r="BZ7" s="767"/>
      <c r="CA7" s="767"/>
      <c r="CB7" s="767"/>
      <c r="CC7" s="767"/>
      <c r="CD7" s="767"/>
      <c r="CE7" s="767"/>
      <c r="CF7" s="767"/>
      <c r="CG7" s="768"/>
      <c r="CH7" s="759">
        <v>29</v>
      </c>
      <c r="CI7" s="760"/>
      <c r="CJ7" s="760"/>
      <c r="CK7" s="760"/>
      <c r="CL7" s="761"/>
      <c r="CM7" s="759">
        <v>989</v>
      </c>
      <c r="CN7" s="760"/>
      <c r="CO7" s="760"/>
      <c r="CP7" s="760"/>
      <c r="CQ7" s="761"/>
      <c r="CR7" s="759">
        <v>2</v>
      </c>
      <c r="CS7" s="760"/>
      <c r="CT7" s="760"/>
      <c r="CU7" s="760"/>
      <c r="CV7" s="761"/>
      <c r="CW7" s="759" t="s">
        <v>544</v>
      </c>
      <c r="CX7" s="760"/>
      <c r="CY7" s="760"/>
      <c r="CZ7" s="760"/>
      <c r="DA7" s="761"/>
      <c r="DB7" s="759" t="s">
        <v>547</v>
      </c>
      <c r="DC7" s="760"/>
      <c r="DD7" s="760"/>
      <c r="DE7" s="760"/>
      <c r="DF7" s="761"/>
      <c r="DG7" s="759">
        <v>670</v>
      </c>
      <c r="DH7" s="760"/>
      <c r="DI7" s="760"/>
      <c r="DJ7" s="760"/>
      <c r="DK7" s="761"/>
      <c r="DL7" s="759" t="s">
        <v>544</v>
      </c>
      <c r="DM7" s="760"/>
      <c r="DN7" s="760"/>
      <c r="DO7" s="760"/>
      <c r="DP7" s="761"/>
      <c r="DQ7" s="759" t="s">
        <v>544</v>
      </c>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23</v>
      </c>
      <c r="R8" s="747"/>
      <c r="S8" s="747"/>
      <c r="T8" s="747"/>
      <c r="U8" s="747"/>
      <c r="V8" s="747">
        <v>19</v>
      </c>
      <c r="W8" s="747"/>
      <c r="X8" s="747"/>
      <c r="Y8" s="747"/>
      <c r="Z8" s="747"/>
      <c r="AA8" s="747">
        <v>5</v>
      </c>
      <c r="AB8" s="747"/>
      <c r="AC8" s="747"/>
      <c r="AD8" s="747"/>
      <c r="AE8" s="748"/>
      <c r="AF8" s="749">
        <v>5</v>
      </c>
      <c r="AG8" s="750"/>
      <c r="AH8" s="750"/>
      <c r="AI8" s="750"/>
      <c r="AJ8" s="751"/>
      <c r="AK8" s="752" t="s">
        <v>542</v>
      </c>
      <c r="AL8" s="753"/>
      <c r="AM8" s="753"/>
      <c r="AN8" s="753"/>
      <c r="AO8" s="753"/>
      <c r="AP8" s="753" t="s">
        <v>542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366</v>
      </c>
      <c r="C9" s="744"/>
      <c r="D9" s="744"/>
      <c r="E9" s="744"/>
      <c r="F9" s="744"/>
      <c r="G9" s="744"/>
      <c r="H9" s="744"/>
      <c r="I9" s="744"/>
      <c r="J9" s="744"/>
      <c r="K9" s="744"/>
      <c r="L9" s="744"/>
      <c r="M9" s="744"/>
      <c r="N9" s="744"/>
      <c r="O9" s="744"/>
      <c r="P9" s="745"/>
      <c r="Q9" s="746">
        <v>0</v>
      </c>
      <c r="R9" s="747"/>
      <c r="S9" s="747"/>
      <c r="T9" s="747"/>
      <c r="U9" s="747"/>
      <c r="V9" s="747">
        <v>0</v>
      </c>
      <c r="W9" s="747"/>
      <c r="X9" s="747"/>
      <c r="Y9" s="747"/>
      <c r="Z9" s="747"/>
      <c r="AA9" s="747">
        <v>0</v>
      </c>
      <c r="AB9" s="747"/>
      <c r="AC9" s="747"/>
      <c r="AD9" s="747"/>
      <c r="AE9" s="748"/>
      <c r="AF9" s="749">
        <v>0</v>
      </c>
      <c r="AG9" s="750"/>
      <c r="AH9" s="750"/>
      <c r="AI9" s="750"/>
      <c r="AJ9" s="751"/>
      <c r="AK9" s="752" t="s">
        <v>542</v>
      </c>
      <c r="AL9" s="753"/>
      <c r="AM9" s="753"/>
      <c r="AN9" s="753"/>
      <c r="AO9" s="753"/>
      <c r="AP9" s="753" t="s">
        <v>542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33770</v>
      </c>
      <c r="R23" s="782"/>
      <c r="S23" s="782"/>
      <c r="T23" s="782"/>
      <c r="U23" s="782"/>
      <c r="V23" s="782">
        <v>32469</v>
      </c>
      <c r="W23" s="782"/>
      <c r="X23" s="782"/>
      <c r="Y23" s="782"/>
      <c r="Z23" s="782"/>
      <c r="AA23" s="782">
        <v>1302</v>
      </c>
      <c r="AB23" s="782"/>
      <c r="AC23" s="782"/>
      <c r="AD23" s="782"/>
      <c r="AE23" s="783"/>
      <c r="AF23" s="784">
        <v>1176</v>
      </c>
      <c r="AG23" s="782"/>
      <c r="AH23" s="782"/>
      <c r="AI23" s="782"/>
      <c r="AJ23" s="785"/>
      <c r="AK23" s="786"/>
      <c r="AL23" s="787"/>
      <c r="AM23" s="787"/>
      <c r="AN23" s="787"/>
      <c r="AO23" s="787"/>
      <c r="AP23" s="782">
        <v>25709</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8554</v>
      </c>
      <c r="R28" s="811"/>
      <c r="S28" s="811"/>
      <c r="T28" s="811"/>
      <c r="U28" s="811"/>
      <c r="V28" s="811">
        <v>8208</v>
      </c>
      <c r="W28" s="811"/>
      <c r="X28" s="811"/>
      <c r="Y28" s="811"/>
      <c r="Z28" s="811"/>
      <c r="AA28" s="811">
        <v>346</v>
      </c>
      <c r="AB28" s="811"/>
      <c r="AC28" s="811"/>
      <c r="AD28" s="811"/>
      <c r="AE28" s="812"/>
      <c r="AF28" s="813">
        <v>346</v>
      </c>
      <c r="AG28" s="811"/>
      <c r="AH28" s="811"/>
      <c r="AI28" s="811"/>
      <c r="AJ28" s="814"/>
      <c r="AK28" s="815">
        <v>767</v>
      </c>
      <c r="AL28" s="806"/>
      <c r="AM28" s="806"/>
      <c r="AN28" s="806"/>
      <c r="AO28" s="806"/>
      <c r="AP28" s="806" t="s">
        <v>542</v>
      </c>
      <c r="AQ28" s="806"/>
      <c r="AR28" s="806"/>
      <c r="AS28" s="806"/>
      <c r="AT28" s="806"/>
      <c r="AU28" s="806" t="s">
        <v>543</v>
      </c>
      <c r="AV28" s="806"/>
      <c r="AW28" s="806"/>
      <c r="AX28" s="806"/>
      <c r="AY28" s="806"/>
      <c r="AZ28" s="807" t="s">
        <v>542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600</v>
      </c>
      <c r="R29" s="747"/>
      <c r="S29" s="747"/>
      <c r="T29" s="747"/>
      <c r="U29" s="747"/>
      <c r="V29" s="747">
        <v>597</v>
      </c>
      <c r="W29" s="747"/>
      <c r="X29" s="747"/>
      <c r="Y29" s="747"/>
      <c r="Z29" s="747"/>
      <c r="AA29" s="747">
        <v>3</v>
      </c>
      <c r="AB29" s="747"/>
      <c r="AC29" s="747"/>
      <c r="AD29" s="747"/>
      <c r="AE29" s="748"/>
      <c r="AF29" s="749">
        <v>3</v>
      </c>
      <c r="AG29" s="750"/>
      <c r="AH29" s="750"/>
      <c r="AI29" s="750"/>
      <c r="AJ29" s="751"/>
      <c r="AK29" s="818">
        <v>116</v>
      </c>
      <c r="AL29" s="819"/>
      <c r="AM29" s="819"/>
      <c r="AN29" s="819"/>
      <c r="AO29" s="819"/>
      <c r="AP29" s="819" t="s">
        <v>543</v>
      </c>
      <c r="AQ29" s="819"/>
      <c r="AR29" s="819"/>
      <c r="AS29" s="819"/>
      <c r="AT29" s="819"/>
      <c r="AU29" s="819" t="s">
        <v>542</v>
      </c>
      <c r="AV29" s="819"/>
      <c r="AW29" s="819"/>
      <c r="AX29" s="819"/>
      <c r="AY29" s="819"/>
      <c r="AZ29" s="820" t="s">
        <v>542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5173</v>
      </c>
      <c r="R30" s="747"/>
      <c r="S30" s="747"/>
      <c r="T30" s="747"/>
      <c r="U30" s="747"/>
      <c r="V30" s="747">
        <v>5128</v>
      </c>
      <c r="W30" s="747"/>
      <c r="X30" s="747"/>
      <c r="Y30" s="747"/>
      <c r="Z30" s="747"/>
      <c r="AA30" s="747">
        <v>44</v>
      </c>
      <c r="AB30" s="747"/>
      <c r="AC30" s="747"/>
      <c r="AD30" s="747"/>
      <c r="AE30" s="748"/>
      <c r="AF30" s="749">
        <v>44</v>
      </c>
      <c r="AG30" s="750"/>
      <c r="AH30" s="750"/>
      <c r="AI30" s="750"/>
      <c r="AJ30" s="751"/>
      <c r="AK30" s="818">
        <v>831</v>
      </c>
      <c r="AL30" s="819"/>
      <c r="AM30" s="819"/>
      <c r="AN30" s="819"/>
      <c r="AO30" s="819"/>
      <c r="AP30" s="819" t="s">
        <v>542</v>
      </c>
      <c r="AQ30" s="819"/>
      <c r="AR30" s="819"/>
      <c r="AS30" s="819"/>
      <c r="AT30" s="819"/>
      <c r="AU30" s="819" t="s">
        <v>542</v>
      </c>
      <c r="AV30" s="819"/>
      <c r="AW30" s="819"/>
      <c r="AX30" s="819"/>
      <c r="AY30" s="819"/>
      <c r="AZ30" s="820" t="s">
        <v>542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68</v>
      </c>
      <c r="R31" s="747"/>
      <c r="S31" s="747"/>
      <c r="T31" s="747"/>
      <c r="U31" s="747"/>
      <c r="V31" s="747">
        <v>66</v>
      </c>
      <c r="W31" s="747"/>
      <c r="X31" s="747"/>
      <c r="Y31" s="747"/>
      <c r="Z31" s="747"/>
      <c r="AA31" s="747">
        <v>2</v>
      </c>
      <c r="AB31" s="747"/>
      <c r="AC31" s="747"/>
      <c r="AD31" s="747"/>
      <c r="AE31" s="748"/>
      <c r="AF31" s="749">
        <v>2</v>
      </c>
      <c r="AG31" s="750"/>
      <c r="AH31" s="750"/>
      <c r="AI31" s="750"/>
      <c r="AJ31" s="751"/>
      <c r="AK31" s="818" t="s">
        <v>543</v>
      </c>
      <c r="AL31" s="819"/>
      <c r="AM31" s="819"/>
      <c r="AN31" s="819"/>
      <c r="AO31" s="819"/>
      <c r="AP31" s="819" t="s">
        <v>542</v>
      </c>
      <c r="AQ31" s="819"/>
      <c r="AR31" s="819"/>
      <c r="AS31" s="819"/>
      <c r="AT31" s="819"/>
      <c r="AU31" s="819" t="s">
        <v>542</v>
      </c>
      <c r="AV31" s="819"/>
      <c r="AW31" s="819"/>
      <c r="AX31" s="819"/>
      <c r="AY31" s="819"/>
      <c r="AZ31" s="820" t="s">
        <v>542</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1590</v>
      </c>
      <c r="R32" s="747"/>
      <c r="S32" s="747"/>
      <c r="T32" s="747"/>
      <c r="U32" s="747"/>
      <c r="V32" s="747">
        <v>1543</v>
      </c>
      <c r="W32" s="747"/>
      <c r="X32" s="747"/>
      <c r="Y32" s="747"/>
      <c r="Z32" s="747"/>
      <c r="AA32" s="747">
        <v>47</v>
      </c>
      <c r="AB32" s="747"/>
      <c r="AC32" s="747"/>
      <c r="AD32" s="747"/>
      <c r="AE32" s="748"/>
      <c r="AF32" s="749">
        <v>1303</v>
      </c>
      <c r="AG32" s="750"/>
      <c r="AH32" s="750"/>
      <c r="AI32" s="750"/>
      <c r="AJ32" s="751"/>
      <c r="AK32" s="818">
        <v>11</v>
      </c>
      <c r="AL32" s="819"/>
      <c r="AM32" s="819"/>
      <c r="AN32" s="819"/>
      <c r="AO32" s="819"/>
      <c r="AP32" s="819">
        <v>3534</v>
      </c>
      <c r="AQ32" s="819"/>
      <c r="AR32" s="819"/>
      <c r="AS32" s="819"/>
      <c r="AT32" s="819"/>
      <c r="AU32" s="819">
        <v>184</v>
      </c>
      <c r="AV32" s="819"/>
      <c r="AW32" s="819"/>
      <c r="AX32" s="819"/>
      <c r="AY32" s="819"/>
      <c r="AZ32" s="820" t="s">
        <v>542</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858</v>
      </c>
      <c r="R33" s="747"/>
      <c r="S33" s="747"/>
      <c r="T33" s="747"/>
      <c r="U33" s="747"/>
      <c r="V33" s="747">
        <v>844</v>
      </c>
      <c r="W33" s="747"/>
      <c r="X33" s="747"/>
      <c r="Y33" s="747"/>
      <c r="Z33" s="747"/>
      <c r="AA33" s="747">
        <v>14</v>
      </c>
      <c r="AB33" s="747"/>
      <c r="AC33" s="747"/>
      <c r="AD33" s="747"/>
      <c r="AE33" s="748"/>
      <c r="AF33" s="749">
        <v>92</v>
      </c>
      <c r="AG33" s="750"/>
      <c r="AH33" s="750"/>
      <c r="AI33" s="750"/>
      <c r="AJ33" s="751"/>
      <c r="AK33" s="818">
        <v>339</v>
      </c>
      <c r="AL33" s="819"/>
      <c r="AM33" s="819"/>
      <c r="AN33" s="819"/>
      <c r="AO33" s="819"/>
      <c r="AP33" s="819">
        <v>896</v>
      </c>
      <c r="AQ33" s="819"/>
      <c r="AR33" s="819"/>
      <c r="AS33" s="819"/>
      <c r="AT33" s="819"/>
      <c r="AU33" s="819">
        <v>448</v>
      </c>
      <c r="AV33" s="819"/>
      <c r="AW33" s="819"/>
      <c r="AX33" s="819"/>
      <c r="AY33" s="819"/>
      <c r="AZ33" s="820" t="s">
        <v>542</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387</v>
      </c>
      <c r="C34" s="744"/>
      <c r="D34" s="744"/>
      <c r="E34" s="744"/>
      <c r="F34" s="744"/>
      <c r="G34" s="744"/>
      <c r="H34" s="744"/>
      <c r="I34" s="744"/>
      <c r="J34" s="744"/>
      <c r="K34" s="744"/>
      <c r="L34" s="744"/>
      <c r="M34" s="744"/>
      <c r="N34" s="744"/>
      <c r="O34" s="744"/>
      <c r="P34" s="745"/>
      <c r="Q34" s="746">
        <v>1894</v>
      </c>
      <c r="R34" s="747"/>
      <c r="S34" s="747"/>
      <c r="T34" s="747"/>
      <c r="U34" s="747"/>
      <c r="V34" s="747">
        <v>1847</v>
      </c>
      <c r="W34" s="747"/>
      <c r="X34" s="747"/>
      <c r="Y34" s="747"/>
      <c r="Z34" s="747"/>
      <c r="AA34" s="747">
        <v>46</v>
      </c>
      <c r="AB34" s="747"/>
      <c r="AC34" s="747"/>
      <c r="AD34" s="747"/>
      <c r="AE34" s="748"/>
      <c r="AF34" s="749">
        <v>46</v>
      </c>
      <c r="AG34" s="750"/>
      <c r="AH34" s="750"/>
      <c r="AI34" s="750"/>
      <c r="AJ34" s="751"/>
      <c r="AK34" s="818">
        <v>1032</v>
      </c>
      <c r="AL34" s="819"/>
      <c r="AM34" s="819"/>
      <c r="AN34" s="819"/>
      <c r="AO34" s="819"/>
      <c r="AP34" s="819">
        <v>13496</v>
      </c>
      <c r="AQ34" s="819"/>
      <c r="AR34" s="819"/>
      <c r="AS34" s="819"/>
      <c r="AT34" s="819"/>
      <c r="AU34" s="819">
        <v>11471</v>
      </c>
      <c r="AV34" s="819"/>
      <c r="AW34" s="819"/>
      <c r="AX34" s="819"/>
      <c r="AY34" s="819"/>
      <c r="AZ34" s="820" t="s">
        <v>542</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389</v>
      </c>
      <c r="C35" s="744"/>
      <c r="D35" s="744"/>
      <c r="E35" s="744"/>
      <c r="F35" s="744"/>
      <c r="G35" s="744"/>
      <c r="H35" s="744"/>
      <c r="I35" s="744"/>
      <c r="J35" s="744"/>
      <c r="K35" s="744"/>
      <c r="L35" s="744"/>
      <c r="M35" s="744"/>
      <c r="N35" s="744"/>
      <c r="O35" s="744"/>
      <c r="P35" s="745"/>
      <c r="Q35" s="746">
        <v>17</v>
      </c>
      <c r="R35" s="747"/>
      <c r="S35" s="747"/>
      <c r="T35" s="747"/>
      <c r="U35" s="747"/>
      <c r="V35" s="747">
        <v>15</v>
      </c>
      <c r="W35" s="747"/>
      <c r="X35" s="747"/>
      <c r="Y35" s="747"/>
      <c r="Z35" s="747"/>
      <c r="AA35" s="747">
        <v>2</v>
      </c>
      <c r="AB35" s="747"/>
      <c r="AC35" s="747"/>
      <c r="AD35" s="747"/>
      <c r="AE35" s="748"/>
      <c r="AF35" s="749">
        <v>2</v>
      </c>
      <c r="AG35" s="750"/>
      <c r="AH35" s="750"/>
      <c r="AI35" s="750"/>
      <c r="AJ35" s="751"/>
      <c r="AK35" s="818">
        <v>13</v>
      </c>
      <c r="AL35" s="819"/>
      <c r="AM35" s="819"/>
      <c r="AN35" s="819"/>
      <c r="AO35" s="819"/>
      <c r="AP35" s="819">
        <v>117</v>
      </c>
      <c r="AQ35" s="819"/>
      <c r="AR35" s="819"/>
      <c r="AS35" s="819"/>
      <c r="AT35" s="819"/>
      <c r="AU35" s="819">
        <v>106</v>
      </c>
      <c r="AV35" s="819"/>
      <c r="AW35" s="819"/>
      <c r="AX35" s="819"/>
      <c r="AY35" s="819"/>
      <c r="AZ35" s="820" t="s">
        <v>542</v>
      </c>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1838</v>
      </c>
      <c r="AG63" s="830"/>
      <c r="AH63" s="830"/>
      <c r="AI63" s="830"/>
      <c r="AJ63" s="831"/>
      <c r="AK63" s="832"/>
      <c r="AL63" s="827"/>
      <c r="AM63" s="827"/>
      <c r="AN63" s="827"/>
      <c r="AO63" s="827"/>
      <c r="AP63" s="830">
        <v>18043</v>
      </c>
      <c r="AQ63" s="830"/>
      <c r="AR63" s="830"/>
      <c r="AS63" s="830"/>
      <c r="AT63" s="830"/>
      <c r="AU63" s="830">
        <v>12209</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393</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394</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533</v>
      </c>
      <c r="C68" s="858"/>
      <c r="D68" s="858"/>
      <c r="E68" s="858"/>
      <c r="F68" s="858"/>
      <c r="G68" s="858"/>
      <c r="H68" s="858"/>
      <c r="I68" s="858"/>
      <c r="J68" s="858"/>
      <c r="K68" s="858"/>
      <c r="L68" s="858"/>
      <c r="M68" s="858"/>
      <c r="N68" s="858"/>
      <c r="O68" s="858"/>
      <c r="P68" s="859"/>
      <c r="Q68" s="860">
        <v>7</v>
      </c>
      <c r="R68" s="854"/>
      <c r="S68" s="854"/>
      <c r="T68" s="854"/>
      <c r="U68" s="854"/>
      <c r="V68" s="854">
        <v>6</v>
      </c>
      <c r="W68" s="854"/>
      <c r="X68" s="854"/>
      <c r="Y68" s="854"/>
      <c r="Z68" s="854"/>
      <c r="AA68" s="854">
        <v>1</v>
      </c>
      <c r="AB68" s="854"/>
      <c r="AC68" s="854"/>
      <c r="AD68" s="854"/>
      <c r="AE68" s="854"/>
      <c r="AF68" s="854">
        <v>1</v>
      </c>
      <c r="AG68" s="854"/>
      <c r="AH68" s="854"/>
      <c r="AI68" s="854"/>
      <c r="AJ68" s="854"/>
      <c r="AK68" s="854" t="s">
        <v>544</v>
      </c>
      <c r="AL68" s="854"/>
      <c r="AM68" s="854"/>
      <c r="AN68" s="854"/>
      <c r="AO68" s="854"/>
      <c r="AP68" s="854" t="s">
        <v>544</v>
      </c>
      <c r="AQ68" s="854"/>
      <c r="AR68" s="854"/>
      <c r="AS68" s="854"/>
      <c r="AT68" s="854"/>
      <c r="AU68" s="854" t="s">
        <v>544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534</v>
      </c>
      <c r="C69" s="862"/>
      <c r="D69" s="862"/>
      <c r="E69" s="862"/>
      <c r="F69" s="862"/>
      <c r="G69" s="862"/>
      <c r="H69" s="862"/>
      <c r="I69" s="862"/>
      <c r="J69" s="862"/>
      <c r="K69" s="862"/>
      <c r="L69" s="862"/>
      <c r="M69" s="862"/>
      <c r="N69" s="862"/>
      <c r="O69" s="862"/>
      <c r="P69" s="863"/>
      <c r="Q69" s="864">
        <v>22</v>
      </c>
      <c r="R69" s="819"/>
      <c r="S69" s="819"/>
      <c r="T69" s="819"/>
      <c r="U69" s="819"/>
      <c r="V69" s="819">
        <v>19</v>
      </c>
      <c r="W69" s="819"/>
      <c r="X69" s="819"/>
      <c r="Y69" s="819"/>
      <c r="Z69" s="819"/>
      <c r="AA69" s="819">
        <v>3</v>
      </c>
      <c r="AB69" s="819"/>
      <c r="AC69" s="819"/>
      <c r="AD69" s="819"/>
      <c r="AE69" s="819"/>
      <c r="AF69" s="819">
        <v>3</v>
      </c>
      <c r="AG69" s="819"/>
      <c r="AH69" s="819"/>
      <c r="AI69" s="819"/>
      <c r="AJ69" s="819"/>
      <c r="AK69" s="819" t="s">
        <v>544</v>
      </c>
      <c r="AL69" s="819"/>
      <c r="AM69" s="819"/>
      <c r="AN69" s="819"/>
      <c r="AO69" s="819"/>
      <c r="AP69" s="819" t="s">
        <v>545</v>
      </c>
      <c r="AQ69" s="819"/>
      <c r="AR69" s="819"/>
      <c r="AS69" s="819"/>
      <c r="AT69" s="819"/>
      <c r="AU69" s="819" t="s">
        <v>544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535</v>
      </c>
      <c r="C70" s="862"/>
      <c r="D70" s="862"/>
      <c r="E70" s="862"/>
      <c r="F70" s="862"/>
      <c r="G70" s="862"/>
      <c r="H70" s="862"/>
      <c r="I70" s="862"/>
      <c r="J70" s="862"/>
      <c r="K70" s="862"/>
      <c r="L70" s="862"/>
      <c r="M70" s="862"/>
      <c r="N70" s="862"/>
      <c r="O70" s="862"/>
      <c r="P70" s="863"/>
      <c r="Q70" s="864">
        <v>2791</v>
      </c>
      <c r="R70" s="819"/>
      <c r="S70" s="819"/>
      <c r="T70" s="819"/>
      <c r="U70" s="819"/>
      <c r="V70" s="819">
        <v>2755</v>
      </c>
      <c r="W70" s="819"/>
      <c r="X70" s="819"/>
      <c r="Y70" s="819"/>
      <c r="Z70" s="819"/>
      <c r="AA70" s="819">
        <v>37</v>
      </c>
      <c r="AB70" s="819"/>
      <c r="AC70" s="819"/>
      <c r="AD70" s="819"/>
      <c r="AE70" s="819"/>
      <c r="AF70" s="819">
        <v>37</v>
      </c>
      <c r="AG70" s="819"/>
      <c r="AH70" s="819"/>
      <c r="AI70" s="819"/>
      <c r="AJ70" s="819"/>
      <c r="AK70" s="819">
        <v>65</v>
      </c>
      <c r="AL70" s="819"/>
      <c r="AM70" s="819"/>
      <c r="AN70" s="819"/>
      <c r="AO70" s="819"/>
      <c r="AP70" s="819">
        <v>3534</v>
      </c>
      <c r="AQ70" s="819"/>
      <c r="AR70" s="819"/>
      <c r="AS70" s="819"/>
      <c r="AT70" s="819"/>
      <c r="AU70" s="819">
        <v>2386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536</v>
      </c>
      <c r="C71" s="862"/>
      <c r="D71" s="862"/>
      <c r="E71" s="862"/>
      <c r="F71" s="862"/>
      <c r="G71" s="862"/>
      <c r="H71" s="862"/>
      <c r="I71" s="862"/>
      <c r="J71" s="862"/>
      <c r="K71" s="862"/>
      <c r="L71" s="862"/>
      <c r="M71" s="862"/>
      <c r="N71" s="862"/>
      <c r="O71" s="862"/>
      <c r="P71" s="863"/>
      <c r="Q71" s="864">
        <v>854</v>
      </c>
      <c r="R71" s="819"/>
      <c r="S71" s="819"/>
      <c r="T71" s="819"/>
      <c r="U71" s="819"/>
      <c r="V71" s="819">
        <v>775</v>
      </c>
      <c r="W71" s="819"/>
      <c r="X71" s="819"/>
      <c r="Y71" s="819"/>
      <c r="Z71" s="819"/>
      <c r="AA71" s="819">
        <v>79</v>
      </c>
      <c r="AB71" s="819"/>
      <c r="AC71" s="819"/>
      <c r="AD71" s="819"/>
      <c r="AE71" s="819"/>
      <c r="AF71" s="819">
        <v>79</v>
      </c>
      <c r="AG71" s="819"/>
      <c r="AH71" s="819"/>
      <c r="AI71" s="819"/>
      <c r="AJ71" s="819"/>
      <c r="AK71" s="819">
        <v>30</v>
      </c>
      <c r="AL71" s="819"/>
      <c r="AM71" s="819"/>
      <c r="AN71" s="819"/>
      <c r="AO71" s="819"/>
      <c r="AP71" s="819">
        <v>1933</v>
      </c>
      <c r="AQ71" s="819"/>
      <c r="AR71" s="819"/>
      <c r="AS71" s="819"/>
      <c r="AT71" s="819"/>
      <c r="AU71" s="819">
        <v>599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537</v>
      </c>
      <c r="C72" s="862"/>
      <c r="D72" s="862"/>
      <c r="E72" s="862"/>
      <c r="F72" s="862"/>
      <c r="G72" s="862"/>
      <c r="H72" s="862"/>
      <c r="I72" s="862"/>
      <c r="J72" s="862"/>
      <c r="K72" s="862"/>
      <c r="L72" s="862"/>
      <c r="M72" s="862"/>
      <c r="N72" s="862"/>
      <c r="O72" s="862"/>
      <c r="P72" s="863"/>
      <c r="Q72" s="864">
        <v>401</v>
      </c>
      <c r="R72" s="819"/>
      <c r="S72" s="819"/>
      <c r="T72" s="819"/>
      <c r="U72" s="819"/>
      <c r="V72" s="819">
        <v>383</v>
      </c>
      <c r="W72" s="819"/>
      <c r="X72" s="819"/>
      <c r="Y72" s="819"/>
      <c r="Z72" s="819"/>
      <c r="AA72" s="819">
        <v>18</v>
      </c>
      <c r="AB72" s="819"/>
      <c r="AC72" s="819"/>
      <c r="AD72" s="819"/>
      <c r="AE72" s="819"/>
      <c r="AF72" s="819">
        <v>18</v>
      </c>
      <c r="AG72" s="819"/>
      <c r="AH72" s="819"/>
      <c r="AI72" s="819"/>
      <c r="AJ72" s="819"/>
      <c r="AK72" s="819">
        <v>52</v>
      </c>
      <c r="AL72" s="819"/>
      <c r="AM72" s="819"/>
      <c r="AN72" s="819"/>
      <c r="AO72" s="819"/>
      <c r="AP72" s="819" t="s">
        <v>544</v>
      </c>
      <c r="AQ72" s="819"/>
      <c r="AR72" s="819"/>
      <c r="AS72" s="819"/>
      <c r="AT72" s="819"/>
      <c r="AU72" s="819" t="s">
        <v>544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538</v>
      </c>
      <c r="C73" s="862"/>
      <c r="D73" s="862"/>
      <c r="E73" s="862"/>
      <c r="F73" s="862"/>
      <c r="G73" s="862"/>
      <c r="H73" s="862"/>
      <c r="I73" s="862"/>
      <c r="J73" s="862"/>
      <c r="K73" s="862"/>
      <c r="L73" s="862"/>
      <c r="M73" s="862"/>
      <c r="N73" s="862"/>
      <c r="O73" s="862"/>
      <c r="P73" s="863"/>
      <c r="Q73" s="864">
        <v>2135</v>
      </c>
      <c r="R73" s="819"/>
      <c r="S73" s="819"/>
      <c r="T73" s="819"/>
      <c r="U73" s="819"/>
      <c r="V73" s="819">
        <v>2132</v>
      </c>
      <c r="W73" s="819"/>
      <c r="X73" s="819"/>
      <c r="Y73" s="819"/>
      <c r="Z73" s="819"/>
      <c r="AA73" s="819">
        <v>4</v>
      </c>
      <c r="AB73" s="819"/>
      <c r="AC73" s="819"/>
      <c r="AD73" s="819"/>
      <c r="AE73" s="819"/>
      <c r="AF73" s="819">
        <v>4</v>
      </c>
      <c r="AG73" s="819"/>
      <c r="AH73" s="819"/>
      <c r="AI73" s="819"/>
      <c r="AJ73" s="819"/>
      <c r="AK73" s="819" t="s">
        <v>545</v>
      </c>
      <c r="AL73" s="819"/>
      <c r="AM73" s="819"/>
      <c r="AN73" s="819"/>
      <c r="AO73" s="819"/>
      <c r="AP73" s="819" t="s">
        <v>544</v>
      </c>
      <c r="AQ73" s="819"/>
      <c r="AR73" s="819"/>
      <c r="AS73" s="819"/>
      <c r="AT73" s="819"/>
      <c r="AU73" s="819" t="s">
        <v>544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539</v>
      </c>
      <c r="C74" s="862"/>
      <c r="D74" s="862"/>
      <c r="E74" s="862"/>
      <c r="F74" s="862"/>
      <c r="G74" s="862"/>
      <c r="H74" s="862"/>
      <c r="I74" s="862"/>
      <c r="J74" s="862"/>
      <c r="K74" s="862"/>
      <c r="L74" s="862"/>
      <c r="M74" s="862"/>
      <c r="N74" s="862"/>
      <c r="O74" s="862"/>
      <c r="P74" s="863"/>
      <c r="Q74" s="864">
        <v>305</v>
      </c>
      <c r="R74" s="819"/>
      <c r="S74" s="819"/>
      <c r="T74" s="819"/>
      <c r="U74" s="819"/>
      <c r="V74" s="819">
        <v>296</v>
      </c>
      <c r="W74" s="819"/>
      <c r="X74" s="819"/>
      <c r="Y74" s="819"/>
      <c r="Z74" s="819"/>
      <c r="AA74" s="819">
        <v>9</v>
      </c>
      <c r="AB74" s="819"/>
      <c r="AC74" s="819"/>
      <c r="AD74" s="819"/>
      <c r="AE74" s="819"/>
      <c r="AF74" s="819">
        <v>9</v>
      </c>
      <c r="AG74" s="819"/>
      <c r="AH74" s="819"/>
      <c r="AI74" s="819"/>
      <c r="AJ74" s="819"/>
      <c r="AK74" s="819">
        <v>4</v>
      </c>
      <c r="AL74" s="819"/>
      <c r="AM74" s="819"/>
      <c r="AN74" s="819"/>
      <c r="AO74" s="819"/>
      <c r="AP74" s="819" t="s">
        <v>544</v>
      </c>
      <c r="AQ74" s="819"/>
      <c r="AR74" s="819"/>
      <c r="AS74" s="819"/>
      <c r="AT74" s="819"/>
      <c r="AU74" s="819" t="s">
        <v>546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540</v>
      </c>
      <c r="C75" s="862"/>
      <c r="D75" s="862"/>
      <c r="E75" s="862"/>
      <c r="F75" s="862"/>
      <c r="G75" s="862"/>
      <c r="H75" s="862"/>
      <c r="I75" s="862"/>
      <c r="J75" s="862"/>
      <c r="K75" s="862"/>
      <c r="L75" s="862"/>
      <c r="M75" s="862"/>
      <c r="N75" s="862"/>
      <c r="O75" s="862"/>
      <c r="P75" s="863"/>
      <c r="Q75" s="867">
        <v>14675</v>
      </c>
      <c r="R75" s="868"/>
      <c r="S75" s="868"/>
      <c r="T75" s="868"/>
      <c r="U75" s="818"/>
      <c r="V75" s="869">
        <v>15582</v>
      </c>
      <c r="W75" s="868"/>
      <c r="X75" s="868"/>
      <c r="Y75" s="868"/>
      <c r="Z75" s="818"/>
      <c r="AA75" s="869">
        <v>-907</v>
      </c>
      <c r="AB75" s="868"/>
      <c r="AC75" s="868"/>
      <c r="AD75" s="868"/>
      <c r="AE75" s="818"/>
      <c r="AF75" s="869">
        <v>947</v>
      </c>
      <c r="AG75" s="868"/>
      <c r="AH75" s="868"/>
      <c r="AI75" s="868"/>
      <c r="AJ75" s="818"/>
      <c r="AK75" s="869">
        <v>982</v>
      </c>
      <c r="AL75" s="868"/>
      <c r="AM75" s="868"/>
      <c r="AN75" s="868"/>
      <c r="AO75" s="818"/>
      <c r="AP75" s="869">
        <v>19764</v>
      </c>
      <c r="AQ75" s="868"/>
      <c r="AR75" s="868"/>
      <c r="AS75" s="868"/>
      <c r="AT75" s="818"/>
      <c r="AU75" s="869">
        <v>4289</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1098</v>
      </c>
      <c r="AG88" s="830"/>
      <c r="AH88" s="830"/>
      <c r="AI88" s="830"/>
      <c r="AJ88" s="830"/>
      <c r="AK88" s="827"/>
      <c r="AL88" s="827"/>
      <c r="AM88" s="827"/>
      <c r="AN88" s="827"/>
      <c r="AO88" s="827"/>
      <c r="AP88" s="830">
        <v>25231</v>
      </c>
      <c r="AQ88" s="830"/>
      <c r="AR88" s="830"/>
      <c r="AS88" s="830"/>
      <c r="AT88" s="830"/>
      <c r="AU88" s="830">
        <v>7274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v>
      </c>
      <c r="CS102" s="838"/>
      <c r="CT102" s="838"/>
      <c r="CU102" s="838"/>
      <c r="CV102" s="881"/>
      <c r="CW102" s="880" t="s">
        <v>544</v>
      </c>
      <c r="CX102" s="838"/>
      <c r="CY102" s="838"/>
      <c r="CZ102" s="838"/>
      <c r="DA102" s="881"/>
      <c r="DB102" s="880" t="s">
        <v>545</v>
      </c>
      <c r="DC102" s="838"/>
      <c r="DD102" s="838"/>
      <c r="DE102" s="838"/>
      <c r="DF102" s="881"/>
      <c r="DG102" s="880">
        <v>670</v>
      </c>
      <c r="DH102" s="838"/>
      <c r="DI102" s="838"/>
      <c r="DJ102" s="838"/>
      <c r="DK102" s="881"/>
      <c r="DL102" s="880" t="s">
        <v>544</v>
      </c>
      <c r="DM102" s="838"/>
      <c r="DN102" s="838"/>
      <c r="DO102" s="838"/>
      <c r="DP102" s="881"/>
      <c r="DQ102" s="880" t="s">
        <v>545</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285</v>
      </c>
      <c r="AG109" s="883"/>
      <c r="AH109" s="883"/>
      <c r="AI109" s="883"/>
      <c r="AJ109" s="884"/>
      <c r="AK109" s="882" t="s">
        <v>284</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285</v>
      </c>
      <c r="BW109" s="883"/>
      <c r="BX109" s="883"/>
      <c r="BY109" s="883"/>
      <c r="BZ109" s="884"/>
      <c r="CA109" s="882" t="s">
        <v>284</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285</v>
      </c>
      <c r="DM109" s="883"/>
      <c r="DN109" s="883"/>
      <c r="DO109" s="883"/>
      <c r="DP109" s="884"/>
      <c r="DQ109" s="882" t="s">
        <v>284</v>
      </c>
      <c r="DR109" s="883"/>
      <c r="DS109" s="883"/>
      <c r="DT109" s="883"/>
      <c r="DU109" s="884"/>
      <c r="DV109" s="882" t="s">
        <v>405</v>
      </c>
      <c r="DW109" s="883"/>
      <c r="DX109" s="883"/>
      <c r="DY109" s="883"/>
      <c r="DZ109" s="885"/>
    </row>
    <row r="110" spans="1:131" s="197" customFormat="1" ht="26.25" customHeight="1" x14ac:dyDescent="0.15">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4086375</v>
      </c>
      <c r="AB110" s="890"/>
      <c r="AC110" s="890"/>
      <c r="AD110" s="890"/>
      <c r="AE110" s="891"/>
      <c r="AF110" s="892">
        <v>3913677</v>
      </c>
      <c r="AG110" s="890"/>
      <c r="AH110" s="890"/>
      <c r="AI110" s="890"/>
      <c r="AJ110" s="891"/>
      <c r="AK110" s="892">
        <v>3954751</v>
      </c>
      <c r="AL110" s="890"/>
      <c r="AM110" s="890"/>
      <c r="AN110" s="890"/>
      <c r="AO110" s="891"/>
      <c r="AP110" s="893">
        <v>25</v>
      </c>
      <c r="AQ110" s="894"/>
      <c r="AR110" s="894"/>
      <c r="AS110" s="894"/>
      <c r="AT110" s="895"/>
      <c r="AU110" s="896" t="s">
        <v>60</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24767943</v>
      </c>
      <c r="BR110" s="927"/>
      <c r="BS110" s="927"/>
      <c r="BT110" s="927"/>
      <c r="BU110" s="927"/>
      <c r="BV110" s="927">
        <v>25775629</v>
      </c>
      <c r="BW110" s="927"/>
      <c r="BX110" s="927"/>
      <c r="BY110" s="927"/>
      <c r="BZ110" s="927"/>
      <c r="CA110" s="927">
        <v>25709106</v>
      </c>
      <c r="CB110" s="927"/>
      <c r="CC110" s="927"/>
      <c r="CD110" s="927"/>
      <c r="CE110" s="927"/>
      <c r="CF110" s="941">
        <v>162.5</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235376</v>
      </c>
      <c r="BR111" s="920"/>
      <c r="BS111" s="920"/>
      <c r="BT111" s="920"/>
      <c r="BU111" s="920"/>
      <c r="BV111" s="920">
        <v>208594</v>
      </c>
      <c r="BW111" s="920"/>
      <c r="BX111" s="920"/>
      <c r="BY111" s="920"/>
      <c r="BZ111" s="920"/>
      <c r="CA111" s="920">
        <v>182107</v>
      </c>
      <c r="CB111" s="920"/>
      <c r="CC111" s="920"/>
      <c r="CD111" s="920"/>
      <c r="CE111" s="920"/>
      <c r="CF111" s="914">
        <v>1.2</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13172852</v>
      </c>
      <c r="BR112" s="920"/>
      <c r="BS112" s="920"/>
      <c r="BT112" s="920"/>
      <c r="BU112" s="920"/>
      <c r="BV112" s="920">
        <v>12469408</v>
      </c>
      <c r="BW112" s="920"/>
      <c r="BX112" s="920"/>
      <c r="BY112" s="920"/>
      <c r="BZ112" s="920"/>
      <c r="CA112" s="920">
        <v>12209404</v>
      </c>
      <c r="CB112" s="920"/>
      <c r="CC112" s="920"/>
      <c r="CD112" s="920"/>
      <c r="CE112" s="920"/>
      <c r="CF112" s="914">
        <v>77.2</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920364</v>
      </c>
      <c r="AB113" s="934"/>
      <c r="AC113" s="934"/>
      <c r="AD113" s="934"/>
      <c r="AE113" s="935"/>
      <c r="AF113" s="936">
        <v>886393</v>
      </c>
      <c r="AG113" s="934"/>
      <c r="AH113" s="934"/>
      <c r="AI113" s="934"/>
      <c r="AJ113" s="935"/>
      <c r="AK113" s="936">
        <v>1126000</v>
      </c>
      <c r="AL113" s="934"/>
      <c r="AM113" s="934"/>
      <c r="AN113" s="934"/>
      <c r="AO113" s="935"/>
      <c r="AP113" s="937">
        <v>7.1</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11789451</v>
      </c>
      <c r="BR113" s="920"/>
      <c r="BS113" s="920"/>
      <c r="BT113" s="920"/>
      <c r="BU113" s="920"/>
      <c r="BV113" s="920">
        <v>8141054</v>
      </c>
      <c r="BW113" s="920"/>
      <c r="BX113" s="920"/>
      <c r="BY113" s="920"/>
      <c r="BZ113" s="920"/>
      <c r="CA113" s="920">
        <v>7273703</v>
      </c>
      <c r="CB113" s="920"/>
      <c r="CC113" s="920"/>
      <c r="CD113" s="920"/>
      <c r="CE113" s="920"/>
      <c r="CF113" s="914">
        <v>46</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507450</v>
      </c>
      <c r="AB114" s="959"/>
      <c r="AC114" s="959"/>
      <c r="AD114" s="959"/>
      <c r="AE114" s="960"/>
      <c r="AF114" s="961">
        <v>405972</v>
      </c>
      <c r="AG114" s="959"/>
      <c r="AH114" s="959"/>
      <c r="AI114" s="959"/>
      <c r="AJ114" s="960"/>
      <c r="AK114" s="961">
        <v>419728</v>
      </c>
      <c r="AL114" s="959"/>
      <c r="AM114" s="959"/>
      <c r="AN114" s="959"/>
      <c r="AO114" s="960"/>
      <c r="AP114" s="962">
        <v>2.7</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3989817</v>
      </c>
      <c r="BR114" s="920"/>
      <c r="BS114" s="920"/>
      <c r="BT114" s="920"/>
      <c r="BU114" s="920"/>
      <c r="BV114" s="920">
        <v>3909815</v>
      </c>
      <c r="BW114" s="920"/>
      <c r="BX114" s="920"/>
      <c r="BY114" s="920"/>
      <c r="BZ114" s="920"/>
      <c r="CA114" s="920">
        <v>3659971</v>
      </c>
      <c r="CB114" s="920"/>
      <c r="CC114" s="920"/>
      <c r="CD114" s="920"/>
      <c r="CE114" s="920"/>
      <c r="CF114" s="914">
        <v>23.1</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26142</v>
      </c>
      <c r="AB115" s="934"/>
      <c r="AC115" s="934"/>
      <c r="AD115" s="934"/>
      <c r="AE115" s="935"/>
      <c r="AF115" s="936">
        <v>26782</v>
      </c>
      <c r="AG115" s="934"/>
      <c r="AH115" s="934"/>
      <c r="AI115" s="934"/>
      <c r="AJ115" s="935"/>
      <c r="AK115" s="936">
        <v>26413</v>
      </c>
      <c r="AL115" s="934"/>
      <c r="AM115" s="934"/>
      <c r="AN115" s="934"/>
      <c r="AO115" s="935"/>
      <c r="AP115" s="937">
        <v>0.2</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235376</v>
      </c>
      <c r="DH116" s="959"/>
      <c r="DI116" s="959"/>
      <c r="DJ116" s="959"/>
      <c r="DK116" s="960"/>
      <c r="DL116" s="961">
        <v>208594</v>
      </c>
      <c r="DM116" s="959"/>
      <c r="DN116" s="959"/>
      <c r="DO116" s="959"/>
      <c r="DP116" s="960"/>
      <c r="DQ116" s="961">
        <v>182107</v>
      </c>
      <c r="DR116" s="959"/>
      <c r="DS116" s="959"/>
      <c r="DT116" s="959"/>
      <c r="DU116" s="960"/>
      <c r="DV116" s="962">
        <v>1.2</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5540331</v>
      </c>
      <c r="AB117" s="966"/>
      <c r="AC117" s="966"/>
      <c r="AD117" s="966"/>
      <c r="AE117" s="967"/>
      <c r="AF117" s="965">
        <v>5232824</v>
      </c>
      <c r="AG117" s="966"/>
      <c r="AH117" s="966"/>
      <c r="AI117" s="966"/>
      <c r="AJ117" s="967"/>
      <c r="AK117" s="965">
        <v>5526892</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285</v>
      </c>
      <c r="AG118" s="883"/>
      <c r="AH118" s="883"/>
      <c r="AI118" s="883"/>
      <c r="AJ118" s="884"/>
      <c r="AK118" s="882" t="s">
        <v>284</v>
      </c>
      <c r="AL118" s="883"/>
      <c r="AM118" s="883"/>
      <c r="AN118" s="883"/>
      <c r="AO118" s="884"/>
      <c r="AP118" s="990" t="s">
        <v>405</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433</v>
      </c>
      <c r="BP118" s="994"/>
      <c r="BQ118" s="985">
        <v>53955439</v>
      </c>
      <c r="BR118" s="986"/>
      <c r="BS118" s="986"/>
      <c r="BT118" s="986"/>
      <c r="BU118" s="986"/>
      <c r="BV118" s="986">
        <v>50504500</v>
      </c>
      <c r="BW118" s="986"/>
      <c r="BX118" s="986"/>
      <c r="BY118" s="986"/>
      <c r="BZ118" s="986"/>
      <c r="CA118" s="986">
        <v>49034291</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5513292</v>
      </c>
      <c r="BR119" s="927"/>
      <c r="BS119" s="927"/>
      <c r="BT119" s="927"/>
      <c r="BU119" s="927"/>
      <c r="BV119" s="927">
        <v>6976651</v>
      </c>
      <c r="BW119" s="927"/>
      <c r="BX119" s="927"/>
      <c r="BY119" s="927"/>
      <c r="BZ119" s="927"/>
      <c r="CA119" s="927">
        <v>6536327</v>
      </c>
      <c r="CB119" s="927"/>
      <c r="CC119" s="927"/>
      <c r="CD119" s="927"/>
      <c r="CE119" s="927"/>
      <c r="CF119" s="941">
        <v>41.3</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498511</v>
      </c>
      <c r="BR120" s="920"/>
      <c r="BS120" s="920"/>
      <c r="BT120" s="920"/>
      <c r="BU120" s="920"/>
      <c r="BV120" s="920">
        <v>529670</v>
      </c>
      <c r="BW120" s="920"/>
      <c r="BX120" s="920"/>
      <c r="BY120" s="920"/>
      <c r="BZ120" s="920"/>
      <c r="CA120" s="920">
        <v>790636</v>
      </c>
      <c r="CB120" s="920"/>
      <c r="CC120" s="920"/>
      <c r="CD120" s="920"/>
      <c r="CE120" s="920"/>
      <c r="CF120" s="914">
        <v>5</v>
      </c>
      <c r="CG120" s="915"/>
      <c r="CH120" s="915"/>
      <c r="CI120" s="915"/>
      <c r="CJ120" s="915"/>
      <c r="CK120" s="1013" t="s">
        <v>439</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12254555</v>
      </c>
      <c r="DH120" s="927"/>
      <c r="DI120" s="927"/>
      <c r="DJ120" s="927"/>
      <c r="DK120" s="927"/>
      <c r="DL120" s="927">
        <v>11929577</v>
      </c>
      <c r="DM120" s="927"/>
      <c r="DN120" s="927"/>
      <c r="DO120" s="927"/>
      <c r="DP120" s="927"/>
      <c r="DQ120" s="927">
        <v>11471471</v>
      </c>
      <c r="DR120" s="927"/>
      <c r="DS120" s="927"/>
      <c r="DT120" s="927"/>
      <c r="DU120" s="927"/>
      <c r="DV120" s="928">
        <v>72.5</v>
      </c>
      <c r="DW120" s="928"/>
      <c r="DX120" s="928"/>
      <c r="DY120" s="928"/>
      <c r="DZ120" s="929"/>
    </row>
    <row r="121" spans="1:130" s="197" customFormat="1" ht="26.25" customHeight="1" x14ac:dyDescent="0.15">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32485923</v>
      </c>
      <c r="BR121" s="986"/>
      <c r="BS121" s="986"/>
      <c r="BT121" s="986"/>
      <c r="BU121" s="986"/>
      <c r="BV121" s="986">
        <v>33746353</v>
      </c>
      <c r="BW121" s="986"/>
      <c r="BX121" s="986"/>
      <c r="BY121" s="986"/>
      <c r="BZ121" s="986"/>
      <c r="CA121" s="986">
        <v>33308024</v>
      </c>
      <c r="CB121" s="986"/>
      <c r="CC121" s="986"/>
      <c r="CD121" s="986"/>
      <c r="CE121" s="986"/>
      <c r="CF121" s="1024">
        <v>210.5</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655566</v>
      </c>
      <c r="DH121" s="920"/>
      <c r="DI121" s="920"/>
      <c r="DJ121" s="920"/>
      <c r="DK121" s="920"/>
      <c r="DL121" s="920">
        <v>294050</v>
      </c>
      <c r="DM121" s="920"/>
      <c r="DN121" s="920"/>
      <c r="DO121" s="920"/>
      <c r="DP121" s="920"/>
      <c r="DQ121" s="920">
        <v>448150</v>
      </c>
      <c r="DR121" s="920"/>
      <c r="DS121" s="920"/>
      <c r="DT121" s="920"/>
      <c r="DU121" s="920"/>
      <c r="DV121" s="921">
        <v>2.8</v>
      </c>
      <c r="DW121" s="921"/>
      <c r="DX121" s="921"/>
      <c r="DY121" s="921"/>
      <c r="DZ121" s="922"/>
    </row>
    <row r="122" spans="1:130" s="197" customFormat="1" ht="26.25" customHeight="1" x14ac:dyDescent="0.15">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442</v>
      </c>
      <c r="BP122" s="994"/>
      <c r="BQ122" s="1034">
        <v>38497726</v>
      </c>
      <c r="BR122" s="1035"/>
      <c r="BS122" s="1035"/>
      <c r="BT122" s="1035"/>
      <c r="BU122" s="1035"/>
      <c r="BV122" s="1035">
        <v>41252674</v>
      </c>
      <c r="BW122" s="1035"/>
      <c r="BX122" s="1035"/>
      <c r="BY122" s="1035"/>
      <c r="BZ122" s="1035"/>
      <c r="CA122" s="1035">
        <v>40634987</v>
      </c>
      <c r="CB122" s="1035"/>
      <c r="CC122" s="1035"/>
      <c r="CD122" s="1035"/>
      <c r="CE122" s="1035"/>
      <c r="CF122" s="987"/>
      <c r="CG122" s="988"/>
      <c r="CH122" s="988"/>
      <c r="CI122" s="988"/>
      <c r="CJ122" s="989"/>
      <c r="CK122" s="1016"/>
      <c r="CL122" s="1017"/>
      <c r="CM122" s="1017"/>
      <c r="CN122" s="1017"/>
      <c r="CO122" s="1018"/>
      <c r="CP122" s="1007" t="s">
        <v>384</v>
      </c>
      <c r="CQ122" s="1008"/>
      <c r="CR122" s="1008"/>
      <c r="CS122" s="1008"/>
      <c r="CT122" s="1008"/>
      <c r="CU122" s="1008"/>
      <c r="CV122" s="1008"/>
      <c r="CW122" s="1008"/>
      <c r="CX122" s="1008"/>
      <c r="CY122" s="1008"/>
      <c r="CZ122" s="1008"/>
      <c r="DA122" s="1008"/>
      <c r="DB122" s="1008"/>
      <c r="DC122" s="1008"/>
      <c r="DD122" s="1008"/>
      <c r="DE122" s="1008"/>
      <c r="DF122" s="1009"/>
      <c r="DG122" s="919">
        <v>140738</v>
      </c>
      <c r="DH122" s="920"/>
      <c r="DI122" s="920"/>
      <c r="DJ122" s="920"/>
      <c r="DK122" s="920"/>
      <c r="DL122" s="920">
        <v>132175</v>
      </c>
      <c r="DM122" s="920"/>
      <c r="DN122" s="920"/>
      <c r="DO122" s="920"/>
      <c r="DP122" s="920"/>
      <c r="DQ122" s="920">
        <v>183744</v>
      </c>
      <c r="DR122" s="920"/>
      <c r="DS122" s="920"/>
      <c r="DT122" s="920"/>
      <c r="DU122" s="920"/>
      <c r="DV122" s="921">
        <v>1.2</v>
      </c>
      <c r="DW122" s="921"/>
      <c r="DX122" s="921"/>
      <c r="DY122" s="921"/>
      <c r="DZ122" s="922"/>
    </row>
    <row r="123" spans="1:130" s="197" customFormat="1" ht="26.25" customHeight="1" thickBot="1" x14ac:dyDescent="0.2">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26142</v>
      </c>
      <c r="AB123" s="959"/>
      <c r="AC123" s="959"/>
      <c r="AD123" s="959"/>
      <c r="AE123" s="960"/>
      <c r="AF123" s="961">
        <v>26782</v>
      </c>
      <c r="AG123" s="959"/>
      <c r="AH123" s="959"/>
      <c r="AI123" s="959"/>
      <c r="AJ123" s="960"/>
      <c r="AK123" s="961">
        <v>26413</v>
      </c>
      <c r="AL123" s="959"/>
      <c r="AM123" s="959"/>
      <c r="AN123" s="959"/>
      <c r="AO123" s="960"/>
      <c r="AP123" s="962">
        <v>0.2</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96.4</v>
      </c>
      <c r="BR123" s="1027"/>
      <c r="BS123" s="1027"/>
      <c r="BT123" s="1027"/>
      <c r="BU123" s="1027"/>
      <c r="BV123" s="1027">
        <v>57.1</v>
      </c>
      <c r="BW123" s="1027"/>
      <c r="BX123" s="1027"/>
      <c r="BY123" s="1027"/>
      <c r="BZ123" s="1027"/>
      <c r="CA123" s="1027">
        <v>53</v>
      </c>
      <c r="CB123" s="1027"/>
      <c r="CC123" s="1027"/>
      <c r="CD123" s="1027"/>
      <c r="CE123" s="1027"/>
      <c r="CF123" s="1028"/>
      <c r="CG123" s="1029"/>
      <c r="CH123" s="1029"/>
      <c r="CI123" s="1029"/>
      <c r="CJ123" s="1030"/>
      <c r="CK123" s="1016"/>
      <c r="CL123" s="1017"/>
      <c r="CM123" s="1017"/>
      <c r="CN123" s="1017"/>
      <c r="CO123" s="1018"/>
      <c r="CP123" s="1007" t="s">
        <v>389</v>
      </c>
      <c r="CQ123" s="1008"/>
      <c r="CR123" s="1008"/>
      <c r="CS123" s="1008"/>
      <c r="CT123" s="1008"/>
      <c r="CU123" s="1008"/>
      <c r="CV123" s="1008"/>
      <c r="CW123" s="1008"/>
      <c r="CX123" s="1008"/>
      <c r="CY123" s="1008"/>
      <c r="CZ123" s="1008"/>
      <c r="DA123" s="1008"/>
      <c r="DB123" s="1008"/>
      <c r="DC123" s="1008"/>
      <c r="DD123" s="1008"/>
      <c r="DE123" s="1008"/>
      <c r="DF123" s="1009"/>
      <c r="DG123" s="958">
        <v>121993</v>
      </c>
      <c r="DH123" s="959"/>
      <c r="DI123" s="959"/>
      <c r="DJ123" s="959"/>
      <c r="DK123" s="960"/>
      <c r="DL123" s="961">
        <v>113606</v>
      </c>
      <c r="DM123" s="959"/>
      <c r="DN123" s="959"/>
      <c r="DO123" s="959"/>
      <c r="DP123" s="960"/>
      <c r="DQ123" s="961">
        <v>106039</v>
      </c>
      <c r="DR123" s="959"/>
      <c r="DS123" s="959"/>
      <c r="DT123" s="959"/>
      <c r="DU123" s="960"/>
      <c r="DV123" s="962">
        <v>0.7</v>
      </c>
      <c r="DW123" s="963"/>
      <c r="DX123" s="963"/>
      <c r="DY123" s="963"/>
      <c r="DZ123" s="964"/>
    </row>
    <row r="124" spans="1:130" s="197" customFormat="1" ht="26.25" customHeight="1" x14ac:dyDescent="0.15">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453</v>
      </c>
      <c r="AY127" s="887"/>
      <c r="AZ127" s="887"/>
      <c r="BA127" s="887"/>
      <c r="BB127" s="887"/>
      <c r="BC127" s="887"/>
      <c r="BD127" s="887"/>
      <c r="BE127" s="888"/>
      <c r="BF127" s="1041" t="s">
        <v>111</v>
      </c>
      <c r="BG127" s="1042"/>
      <c r="BH127" s="1042"/>
      <c r="BI127" s="1042"/>
      <c r="BJ127" s="1042"/>
      <c r="BK127" s="1042"/>
      <c r="BL127" s="1051"/>
      <c r="BM127" s="1041">
        <v>12.53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463797</v>
      </c>
      <c r="AB128" s="1090"/>
      <c r="AC128" s="1090"/>
      <c r="AD128" s="1090"/>
      <c r="AE128" s="1091"/>
      <c r="AF128" s="1092">
        <v>446756</v>
      </c>
      <c r="AG128" s="1090"/>
      <c r="AH128" s="1090"/>
      <c r="AI128" s="1090"/>
      <c r="AJ128" s="1091"/>
      <c r="AK128" s="1092">
        <v>391404</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111</v>
      </c>
      <c r="BG128" s="1067"/>
      <c r="BH128" s="1067"/>
      <c r="BI128" s="1067"/>
      <c r="BJ128" s="1067"/>
      <c r="BK128" s="1067"/>
      <c r="BL128" s="1068"/>
      <c r="BM128" s="1066">
        <v>17.53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19267566</v>
      </c>
      <c r="AB129" s="959"/>
      <c r="AC129" s="959"/>
      <c r="AD129" s="959"/>
      <c r="AE129" s="960"/>
      <c r="AF129" s="961">
        <v>19551225</v>
      </c>
      <c r="AG129" s="959"/>
      <c r="AH129" s="959"/>
      <c r="AI129" s="959"/>
      <c r="AJ129" s="960"/>
      <c r="AK129" s="961">
        <v>19401845</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10</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3236991</v>
      </c>
      <c r="AB130" s="959"/>
      <c r="AC130" s="959"/>
      <c r="AD130" s="959"/>
      <c r="AE130" s="960"/>
      <c r="AF130" s="961">
        <v>3372084</v>
      </c>
      <c r="AG130" s="959"/>
      <c r="AH130" s="959"/>
      <c r="AI130" s="959"/>
      <c r="AJ130" s="960"/>
      <c r="AK130" s="961">
        <v>3578429</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53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16030575</v>
      </c>
      <c r="AB131" s="998"/>
      <c r="AC131" s="998"/>
      <c r="AD131" s="998"/>
      <c r="AE131" s="999"/>
      <c r="AF131" s="1000">
        <v>16179141</v>
      </c>
      <c r="AG131" s="998"/>
      <c r="AH131" s="998"/>
      <c r="AI131" s="998"/>
      <c r="AJ131" s="999"/>
      <c r="AK131" s="1000">
        <v>15823416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11.475215329999999</v>
      </c>
      <c r="AB132" s="1104"/>
      <c r="AC132" s="1104"/>
      <c r="AD132" s="1104"/>
      <c r="AE132" s="1105"/>
      <c r="AF132" s="1106">
        <v>8.7395492749999999</v>
      </c>
      <c r="AG132" s="1104"/>
      <c r="AH132" s="1104"/>
      <c r="AI132" s="1104"/>
      <c r="AJ132" s="1105"/>
      <c r="AK132" s="1106">
        <v>9.8402203420000003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12.3</v>
      </c>
      <c r="AB133" s="1111"/>
      <c r="AC133" s="1111"/>
      <c r="AD133" s="1111"/>
      <c r="AE133" s="1112"/>
      <c r="AF133" s="1110">
        <v>10.9</v>
      </c>
      <c r="AG133" s="1111"/>
      <c r="AH133" s="1111"/>
      <c r="AI133" s="1111"/>
      <c r="AJ133" s="1112"/>
      <c r="AK133" s="1110">
        <v>10</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7" t="s">
        <v>469</v>
      </c>
      <c r="L7" s="254"/>
      <c r="M7" s="255" t="s">
        <v>470</v>
      </c>
      <c r="N7" s="256"/>
    </row>
    <row r="8" spans="1:16" x14ac:dyDescent="0.15">
      <c r="A8" s="248"/>
      <c r="B8" s="244"/>
      <c r="C8" s="244"/>
      <c r="D8" s="244"/>
      <c r="E8" s="244"/>
      <c r="F8" s="244"/>
      <c r="G8" s="257"/>
      <c r="H8" s="258"/>
      <c r="I8" s="258"/>
      <c r="J8" s="259"/>
      <c r="K8" s="1118"/>
      <c r="L8" s="260" t="s">
        <v>471</v>
      </c>
      <c r="M8" s="261" t="s">
        <v>472</v>
      </c>
      <c r="N8" s="262" t="s">
        <v>473</v>
      </c>
    </row>
    <row r="9" spans="1:16" x14ac:dyDescent="0.15">
      <c r="A9" s="248"/>
      <c r="B9" s="244"/>
      <c r="C9" s="244"/>
      <c r="D9" s="244"/>
      <c r="E9" s="244"/>
      <c r="F9" s="244"/>
      <c r="G9" s="1119" t="s">
        <v>474</v>
      </c>
      <c r="H9" s="1120"/>
      <c r="I9" s="1120"/>
      <c r="J9" s="1121"/>
      <c r="K9" s="263">
        <v>4551640</v>
      </c>
      <c r="L9" s="264">
        <v>52220</v>
      </c>
      <c r="M9" s="265">
        <v>66168</v>
      </c>
      <c r="N9" s="266">
        <v>-21.1</v>
      </c>
    </row>
    <row r="10" spans="1:16" x14ac:dyDescent="0.15">
      <c r="A10" s="248"/>
      <c r="B10" s="244"/>
      <c r="C10" s="244"/>
      <c r="D10" s="244"/>
      <c r="E10" s="244"/>
      <c r="F10" s="244"/>
      <c r="G10" s="1119" t="s">
        <v>475</v>
      </c>
      <c r="H10" s="1120"/>
      <c r="I10" s="1120"/>
      <c r="J10" s="1121"/>
      <c r="K10" s="267">
        <v>332979</v>
      </c>
      <c r="L10" s="268">
        <v>3820</v>
      </c>
      <c r="M10" s="269">
        <v>6044</v>
      </c>
      <c r="N10" s="270">
        <v>-36.799999999999997</v>
      </c>
    </row>
    <row r="11" spans="1:16" ht="13.5" customHeight="1" x14ac:dyDescent="0.15">
      <c r="A11" s="248"/>
      <c r="B11" s="244"/>
      <c r="C11" s="244"/>
      <c r="D11" s="244"/>
      <c r="E11" s="244"/>
      <c r="F11" s="244"/>
      <c r="G11" s="1119" t="s">
        <v>476</v>
      </c>
      <c r="H11" s="1120"/>
      <c r="I11" s="1120"/>
      <c r="J11" s="1121"/>
      <c r="K11" s="267">
        <v>631830</v>
      </c>
      <c r="L11" s="268">
        <v>7249</v>
      </c>
      <c r="M11" s="269">
        <v>8094</v>
      </c>
      <c r="N11" s="270">
        <v>-10.4</v>
      </c>
    </row>
    <row r="12" spans="1:16" ht="13.5" customHeight="1" x14ac:dyDescent="0.15">
      <c r="A12" s="248"/>
      <c r="B12" s="244"/>
      <c r="C12" s="244"/>
      <c r="D12" s="244"/>
      <c r="E12" s="244"/>
      <c r="F12" s="244"/>
      <c r="G12" s="1119" t="s">
        <v>477</v>
      </c>
      <c r="H12" s="1120"/>
      <c r="I12" s="1120"/>
      <c r="J12" s="1121"/>
      <c r="K12" s="267">
        <v>9860</v>
      </c>
      <c r="L12" s="268">
        <v>113</v>
      </c>
      <c r="M12" s="269">
        <v>834</v>
      </c>
      <c r="N12" s="270">
        <v>-86.5</v>
      </c>
    </row>
    <row r="13" spans="1:16" ht="13.5" customHeight="1" x14ac:dyDescent="0.15">
      <c r="A13" s="248"/>
      <c r="B13" s="244"/>
      <c r="C13" s="244"/>
      <c r="D13" s="244"/>
      <c r="E13" s="244"/>
      <c r="F13" s="244"/>
      <c r="G13" s="1119" t="s">
        <v>478</v>
      </c>
      <c r="H13" s="1120"/>
      <c r="I13" s="1120"/>
      <c r="J13" s="1121"/>
      <c r="K13" s="267" t="s">
        <v>479</v>
      </c>
      <c r="L13" s="268" t="s">
        <v>479</v>
      </c>
      <c r="M13" s="269" t="s">
        <v>479</v>
      </c>
      <c r="N13" s="270" t="s">
        <v>479</v>
      </c>
    </row>
    <row r="14" spans="1:16" ht="13.5" customHeight="1" x14ac:dyDescent="0.15">
      <c r="A14" s="248"/>
      <c r="B14" s="244"/>
      <c r="C14" s="244"/>
      <c r="D14" s="244"/>
      <c r="E14" s="244"/>
      <c r="F14" s="244"/>
      <c r="G14" s="1119" t="s">
        <v>480</v>
      </c>
      <c r="H14" s="1120"/>
      <c r="I14" s="1120"/>
      <c r="J14" s="1121"/>
      <c r="K14" s="267">
        <v>217643</v>
      </c>
      <c r="L14" s="268">
        <v>2497</v>
      </c>
      <c r="M14" s="269">
        <v>2447</v>
      </c>
      <c r="N14" s="270">
        <v>2</v>
      </c>
    </row>
    <row r="15" spans="1:16" ht="13.5" customHeight="1" x14ac:dyDescent="0.15">
      <c r="A15" s="248"/>
      <c r="B15" s="244"/>
      <c r="C15" s="244"/>
      <c r="D15" s="244"/>
      <c r="E15" s="244"/>
      <c r="F15" s="244"/>
      <c r="G15" s="1119" t="s">
        <v>481</v>
      </c>
      <c r="H15" s="1120"/>
      <c r="I15" s="1120"/>
      <c r="J15" s="1121"/>
      <c r="K15" s="267">
        <v>158382</v>
      </c>
      <c r="L15" s="268">
        <v>1817</v>
      </c>
      <c r="M15" s="269">
        <v>1555</v>
      </c>
      <c r="N15" s="270">
        <v>16.8</v>
      </c>
    </row>
    <row r="16" spans="1:16" x14ac:dyDescent="0.15">
      <c r="A16" s="248"/>
      <c r="B16" s="244"/>
      <c r="C16" s="244"/>
      <c r="D16" s="244"/>
      <c r="E16" s="244"/>
      <c r="F16" s="244"/>
      <c r="G16" s="1122" t="s">
        <v>482</v>
      </c>
      <c r="H16" s="1123"/>
      <c r="I16" s="1123"/>
      <c r="J16" s="1124"/>
      <c r="K16" s="268">
        <v>-504964</v>
      </c>
      <c r="L16" s="268">
        <v>-5793</v>
      </c>
      <c r="M16" s="269">
        <v>-6706</v>
      </c>
      <c r="N16" s="270">
        <v>-13.6</v>
      </c>
    </row>
    <row r="17" spans="1:16" x14ac:dyDescent="0.15">
      <c r="A17" s="248"/>
      <c r="B17" s="244"/>
      <c r="C17" s="244"/>
      <c r="D17" s="244"/>
      <c r="E17" s="244"/>
      <c r="F17" s="244"/>
      <c r="G17" s="1122" t="s">
        <v>169</v>
      </c>
      <c r="H17" s="1123"/>
      <c r="I17" s="1123"/>
      <c r="J17" s="1124"/>
      <c r="K17" s="268">
        <v>5397370</v>
      </c>
      <c r="L17" s="268">
        <v>61923</v>
      </c>
      <c r="M17" s="269">
        <v>78436</v>
      </c>
      <c r="N17" s="270">
        <v>-21.1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14" t="s">
        <v>487</v>
      </c>
      <c r="H21" s="1115"/>
      <c r="I21" s="1115"/>
      <c r="J21" s="1116"/>
      <c r="K21" s="280">
        <v>5.46</v>
      </c>
      <c r="L21" s="281">
        <v>7.54</v>
      </c>
      <c r="M21" s="282">
        <v>-2.08</v>
      </c>
      <c r="N21" s="249"/>
      <c r="O21" s="283"/>
      <c r="P21" s="279"/>
    </row>
    <row r="22" spans="1:16" s="284" customFormat="1" x14ac:dyDescent="0.15">
      <c r="A22" s="279"/>
      <c r="B22" s="249"/>
      <c r="C22" s="249"/>
      <c r="D22" s="249"/>
      <c r="E22" s="249"/>
      <c r="F22" s="249"/>
      <c r="G22" s="1114" t="s">
        <v>488</v>
      </c>
      <c r="H22" s="1115"/>
      <c r="I22" s="1115"/>
      <c r="J22" s="1116"/>
      <c r="K22" s="285">
        <v>101.7</v>
      </c>
      <c r="L22" s="286">
        <v>97.7</v>
      </c>
      <c r="M22" s="287">
        <v>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7" t="s">
        <v>469</v>
      </c>
      <c r="L30" s="254"/>
      <c r="M30" s="255" t="s">
        <v>470</v>
      </c>
      <c r="N30" s="256"/>
    </row>
    <row r="31" spans="1:16" x14ac:dyDescent="0.15">
      <c r="A31" s="248"/>
      <c r="B31" s="244"/>
      <c r="C31" s="244"/>
      <c r="D31" s="244"/>
      <c r="E31" s="244"/>
      <c r="F31" s="244"/>
      <c r="G31" s="257"/>
      <c r="H31" s="258"/>
      <c r="I31" s="258"/>
      <c r="J31" s="259"/>
      <c r="K31" s="1118"/>
      <c r="L31" s="260" t="s">
        <v>471</v>
      </c>
      <c r="M31" s="261" t="s">
        <v>472</v>
      </c>
      <c r="N31" s="262" t="s">
        <v>473</v>
      </c>
    </row>
    <row r="32" spans="1:16" ht="27" customHeight="1" x14ac:dyDescent="0.15">
      <c r="A32" s="248"/>
      <c r="B32" s="244"/>
      <c r="C32" s="244"/>
      <c r="D32" s="244"/>
      <c r="E32" s="244"/>
      <c r="F32" s="244"/>
      <c r="G32" s="1130" t="s">
        <v>491</v>
      </c>
      <c r="H32" s="1131"/>
      <c r="I32" s="1131"/>
      <c r="J32" s="1132"/>
      <c r="K32" s="294">
        <v>3954751</v>
      </c>
      <c r="L32" s="294">
        <v>45372</v>
      </c>
      <c r="M32" s="295">
        <v>44718</v>
      </c>
      <c r="N32" s="296">
        <v>1.5</v>
      </c>
    </row>
    <row r="33" spans="1:16" ht="13.5" customHeight="1" x14ac:dyDescent="0.15">
      <c r="A33" s="248"/>
      <c r="B33" s="244"/>
      <c r="C33" s="244"/>
      <c r="D33" s="244"/>
      <c r="E33" s="244"/>
      <c r="F33" s="244"/>
      <c r="G33" s="1130" t="s">
        <v>492</v>
      </c>
      <c r="H33" s="1131"/>
      <c r="I33" s="1131"/>
      <c r="J33" s="1132"/>
      <c r="K33" s="294" t="s">
        <v>479</v>
      </c>
      <c r="L33" s="294" t="s">
        <v>479</v>
      </c>
      <c r="M33" s="295" t="s">
        <v>479</v>
      </c>
      <c r="N33" s="296" t="s">
        <v>479</v>
      </c>
    </row>
    <row r="34" spans="1:16" ht="27" customHeight="1" x14ac:dyDescent="0.15">
      <c r="A34" s="248"/>
      <c r="B34" s="244"/>
      <c r="C34" s="244"/>
      <c r="D34" s="244"/>
      <c r="E34" s="244"/>
      <c r="F34" s="244"/>
      <c r="G34" s="1130" t="s">
        <v>493</v>
      </c>
      <c r="H34" s="1131"/>
      <c r="I34" s="1131"/>
      <c r="J34" s="1132"/>
      <c r="K34" s="294" t="s">
        <v>479</v>
      </c>
      <c r="L34" s="294" t="s">
        <v>479</v>
      </c>
      <c r="M34" s="295">
        <v>82</v>
      </c>
      <c r="N34" s="296" t="s">
        <v>479</v>
      </c>
    </row>
    <row r="35" spans="1:16" ht="27" customHeight="1" x14ac:dyDescent="0.15">
      <c r="A35" s="248"/>
      <c r="B35" s="244"/>
      <c r="C35" s="244"/>
      <c r="D35" s="244"/>
      <c r="E35" s="244"/>
      <c r="F35" s="244"/>
      <c r="G35" s="1130" t="s">
        <v>494</v>
      </c>
      <c r="H35" s="1131"/>
      <c r="I35" s="1131"/>
      <c r="J35" s="1132"/>
      <c r="K35" s="294">
        <v>1126000</v>
      </c>
      <c r="L35" s="294">
        <v>12918</v>
      </c>
      <c r="M35" s="295">
        <v>14132</v>
      </c>
      <c r="N35" s="296">
        <v>-8.6</v>
      </c>
    </row>
    <row r="36" spans="1:16" ht="27" customHeight="1" x14ac:dyDescent="0.15">
      <c r="A36" s="248"/>
      <c r="B36" s="244"/>
      <c r="C36" s="244"/>
      <c r="D36" s="244"/>
      <c r="E36" s="244"/>
      <c r="F36" s="244"/>
      <c r="G36" s="1130" t="s">
        <v>495</v>
      </c>
      <c r="H36" s="1131"/>
      <c r="I36" s="1131"/>
      <c r="J36" s="1132"/>
      <c r="K36" s="294">
        <v>419728</v>
      </c>
      <c r="L36" s="294">
        <v>4815</v>
      </c>
      <c r="M36" s="295">
        <v>2847</v>
      </c>
      <c r="N36" s="296">
        <v>69.099999999999994</v>
      </c>
    </row>
    <row r="37" spans="1:16" ht="13.5" customHeight="1" x14ac:dyDescent="0.15">
      <c r="A37" s="248"/>
      <c r="B37" s="244"/>
      <c r="C37" s="244"/>
      <c r="D37" s="244"/>
      <c r="E37" s="244"/>
      <c r="F37" s="244"/>
      <c r="G37" s="1130" t="s">
        <v>496</v>
      </c>
      <c r="H37" s="1131"/>
      <c r="I37" s="1131"/>
      <c r="J37" s="1132"/>
      <c r="K37" s="294">
        <v>26413</v>
      </c>
      <c r="L37" s="294">
        <v>303</v>
      </c>
      <c r="M37" s="295">
        <v>1188</v>
      </c>
      <c r="N37" s="296">
        <v>-74.5</v>
      </c>
    </row>
    <row r="38" spans="1:16" ht="27" customHeight="1" x14ac:dyDescent="0.15">
      <c r="A38" s="248"/>
      <c r="B38" s="244"/>
      <c r="C38" s="244"/>
      <c r="D38" s="244"/>
      <c r="E38" s="244"/>
      <c r="F38" s="244"/>
      <c r="G38" s="1133" t="s">
        <v>497</v>
      </c>
      <c r="H38" s="1134"/>
      <c r="I38" s="1134"/>
      <c r="J38" s="1135"/>
      <c r="K38" s="297" t="s">
        <v>479</v>
      </c>
      <c r="L38" s="297" t="s">
        <v>479</v>
      </c>
      <c r="M38" s="298">
        <v>2</v>
      </c>
      <c r="N38" s="299" t="s">
        <v>479</v>
      </c>
      <c r="O38" s="293"/>
    </row>
    <row r="39" spans="1:16" x14ac:dyDescent="0.15">
      <c r="A39" s="248"/>
      <c r="B39" s="244"/>
      <c r="C39" s="244"/>
      <c r="D39" s="244"/>
      <c r="E39" s="244"/>
      <c r="F39" s="244"/>
      <c r="G39" s="1133" t="s">
        <v>498</v>
      </c>
      <c r="H39" s="1134"/>
      <c r="I39" s="1134"/>
      <c r="J39" s="1135"/>
      <c r="K39" s="300">
        <v>-391404</v>
      </c>
      <c r="L39" s="300">
        <v>-4490</v>
      </c>
      <c r="M39" s="301">
        <v>-4508</v>
      </c>
      <c r="N39" s="302">
        <v>-0.4</v>
      </c>
      <c r="O39" s="293"/>
    </row>
    <row r="40" spans="1:16" ht="27" customHeight="1" x14ac:dyDescent="0.15">
      <c r="A40" s="248"/>
      <c r="B40" s="244"/>
      <c r="C40" s="244"/>
      <c r="D40" s="244"/>
      <c r="E40" s="244"/>
      <c r="F40" s="244"/>
      <c r="G40" s="1130" t="s">
        <v>499</v>
      </c>
      <c r="H40" s="1131"/>
      <c r="I40" s="1131"/>
      <c r="J40" s="1132"/>
      <c r="K40" s="300">
        <v>-3578429</v>
      </c>
      <c r="L40" s="300">
        <v>-41054</v>
      </c>
      <c r="M40" s="301">
        <v>-41714</v>
      </c>
      <c r="N40" s="302">
        <v>-1.6</v>
      </c>
      <c r="O40" s="293"/>
    </row>
    <row r="41" spans="1:16" x14ac:dyDescent="0.15">
      <c r="A41" s="248"/>
      <c r="B41" s="244"/>
      <c r="C41" s="244"/>
      <c r="D41" s="244"/>
      <c r="E41" s="244"/>
      <c r="F41" s="244"/>
      <c r="G41" s="1136" t="s">
        <v>279</v>
      </c>
      <c r="H41" s="1137"/>
      <c r="I41" s="1137"/>
      <c r="J41" s="1138"/>
      <c r="K41" s="294">
        <v>1557059</v>
      </c>
      <c r="L41" s="300">
        <v>17864</v>
      </c>
      <c r="M41" s="301">
        <v>16746</v>
      </c>
      <c r="N41" s="302">
        <v>6.7</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25" t="s">
        <v>469</v>
      </c>
      <c r="J49" s="1127" t="s">
        <v>503</v>
      </c>
      <c r="K49" s="1128"/>
      <c r="L49" s="1128"/>
      <c r="M49" s="1128"/>
      <c r="N49" s="1129"/>
    </row>
    <row r="50" spans="1:14" x14ac:dyDescent="0.15">
      <c r="A50" s="248"/>
      <c r="B50" s="244"/>
      <c r="C50" s="244"/>
      <c r="D50" s="244"/>
      <c r="E50" s="244"/>
      <c r="F50" s="244"/>
      <c r="G50" s="312"/>
      <c r="H50" s="313"/>
      <c r="I50" s="1126"/>
      <c r="J50" s="314" t="s">
        <v>504</v>
      </c>
      <c r="K50" s="315" t="s">
        <v>505</v>
      </c>
      <c r="L50" s="316" t="s">
        <v>506</v>
      </c>
      <c r="M50" s="317" t="s">
        <v>507</v>
      </c>
      <c r="N50" s="318" t="s">
        <v>508</v>
      </c>
    </row>
    <row r="51" spans="1:14" x14ac:dyDescent="0.15">
      <c r="A51" s="248"/>
      <c r="B51" s="244"/>
      <c r="C51" s="244"/>
      <c r="D51" s="244"/>
      <c r="E51" s="244"/>
      <c r="F51" s="244"/>
      <c r="G51" s="310" t="s">
        <v>509</v>
      </c>
      <c r="H51" s="311"/>
      <c r="I51" s="319">
        <v>5038955</v>
      </c>
      <c r="J51" s="320">
        <v>60421</v>
      </c>
      <c r="K51" s="321">
        <v>-31.2</v>
      </c>
      <c r="L51" s="322">
        <v>66876</v>
      </c>
      <c r="M51" s="323">
        <v>-5.5</v>
      </c>
      <c r="N51" s="324">
        <v>-25.7</v>
      </c>
    </row>
    <row r="52" spans="1:14" x14ac:dyDescent="0.15">
      <c r="A52" s="248"/>
      <c r="B52" s="244"/>
      <c r="C52" s="244"/>
      <c r="D52" s="244"/>
      <c r="E52" s="244"/>
      <c r="F52" s="244"/>
      <c r="G52" s="325"/>
      <c r="H52" s="326" t="s">
        <v>510</v>
      </c>
      <c r="I52" s="327">
        <v>2183333</v>
      </c>
      <c r="J52" s="328">
        <v>26180</v>
      </c>
      <c r="K52" s="329">
        <v>-8.1999999999999993</v>
      </c>
      <c r="L52" s="330">
        <v>36310</v>
      </c>
      <c r="M52" s="331">
        <v>-11.2</v>
      </c>
      <c r="N52" s="332">
        <v>3</v>
      </c>
    </row>
    <row r="53" spans="1:14" x14ac:dyDescent="0.15">
      <c r="A53" s="248"/>
      <c r="B53" s="244"/>
      <c r="C53" s="244"/>
      <c r="D53" s="244"/>
      <c r="E53" s="244"/>
      <c r="F53" s="244"/>
      <c r="G53" s="310" t="s">
        <v>511</v>
      </c>
      <c r="H53" s="311"/>
      <c r="I53" s="319">
        <v>3787557</v>
      </c>
      <c r="J53" s="320">
        <v>45337</v>
      </c>
      <c r="K53" s="321">
        <v>-25</v>
      </c>
      <c r="L53" s="322">
        <v>51704</v>
      </c>
      <c r="M53" s="323">
        <v>-22.7</v>
      </c>
      <c r="N53" s="324">
        <v>-2.2999999999999998</v>
      </c>
    </row>
    <row r="54" spans="1:14" x14ac:dyDescent="0.15">
      <c r="A54" s="248"/>
      <c r="B54" s="244"/>
      <c r="C54" s="244"/>
      <c r="D54" s="244"/>
      <c r="E54" s="244"/>
      <c r="F54" s="244"/>
      <c r="G54" s="325"/>
      <c r="H54" s="326" t="s">
        <v>510</v>
      </c>
      <c r="I54" s="327">
        <v>1723875</v>
      </c>
      <c r="J54" s="328">
        <v>20635</v>
      </c>
      <c r="K54" s="329">
        <v>-21.2</v>
      </c>
      <c r="L54" s="330">
        <v>26896</v>
      </c>
      <c r="M54" s="331">
        <v>-25.9</v>
      </c>
      <c r="N54" s="332">
        <v>4.7</v>
      </c>
    </row>
    <row r="55" spans="1:14" x14ac:dyDescent="0.15">
      <c r="A55" s="248"/>
      <c r="B55" s="244"/>
      <c r="C55" s="244"/>
      <c r="D55" s="244"/>
      <c r="E55" s="244"/>
      <c r="F55" s="244"/>
      <c r="G55" s="310" t="s">
        <v>512</v>
      </c>
      <c r="H55" s="311"/>
      <c r="I55" s="319">
        <v>3996960</v>
      </c>
      <c r="J55" s="320">
        <v>46017</v>
      </c>
      <c r="K55" s="321">
        <v>1.5</v>
      </c>
      <c r="L55" s="322">
        <v>52678</v>
      </c>
      <c r="M55" s="323">
        <v>1.9</v>
      </c>
      <c r="N55" s="324">
        <v>-0.4</v>
      </c>
    </row>
    <row r="56" spans="1:14" x14ac:dyDescent="0.15">
      <c r="A56" s="248"/>
      <c r="B56" s="244"/>
      <c r="C56" s="244"/>
      <c r="D56" s="244"/>
      <c r="E56" s="244"/>
      <c r="F56" s="244"/>
      <c r="G56" s="325"/>
      <c r="H56" s="326" t="s">
        <v>510</v>
      </c>
      <c r="I56" s="327">
        <v>2552773</v>
      </c>
      <c r="J56" s="328">
        <v>29390</v>
      </c>
      <c r="K56" s="329">
        <v>42.4</v>
      </c>
      <c r="L56" s="330">
        <v>30185</v>
      </c>
      <c r="M56" s="331">
        <v>12.2</v>
      </c>
      <c r="N56" s="332">
        <v>30.2</v>
      </c>
    </row>
    <row r="57" spans="1:14" x14ac:dyDescent="0.15">
      <c r="A57" s="248"/>
      <c r="B57" s="244"/>
      <c r="C57" s="244"/>
      <c r="D57" s="244"/>
      <c r="E57" s="244"/>
      <c r="F57" s="244"/>
      <c r="G57" s="310" t="s">
        <v>513</v>
      </c>
      <c r="H57" s="311"/>
      <c r="I57" s="319">
        <v>7076003</v>
      </c>
      <c r="J57" s="320">
        <v>81381</v>
      </c>
      <c r="K57" s="321">
        <v>76.8</v>
      </c>
      <c r="L57" s="322">
        <v>69560</v>
      </c>
      <c r="M57" s="323">
        <v>32</v>
      </c>
      <c r="N57" s="324">
        <v>44.8</v>
      </c>
    </row>
    <row r="58" spans="1:14" x14ac:dyDescent="0.15">
      <c r="A58" s="248"/>
      <c r="B58" s="244"/>
      <c r="C58" s="244"/>
      <c r="D58" s="244"/>
      <c r="E58" s="244"/>
      <c r="F58" s="244"/>
      <c r="G58" s="325"/>
      <c r="H58" s="326" t="s">
        <v>510</v>
      </c>
      <c r="I58" s="327">
        <v>2910124</v>
      </c>
      <c r="J58" s="328">
        <v>33469</v>
      </c>
      <c r="K58" s="329">
        <v>13.9</v>
      </c>
      <c r="L58" s="330">
        <v>35305</v>
      </c>
      <c r="M58" s="331">
        <v>17</v>
      </c>
      <c r="N58" s="332">
        <v>-3.1</v>
      </c>
    </row>
    <row r="59" spans="1:14" x14ac:dyDescent="0.15">
      <c r="A59" s="248"/>
      <c r="B59" s="244"/>
      <c r="C59" s="244"/>
      <c r="D59" s="244"/>
      <c r="E59" s="244"/>
      <c r="F59" s="244"/>
      <c r="G59" s="310" t="s">
        <v>514</v>
      </c>
      <c r="H59" s="311"/>
      <c r="I59" s="319">
        <v>5233709</v>
      </c>
      <c r="J59" s="320">
        <v>60045</v>
      </c>
      <c r="K59" s="321">
        <v>-26.2</v>
      </c>
      <c r="L59" s="322">
        <v>65988</v>
      </c>
      <c r="M59" s="323">
        <v>-5.0999999999999996</v>
      </c>
      <c r="N59" s="324">
        <v>-21.1</v>
      </c>
    </row>
    <row r="60" spans="1:14" x14ac:dyDescent="0.15">
      <c r="A60" s="248"/>
      <c r="B60" s="244"/>
      <c r="C60" s="244"/>
      <c r="D60" s="244"/>
      <c r="E60" s="244"/>
      <c r="F60" s="244"/>
      <c r="G60" s="325"/>
      <c r="H60" s="326" t="s">
        <v>510</v>
      </c>
      <c r="I60" s="333">
        <v>1640561</v>
      </c>
      <c r="J60" s="328">
        <v>18822</v>
      </c>
      <c r="K60" s="329">
        <v>-43.8</v>
      </c>
      <c r="L60" s="330">
        <v>36473</v>
      </c>
      <c r="M60" s="331">
        <v>3.3</v>
      </c>
      <c r="N60" s="332">
        <v>-47.1</v>
      </c>
    </row>
    <row r="61" spans="1:14" x14ac:dyDescent="0.15">
      <c r="A61" s="248"/>
      <c r="B61" s="244"/>
      <c r="C61" s="244"/>
      <c r="D61" s="244"/>
      <c r="E61" s="244"/>
      <c r="F61" s="244"/>
      <c r="G61" s="310" t="s">
        <v>515</v>
      </c>
      <c r="H61" s="334"/>
      <c r="I61" s="335">
        <v>5026637</v>
      </c>
      <c r="J61" s="336">
        <v>58640</v>
      </c>
      <c r="K61" s="337">
        <v>-0.8</v>
      </c>
      <c r="L61" s="338">
        <v>61361</v>
      </c>
      <c r="M61" s="339">
        <v>0.1</v>
      </c>
      <c r="N61" s="324">
        <v>-0.9</v>
      </c>
    </row>
    <row r="62" spans="1:14" x14ac:dyDescent="0.15">
      <c r="A62" s="248"/>
      <c r="B62" s="244"/>
      <c r="C62" s="244"/>
      <c r="D62" s="244"/>
      <c r="E62" s="244"/>
      <c r="F62" s="244"/>
      <c r="G62" s="325"/>
      <c r="H62" s="326" t="s">
        <v>510</v>
      </c>
      <c r="I62" s="327">
        <v>2202133</v>
      </c>
      <c r="J62" s="328">
        <v>25699</v>
      </c>
      <c r="K62" s="329">
        <v>-3.4</v>
      </c>
      <c r="L62" s="330">
        <v>33034</v>
      </c>
      <c r="M62" s="331">
        <v>-0.9</v>
      </c>
      <c r="N62" s="332">
        <v>-2.5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9.7899999999999991</v>
      </c>
      <c r="G47" s="12">
        <v>8.98</v>
      </c>
      <c r="H47" s="12">
        <v>8.6999999999999993</v>
      </c>
      <c r="I47" s="12">
        <v>9.77</v>
      </c>
      <c r="J47" s="13">
        <v>9.7100000000000009</v>
      </c>
    </row>
    <row r="48" spans="2:10" ht="57.75" customHeight="1" x14ac:dyDescent="0.15">
      <c r="B48" s="14"/>
      <c r="C48" s="1141" t="s">
        <v>4</v>
      </c>
      <c r="D48" s="1141"/>
      <c r="E48" s="1142"/>
      <c r="F48" s="15">
        <v>5.0199999999999996</v>
      </c>
      <c r="G48" s="16">
        <v>5.12</v>
      </c>
      <c r="H48" s="16">
        <v>5.99</v>
      </c>
      <c r="I48" s="16">
        <v>0.55000000000000004</v>
      </c>
      <c r="J48" s="17">
        <v>6.06</v>
      </c>
    </row>
    <row r="49" spans="2:10" ht="57.75" customHeight="1" thickBot="1" x14ac:dyDescent="0.2">
      <c r="B49" s="18"/>
      <c r="C49" s="1143" t="s">
        <v>5</v>
      </c>
      <c r="D49" s="1143"/>
      <c r="E49" s="1144"/>
      <c r="F49" s="19">
        <v>3.62</v>
      </c>
      <c r="G49" s="20">
        <v>0.15</v>
      </c>
      <c r="H49" s="20">
        <v>1.26</v>
      </c>
      <c r="I49" s="20" t="s">
        <v>522</v>
      </c>
      <c r="J49" s="21">
        <v>5.38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523</v>
      </c>
      <c r="D34" s="1151"/>
      <c r="E34" s="1152"/>
      <c r="F34" s="32">
        <v>8.48</v>
      </c>
      <c r="G34" s="33">
        <v>7.21</v>
      </c>
      <c r="H34" s="33">
        <v>5.96</v>
      </c>
      <c r="I34" s="33">
        <v>5.87</v>
      </c>
      <c r="J34" s="34">
        <v>6.71</v>
      </c>
      <c r="K34" s="22"/>
      <c r="L34" s="22"/>
      <c r="M34" s="22"/>
      <c r="N34" s="22"/>
      <c r="O34" s="22"/>
      <c r="P34" s="22"/>
    </row>
    <row r="35" spans="1:16" ht="39" customHeight="1" x14ac:dyDescent="0.15">
      <c r="A35" s="22"/>
      <c r="B35" s="35"/>
      <c r="C35" s="1145" t="s">
        <v>524</v>
      </c>
      <c r="D35" s="1146"/>
      <c r="E35" s="1147"/>
      <c r="F35" s="36">
        <v>4.99</v>
      </c>
      <c r="G35" s="37">
        <v>5.09</v>
      </c>
      <c r="H35" s="37">
        <v>5.96</v>
      </c>
      <c r="I35" s="37">
        <v>6.68</v>
      </c>
      <c r="J35" s="38">
        <v>6.03</v>
      </c>
      <c r="K35" s="22"/>
      <c r="L35" s="22"/>
      <c r="M35" s="22"/>
      <c r="N35" s="22"/>
      <c r="O35" s="22"/>
      <c r="P35" s="22"/>
    </row>
    <row r="36" spans="1:16" ht="39" customHeight="1" x14ac:dyDescent="0.15">
      <c r="A36" s="22"/>
      <c r="B36" s="35"/>
      <c r="C36" s="1145" t="s">
        <v>525</v>
      </c>
      <c r="D36" s="1146"/>
      <c r="E36" s="1147"/>
      <c r="F36" s="36">
        <v>2.19</v>
      </c>
      <c r="G36" s="37">
        <v>1.58</v>
      </c>
      <c r="H36" s="37">
        <v>1.9</v>
      </c>
      <c r="I36" s="37">
        <v>1.1499999999999999</v>
      </c>
      <c r="J36" s="38">
        <v>1.78</v>
      </c>
      <c r="K36" s="22"/>
      <c r="L36" s="22"/>
      <c r="M36" s="22"/>
      <c r="N36" s="22"/>
      <c r="O36" s="22"/>
      <c r="P36" s="22"/>
    </row>
    <row r="37" spans="1:16" ht="39" customHeight="1" x14ac:dyDescent="0.15">
      <c r="A37" s="22"/>
      <c r="B37" s="35"/>
      <c r="C37" s="1145" t="s">
        <v>526</v>
      </c>
      <c r="D37" s="1146"/>
      <c r="E37" s="1147"/>
      <c r="F37" s="36">
        <v>9.31</v>
      </c>
      <c r="G37" s="37">
        <v>10.25</v>
      </c>
      <c r="H37" s="37">
        <v>12.62</v>
      </c>
      <c r="I37" s="37">
        <v>0.15</v>
      </c>
      <c r="J37" s="38">
        <v>0.47</v>
      </c>
      <c r="K37" s="22"/>
      <c r="L37" s="22"/>
      <c r="M37" s="22"/>
      <c r="N37" s="22"/>
      <c r="O37" s="22"/>
      <c r="P37" s="22"/>
    </row>
    <row r="38" spans="1:16" ht="39" customHeight="1" x14ac:dyDescent="0.15">
      <c r="A38" s="22"/>
      <c r="B38" s="35"/>
      <c r="C38" s="1145" t="s">
        <v>527</v>
      </c>
      <c r="D38" s="1146"/>
      <c r="E38" s="1147"/>
      <c r="F38" s="36">
        <v>0.22</v>
      </c>
      <c r="G38" s="37">
        <v>0.21</v>
      </c>
      <c r="H38" s="37">
        <v>0.21</v>
      </c>
      <c r="I38" s="37">
        <v>0.34</v>
      </c>
      <c r="J38" s="38">
        <v>0.23</v>
      </c>
      <c r="K38" s="22"/>
      <c r="L38" s="22"/>
      <c r="M38" s="22"/>
      <c r="N38" s="22"/>
      <c r="O38" s="22"/>
      <c r="P38" s="22"/>
    </row>
    <row r="39" spans="1:16" ht="39" customHeight="1" x14ac:dyDescent="0.15">
      <c r="A39" s="22"/>
      <c r="B39" s="35"/>
      <c r="C39" s="1145" t="s">
        <v>528</v>
      </c>
      <c r="D39" s="1146"/>
      <c r="E39" s="1147"/>
      <c r="F39" s="36">
        <v>0.26</v>
      </c>
      <c r="G39" s="37">
        <v>0.17</v>
      </c>
      <c r="H39" s="37">
        <v>0.52</v>
      </c>
      <c r="I39" s="37">
        <v>0.33</v>
      </c>
      <c r="J39" s="38">
        <v>0.22</v>
      </c>
      <c r="K39" s="22"/>
      <c r="L39" s="22"/>
      <c r="M39" s="22"/>
      <c r="N39" s="22"/>
      <c r="O39" s="22"/>
      <c r="P39" s="22"/>
    </row>
    <row r="40" spans="1:16" ht="39" customHeight="1" x14ac:dyDescent="0.15">
      <c r="A40" s="22"/>
      <c r="B40" s="35"/>
      <c r="C40" s="1145" t="s">
        <v>529</v>
      </c>
      <c r="D40" s="1146"/>
      <c r="E40" s="1147"/>
      <c r="F40" s="36">
        <v>0.02</v>
      </c>
      <c r="G40" s="37">
        <v>0.02</v>
      </c>
      <c r="H40" s="37">
        <v>0.02</v>
      </c>
      <c r="I40" s="37">
        <v>0</v>
      </c>
      <c r="J40" s="38">
        <v>0.02</v>
      </c>
      <c r="K40" s="22"/>
      <c r="L40" s="22"/>
      <c r="M40" s="22"/>
      <c r="N40" s="22"/>
      <c r="O40" s="22"/>
      <c r="P40" s="22"/>
    </row>
    <row r="41" spans="1:16" ht="39" customHeight="1" x14ac:dyDescent="0.15">
      <c r="A41" s="22"/>
      <c r="B41" s="35"/>
      <c r="C41" s="1145" t="s">
        <v>530</v>
      </c>
      <c r="D41" s="1146"/>
      <c r="E41" s="1147"/>
      <c r="F41" s="36">
        <v>0.01</v>
      </c>
      <c r="G41" s="37">
        <v>0</v>
      </c>
      <c r="H41" s="37">
        <v>0.01</v>
      </c>
      <c r="I41" s="37">
        <v>0.01</v>
      </c>
      <c r="J41" s="38">
        <v>0.01</v>
      </c>
      <c r="K41" s="22"/>
      <c r="L41" s="22"/>
      <c r="M41" s="22"/>
      <c r="N41" s="22"/>
      <c r="O41" s="22"/>
      <c r="P41" s="22"/>
    </row>
    <row r="42" spans="1:16" ht="39" customHeight="1" x14ac:dyDescent="0.15">
      <c r="A42" s="22"/>
      <c r="B42" s="39"/>
      <c r="C42" s="1145" t="s">
        <v>531</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532</v>
      </c>
      <c r="D43" s="1149"/>
      <c r="E43" s="1150"/>
      <c r="F43" s="41">
        <v>0.2</v>
      </c>
      <c r="G43" s="42">
        <v>0.08</v>
      </c>
      <c r="H43" s="42">
        <v>0.01</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3785</v>
      </c>
      <c r="L45" s="60">
        <v>4058</v>
      </c>
      <c r="M45" s="60">
        <v>4086</v>
      </c>
      <c r="N45" s="60">
        <v>3914</v>
      </c>
      <c r="O45" s="61">
        <v>3955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969</v>
      </c>
      <c r="L48" s="64">
        <v>937</v>
      </c>
      <c r="M48" s="64">
        <v>920</v>
      </c>
      <c r="N48" s="64">
        <v>886</v>
      </c>
      <c r="O48" s="65">
        <v>1126</v>
      </c>
      <c r="P48" s="48"/>
      <c r="Q48" s="48"/>
      <c r="R48" s="48"/>
      <c r="S48" s="48"/>
      <c r="T48" s="48"/>
      <c r="U48" s="48"/>
    </row>
    <row r="49" spans="1:21" ht="30.75" customHeight="1" x14ac:dyDescent="0.15">
      <c r="A49" s="48"/>
      <c r="B49" s="1163"/>
      <c r="C49" s="1164"/>
      <c r="D49" s="62"/>
      <c r="E49" s="1155" t="s">
        <v>16</v>
      </c>
      <c r="F49" s="1155"/>
      <c r="G49" s="1155"/>
      <c r="H49" s="1155"/>
      <c r="I49" s="1155"/>
      <c r="J49" s="1156"/>
      <c r="K49" s="63">
        <v>618</v>
      </c>
      <c r="L49" s="64">
        <v>577</v>
      </c>
      <c r="M49" s="64">
        <v>507</v>
      </c>
      <c r="N49" s="64">
        <v>406</v>
      </c>
      <c r="O49" s="65">
        <v>420</v>
      </c>
      <c r="P49" s="48"/>
      <c r="Q49" s="48"/>
      <c r="R49" s="48"/>
      <c r="S49" s="48"/>
      <c r="T49" s="48"/>
      <c r="U49" s="48"/>
    </row>
    <row r="50" spans="1:21" ht="30.75" customHeight="1" x14ac:dyDescent="0.15">
      <c r="A50" s="48"/>
      <c r="B50" s="1163"/>
      <c r="C50" s="1164"/>
      <c r="D50" s="62"/>
      <c r="E50" s="1155" t="s">
        <v>17</v>
      </c>
      <c r="F50" s="1155"/>
      <c r="G50" s="1155"/>
      <c r="H50" s="1155"/>
      <c r="I50" s="1155"/>
      <c r="J50" s="1156"/>
      <c r="K50" s="63">
        <v>13</v>
      </c>
      <c r="L50" s="64">
        <v>28</v>
      </c>
      <c r="M50" s="64">
        <v>26</v>
      </c>
      <c r="N50" s="64">
        <v>27</v>
      </c>
      <c r="O50" s="65">
        <v>26</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3313</v>
      </c>
      <c r="L52" s="64">
        <v>3597</v>
      </c>
      <c r="M52" s="64">
        <v>3701</v>
      </c>
      <c r="N52" s="64">
        <v>3820</v>
      </c>
      <c r="O52" s="65">
        <v>3969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2072</v>
      </c>
      <c r="L53" s="69">
        <v>2003</v>
      </c>
      <c r="M53" s="69">
        <v>1838</v>
      </c>
      <c r="N53" s="69">
        <v>1413</v>
      </c>
      <c r="O53" s="70">
        <v>1558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袋井市役所</cp:lastModifiedBy>
  <cp:lastPrinted>2016-04-18T05:13:06Z</cp:lastPrinted>
  <dcterms:created xsi:type="dcterms:W3CDTF">2016-02-15T01:31:58Z</dcterms:created>
  <dcterms:modified xsi:type="dcterms:W3CDTF">2018-02-28T07:43:32Z</dcterms:modified>
</cp:coreProperties>
</file>