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1_市長部局\04_企画財政部\03_財政課\01_財政係\決算・決算統計\財政状況資料集（H22～）\平成27年度決算\"/>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BE36" i="9"/>
  <c r="AM36" i="9"/>
  <c r="CO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U37" i="9" s="1"/>
  <c r="AM34" i="9" s="1"/>
  <c r="AM35" i="9" s="1"/>
  <c r="BE34" i="9" l="1"/>
  <c r="BE35" i="9" s="1"/>
  <c r="BW34" i="9" l="1"/>
  <c r="BW35" i="9" s="1"/>
  <c r="BW36" i="9" s="1"/>
  <c r="BW37" i="9" s="1"/>
  <c r="BW38" i="9" s="1"/>
  <c r="BW39" i="9" s="1"/>
  <c r="BW40" i="9" s="1"/>
  <c r="BW41" i="9" s="1"/>
  <c r="CO34" i="9" l="1"/>
</calcChain>
</file>

<file path=xl/sharedStrings.xml><?xml version="1.0" encoding="utf-8"?>
<sst xmlns="http://schemas.openxmlformats.org/spreadsheetml/2006/main" count="1047" uniqueCount="562">
  <si>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</si>
  <si>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</si>
  <si>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</si>
  <si>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</si>
  <si>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</si>
  <si>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</si>
  <si>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</si>
  <si>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</si>
  <si>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</si>
  <si>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</si>
  <si>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</si>
  <si>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</si>
  <si>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</si>
  <si>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</si>
  <si>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</si>
  <si>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</si>
  <si>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</si>
  <si>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</si>
  <si>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</si>
  <si>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</si>
  <si>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</si>
  <si>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</si>
  <si>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</si>
  <si>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</si>
  <si>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</si>
  <si>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</si>
  <si>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</si>
  <si>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</si>
  <si>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</si>
  <si>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</si>
  <si>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</si>
  <si>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</si>
  <si>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</si>
  <si>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</si>
  <si>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</si>
  <si>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</si>
  <si>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</si>
  <si>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</si>
  <si>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</si>
  <si>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</si>
  <si>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</si>
  <si>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</si>
  <si>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</si>
  <si>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</si>
  <si>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</si>
  <si>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</si>
  <si>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</si>
  <si>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</si>
  <si>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</si>
  <si>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</si>
  <si>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</si>
  <si>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</si>
  <si>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</si>
  <si>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</si>
  <si>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</si>
  <si>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</si>
  <si>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</si>
  <si>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</si>
  <si>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</si>
  <si>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</si>
  <si>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</si>
  <si>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</si>
  <si>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</si>
  <si>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</si>
  <si>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</si>
  <si>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</si>
  <si>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</si>
  <si>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</si>
  <si>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</si>
  <si>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</si>
  <si>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</si>
  <si>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</si>
  <si>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</si>
  <si>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</si>
  <si>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</si>
  <si>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</si>
  <si>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</si>
  <si>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</si>
  <si>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</si>
  <si>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</si>
  <si>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袋井市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</si>
  <si>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</si>
  <si>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</si>
  <si>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</si>
  <si>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</si>
  <si>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</si>
  <si>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</si>
  <si>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</si>
  <si>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</si>
  <si>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</si>
  <si>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</si>
  <si>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</si>
  <si>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</si>
  <si>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</si>
  <si>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</si>
  <si>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</si>
  <si>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</si>
  <si>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</si>
  <si>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</si>
  <si>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</si>
  <si>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</si>
  <si>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</si>
  <si>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</si>
  <si>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</si>
  <si>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</si>
  <si>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</si>
  <si>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</si>
  <si>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</si>
  <si>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</si>
  <si>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</si>
  <si>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</si>
  <si>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</si>
  <si>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</si>
  <si>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</si>
  <si>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</si>
  <si>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</si>
  <si>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</si>
  <si>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</si>
  <si>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</si>
  <si>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</si>
  <si>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</si>
  <si>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</si>
  <si>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</si>
  <si>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</si>
  <si>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</si>
  <si>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</si>
  <si>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</si>
  <si>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</si>
  <si>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</si>
  <si>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</si>
  <si>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</si>
  <si>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</si>
  <si>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</si>
  <si>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</si>
  <si>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</si>
  <si>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</si>
  <si>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</si>
  <si>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</si>
  <si>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</si>
  <si>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</si>
  <si>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</si>
  <si>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</si>
  <si>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</si>
  <si>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</si>
  <si>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</si>
  <si>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</si>
  <si>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</si>
  <si>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</si>
  <si>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</si>
  <si>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</si>
  <si>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</si>
  <si>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</si>
  <si>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</si>
  <si>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</si>
  <si>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</si>
  <si>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</si>
  <si>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</si>
  <si>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</si>
  <si>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</si>
  <si>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</si>
  <si>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</si>
  <si>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</si>
  <si>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</si>
  <si>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</si>
  <si>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</si>
  <si>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</si>
  <si>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</si>
  <si>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</si>
  <si>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</si>
  <si>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</si>
  <si>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</si>
  <si>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</si>
  <si>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</si>
  <si>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</si>
  <si>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</si>
  <si>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</si>
  <si>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</si>
  <si>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</si>
  <si>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</si>
  <si>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</si>
  <si>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</si>
  <si>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</si>
  <si>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</si>
  <si>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</si>
  <si>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</si>
  <si>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</si>
  <si>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</si>
  <si>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</si>
  <si>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</si>
  <si>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</si>
  <si>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</si>
  <si>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</si>
  <si>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静岡県袋井市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</si>
  <si>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</si>
  <si>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</si>
  <si>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</si>
  <si>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</si>
  <si>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</si>
  <si>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</si>
  <si>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</si>
  <si>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</si>
  <si>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</si>
  <si>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</si>
  <si>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</si>
  <si>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</si>
  <si>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</si>
  <si>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</si>
  <si>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</si>
  <si>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</si>
  <si>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</si>
  <si>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</si>
  <si>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</si>
  <si>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</si>
  <si>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</si>
  <si>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</si>
  <si>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</si>
  <si>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</si>
  <si>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</si>
  <si>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</si>
  <si>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</si>
  <si>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</si>
  <si>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</si>
  <si>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</si>
  <si>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</si>
  <si>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</si>
  <si>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</si>
  <si>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</si>
  <si>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</si>
  <si>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</si>
  <si>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</si>
  <si>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</si>
  <si>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</si>
  <si>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</si>
  <si>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</si>
  <si>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</si>
  <si>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</si>
  <si>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</si>
  <si>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</si>
  <si>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</si>
  <si>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</si>
  <si>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</si>
  <si>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</si>
  <si>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</si>
  <si>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</si>
  <si>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</si>
  <si>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</si>
  <si>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</si>
  <si>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</si>
  <si>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</si>
  <si>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</si>
  <si>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</si>
  <si>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</si>
  <si>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</si>
  <si>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</si>
  <si>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</si>
  <si>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</si>
  <si>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</si>
  <si>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</si>
  <si>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</si>
  <si>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</si>
  <si>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</si>
  <si>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</si>
  <si>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</si>
  <si>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</si>
  <si>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</si>
  <si>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</si>
  <si>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</si>
  <si>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</si>
  <si>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</si>
  <si>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</si>
  <si>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</si>
  <si>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</si>
  <si>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</si>
  <si>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</si>
  <si>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</si>
  <si>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</si>
  <si>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</si>
  <si>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</si>
  <si>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</si>
  <si>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</si>
  <si>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</si>
  <si>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</si>
  <si>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</si>
  <si>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</si>
  <si>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</si>
  <si>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</si>
  <si>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</si>
  <si>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</si>
  <si>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</si>
  <si>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</si>
  <si>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</si>
  <si>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</si>
  <si>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</si>
  <si>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</si>
  <si>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</si>
  <si>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</si>
  <si>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</si>
  <si>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</si>
  <si>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</si>
  <si>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</si>
  <si>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</si>
  <si>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</si>
  <si>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</si>
  <si>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</si>
  <si>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</si>
  <si>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</si>
  <si>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</si>
  <si>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</si>
  <si>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</si>
  <si>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</si>
  <si>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</si>
  <si>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</si>
  <si>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</si>
  <si>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</si>
  <si>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</si>
  <si>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</si>
  <si>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</si>
  <si>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</si>
  <si>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</si>
  <si>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</si>
  <si>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</si>
  <si>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</si>
  <si>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</si>
  <si>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</si>
  <si>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</si>
  <si>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</si>
  <si>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</si>
  <si>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</si>
  <si>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</si>
  <si>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</si>
  <si>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</si>
  <si>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</si>
  <si>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</si>
  <si>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</si>
  <si>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</si>
  <si>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</si>
  <si>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</si>
  <si>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</si>
  <si>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</si>
  <si>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</si>
  <si>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静岡県袋井市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</si>
  <si>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</si>
  <si>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</si>
  <si>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</si>
  <si>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</si>
  <si>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</si>
  <si>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</si>
  <si>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</si>
  <si>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</si>
  <si>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</si>
  <si>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</si>
  <si>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</si>
  <si>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</si>
  <si>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</si>
  <si>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</si>
  <si>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</si>
  <si>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</si>
  <si>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</si>
  <si>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</si>
  <si>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</si>
  <si>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</si>
  <si>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</si>
  <si>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墓地事業特別会計</t>
    <phoneticPr fontId="5"/>
  </si>
  <si>
    <t>公共下水道事業特別会計（汚水処理場分）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</si>
  <si>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</si>
  <si>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</si>
  <si>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</si>
  <si>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</si>
  <si>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</si>
  <si>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</si>
  <si>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</si>
  <si>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</si>
  <si>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</si>
  <si>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</si>
  <si>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</si>
  <si>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</si>
  <si>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</si>
  <si>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</si>
  <si>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</si>
  <si>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</si>
  <si>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</si>
  <si>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</si>
  <si>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</si>
  <si>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</si>
  <si>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</si>
  <si>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</si>
  <si>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</si>
  <si>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</si>
  <si>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</si>
  <si>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</si>
  <si>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</si>
  <si>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</si>
  <si>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</si>
  <si>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</si>
  <si>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</si>
  <si>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</si>
  <si>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</si>
  <si>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</si>
  <si>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</si>
  <si>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</si>
  <si>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</si>
  <si>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</si>
  <si>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</si>
  <si>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</si>
  <si>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</si>
  <si>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</si>
  <si>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</si>
  <si>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</si>
  <si>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</si>
  <si>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</si>
  <si>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</si>
  <si>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</si>
  <si>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</si>
  <si>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</si>
  <si>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</si>
  <si>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</si>
  <si>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</si>
  <si>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</si>
  <si>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</si>
  <si>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</si>
  <si>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</si>
  <si>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</si>
  <si>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</si>
  <si>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</si>
  <si>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</si>
  <si>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</si>
  <si>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</si>
  <si>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</si>
  <si>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</si>
  <si>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</si>
  <si>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</si>
  <si>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</si>
  <si>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</si>
  <si>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</si>
  <si>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</si>
  <si>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</si>
  <si>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</si>
  <si>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</si>
  <si>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</si>
  <si>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</si>
  <si>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</si>
  <si>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</si>
  <si>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</si>
  <si>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</si>
  <si>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</si>
  <si>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</si>
  <si>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</si>
  <si>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</si>
  <si>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</si>
  <si>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</si>
  <si>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</si>
  <si>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</si>
  <si>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</si>
  <si>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</si>
  <si>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</si>
  <si>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</si>
  <si>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</si>
  <si>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</si>
  <si>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</si>
  <si>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</si>
  <si>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</si>
  <si>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</si>
  <si>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</si>
  <si>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</si>
  <si>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</si>
  <si>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</si>
  <si>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</si>
  <si>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</si>
  <si>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</si>
  <si>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</si>
  <si>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</si>
  <si>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</si>
  <si>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</si>
  <si>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</si>
  <si>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</si>
  <si>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</si>
  <si>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</si>
  <si>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</si>
  <si>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</si>
  <si>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</si>
  <si>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</si>
  <si>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</si>
  <si>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</si>
  <si>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</si>
  <si>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</si>
  <si>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</si>
  <si>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</si>
  <si>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</si>
  <si>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</si>
  <si>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</si>
  <si>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</si>
  <si>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</si>
  <si>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</si>
  <si>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</si>
  <si>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</si>
  <si>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</si>
  <si>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</si>
  <si>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</si>
  <si>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</si>
  <si>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</si>
  <si>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</si>
  <si>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</si>
  <si>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</si>
  <si>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</si>
  <si>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</si>
  <si>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</si>
  <si>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</si>
  <si>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</si>
  <si>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</si>
  <si>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</si>
  <si>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</si>
  <si>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</si>
  <si>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</si>
  <si>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</si>
  <si>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</si>
  <si>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</si>
  <si>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</si>
  <si>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</si>
  <si>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</si>
  <si>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</si>
  <si>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</si>
  <si>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4.17</t>
  </si>
  <si>
    <t>▲ 2.20</t>
  </si>
  <si>
    <t>水道事業会計</t>
  </si>
  <si>
    <t>一般会計</t>
  </si>
  <si>
    <t>国民健康保険特別会計</t>
  </si>
  <si>
    <t>病院事業会計</t>
  </si>
  <si>
    <t>介護保険特別会計</t>
  </si>
  <si>
    <t>公共下水道事業特別会計</t>
  </si>
  <si>
    <t>墓地事業特別会計</t>
  </si>
  <si>
    <t>後期高齢者医療特別会計</t>
  </si>
  <si>
    <t>その他会計（赤字）</t>
  </si>
  <si>
    <t>その他会計（黒字）</t>
  </si>
  <si>
    <t>-</t>
    <phoneticPr fontId="2"/>
  </si>
  <si>
    <t>-</t>
    <phoneticPr fontId="2"/>
  </si>
  <si>
    <t>-</t>
    <phoneticPr fontId="2"/>
  </si>
  <si>
    <t>-</t>
    <phoneticPr fontId="2"/>
  </si>
  <si>
    <t>太田川原野谷川治水水防組合</t>
    <rPh sb="0" eb="2">
      <t>オオタ</t>
    </rPh>
    <rPh sb="2" eb="3">
      <t>ガワ</t>
    </rPh>
    <rPh sb="3" eb="4">
      <t>ハラ</t>
    </rPh>
    <rPh sb="4" eb="5">
      <t>ノ</t>
    </rPh>
    <rPh sb="5" eb="6">
      <t>タニ</t>
    </rPh>
    <rPh sb="6" eb="7">
      <t>カワ</t>
    </rPh>
    <rPh sb="7" eb="9">
      <t>チスイ</t>
    </rPh>
    <rPh sb="9" eb="11">
      <t>スイボウ</t>
    </rPh>
    <rPh sb="11" eb="13">
      <t>クミアイ</t>
    </rPh>
    <phoneticPr fontId="2"/>
  </si>
  <si>
    <t>浅羽地域湛水防除施設組合</t>
    <rPh sb="0" eb="2">
      <t>アサバ</t>
    </rPh>
    <rPh sb="2" eb="4">
      <t>チイキ</t>
    </rPh>
    <rPh sb="4" eb="6">
      <t>タンスイ</t>
    </rPh>
    <rPh sb="6" eb="8">
      <t>ボウジョ</t>
    </rPh>
    <rPh sb="8" eb="10">
      <t>シセツ</t>
    </rPh>
    <rPh sb="10" eb="12">
      <t>クミアイ</t>
    </rPh>
    <phoneticPr fontId="2"/>
  </si>
  <si>
    <t>袋井市森町広域行政組合</t>
    <rPh sb="0" eb="3">
      <t>フクロイシ</t>
    </rPh>
    <rPh sb="3" eb="5">
      <t>モリマチ</t>
    </rPh>
    <rPh sb="5" eb="7">
      <t>コウイキ</t>
    </rPh>
    <rPh sb="7" eb="9">
      <t>ギョウセイ</t>
    </rPh>
    <rPh sb="9" eb="11">
      <t>クミアイ</t>
    </rPh>
    <phoneticPr fontId="2"/>
  </si>
  <si>
    <t>中遠広域事務組合</t>
    <rPh sb="0" eb="2">
      <t>チュウエン</t>
    </rPh>
    <rPh sb="2" eb="4">
      <t>コウイキ</t>
    </rPh>
    <rPh sb="4" eb="6">
      <t>ジム</t>
    </rPh>
    <rPh sb="6" eb="8">
      <t>クミアイ</t>
    </rPh>
    <phoneticPr fontId="2"/>
  </si>
  <si>
    <t>中東遠看護専門学校組合</t>
    <rPh sb="0" eb="1">
      <t>チュウ</t>
    </rPh>
    <rPh sb="1" eb="3">
      <t>トウエン</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</si>
  <si>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</si>
  <si>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</si>
  <si>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掛川市・袋井市病院企業団</t>
    <rPh sb="0" eb="2">
      <t>カケガワ</t>
    </rPh>
    <rPh sb="2" eb="3">
      <t>シ</t>
    </rPh>
    <rPh sb="4" eb="7">
      <t>フクロイシ</t>
    </rPh>
    <rPh sb="7" eb="9">
      <t>ビョウイン</t>
    </rPh>
    <rPh sb="9" eb="11">
      <t>キギョウ</t>
    </rPh>
    <rPh sb="11" eb="12">
      <t>ダン</t>
    </rPh>
    <phoneticPr fontId="2"/>
  </si>
  <si>
    <t>袋井地域土地開発公社</t>
    <rPh sb="0" eb="2">
      <t>フクロイ</t>
    </rPh>
    <rPh sb="2" eb="4">
      <t>チイキ</t>
    </rPh>
    <rPh sb="4" eb="6">
      <t>トチ</t>
    </rPh>
    <rPh sb="6" eb="8">
      <t>カイハツ</t>
    </rPh>
    <rPh sb="8" eb="10">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</si>
  <si>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</si>
  <si>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</si>
  <si>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</si>
  <si>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</si>
  <si>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</si>
  <si>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</si>
  <si>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</si>
  <si>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</si>
  <si>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</si>
  <si>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</si>
  <si>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</si>
  <si>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</si>
  <si>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</si>
  <si>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</si>
  <si>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</si>
  <si>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年度が経過するごとに将来負担比率と実質公債費比率は減少しているため、将来的な負担や単年度における公債費負担が低下しているといえる。これは、一般会計債残高の減少や、一部事務組合で建設を進めていた中東遠総合医療センターの完成による公営企業会計への移行などにより、将来負担比率が大きく改善したこと、また、合併特例債の元利償還金が減少したことなどにより、実質公債費率が改善されたことによる。
　しかし、直近の年度においても類似団体に比べ数値が高いため、新規事業の実施にあたっては、その必要性や緊急性を十分に検討するとともに、特定財源に努め将来負担の適正化を図り、グラフが上方や右方へ推移しないよう配慮していく必要がある。</t>
    <rPh sb="1" eb="3">
      <t>ネンド</t>
    </rPh>
    <rPh sb="4" eb="6">
      <t>ケイカ</t>
    </rPh>
    <rPh sb="11" eb="13">
      <t>ショウライ</t>
    </rPh>
    <rPh sb="13" eb="15">
      <t>フタン</t>
    </rPh>
    <rPh sb="15" eb="17">
      <t>ヒリツ</t>
    </rPh>
    <rPh sb="18" eb="20">
      <t>ジッシツ</t>
    </rPh>
    <rPh sb="20" eb="23">
      <t>コウサイヒ</t>
    </rPh>
    <rPh sb="23" eb="25">
      <t>ヒリツ</t>
    </rPh>
    <rPh sb="26" eb="28">
      <t>ゲンショウ</t>
    </rPh>
    <rPh sb="35" eb="37">
      <t>ショウライ</t>
    </rPh>
    <rPh sb="37" eb="38">
      <t>テキ</t>
    </rPh>
    <rPh sb="39" eb="41">
      <t>フタン</t>
    </rPh>
    <rPh sb="42" eb="45">
      <t>タンネンド</t>
    </rPh>
    <rPh sb="49" eb="52">
      <t>コウサイヒ</t>
    </rPh>
    <rPh sb="52" eb="54">
      <t>フタン</t>
    </rPh>
    <rPh sb="55" eb="57">
      <t>テイカ</t>
    </rPh>
    <rPh sb="70" eb="72">
      <t>イッパン</t>
    </rPh>
    <rPh sb="72" eb="74">
      <t>カイケイ</t>
    </rPh>
    <rPh sb="82" eb="84">
      <t>イチブ</t>
    </rPh>
    <rPh sb="84" eb="86">
      <t>ジム</t>
    </rPh>
    <rPh sb="86" eb="88">
      <t>クミアイ</t>
    </rPh>
    <rPh sb="89" eb="91">
      <t>ケンセツ</t>
    </rPh>
    <rPh sb="92" eb="93">
      <t>スス</t>
    </rPh>
    <rPh sb="97" eb="99">
      <t>チュウトウ</t>
    </rPh>
    <rPh sb="114" eb="116">
      <t>コウエイ</t>
    </rPh>
    <rPh sb="116" eb="118">
      <t>キギョウ</t>
    </rPh>
    <rPh sb="118" eb="120">
      <t>カイケイ</t>
    </rPh>
    <rPh sb="122" eb="124">
      <t>イコウ</t>
    </rPh>
    <rPh sb="150" eb="152">
      <t>ガッペイ</t>
    </rPh>
    <rPh sb="152" eb="155">
      <t>トクレイサイ</t>
    </rPh>
    <rPh sb="156" eb="158">
      <t>ガンリ</t>
    </rPh>
    <rPh sb="158" eb="161">
      <t>ショウカンキン</t>
    </rPh>
    <rPh sb="162" eb="164">
      <t>ゲンショウ</t>
    </rPh>
    <rPh sb="174" eb="176">
      <t>ジッシツ</t>
    </rPh>
    <rPh sb="176" eb="179">
      <t>コウサイヒ</t>
    </rPh>
    <rPh sb="179" eb="180">
      <t>リツ</t>
    </rPh>
    <rPh sb="181" eb="183">
      <t>カイゼン</t>
    </rPh>
    <rPh sb="198" eb="200">
      <t>チョッキン</t>
    </rPh>
    <rPh sb="201" eb="203">
      <t>ネンド</t>
    </rPh>
    <rPh sb="208" eb="210">
      <t>ルイジ</t>
    </rPh>
    <rPh sb="210" eb="212">
      <t>ダンタイ</t>
    </rPh>
    <rPh sb="213" eb="214">
      <t>クラ</t>
    </rPh>
    <rPh sb="215" eb="217">
      <t>スウチ</t>
    </rPh>
    <rPh sb="218" eb="219">
      <t>タカ</t>
    </rPh>
    <rPh sb="223" eb="225">
      <t>シンキ</t>
    </rPh>
    <rPh sb="225" eb="227">
      <t>ジギョウ</t>
    </rPh>
    <rPh sb="228" eb="230">
      <t>ジッシ</t>
    </rPh>
    <rPh sb="239" eb="242">
      <t>ヒツヨウセイ</t>
    </rPh>
    <rPh sb="243" eb="246">
      <t>キンキュウセイ</t>
    </rPh>
    <rPh sb="247" eb="249">
      <t>ジュウブン</t>
    </rPh>
    <rPh sb="250" eb="252">
      <t>ケントウ</t>
    </rPh>
    <rPh sb="259" eb="261">
      <t>トクテイ</t>
    </rPh>
    <rPh sb="261" eb="263">
      <t>ザイゲン</t>
    </rPh>
    <rPh sb="264" eb="265">
      <t>ツト</t>
    </rPh>
    <rPh sb="266" eb="268">
      <t>ショウライ</t>
    </rPh>
    <rPh sb="268" eb="270">
      <t>フタン</t>
    </rPh>
    <rPh sb="271" eb="274">
      <t>テキセイカ</t>
    </rPh>
    <rPh sb="275" eb="276">
      <t>ハカ</t>
    </rPh>
    <rPh sb="282" eb="284">
      <t>ジョウホウ</t>
    </rPh>
    <rPh sb="285" eb="286">
      <t>ミギ</t>
    </rPh>
    <rPh sb="286" eb="287">
      <t>ホウ</t>
    </rPh>
    <rPh sb="288" eb="290">
      <t>スイイ</t>
    </rPh>
    <rPh sb="295" eb="297">
      <t>ハイリョ</t>
    </rPh>
    <rPh sb="301" eb="30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</si>
</sst>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extLst>
            <c:ext xmlns:c16="http://schemas.microsoft.com/office/drawing/2014/chart" uri="{C3380CC4-5D6E-409C-BE32-E72D297353CC}">
              <c16:uniqueId val="{00000000-4407-4ECF-8703-F8680E105A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45337</c:v>
                </c:pt>
                <c:pt idx="1">
                  <c:v>46017</c:v>
                </c:pt>
                <c:pt idx="2">
                  <c:v>81381</c:v>
                </c:pt>
                <c:pt idx="3">
                  <c:v>60045</c:v>
                </c:pt>
                <c:pt idx="4">
                  <c:v>50392</c:v>
                </c:pt>
              </c:numCache>
            </c:numRef>
          </c:val>
          <c:smooth val="0"/>
          <c:extLst>
            <c:ext xmlns:c16="http://schemas.microsoft.com/office/drawing/2014/chart" uri="{C3380CC4-5D6E-409C-BE32-E72D297353CC}">
              <c16:uniqueId val="{00000001-4407-4ECF-8703-F8680E105AE9}"/>
            </c:ext>
          </c:extLst>
        </c:ser>
        <c:dLbls>
          <c:showLegendKey val="0"/>
          <c:showVal val="0"/>
          <c:showCatName val="0"/>
          <c:showSerName val="0"/>
          <c:showPercent val="0"/>
          <c:showBubbleSize val="0"/>
        </c:dLbls>
        <c:marker val="1"/>
        <c:smooth val="0"/>
        <c:axId val="114569984"/>
        <c:axId val="114571904"/>
      </c:lineChart>
      <c:catAx>
        <c:axId val="11456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71904"/>
        <c:crosses val="autoZero"/>
        <c:auto val="1"/>
        <c:lblAlgn val="ctr"/>
        <c:lblOffset val="100"/>
        <c:tickLblSkip val="1"/>
        <c:tickMarkSkip val="1"/>
        <c:noMultiLvlLbl val="0"/>
      </c:catAx>
      <c:valAx>
        <c:axId val="1145719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56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5.12</c:v>
                </c:pt>
                <c:pt idx="1">
                  <c:v>5.99</c:v>
                </c:pt>
                <c:pt idx="2">
                  <c:v>0.55000000000000004</c:v>
                </c:pt>
                <c:pt idx="3">
                  <c:v>6.06</c:v>
                </c:pt>
                <c:pt idx="4">
                  <c:v>5.01</c:v>
                </c:pt>
              </c:numCache>
            </c:numRef>
          </c:val>
          <c:extLst>
            <c:ext xmlns:c16="http://schemas.microsoft.com/office/drawing/2014/chart" uri="{C3380CC4-5D6E-409C-BE32-E72D297353CC}">
              <c16:uniqueId val="{00000000-ECC6-487E-94AF-198E9C897D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8.98</c:v>
                </c:pt>
                <c:pt idx="1">
                  <c:v>8.6999999999999993</c:v>
                </c:pt>
                <c:pt idx="2">
                  <c:v>9.77</c:v>
                </c:pt>
                <c:pt idx="3">
                  <c:v>9.7100000000000009</c:v>
                </c:pt>
                <c:pt idx="4">
                  <c:v>8.7200000000000006</c:v>
                </c:pt>
              </c:numCache>
            </c:numRef>
          </c:val>
          <c:extLst>
            <c:ext xmlns:c16="http://schemas.microsoft.com/office/drawing/2014/chart" uri="{C3380CC4-5D6E-409C-BE32-E72D297353CC}">
              <c16:uniqueId val="{00000001-ECC6-487E-94AF-198E9C897D95}"/>
            </c:ext>
          </c:extLst>
        </c:ser>
        <c:dLbls>
          <c:showLegendKey val="0"/>
          <c:showVal val="0"/>
          <c:showCatName val="0"/>
          <c:showSerName val="0"/>
          <c:showPercent val="0"/>
          <c:showBubbleSize val="0"/>
        </c:dLbls>
        <c:gapWidth val="250"/>
        <c:overlap val="100"/>
        <c:axId val="120432512"/>
        <c:axId val="12043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0.15</c:v>
                </c:pt>
                <c:pt idx="1">
                  <c:v>1.26</c:v>
                </c:pt>
                <c:pt idx="2">
                  <c:v>-4.17</c:v>
                </c:pt>
                <c:pt idx="3">
                  <c:v>5.38</c:v>
                </c:pt>
                <c:pt idx="4">
                  <c:v>-2.2000000000000002</c:v>
                </c:pt>
              </c:numCache>
            </c:numRef>
          </c:val>
          <c:smooth val="0"/>
          <c:extLst>
            <c:ext xmlns:c16="http://schemas.microsoft.com/office/drawing/2014/chart" uri="{C3380CC4-5D6E-409C-BE32-E72D297353CC}">
              <c16:uniqueId val="{00000002-ECC6-487E-94AF-198E9C897D95}"/>
            </c:ext>
          </c:extLst>
        </c:ser>
        <c:dLbls>
          <c:showLegendKey val="0"/>
          <c:showVal val="0"/>
          <c:showCatName val="0"/>
          <c:showSerName val="0"/>
          <c:showPercent val="0"/>
          <c:showBubbleSize val="0"/>
        </c:dLbls>
        <c:marker val="1"/>
        <c:smooth val="0"/>
        <c:axId val="120432512"/>
        <c:axId val="120438784"/>
      </c:lineChart>
      <c:catAx>
        <c:axId val="1204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438784"/>
        <c:crosses val="autoZero"/>
        <c:auto val="1"/>
        <c:lblAlgn val="ctr"/>
        <c:lblOffset val="100"/>
        <c:tickLblSkip val="1"/>
        <c:tickMarkSkip val="1"/>
        <c:noMultiLvlLbl val="0"/>
      </c:catAx>
      <c:valAx>
        <c:axId val="12043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c:v>
                </c:pt>
                <c:pt idx="2">
                  <c:v>#N/A</c:v>
                </c:pt>
                <c:pt idx="3">
                  <c:v>0.04</c:v>
                </c:pt>
                <c:pt idx="4">
                  <c:v>#N/A</c:v>
                </c:pt>
                <c:pt idx="5">
                  <c:v>0.03</c:v>
                </c:pt>
                <c:pt idx="6">
                  <c:v>#N/A</c:v>
                </c:pt>
                <c:pt idx="7">
                  <c:v>0.04</c:v>
                </c:pt>
                <c:pt idx="8">
                  <c:v>#N/A</c:v>
                </c:pt>
                <c:pt idx="9">
                  <c:v>0.01</c:v>
                </c:pt>
              </c:numCache>
            </c:numRef>
          </c:val>
          <c:extLst>
            <c:ext xmlns:c16="http://schemas.microsoft.com/office/drawing/2014/chart" uri="{C3380CC4-5D6E-409C-BE32-E72D297353CC}">
              <c16:uniqueId val="{00000000-0D2C-4BB2-A92B-DC4180ADBA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2C-4BB2-A92B-DC4180ADBA3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0D2C-4BB2-A92B-DC4180ADBA35}"/>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0D2C-4BB2-A92B-DC4180ADBA3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0.21</c:v>
                </c:pt>
                <c:pt idx="2">
                  <c:v>#N/A</c:v>
                </c:pt>
                <c:pt idx="3">
                  <c:v>0.21</c:v>
                </c:pt>
                <c:pt idx="4">
                  <c:v>#N/A</c:v>
                </c:pt>
                <c:pt idx="5">
                  <c:v>0.34</c:v>
                </c:pt>
                <c:pt idx="6">
                  <c:v>#N/A</c:v>
                </c:pt>
                <c:pt idx="7">
                  <c:v>0.23</c:v>
                </c:pt>
                <c:pt idx="8">
                  <c:v>#N/A</c:v>
                </c:pt>
                <c:pt idx="9">
                  <c:v>0.3</c:v>
                </c:pt>
              </c:numCache>
            </c:numRef>
          </c:val>
          <c:extLst>
            <c:ext xmlns:c16="http://schemas.microsoft.com/office/drawing/2014/chart" uri="{C3380CC4-5D6E-409C-BE32-E72D297353CC}">
              <c16:uniqueId val="{00000004-0D2C-4BB2-A92B-DC4180ADBA3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0.17</c:v>
                </c:pt>
                <c:pt idx="2">
                  <c:v>#N/A</c:v>
                </c:pt>
                <c:pt idx="3">
                  <c:v>0.52</c:v>
                </c:pt>
                <c:pt idx="4">
                  <c:v>#N/A</c:v>
                </c:pt>
                <c:pt idx="5">
                  <c:v>0.33</c:v>
                </c:pt>
                <c:pt idx="6">
                  <c:v>#N/A</c:v>
                </c:pt>
                <c:pt idx="7">
                  <c:v>0.22</c:v>
                </c:pt>
                <c:pt idx="8">
                  <c:v>#N/A</c:v>
                </c:pt>
                <c:pt idx="9">
                  <c:v>0.64</c:v>
                </c:pt>
              </c:numCache>
            </c:numRef>
          </c:val>
          <c:extLst>
            <c:ext xmlns:c16="http://schemas.microsoft.com/office/drawing/2014/chart" uri="{C3380CC4-5D6E-409C-BE32-E72D297353CC}">
              <c16:uniqueId val="{00000005-0D2C-4BB2-A92B-DC4180ADBA35}"/>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10.25</c:v>
                </c:pt>
                <c:pt idx="2">
                  <c:v>#N/A</c:v>
                </c:pt>
                <c:pt idx="3">
                  <c:v>12.62</c:v>
                </c:pt>
                <c:pt idx="4">
                  <c:v>#N/A</c:v>
                </c:pt>
                <c:pt idx="5">
                  <c:v>0.15</c:v>
                </c:pt>
                <c:pt idx="6">
                  <c:v>#N/A</c:v>
                </c:pt>
                <c:pt idx="7">
                  <c:v>0.47</c:v>
                </c:pt>
                <c:pt idx="8">
                  <c:v>#N/A</c:v>
                </c:pt>
                <c:pt idx="9">
                  <c:v>0.84</c:v>
                </c:pt>
              </c:numCache>
            </c:numRef>
          </c:val>
          <c:extLst>
            <c:ext xmlns:c16="http://schemas.microsoft.com/office/drawing/2014/chart" uri="{C3380CC4-5D6E-409C-BE32-E72D297353CC}">
              <c16:uniqueId val="{00000006-0D2C-4BB2-A92B-DC4180ADBA3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1.58</c:v>
                </c:pt>
                <c:pt idx="2">
                  <c:v>#N/A</c:v>
                </c:pt>
                <c:pt idx="3">
                  <c:v>1.9</c:v>
                </c:pt>
                <c:pt idx="4">
                  <c:v>#N/A</c:v>
                </c:pt>
                <c:pt idx="5">
                  <c:v>1.1499999999999999</c:v>
                </c:pt>
                <c:pt idx="6">
                  <c:v>#N/A</c:v>
                </c:pt>
                <c:pt idx="7">
                  <c:v>1.78</c:v>
                </c:pt>
                <c:pt idx="8">
                  <c:v>#N/A</c:v>
                </c:pt>
                <c:pt idx="9">
                  <c:v>1.89</c:v>
                </c:pt>
              </c:numCache>
            </c:numRef>
          </c:val>
          <c:extLst>
            <c:ext xmlns:c16="http://schemas.microsoft.com/office/drawing/2014/chart" uri="{C3380CC4-5D6E-409C-BE32-E72D297353CC}">
              <c16:uniqueId val="{00000007-0D2C-4BB2-A92B-DC4180ADBA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5.09</c:v>
                </c:pt>
                <c:pt idx="2">
                  <c:v>#N/A</c:v>
                </c:pt>
                <c:pt idx="3">
                  <c:v>5.96</c:v>
                </c:pt>
                <c:pt idx="4">
                  <c:v>#N/A</c:v>
                </c:pt>
                <c:pt idx="5">
                  <c:v>6.68</c:v>
                </c:pt>
                <c:pt idx="6">
                  <c:v>#N/A</c:v>
                </c:pt>
                <c:pt idx="7">
                  <c:v>6.03</c:v>
                </c:pt>
                <c:pt idx="8">
                  <c:v>#N/A</c:v>
                </c:pt>
                <c:pt idx="9">
                  <c:v>4.95</c:v>
                </c:pt>
              </c:numCache>
            </c:numRef>
          </c:val>
          <c:extLst>
            <c:ext xmlns:c16="http://schemas.microsoft.com/office/drawing/2014/chart" uri="{C3380CC4-5D6E-409C-BE32-E72D297353CC}">
              <c16:uniqueId val="{00000008-0D2C-4BB2-A92B-DC4180ADBA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7.21</c:v>
                </c:pt>
                <c:pt idx="2">
                  <c:v>#N/A</c:v>
                </c:pt>
                <c:pt idx="3">
                  <c:v>5.96</c:v>
                </c:pt>
                <c:pt idx="4">
                  <c:v>#N/A</c:v>
                </c:pt>
                <c:pt idx="5">
                  <c:v>5.87</c:v>
                </c:pt>
                <c:pt idx="6">
                  <c:v>#N/A</c:v>
                </c:pt>
                <c:pt idx="7">
                  <c:v>6.71</c:v>
                </c:pt>
                <c:pt idx="8">
                  <c:v>#N/A</c:v>
                </c:pt>
                <c:pt idx="9">
                  <c:v>6.92</c:v>
                </c:pt>
              </c:numCache>
            </c:numRef>
          </c:val>
          <c:extLst>
            <c:ext xmlns:c16="http://schemas.microsoft.com/office/drawing/2014/chart" uri="{C3380CC4-5D6E-409C-BE32-E72D297353CC}">
              <c16:uniqueId val="{00000009-0D2C-4BB2-A92B-DC4180ADBA35}"/>
            </c:ext>
          </c:extLst>
        </c:ser>
        <c:dLbls>
          <c:showLegendKey val="0"/>
          <c:showVal val="0"/>
          <c:showCatName val="0"/>
          <c:showSerName val="0"/>
          <c:showPercent val="0"/>
          <c:showBubbleSize val="0"/>
        </c:dLbls>
        <c:gapWidth val="150"/>
        <c:overlap val="100"/>
        <c:axId val="120856576"/>
        <c:axId val="120858112"/>
      </c:barChart>
      <c:catAx>
        <c:axId val="12085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58112"/>
        <c:crosses val="autoZero"/>
        <c:auto val="1"/>
        <c:lblAlgn val="ctr"/>
        <c:lblOffset val="100"/>
        <c:tickLblSkip val="1"/>
        <c:tickMarkSkip val="1"/>
        <c:noMultiLvlLbl val="0"/>
      </c:catAx>
      <c:valAx>
        <c:axId val="12085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5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3597</c:v>
                </c:pt>
                <c:pt idx="5">
                  <c:v>3701</c:v>
                </c:pt>
                <c:pt idx="8">
                  <c:v>3820</c:v>
                </c:pt>
                <c:pt idx="11">
                  <c:v>3969</c:v>
                </c:pt>
                <c:pt idx="14">
                  <c:v>3777</c:v>
                </c:pt>
              </c:numCache>
            </c:numRef>
          </c:val>
          <c:extLst>
            <c:ext xmlns:c16="http://schemas.microsoft.com/office/drawing/2014/chart" uri="{C3380CC4-5D6E-409C-BE32-E72D297353CC}">
              <c16:uniqueId val="{00000000-234A-4084-9907-FEB323A7ED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34A-4084-9907-FEB323A7ED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26</c:v>
                </c:pt>
                <c:pt idx="6">
                  <c:v>27</c:v>
                </c:pt>
                <c:pt idx="9">
                  <c:v>26</c:v>
                </c:pt>
                <c:pt idx="12">
                  <c:v>27</c:v>
                </c:pt>
              </c:numCache>
            </c:numRef>
          </c:val>
          <c:extLst>
            <c:ext xmlns:c16="http://schemas.microsoft.com/office/drawing/2014/chart" uri="{C3380CC4-5D6E-409C-BE32-E72D297353CC}">
              <c16:uniqueId val="{00000002-234A-4084-9907-FEB323A7ED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577</c:v>
                </c:pt>
                <c:pt idx="3">
                  <c:v>507</c:v>
                </c:pt>
                <c:pt idx="6">
                  <c:v>406</c:v>
                </c:pt>
                <c:pt idx="9">
                  <c:v>420</c:v>
                </c:pt>
                <c:pt idx="12">
                  <c:v>422</c:v>
                </c:pt>
              </c:numCache>
            </c:numRef>
          </c:val>
          <c:extLst>
            <c:ext xmlns:c16="http://schemas.microsoft.com/office/drawing/2014/chart" uri="{C3380CC4-5D6E-409C-BE32-E72D297353CC}">
              <c16:uniqueId val="{00000003-234A-4084-9907-FEB323A7ED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937</c:v>
                </c:pt>
                <c:pt idx="3">
                  <c:v>920</c:v>
                </c:pt>
                <c:pt idx="6">
                  <c:v>886</c:v>
                </c:pt>
                <c:pt idx="9">
                  <c:v>1126</c:v>
                </c:pt>
                <c:pt idx="12">
                  <c:v>1159</c:v>
                </c:pt>
              </c:numCache>
            </c:numRef>
          </c:val>
          <c:extLst>
            <c:ext xmlns:c16="http://schemas.microsoft.com/office/drawing/2014/chart" uri="{C3380CC4-5D6E-409C-BE32-E72D297353CC}">
              <c16:uniqueId val="{00000004-234A-4084-9907-FEB323A7ED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4A-4084-9907-FEB323A7ED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34A-4084-9907-FEB323A7ED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4058</c:v>
                </c:pt>
                <c:pt idx="3">
                  <c:v>4086</c:v>
                </c:pt>
                <c:pt idx="6">
                  <c:v>3914</c:v>
                </c:pt>
                <c:pt idx="9">
                  <c:v>3955</c:v>
                </c:pt>
                <c:pt idx="12">
                  <c:v>3713</c:v>
                </c:pt>
              </c:numCache>
            </c:numRef>
          </c:val>
          <c:extLst>
            <c:ext xmlns:c16="http://schemas.microsoft.com/office/drawing/2014/chart" uri="{C3380CC4-5D6E-409C-BE32-E72D297353CC}">
              <c16:uniqueId val="{00000007-234A-4084-9907-FEB323A7ED61}"/>
            </c:ext>
          </c:extLst>
        </c:ser>
        <c:dLbls>
          <c:showLegendKey val="0"/>
          <c:showVal val="0"/>
          <c:showCatName val="0"/>
          <c:showSerName val="0"/>
          <c:showPercent val="0"/>
          <c:showBubbleSize val="0"/>
        </c:dLbls>
        <c:gapWidth val="100"/>
        <c:overlap val="100"/>
        <c:axId val="105221504"/>
        <c:axId val="11213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2003</c:v>
                </c:pt>
                <c:pt idx="2">
                  <c:v>#N/A</c:v>
                </c:pt>
                <c:pt idx="3">
                  <c:v>#N/A</c:v>
                </c:pt>
                <c:pt idx="4">
                  <c:v>1838</c:v>
                </c:pt>
                <c:pt idx="5">
                  <c:v>#N/A</c:v>
                </c:pt>
                <c:pt idx="6">
                  <c:v>#N/A</c:v>
                </c:pt>
                <c:pt idx="7">
                  <c:v>1413</c:v>
                </c:pt>
                <c:pt idx="8">
                  <c:v>#N/A</c:v>
                </c:pt>
                <c:pt idx="9">
                  <c:v>#N/A</c:v>
                </c:pt>
                <c:pt idx="10">
                  <c:v>1558</c:v>
                </c:pt>
                <c:pt idx="11">
                  <c:v>#N/A</c:v>
                </c:pt>
                <c:pt idx="12">
                  <c:v>#N/A</c:v>
                </c:pt>
                <c:pt idx="13">
                  <c:v>1544</c:v>
                </c:pt>
                <c:pt idx="14">
                  <c:v>#N/A</c:v>
                </c:pt>
              </c:numCache>
            </c:numRef>
          </c:val>
          <c:smooth val="0"/>
          <c:extLst>
            <c:ext xmlns:c16="http://schemas.microsoft.com/office/drawing/2014/chart" uri="{C3380CC4-5D6E-409C-BE32-E72D297353CC}">
              <c16:uniqueId val="{00000008-234A-4084-9907-FEB323A7ED61}"/>
            </c:ext>
          </c:extLst>
        </c:ser>
        <c:dLbls>
          <c:showLegendKey val="0"/>
          <c:showVal val="0"/>
          <c:showCatName val="0"/>
          <c:showSerName val="0"/>
          <c:showPercent val="0"/>
          <c:showBubbleSize val="0"/>
        </c:dLbls>
        <c:marker val="1"/>
        <c:smooth val="0"/>
        <c:axId val="105221504"/>
        <c:axId val="112133632"/>
      </c:lineChart>
      <c:catAx>
        <c:axId val="10522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133632"/>
        <c:crosses val="autoZero"/>
        <c:auto val="1"/>
        <c:lblAlgn val="ctr"/>
        <c:lblOffset val="100"/>
        <c:tickLblSkip val="1"/>
        <c:tickMarkSkip val="1"/>
        <c:noMultiLvlLbl val="0"/>
      </c:catAx>
      <c:valAx>
        <c:axId val="11213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2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30394</c:v>
                </c:pt>
                <c:pt idx="5">
                  <c:v>32486</c:v>
                </c:pt>
                <c:pt idx="8">
                  <c:v>33746</c:v>
                </c:pt>
                <c:pt idx="11">
                  <c:v>33308</c:v>
                </c:pt>
                <c:pt idx="14">
                  <c:v>32569</c:v>
                </c:pt>
              </c:numCache>
            </c:numRef>
          </c:val>
          <c:extLst>
            <c:ext xmlns:c16="http://schemas.microsoft.com/office/drawing/2014/chart" uri="{C3380CC4-5D6E-409C-BE32-E72D297353CC}">
              <c16:uniqueId val="{00000000-FF88-43A4-BBFB-DDCC4BAB66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546</c:v>
                </c:pt>
                <c:pt idx="5">
                  <c:v>499</c:v>
                </c:pt>
                <c:pt idx="8">
                  <c:v>530</c:v>
                </c:pt>
                <c:pt idx="11">
                  <c:v>791</c:v>
                </c:pt>
                <c:pt idx="14">
                  <c:v>1642</c:v>
                </c:pt>
              </c:numCache>
            </c:numRef>
          </c:val>
          <c:extLst>
            <c:ext xmlns:c16="http://schemas.microsoft.com/office/drawing/2014/chart" uri="{C3380CC4-5D6E-409C-BE32-E72D297353CC}">
              <c16:uniqueId val="{00000001-FF88-43A4-BBFB-DDCC4BAB66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5720</c:v>
                </c:pt>
                <c:pt idx="5">
                  <c:v>5513</c:v>
                </c:pt>
                <c:pt idx="8">
                  <c:v>6977</c:v>
                </c:pt>
                <c:pt idx="11">
                  <c:v>6536</c:v>
                </c:pt>
                <c:pt idx="14">
                  <c:v>6543</c:v>
                </c:pt>
              </c:numCache>
            </c:numRef>
          </c:val>
          <c:extLst>
            <c:ext xmlns:c16="http://schemas.microsoft.com/office/drawing/2014/chart" uri="{C3380CC4-5D6E-409C-BE32-E72D297353CC}">
              <c16:uniqueId val="{00000002-FF88-43A4-BBFB-DDCC4BAB66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88-43A4-BBFB-DDCC4BAB66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88-43A4-BBFB-DDCC4BAB66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615</c:v>
                </c:pt>
                <c:pt idx="3">
                  <c:v>0</c:v>
                </c:pt>
                <c:pt idx="6">
                  <c:v>0</c:v>
                </c:pt>
                <c:pt idx="9">
                  <c:v>0</c:v>
                </c:pt>
                <c:pt idx="12">
                  <c:v>0</c:v>
                </c:pt>
              </c:numCache>
            </c:numRef>
          </c:val>
          <c:extLst>
            <c:ext xmlns:c16="http://schemas.microsoft.com/office/drawing/2014/chart" uri="{C3380CC4-5D6E-409C-BE32-E72D297353CC}">
              <c16:uniqueId val="{00000005-FF88-43A4-BBFB-DDCC4BAB66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4208</c:v>
                </c:pt>
                <c:pt idx="3">
                  <c:v>3990</c:v>
                </c:pt>
                <c:pt idx="6">
                  <c:v>3910</c:v>
                </c:pt>
                <c:pt idx="9">
                  <c:v>3660</c:v>
                </c:pt>
                <c:pt idx="12">
                  <c:v>3642</c:v>
                </c:pt>
              </c:numCache>
            </c:numRef>
          </c:val>
          <c:extLst>
            <c:ext xmlns:c16="http://schemas.microsoft.com/office/drawing/2014/chart" uri="{C3380CC4-5D6E-409C-BE32-E72D297353CC}">
              <c16:uniqueId val="{00000006-FF88-43A4-BBFB-DDCC4BAB66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4988</c:v>
                </c:pt>
                <c:pt idx="3">
                  <c:v>11789</c:v>
                </c:pt>
                <c:pt idx="6">
                  <c:v>8141</c:v>
                </c:pt>
                <c:pt idx="9">
                  <c:v>7274</c:v>
                </c:pt>
                <c:pt idx="12">
                  <c:v>6576</c:v>
                </c:pt>
              </c:numCache>
            </c:numRef>
          </c:val>
          <c:extLst>
            <c:ext xmlns:c16="http://schemas.microsoft.com/office/drawing/2014/chart" uri="{C3380CC4-5D6E-409C-BE32-E72D297353CC}">
              <c16:uniqueId val="{00000007-FF88-43A4-BBFB-DDCC4BAB66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13642</c:v>
                </c:pt>
                <c:pt idx="3">
                  <c:v>13173</c:v>
                </c:pt>
                <c:pt idx="6">
                  <c:v>12469</c:v>
                </c:pt>
                <c:pt idx="9">
                  <c:v>12209</c:v>
                </c:pt>
                <c:pt idx="12">
                  <c:v>11707</c:v>
                </c:pt>
              </c:numCache>
            </c:numRef>
          </c:val>
          <c:extLst>
            <c:ext xmlns:c16="http://schemas.microsoft.com/office/drawing/2014/chart" uri="{C3380CC4-5D6E-409C-BE32-E72D297353CC}">
              <c16:uniqueId val="{00000008-FF88-43A4-BBFB-DDCC4BAB66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262</c:v>
                </c:pt>
                <c:pt idx="3">
                  <c:v>235</c:v>
                </c:pt>
                <c:pt idx="6">
                  <c:v>209</c:v>
                </c:pt>
                <c:pt idx="9">
                  <c:v>182</c:v>
                </c:pt>
                <c:pt idx="12">
                  <c:v>168</c:v>
                </c:pt>
              </c:numCache>
            </c:numRef>
          </c:val>
          <c:extLst>
            <c:ext xmlns:c16="http://schemas.microsoft.com/office/drawing/2014/chart" uri="{C3380CC4-5D6E-409C-BE32-E72D297353CC}">
              <c16:uniqueId val="{00000009-FF88-43A4-BBFB-DDCC4BAB66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24863</c:v>
                </c:pt>
                <c:pt idx="3">
                  <c:v>24768</c:v>
                </c:pt>
                <c:pt idx="6">
                  <c:v>25776</c:v>
                </c:pt>
                <c:pt idx="9">
                  <c:v>25709</c:v>
                </c:pt>
                <c:pt idx="12">
                  <c:v>25402</c:v>
                </c:pt>
              </c:numCache>
            </c:numRef>
          </c:val>
          <c:extLst>
            <c:ext xmlns:c16="http://schemas.microsoft.com/office/drawing/2014/chart" uri="{C3380CC4-5D6E-409C-BE32-E72D297353CC}">
              <c16:uniqueId val="{0000000A-FF88-43A4-BBFB-DDCC4BAB666E}"/>
            </c:ext>
          </c:extLst>
        </c:ser>
        <c:dLbls>
          <c:showLegendKey val="0"/>
          <c:showVal val="0"/>
          <c:showCatName val="0"/>
          <c:showSerName val="0"/>
          <c:showPercent val="0"/>
          <c:showBubbleSize val="0"/>
        </c:dLbls>
        <c:gapWidth val="100"/>
        <c:overlap val="100"/>
        <c:axId val="120842112"/>
        <c:axId val="12111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11917</c:v>
                </c:pt>
                <c:pt idx="2">
                  <c:v>#N/A</c:v>
                </c:pt>
                <c:pt idx="3">
                  <c:v>#N/A</c:v>
                </c:pt>
                <c:pt idx="4">
                  <c:v>15458</c:v>
                </c:pt>
                <c:pt idx="5">
                  <c:v>#N/A</c:v>
                </c:pt>
                <c:pt idx="6">
                  <c:v>#N/A</c:v>
                </c:pt>
                <c:pt idx="7">
                  <c:v>9252</c:v>
                </c:pt>
                <c:pt idx="8">
                  <c:v>#N/A</c:v>
                </c:pt>
                <c:pt idx="9">
                  <c:v>#N/A</c:v>
                </c:pt>
                <c:pt idx="10">
                  <c:v>8399</c:v>
                </c:pt>
                <c:pt idx="11">
                  <c:v>#N/A</c:v>
                </c:pt>
                <c:pt idx="12">
                  <c:v>#N/A</c:v>
                </c:pt>
                <c:pt idx="13">
                  <c:v>6741</c:v>
                </c:pt>
                <c:pt idx="14">
                  <c:v>#N/A</c:v>
                </c:pt>
              </c:numCache>
            </c:numRef>
          </c:val>
          <c:smooth val="0"/>
          <c:extLst>
            <c:ext xmlns:c16="http://schemas.microsoft.com/office/drawing/2014/chart" uri="{C3380CC4-5D6E-409C-BE32-E72D297353CC}">
              <c16:uniqueId val="{0000000B-FF88-43A4-BBFB-DDCC4BAB666E}"/>
            </c:ext>
          </c:extLst>
        </c:ser>
        <c:dLbls>
          <c:showLegendKey val="0"/>
          <c:showVal val="0"/>
          <c:showCatName val="0"/>
          <c:showSerName val="0"/>
          <c:showPercent val="0"/>
          <c:showBubbleSize val="0"/>
        </c:dLbls>
        <c:marker val="1"/>
        <c:smooth val="0"/>
        <c:axId val="120842112"/>
        <c:axId val="121114624"/>
      </c:lineChart>
      <c:catAx>
        <c:axId val="1208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114624"/>
        <c:crosses val="autoZero"/>
        <c:auto val="1"/>
        <c:lblAlgn val="ctr"/>
        <c:lblOffset val="100"/>
        <c:tickLblSkip val="1"/>
        <c:tickMarkSkip val="1"/>
        <c:noMultiLvlLbl val="0"/>
      </c:catAx>
      <c:valAx>
        <c:axId val="12111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{7B7D0311-8AEC-4E52-890D-726B93E6C3F2}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E5A-4E0B-93CF-9F65D8507DE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{75E8F6D0-6885-4290-BCED-3BDF75768BC4}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E5A-4E0B-93CF-9F65D8507DE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{F7A0F6AC-0742-482E-9293-1E7631586F87}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E5A-4E0B-93CF-9F65D8507DE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{B385C67E-4350-4AF4-83FF-4F2297EAD5E0}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E5A-4E0B-93CF-9F65D8507DE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{64F02865-B452-4207-A731-1CC32CA45A27}</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E5A-4E0B-93CF-9F65D8507DE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E5A-4E0B-93CF-9F65D8507DE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{450702D6-9FC8-42AA-992E-3AB646E25C07}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E5A-4E0B-93CF-9F65D8507DE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{0EAD6D5E-AF2F-42FD-80B6-1C08B17BD260}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E5A-4E0B-93CF-9F65D8507DE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{96EA4CC6-ED83-4740-9BDF-58D4DE0287B8}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E5A-4E0B-93CF-9F65D8507DE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{02D95AEE-62FA-43BA-A42A-40015A0C4E0F}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E5A-4E0B-93CF-9F65D8507DE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{32789068-42C6-40CC-9C20-7520CF2ECE2E}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E5A-4E0B-93CF-9F65D8507DE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E5A-4E0B-93CF-9F65D8507DE0}"/>
            </c:ext>
          </c:extLst>
        </c:ser>
        <c:dLbls>
          <c:showLegendKey val="0"/>
          <c:showVal val="0"/>
          <c:showCatName val="0"/>
          <c:showSerName val="0"/>
          <c:showPercent val="0"/>
          <c:showBubbleSize val="0"/>
        </c:dLbls>
        <c:axId val="114865664"/>
        <c:axId val="114867584"/>
      </c:scatterChart>
      <c:valAx>
        <c:axId val="114865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867584"/>
        <c:crosses val="autoZero"/>
        <c:crossBetween val="midCat"/>
      </c:valAx>
      <c:valAx>
        <c:axId val="1148675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865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{B14A9DC5-320C-4B91-A18E-A2DFDEF42E76}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E5D-4DC5-A2D9-FF02E904C557}"/>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{B80747DB-FBC2-47A4-A2EF-47AD1E296537}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E5D-4DC5-A2D9-FF02E904C557}"/>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{F3278D3F-5058-4AF5-984F-AFA14E10EF61}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E5D-4DC5-A2D9-FF02E904C557}"/>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{BE3E7F6A-CA30-4283-99FF-50A0D7E3C91A}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E5D-4DC5-A2D9-FF02E904C557}"/>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{323E3D33-C2FD-4901-AA6E-DD74C57039D6}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E5D-4DC5-A2D9-FF02E904C55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12.3</c:v>
                </c:pt>
                <c:pt idx="2">
                  <c:v>10.9</c:v>
                </c:pt>
                <c:pt idx="3">
                  <c:v>10</c:v>
                </c:pt>
                <c:pt idx="4">
                  <c:v>9.4</c:v>
                </c:pt>
              </c:numCache>
            </c:numRef>
          </c:xVal>
          <c:yVal>
            <c:numRef>
              <c:f>公会計指標分析・財政指標組合せ分析表!$K$73:$O$73</c:f>
              <c:numCache>
                <c:formatCode>#,##0.0;"▲ "#,##0.0</c:formatCode>
                <c:ptCount val="5"/>
                <c:pt idx="0">
                  <c:v>74.900000000000006</c:v>
                </c:pt>
                <c:pt idx="1">
                  <c:v>96.4</c:v>
                </c:pt>
                <c:pt idx="2">
                  <c:v>57.1</c:v>
                </c:pt>
                <c:pt idx="3">
                  <c:v>53</c:v>
                </c:pt>
                <c:pt idx="4">
                  <c:v>42.1</c:v>
                </c:pt>
              </c:numCache>
            </c:numRef>
          </c:yVal>
          <c:smooth val="0"/>
          <c:extLst>
            <c:ext xmlns:c16="http://schemas.microsoft.com/office/drawing/2014/chart" uri="{C3380CC4-5D6E-409C-BE32-E72D297353CC}">
              <c16:uniqueId val="{00000005-DE5D-4DC5-A2D9-FF02E904C55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{1327F476-EEA9-4D38-9E19-B1A78B4F36D6}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E5D-4DC5-A2D9-FF02E904C557}"/>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{4879B4C1-1E97-4BF8-9E84-8B1B03409EE5}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E5D-4DC5-A2D9-FF02E904C557}"/>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{71C92B95-E7C6-45E6-9389-266698AD3B9E}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E5D-4DC5-A2D9-FF02E904C557}"/>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{1B36ED0A-550F-4AB0-9CF1-9B45B1A7EFE4}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E5D-4DC5-A2D9-FF02E904C557}"/>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{FF710882-8C50-4DE4-8BE4-5BF3C0400817}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E5D-4DC5-A2D9-FF02E904C55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extLst>
            <c:ext xmlns:c16="http://schemas.microsoft.com/office/drawing/2014/chart" uri="{C3380CC4-5D6E-409C-BE32-E72D297353CC}">
              <c16:uniqueId val="{0000000B-DE5D-4DC5-A2D9-FF02E904C557}"/>
            </c:ext>
          </c:extLst>
        </c:ser>
        <c:dLbls>
          <c:showLegendKey val="0"/>
          <c:showVal val="0"/>
          <c:showCatName val="0"/>
          <c:showSerName val="0"/>
          <c:showPercent val="0"/>
          <c:showBubbleSize val="0"/>
        </c:dLbls>
        <c:axId val="122053376"/>
        <c:axId val="122055296"/>
      </c:scatterChart>
      <c:valAx>
        <c:axId val="122053376"/>
        <c:scaling>
          <c:orientation val="minMax"/>
          <c:max val="13.4"/>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55296"/>
        <c:crosses val="autoZero"/>
        <c:crossBetween val="midCat"/>
      </c:valAx>
      <c:valAx>
        <c:axId val="122055296"/>
        <c:scaling>
          <c:orientation val="minMax"/>
          <c:max val="107"/>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53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実質公債費比率の分子が減少した主な要因として、合併特例債の元利償還金が減少したことが挙げられる。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引き続き、緊急度・住民ニーズを的確に把握した事業の選択により公債費の適正化に努めていく。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で地方債の償還が進んだことによる地方債現在高の減少、掛川市・袋井市病院企業団等への組合負担等見込額の減少などにより、将来負担比率の分子となる将来負担額が減少し、将来負担比率の改善がみられ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今後も後世への負担を少しでも軽減するよう、新規事業の実施等については、事前の精査を徹底し、財政の健全化を図る。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ＭＳ Ｐゴシック"/>
              <a:ea typeface="+mn-ea"/>
              <a:cs typeface="+mn-cs"/>
            </a:rPr>
            <a:t>　</a:t>
          </a:r>
          <a:r>
            <a:rPr kumimoji="1" lang="ja-JP" altLang="ja-JP" sz="1400">
              <a:solidFill>
                <a:schemeClr val="dk1"/>
              </a:solidFill>
              <a:effectLst/>
              <a:latin typeface="+mn-lt"/>
              <a:ea typeface="+mn-ea"/>
              <a:cs typeface="+mn-cs"/>
            </a:rPr>
            <a:t>財政力指数はここ数年</a:t>
          </a:r>
          <a:r>
            <a:rPr kumimoji="1" lang="en-US" altLang="ja-JP" sz="1400">
              <a:solidFill>
                <a:schemeClr val="dk1"/>
              </a:solidFill>
              <a:effectLst/>
              <a:latin typeface="+mn-lt"/>
              <a:ea typeface="+mn-ea"/>
              <a:cs typeface="+mn-cs"/>
            </a:rPr>
            <a:t>0.86</a:t>
          </a:r>
          <a:r>
            <a:rPr kumimoji="1" lang="ja-JP" altLang="ja-JP" sz="1400">
              <a:solidFill>
                <a:schemeClr val="dk1"/>
              </a:solidFill>
              <a:effectLst/>
              <a:latin typeface="+mn-lt"/>
              <a:ea typeface="+mn-ea"/>
              <a:cs typeface="+mn-cs"/>
            </a:rPr>
            <a:t>前後で大きな変動はない。</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類似団体平均との比較において良好な状態であり、引き続き、行財政改革による歳出削減、市税収納率の向上などによる歳入確保に努める。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6350</xdr:rowOff>
    </xdr:to>
    <xdr:cxnSp macro="">
      <xdr:nvCxnSpPr>
        <xdr:cNvPr id="68" name="直線コネクタ 67"/>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26458</xdr:rowOff>
    </xdr:to>
    <xdr:cxnSp macro="">
      <xdr:nvCxnSpPr>
        <xdr:cNvPr id="71" name="直線コネクタ 70"/>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3" name="テキスト ボックス 72"/>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76" name="テキスト ボックス 75"/>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40</xdr:row>
      <xdr:rowOff>26458</xdr:rowOff>
    </xdr:to>
    <xdr:cxnSp macro="">
      <xdr:nvCxnSpPr>
        <xdr:cNvPr id="77" name="直線コネクタ 76"/>
        <xdr:cNvCxnSpPr/>
      </xdr:nvCxnSpPr>
      <xdr:spPr>
        <a:xfrm>
          <a:off x="1447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81" name="テキスト ボックス 80"/>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経常収支比率</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は前年度から</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0.9</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ポイント改善したが、類似団体平均と比べてまだ改善の余地がある。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今後、少子高齢化に伴う社会保障関連費の増や、公共施設</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の新設による維持管理費</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の増など、経常収支比率を上昇させる要因が見込まれるため、</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ＰＤＣＡサイクルに基づく事務事業の見直しやＩＣＴ導入による事務の効率化を進めるなど経常経費の削減を図っていく。</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63500</xdr:rowOff>
    </xdr:from>
    <xdr:to>
      <xdr:col>7</xdr:col>
      <xdr:colOff>152400</xdr:colOff>
      <xdr:row>64</xdr:row>
      <xdr:rowOff>106934</xdr:rowOff>
    </xdr:to>
    <xdr:cxnSp macro="">
      <xdr:nvCxnSpPr>
        <xdr:cNvPr id="129" name="直線コネクタ 128"/>
        <xdr:cNvCxnSpPr/>
      </xdr:nvCxnSpPr>
      <xdr:spPr>
        <a:xfrm flipV="1">
          <a:off x="4114800" y="1103630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106934</xdr:rowOff>
    </xdr:to>
    <xdr:cxnSp macro="">
      <xdr:nvCxnSpPr>
        <xdr:cNvPr id="132" name="直線コネクタ 131"/>
        <xdr:cNvCxnSpPr/>
      </xdr:nvCxnSpPr>
      <xdr:spPr>
        <a:xfrm>
          <a:off x="3225800" y="1104595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34" name="テキスト ボックス 133"/>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109474</xdr:rowOff>
    </xdr:from>
    <xdr:to>
      <xdr:col>4</xdr:col>
      <xdr:colOff>482600</xdr:colOff>
      <xdr:row>64</xdr:row>
      <xdr:rowOff>73152</xdr:rowOff>
    </xdr:to>
    <xdr:cxnSp macro="">
      <xdr:nvCxnSpPr>
        <xdr:cNvPr id="135" name="直線コネクタ 134"/>
        <xdr:cNvCxnSpPr/>
      </xdr:nvCxnSpPr>
      <xdr:spPr>
        <a:xfrm>
          <a:off x="2336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37" name="テキスト ボックス 136"/>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109474</xdr:rowOff>
    </xdr:from>
    <xdr:to>
      <xdr:col>3</xdr:col>
      <xdr:colOff>279400</xdr:colOff>
      <xdr:row>64</xdr:row>
      <xdr:rowOff>15240</xdr:rowOff>
    </xdr:to>
    <xdr:cxnSp macro="">
      <xdr:nvCxnSpPr>
        <xdr:cNvPr id="138" name="直線コネクタ 137"/>
        <xdr:cNvCxnSpPr/>
      </xdr:nvCxnSpPr>
      <xdr:spPr>
        <a:xfrm flipV="1">
          <a:off x="1447800" y="109108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0" name="テキスト ボックス 139"/>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2" name="テキスト ボックス 141"/>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48" name="円/楕円 147"/>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156227</xdr:rowOff>
    </xdr:from>
    <xdr:ext cx="762000" cy="259045"/>
    <xdr:sp macro="" textlink="">
      <xdr:nvSpPr>
        <xdr:cNvPr id="149" name="財政構造の弾力性該当値テキスト"/>
        <xdr:cNvSpPr txBox="1"/>
      </xdr:nvSpPr>
      <xdr:spPr>
        <a:xfrm>
          <a:off x="5041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0" name="円/楕円 149"/>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1" name="テキスト ボックス 150"/>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22352</xdr:rowOff>
    </xdr:from>
    <xdr:to>
      <xdr:col>4</xdr:col>
      <xdr:colOff>533400</xdr:colOff>
      <xdr:row>64</xdr:row>
      <xdr:rowOff>123952</xdr:rowOff>
    </xdr:to>
    <xdr:sp macro="" textlink="">
      <xdr:nvSpPr>
        <xdr:cNvPr id="152" name="円/楕円 151"/>
        <xdr:cNvSpPr/>
      </xdr:nvSpPr>
      <xdr:spPr>
        <a:xfrm>
          <a:off x="3175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108729</xdr:rowOff>
    </xdr:from>
    <xdr:ext cx="762000" cy="259045"/>
    <xdr:sp macro="" textlink="">
      <xdr:nvSpPr>
        <xdr:cNvPr id="153" name="テキスト ボックス 152"/>
        <xdr:cNvSpPr txBox="1"/>
      </xdr:nvSpPr>
      <xdr:spPr>
        <a:xfrm>
          <a:off x="2844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58674</xdr:rowOff>
    </xdr:from>
    <xdr:to>
      <xdr:col>3</xdr:col>
      <xdr:colOff>330200</xdr:colOff>
      <xdr:row>63</xdr:row>
      <xdr:rowOff>160274</xdr:rowOff>
    </xdr:to>
    <xdr:sp macro="" textlink="">
      <xdr:nvSpPr>
        <xdr:cNvPr id="154" name="円/楕円 153"/>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55" name="テキスト ボックス 154"/>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6" name="円/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[109,916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人件費、物件費等については、人口１人当たりの数値において、類似団体平均と比べ良好な状況であるが、</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年度の中部学校給食センター稼働（幼稚園給食の完全実施）などにより近年</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上昇傾向にある。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行政改革実施計画の遂行による業務効率化</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、一部事務組合の人件費・物件費等に充てる負担金</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の適正化などで抑制を図っていく。</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151868</xdr:rowOff>
    </xdr:from>
    <xdr:to>
      <xdr:col>7</xdr:col>
      <xdr:colOff>152400</xdr:colOff>
      <xdr:row>83</xdr:row>
      <xdr:rowOff>28488</xdr:rowOff>
    </xdr:to>
    <xdr:cxnSp macro="">
      <xdr:nvCxnSpPr>
        <xdr:cNvPr id="194" name="直線コネクタ 193"/>
        <xdr:cNvCxnSpPr/>
      </xdr:nvCxnSpPr>
      <xdr:spPr>
        <a:xfrm>
          <a:off x="4114800" y="14210768"/>
          <a:ext cx="838200" cy="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73980</xdr:rowOff>
    </xdr:from>
    <xdr:to>
      <xdr:col>6</xdr:col>
      <xdr:colOff>0</xdr:colOff>
      <xdr:row>82</xdr:row>
      <xdr:rowOff>151868</xdr:rowOff>
    </xdr:to>
    <xdr:cxnSp macro="">
      <xdr:nvCxnSpPr>
        <xdr:cNvPr id="197" name="直線コネクタ 196"/>
        <xdr:cNvCxnSpPr/>
      </xdr:nvCxnSpPr>
      <xdr:spPr>
        <a:xfrm>
          <a:off x="3225800" y="14132880"/>
          <a:ext cx="889000" cy="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199" name="テキスト ボックス 198"/>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162680</xdr:rowOff>
    </xdr:from>
    <xdr:to>
      <xdr:col>4</xdr:col>
      <xdr:colOff>482600</xdr:colOff>
      <xdr:row>82</xdr:row>
      <xdr:rowOff>73980</xdr:rowOff>
    </xdr:to>
    <xdr:cxnSp macro="">
      <xdr:nvCxnSpPr>
        <xdr:cNvPr id="200" name="直線コネクタ 199"/>
        <xdr:cNvCxnSpPr/>
      </xdr:nvCxnSpPr>
      <xdr:spPr>
        <a:xfrm>
          <a:off x="2336800" y="14050130"/>
          <a:ext cx="889000" cy="8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2" name="テキスト ボックス 201"/>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162680</xdr:rowOff>
    </xdr:from>
    <xdr:to>
      <xdr:col>3</xdr:col>
      <xdr:colOff>279400</xdr:colOff>
      <xdr:row>82</xdr:row>
      <xdr:rowOff>76685</xdr:rowOff>
    </xdr:to>
    <xdr:cxnSp macro="">
      <xdr:nvCxnSpPr>
        <xdr:cNvPr id="203" name="直線コネクタ 202"/>
        <xdr:cNvCxnSpPr/>
      </xdr:nvCxnSpPr>
      <xdr:spPr>
        <a:xfrm flipV="1">
          <a:off x="1447800" y="14050130"/>
          <a:ext cx="889000" cy="8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5" name="テキスト ボックス 204"/>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13344</xdr:rowOff>
    </xdr:from>
    <xdr:ext cx="762000" cy="259045"/>
    <xdr:sp macro="" textlink="">
      <xdr:nvSpPr>
        <xdr:cNvPr id="207" name="テキスト ボックス 206"/>
        <xdr:cNvSpPr txBox="1"/>
      </xdr:nvSpPr>
      <xdr:spPr>
        <a:xfrm>
          <a:off x="1066800" y="1458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149138</xdr:rowOff>
    </xdr:from>
    <xdr:to>
      <xdr:col>7</xdr:col>
      <xdr:colOff>203200</xdr:colOff>
      <xdr:row>83</xdr:row>
      <xdr:rowOff>79288</xdr:rowOff>
    </xdr:to>
    <xdr:sp macro="" textlink="">
      <xdr:nvSpPr>
        <xdr:cNvPr id="213" name="円/楕円 212"/>
        <xdr:cNvSpPr/>
      </xdr:nvSpPr>
      <xdr:spPr>
        <a:xfrm>
          <a:off x="4902200" y="142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165665</xdr:rowOff>
    </xdr:from>
    <xdr:ext cx="762000" cy="259045"/>
    <xdr:sp macro="" textlink="">
      <xdr:nvSpPr>
        <xdr:cNvPr id="214" name="人件費・物件費等の状況該当値テキスト"/>
        <xdr:cNvSpPr txBox="1"/>
      </xdr:nvSpPr>
      <xdr:spPr>
        <a:xfrm>
          <a:off x="5041900" y="140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109,916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101068</xdr:rowOff>
    </xdr:from>
    <xdr:to>
      <xdr:col>6</xdr:col>
      <xdr:colOff>50800</xdr:colOff>
      <xdr:row>83</xdr:row>
      <xdr:rowOff>31218</xdr:rowOff>
    </xdr:to>
    <xdr:sp macro="" textlink="">
      <xdr:nvSpPr>
        <xdr:cNvPr id="215" name="円/楕円 214"/>
        <xdr:cNvSpPr/>
      </xdr:nvSpPr>
      <xdr:spPr>
        <a:xfrm>
          <a:off x="4064000" y="141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41395</xdr:rowOff>
    </xdr:from>
    <xdr:ext cx="736600" cy="259045"/>
    <xdr:sp macro="" textlink="">
      <xdr:nvSpPr>
        <xdr:cNvPr id="216" name="テキスト ボックス 215"/>
        <xdr:cNvSpPr txBox="1"/>
      </xdr:nvSpPr>
      <xdr:spPr>
        <a:xfrm>
          <a:off x="3733800" y="1392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23180</xdr:rowOff>
    </xdr:from>
    <xdr:to>
      <xdr:col>4</xdr:col>
      <xdr:colOff>533400</xdr:colOff>
      <xdr:row>82</xdr:row>
      <xdr:rowOff>124780</xdr:rowOff>
    </xdr:to>
    <xdr:sp macro="" textlink="">
      <xdr:nvSpPr>
        <xdr:cNvPr id="217" name="円/楕円 216"/>
        <xdr:cNvSpPr/>
      </xdr:nvSpPr>
      <xdr:spPr>
        <a:xfrm>
          <a:off x="3175000" y="140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134957</xdr:rowOff>
    </xdr:from>
    <xdr:ext cx="762000" cy="259045"/>
    <xdr:sp macro="" textlink="">
      <xdr:nvSpPr>
        <xdr:cNvPr id="218" name="テキスト ボックス 217"/>
        <xdr:cNvSpPr txBox="1"/>
      </xdr:nvSpPr>
      <xdr:spPr>
        <a:xfrm>
          <a:off x="2844800" y="138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111880</xdr:rowOff>
    </xdr:from>
    <xdr:to>
      <xdr:col>3</xdr:col>
      <xdr:colOff>330200</xdr:colOff>
      <xdr:row>82</xdr:row>
      <xdr:rowOff>42030</xdr:rowOff>
    </xdr:to>
    <xdr:sp macro="" textlink="">
      <xdr:nvSpPr>
        <xdr:cNvPr id="219" name="円/楕円 218"/>
        <xdr:cNvSpPr/>
      </xdr:nvSpPr>
      <xdr:spPr>
        <a:xfrm>
          <a:off x="2286000" y="139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52207</xdr:rowOff>
    </xdr:from>
    <xdr:ext cx="762000" cy="259045"/>
    <xdr:sp macro="" textlink="">
      <xdr:nvSpPr>
        <xdr:cNvPr id="220" name="テキスト ボックス 219"/>
        <xdr:cNvSpPr txBox="1"/>
      </xdr:nvSpPr>
      <xdr:spPr>
        <a:xfrm>
          <a:off x="1955800" y="1376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25885</xdr:rowOff>
    </xdr:from>
    <xdr:to>
      <xdr:col>2</xdr:col>
      <xdr:colOff>127000</xdr:colOff>
      <xdr:row>82</xdr:row>
      <xdr:rowOff>127485</xdr:rowOff>
    </xdr:to>
    <xdr:sp macro="" textlink="">
      <xdr:nvSpPr>
        <xdr:cNvPr id="221" name="円/楕円 220"/>
        <xdr:cNvSpPr/>
      </xdr:nvSpPr>
      <xdr:spPr>
        <a:xfrm>
          <a:off x="1397000" y="140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137662</xdr:rowOff>
    </xdr:from>
    <xdr:ext cx="762000" cy="259045"/>
    <xdr:sp macro="" textlink="">
      <xdr:nvSpPr>
        <xdr:cNvPr id="222" name="テキスト ボックス 221"/>
        <xdr:cNvSpPr txBox="1"/>
      </xdr:nvSpPr>
      <xdr:spPr>
        <a:xfrm>
          <a:off x="1066800" y="1385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ラスパイレス指数は</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102.6</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年度から行政改革の一環として定員の適正化を行っており、職員数が抑制されている反面、当該指数は、類似団体と比べ高めとなっている。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引き続き計画的かつ適切な定員管理に努める。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125985</xdr:rowOff>
    </xdr:from>
    <xdr:to>
      <xdr:col>24</xdr:col>
      <xdr:colOff>558800</xdr:colOff>
      <xdr:row>85</xdr:row>
      <xdr:rowOff>41402</xdr:rowOff>
    </xdr:to>
    <xdr:cxnSp macro="">
      <xdr:nvCxnSpPr>
        <xdr:cNvPr id="254" name="直線コネクタ 253"/>
        <xdr:cNvCxnSpPr/>
      </xdr:nvCxnSpPr>
      <xdr:spPr>
        <a:xfrm>
          <a:off x="16179800" y="14527785"/>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125985</xdr:rowOff>
    </xdr:to>
    <xdr:cxnSp macro="">
      <xdr:nvCxnSpPr>
        <xdr:cNvPr id="257" name="直線コネクタ 256"/>
        <xdr:cNvCxnSpPr/>
      </xdr:nvCxnSpPr>
      <xdr:spPr>
        <a:xfrm>
          <a:off x="15290800" y="1450848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32004</xdr:rowOff>
    </xdr:from>
    <xdr:to>
      <xdr:col>23</xdr:col>
      <xdr:colOff>457200</xdr:colOff>
      <xdr:row>82</xdr:row>
      <xdr:rowOff>133604</xdr:rowOff>
    </xdr:to>
    <xdr:sp macro="" textlink="">
      <xdr:nvSpPr>
        <xdr:cNvPr id="258" name="フローチャート : 判断 257"/>
        <xdr:cNvSpPr/>
      </xdr:nvSpPr>
      <xdr:spPr>
        <a:xfrm>
          <a:off x="16129000" y="1409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143781</xdr:rowOff>
    </xdr:from>
    <xdr:ext cx="736600" cy="259045"/>
    <xdr:sp macro="" textlink="">
      <xdr:nvSpPr>
        <xdr:cNvPr id="259" name="テキスト ボックス 258"/>
        <xdr:cNvSpPr txBox="1"/>
      </xdr:nvSpPr>
      <xdr:spPr>
        <a:xfrm>
          <a:off x="15798800" y="1385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164085</xdr:rowOff>
    </xdr:to>
    <xdr:cxnSp macro="">
      <xdr:nvCxnSpPr>
        <xdr:cNvPr id="260" name="直線コネクタ 259"/>
        <xdr:cNvCxnSpPr/>
      </xdr:nvCxnSpPr>
      <xdr:spPr>
        <a:xfrm flipV="1">
          <a:off x="14401800" y="14508480"/>
          <a:ext cx="889000" cy="7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164846</xdr:rowOff>
    </xdr:from>
    <xdr:to>
      <xdr:col>22</xdr:col>
      <xdr:colOff>254000</xdr:colOff>
      <xdr:row>82</xdr:row>
      <xdr:rowOff>94996</xdr:rowOff>
    </xdr:to>
    <xdr:sp macro="" textlink="">
      <xdr:nvSpPr>
        <xdr:cNvPr id="261" name="フローチャート : 判断 260"/>
        <xdr:cNvSpPr/>
      </xdr:nvSpPr>
      <xdr:spPr>
        <a:xfrm>
          <a:off x="15240000" y="1405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105173</xdr:rowOff>
    </xdr:from>
    <xdr:ext cx="762000" cy="259045"/>
    <xdr:sp macro="" textlink="">
      <xdr:nvSpPr>
        <xdr:cNvPr id="262" name="テキスト ボックス 261"/>
        <xdr:cNvSpPr txBox="1"/>
      </xdr:nvSpPr>
      <xdr:spPr>
        <a:xfrm>
          <a:off x="14909800" y="1382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135128</xdr:rowOff>
    </xdr:from>
    <xdr:to>
      <xdr:col>21</xdr:col>
      <xdr:colOff>0</xdr:colOff>
      <xdr:row>88</xdr:row>
      <xdr:rowOff>164085</xdr:rowOff>
    </xdr:to>
    <xdr:cxnSp macro="">
      <xdr:nvCxnSpPr>
        <xdr:cNvPr id="263" name="直線コネクタ 262"/>
        <xdr:cNvCxnSpPr/>
      </xdr:nvCxnSpPr>
      <xdr:spPr>
        <a:xfrm>
          <a:off x="13512800" y="152227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79756</xdr:rowOff>
    </xdr:from>
    <xdr:to>
      <xdr:col>21</xdr:col>
      <xdr:colOff>50800</xdr:colOff>
      <xdr:row>87</xdr:row>
      <xdr:rowOff>9906</xdr:rowOff>
    </xdr:to>
    <xdr:sp macro="" textlink="">
      <xdr:nvSpPr>
        <xdr:cNvPr id="264" name="フローチャート : 判断 263"/>
        <xdr:cNvSpPr/>
      </xdr:nvSpPr>
      <xdr:spPr>
        <a:xfrm>
          <a:off x="14351000" y="1482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20083</xdr:rowOff>
    </xdr:from>
    <xdr:ext cx="762000" cy="259045"/>
    <xdr:sp macro="" textlink="">
      <xdr:nvSpPr>
        <xdr:cNvPr id="265" name="テキスト ボックス 264"/>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70104</xdr:rowOff>
    </xdr:from>
    <xdr:to>
      <xdr:col>19</xdr:col>
      <xdr:colOff>533400</xdr:colOff>
      <xdr:row>87</xdr:row>
      <xdr:rowOff>254</xdr:rowOff>
    </xdr:to>
    <xdr:sp macro="" textlink="">
      <xdr:nvSpPr>
        <xdr:cNvPr id="266" name="フローチャート : 判断 265"/>
        <xdr:cNvSpPr/>
      </xdr:nvSpPr>
      <xdr:spPr>
        <a:xfrm>
          <a:off x="13462000" y="1481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10431</xdr:rowOff>
    </xdr:from>
    <xdr:ext cx="762000" cy="259045"/>
    <xdr:sp macro="" textlink="">
      <xdr:nvSpPr>
        <xdr:cNvPr id="267" name="テキスト ボックス 266"/>
        <xdr:cNvSpPr txBox="1"/>
      </xdr:nvSpPr>
      <xdr:spPr>
        <a:xfrm>
          <a:off x="13131800" y="1458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3" name="円/楕円 272"/>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57929</xdr:rowOff>
    </xdr:from>
    <xdr:ext cx="762000" cy="259045"/>
    <xdr:sp macro="" textlink="">
      <xdr:nvSpPr>
        <xdr:cNvPr id="274" name="給与水準   （国との比較）該当値テキスト"/>
        <xdr:cNvSpPr txBox="1"/>
      </xdr:nvSpPr>
      <xdr:spPr>
        <a:xfrm>
          <a:off x="17106900" y="1445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75185</xdr:rowOff>
    </xdr:from>
    <xdr:to>
      <xdr:col>23</xdr:col>
      <xdr:colOff>457200</xdr:colOff>
      <xdr:row>85</xdr:row>
      <xdr:rowOff>5335</xdr:rowOff>
    </xdr:to>
    <xdr:sp macro="" textlink="">
      <xdr:nvSpPr>
        <xdr:cNvPr id="275" name="円/楕円 274"/>
        <xdr:cNvSpPr/>
      </xdr:nvSpPr>
      <xdr:spPr>
        <a:xfrm>
          <a:off x="16129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161562</xdr:rowOff>
    </xdr:from>
    <xdr:ext cx="736600" cy="259045"/>
    <xdr:sp macro="" textlink="">
      <xdr:nvSpPr>
        <xdr:cNvPr id="276" name="テキスト ボックス 275"/>
        <xdr:cNvSpPr txBox="1"/>
      </xdr:nvSpPr>
      <xdr:spPr>
        <a:xfrm>
          <a:off x="15798800" y="1456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7" name="円/楕円 276"/>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8" name="テキスト ボックス 277"/>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113285</xdr:rowOff>
    </xdr:from>
    <xdr:to>
      <xdr:col>21</xdr:col>
      <xdr:colOff>50800</xdr:colOff>
      <xdr:row>89</xdr:row>
      <xdr:rowOff>43435</xdr:rowOff>
    </xdr:to>
    <xdr:sp macro="" textlink="">
      <xdr:nvSpPr>
        <xdr:cNvPr id="279" name="円/楕円 278"/>
        <xdr:cNvSpPr/>
      </xdr:nvSpPr>
      <xdr:spPr>
        <a:xfrm>
          <a:off x="14351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28212</xdr:rowOff>
    </xdr:from>
    <xdr:ext cx="762000" cy="259045"/>
    <xdr:sp macro="" textlink="">
      <xdr:nvSpPr>
        <xdr:cNvPr id="280" name="テキスト ボックス 279"/>
        <xdr:cNvSpPr txBox="1"/>
      </xdr:nvSpPr>
      <xdr:spPr>
        <a:xfrm>
          <a:off x="14020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84328</xdr:rowOff>
    </xdr:from>
    <xdr:to>
      <xdr:col>19</xdr:col>
      <xdr:colOff>533400</xdr:colOff>
      <xdr:row>89</xdr:row>
      <xdr:rowOff>14478</xdr:rowOff>
    </xdr:to>
    <xdr:sp macro="" textlink="">
      <xdr:nvSpPr>
        <xdr:cNvPr id="281" name="円/楕円 280"/>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170705</xdr:rowOff>
    </xdr:from>
    <xdr:ext cx="762000" cy="259045"/>
    <xdr:sp macro="" textlink="">
      <xdr:nvSpPr>
        <xdr:cNvPr id="282" name="テキスト ボックス 281"/>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行政改革実施計画や定員適正化計画に基づき、組織機構の見直しや指定管理業務委託等を実施するなど職員数の抑制に努めて</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きた</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こと、消防業務等を一部事務組合で行っていることなどから、類似団体平均と比べ低い水準にある。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引き続き、行政改革実施計画に基づく事務事業の見直し等、更なる業務効率化を図り、適切な定員管理に努める。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168698</xdr:rowOff>
    </xdr:from>
    <xdr:to>
      <xdr:col>24</xdr:col>
      <xdr:colOff>558800</xdr:colOff>
      <xdr:row>59</xdr:row>
      <xdr:rowOff>168698</xdr:rowOff>
    </xdr:to>
    <xdr:cxnSp macro="">
      <xdr:nvCxnSpPr>
        <xdr:cNvPr id="317" name="直線コネクタ 316"/>
        <xdr:cNvCxnSpPr/>
      </xdr:nvCxnSpPr>
      <xdr:spPr>
        <a:xfrm>
          <a:off x="16179800" y="102842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18"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168698</xdr:rowOff>
    </xdr:from>
    <xdr:to>
      <xdr:col>23</xdr:col>
      <xdr:colOff>406400</xdr:colOff>
      <xdr:row>60</xdr:row>
      <xdr:rowOff>15346</xdr:rowOff>
    </xdr:to>
    <xdr:cxnSp macro="">
      <xdr:nvCxnSpPr>
        <xdr:cNvPr id="320" name="直線コネクタ 319"/>
        <xdr:cNvCxnSpPr/>
      </xdr:nvCxnSpPr>
      <xdr:spPr>
        <a:xfrm flipV="1">
          <a:off x="15290800" y="1028424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1" name="フローチャート : 判断 320"/>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2" name="テキスト ボックス 321"/>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13335</xdr:rowOff>
    </xdr:from>
    <xdr:to>
      <xdr:col>22</xdr:col>
      <xdr:colOff>203200</xdr:colOff>
      <xdr:row>60</xdr:row>
      <xdr:rowOff>15346</xdr:rowOff>
    </xdr:to>
    <xdr:cxnSp macro="">
      <xdr:nvCxnSpPr>
        <xdr:cNvPr id="323" name="直線コネクタ 322"/>
        <xdr:cNvCxnSpPr/>
      </xdr:nvCxnSpPr>
      <xdr:spPr>
        <a:xfrm>
          <a:off x="14401800" y="1030033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4" name="フローチャート : 判断 323"/>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25" name="テキスト ボックス 324"/>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63606</xdr:rowOff>
    </xdr:to>
    <xdr:cxnSp macro="">
      <xdr:nvCxnSpPr>
        <xdr:cNvPr id="326" name="直線コネクタ 325"/>
        <xdr:cNvCxnSpPr/>
      </xdr:nvCxnSpPr>
      <xdr:spPr>
        <a:xfrm flipV="1">
          <a:off x="13512800" y="10300335"/>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7" name="フローチャート : 判断 326"/>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28" name="テキスト ボックス 327"/>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29" name="フローチャート : 判断 328"/>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0" name="テキスト ボックス 329"/>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117898</xdr:rowOff>
    </xdr:from>
    <xdr:to>
      <xdr:col>24</xdr:col>
      <xdr:colOff>609600</xdr:colOff>
      <xdr:row>60</xdr:row>
      <xdr:rowOff>48048</xdr:rowOff>
    </xdr:to>
    <xdr:sp macro="" textlink="">
      <xdr:nvSpPr>
        <xdr:cNvPr id="336" name="円/楕円 335"/>
        <xdr:cNvSpPr/>
      </xdr:nvSpPr>
      <xdr:spPr>
        <a:xfrm>
          <a:off x="16967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134425</xdr:rowOff>
    </xdr:from>
    <xdr:ext cx="762000" cy="259045"/>
    <xdr:sp macro="" textlink="">
      <xdr:nvSpPr>
        <xdr:cNvPr id="337" name="定員管理の状況該当値テキスト"/>
        <xdr:cNvSpPr txBox="1"/>
      </xdr:nvSpPr>
      <xdr:spPr>
        <a:xfrm>
          <a:off x="17106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117898</xdr:rowOff>
    </xdr:from>
    <xdr:to>
      <xdr:col>23</xdr:col>
      <xdr:colOff>457200</xdr:colOff>
      <xdr:row>60</xdr:row>
      <xdr:rowOff>48048</xdr:rowOff>
    </xdr:to>
    <xdr:sp macro="" textlink="">
      <xdr:nvSpPr>
        <xdr:cNvPr id="338" name="円/楕円 337"/>
        <xdr:cNvSpPr/>
      </xdr:nvSpPr>
      <xdr:spPr>
        <a:xfrm>
          <a:off x="16129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58225</xdr:rowOff>
    </xdr:from>
    <xdr:ext cx="736600" cy="259045"/>
    <xdr:sp macro="" textlink="">
      <xdr:nvSpPr>
        <xdr:cNvPr id="339" name="テキスト ボックス 338"/>
        <xdr:cNvSpPr txBox="1"/>
      </xdr:nvSpPr>
      <xdr:spPr>
        <a:xfrm>
          <a:off x="15798800" y="10002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135996</xdr:rowOff>
    </xdr:from>
    <xdr:to>
      <xdr:col>22</xdr:col>
      <xdr:colOff>254000</xdr:colOff>
      <xdr:row>60</xdr:row>
      <xdr:rowOff>66146</xdr:rowOff>
    </xdr:to>
    <xdr:sp macro="" textlink="">
      <xdr:nvSpPr>
        <xdr:cNvPr id="340" name="円/楕円 339"/>
        <xdr:cNvSpPr/>
      </xdr:nvSpPr>
      <xdr:spPr>
        <a:xfrm>
          <a:off x="15240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76323</xdr:rowOff>
    </xdr:from>
    <xdr:ext cx="762000" cy="259045"/>
    <xdr:sp macro="" textlink="">
      <xdr:nvSpPr>
        <xdr:cNvPr id="341" name="テキスト ボックス 340"/>
        <xdr:cNvSpPr txBox="1"/>
      </xdr:nvSpPr>
      <xdr:spPr>
        <a:xfrm>
          <a:off x="14909800" y="1002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2" name="円/楕円 341"/>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43" name="テキスト ボックス 342"/>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12806</xdr:rowOff>
    </xdr:from>
    <xdr:to>
      <xdr:col>19</xdr:col>
      <xdr:colOff>533400</xdr:colOff>
      <xdr:row>60</xdr:row>
      <xdr:rowOff>114406</xdr:rowOff>
    </xdr:to>
    <xdr:sp macro="" textlink="">
      <xdr:nvSpPr>
        <xdr:cNvPr id="344" name="円/楕円 343"/>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124583</xdr:rowOff>
    </xdr:from>
    <xdr:ext cx="762000" cy="259045"/>
    <xdr:sp macro="" textlink="">
      <xdr:nvSpPr>
        <xdr:cNvPr id="345" name="テキスト ボックス 344"/>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実質公債費比率</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は、合併特例債の元利償還金が減少したことなどにより、</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３か年平均</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で</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9.4</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となり前</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年度から</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ポイント、単年度</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でも</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ポイント改善</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未だ</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類似団体平均を上回っていることから、引き続き特定財源の確保に努め、緊急度・住民ニーズを的確に把握した事業の選択により、</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公債費の適正化</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に努める。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127000</xdr:rowOff>
    </xdr:to>
    <xdr:cxnSp macro="">
      <xdr:nvCxnSpPr>
        <xdr:cNvPr id="375" name="直線コネクタ 374"/>
        <xdr:cNvCxnSpPr/>
      </xdr:nvCxnSpPr>
      <xdr:spPr>
        <a:xfrm flipV="1">
          <a:off x="16179800" y="6948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9843</xdr:rowOff>
    </xdr:to>
    <xdr:cxnSp macro="">
      <xdr:nvCxnSpPr>
        <xdr:cNvPr id="378" name="直線コネクタ 377"/>
        <xdr:cNvCxnSpPr/>
      </xdr:nvCxnSpPr>
      <xdr:spPr>
        <a:xfrm flipV="1">
          <a:off x="15290800" y="69850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79" name="フローチャート : 判断 378"/>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0" name="テキスト ボックス 379"/>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9843</xdr:rowOff>
    </xdr:from>
    <xdr:to>
      <xdr:col>22</xdr:col>
      <xdr:colOff>203200</xdr:colOff>
      <xdr:row>41</xdr:row>
      <xdr:rowOff>94297</xdr:rowOff>
    </xdr:to>
    <xdr:cxnSp macro="">
      <xdr:nvCxnSpPr>
        <xdr:cNvPr id="381" name="直線コネクタ 380"/>
        <xdr:cNvCxnSpPr/>
      </xdr:nvCxnSpPr>
      <xdr:spPr>
        <a:xfrm flipV="1">
          <a:off x="14401800" y="703929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41</xdr:row>
      <xdr:rowOff>130493</xdr:rowOff>
    </xdr:to>
    <xdr:cxnSp macro="">
      <xdr:nvCxnSpPr>
        <xdr:cNvPr id="384" name="直線コネクタ 383"/>
        <xdr:cNvCxnSpPr/>
      </xdr:nvCxnSpPr>
      <xdr:spPr>
        <a:xfrm flipV="1">
          <a:off x="13512800" y="712374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5" name="フローチャート : 判断 384"/>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6" name="テキスト ボックス 385"/>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4" name="円/楕円 393"/>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5"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6" name="円/楕円 39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7" name="テキスト ボックス 39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130493</xdr:rowOff>
    </xdr:from>
    <xdr:to>
      <xdr:col>22</xdr:col>
      <xdr:colOff>254000</xdr:colOff>
      <xdr:row>41</xdr:row>
      <xdr:rowOff>60643</xdr:rowOff>
    </xdr:to>
    <xdr:sp macro="" textlink="">
      <xdr:nvSpPr>
        <xdr:cNvPr id="398" name="円/楕円 397"/>
        <xdr:cNvSpPr/>
      </xdr:nvSpPr>
      <xdr:spPr>
        <a:xfrm>
          <a:off x="15240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45420</xdr:rowOff>
    </xdr:from>
    <xdr:ext cx="762000" cy="259045"/>
    <xdr:sp macro="" textlink="">
      <xdr:nvSpPr>
        <xdr:cNvPr id="399" name="テキスト ボックス 398"/>
        <xdr:cNvSpPr txBox="1"/>
      </xdr:nvSpPr>
      <xdr:spPr>
        <a:xfrm>
          <a:off x="14909800" y="70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400" name="円/楕円 399"/>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401" name="テキスト ボックス 400"/>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402" name="円/楕円 401"/>
        <xdr:cNvSpPr/>
      </xdr:nvSpPr>
      <xdr:spPr>
        <a:xfrm>
          <a:off x="134620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403" name="テキスト ボックス 402"/>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一部事務組合で建設を進めていた中東遠総合医療センターが完成し、建設に伴う負担額が減少した平成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年度に数値が大きく改善したが、類似団体と比較すると、</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ま</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だ改善の余地が</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あ</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今後、新規事業の実施に当たっては、その必要性や緊急性を</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十分に検討するとともに、将来負担比率等健全化判断比率に注視しながら、起債額の適正化に努めていく</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137541</xdr:rowOff>
    </xdr:from>
    <xdr:to>
      <xdr:col>24</xdr:col>
      <xdr:colOff>558800</xdr:colOff>
      <xdr:row>16</xdr:row>
      <xdr:rowOff>53763</xdr:rowOff>
    </xdr:to>
    <xdr:cxnSp macro="">
      <xdr:nvCxnSpPr>
        <xdr:cNvPr id="437" name="直線コネクタ 436"/>
        <xdr:cNvCxnSpPr/>
      </xdr:nvCxnSpPr>
      <xdr:spPr>
        <a:xfrm flipV="1">
          <a:off x="16179800" y="2709291"/>
          <a:ext cx="8382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53763</xdr:rowOff>
    </xdr:from>
    <xdr:to>
      <xdr:col>23</xdr:col>
      <xdr:colOff>406400</xdr:colOff>
      <xdr:row>16</xdr:row>
      <xdr:rowOff>86741</xdr:rowOff>
    </xdr:to>
    <xdr:cxnSp macro="">
      <xdr:nvCxnSpPr>
        <xdr:cNvPr id="440" name="直線コネクタ 439"/>
        <xdr:cNvCxnSpPr/>
      </xdr:nvCxnSpPr>
      <xdr:spPr>
        <a:xfrm flipV="1">
          <a:off x="15290800" y="279696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1" name="フローチャート : 判断 440"/>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2" name="テキスト ボックス 441"/>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86741</xdr:rowOff>
    </xdr:from>
    <xdr:to>
      <xdr:col>22</xdr:col>
      <xdr:colOff>203200</xdr:colOff>
      <xdr:row>18</xdr:row>
      <xdr:rowOff>59944</xdr:rowOff>
    </xdr:to>
    <xdr:cxnSp macro="">
      <xdr:nvCxnSpPr>
        <xdr:cNvPr id="443" name="直線コネクタ 442"/>
        <xdr:cNvCxnSpPr/>
      </xdr:nvCxnSpPr>
      <xdr:spPr>
        <a:xfrm flipV="1">
          <a:off x="14401800" y="2829941"/>
          <a:ext cx="889000" cy="3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44" name="フローチャート : 判断 443"/>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5" name="テキスト ボックス 444"/>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58462</xdr:rowOff>
    </xdr:from>
    <xdr:to>
      <xdr:col>21</xdr:col>
      <xdr:colOff>0</xdr:colOff>
      <xdr:row>18</xdr:row>
      <xdr:rowOff>59944</xdr:rowOff>
    </xdr:to>
    <xdr:cxnSp macro="">
      <xdr:nvCxnSpPr>
        <xdr:cNvPr id="446" name="直線コネクタ 445"/>
        <xdr:cNvCxnSpPr/>
      </xdr:nvCxnSpPr>
      <xdr:spPr>
        <a:xfrm>
          <a:off x="13512800" y="2973112"/>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47" name="フローチャート : 判断 446"/>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48" name="テキスト ボックス 447"/>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49" name="フローチャート : 判断 448"/>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0" name="テキスト ボックス 449"/>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86741</xdr:rowOff>
    </xdr:from>
    <xdr:to>
      <xdr:col>24</xdr:col>
      <xdr:colOff>609600</xdr:colOff>
      <xdr:row>16</xdr:row>
      <xdr:rowOff>16891</xdr:rowOff>
    </xdr:to>
    <xdr:sp macro="" textlink="">
      <xdr:nvSpPr>
        <xdr:cNvPr id="456" name="円/楕円 455"/>
        <xdr:cNvSpPr/>
      </xdr:nvSpPr>
      <xdr:spPr>
        <a:xfrm>
          <a:off x="169672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58818</xdr:rowOff>
    </xdr:from>
    <xdr:ext cx="762000" cy="259045"/>
    <xdr:sp macro="" textlink="">
      <xdr:nvSpPr>
        <xdr:cNvPr id="457" name="将来負担の状況該当値テキスト"/>
        <xdr:cNvSpPr txBox="1"/>
      </xdr:nvSpPr>
      <xdr:spPr>
        <a:xfrm>
          <a:off x="17106900" y="263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2963</xdr:rowOff>
    </xdr:from>
    <xdr:to>
      <xdr:col>23</xdr:col>
      <xdr:colOff>457200</xdr:colOff>
      <xdr:row>16</xdr:row>
      <xdr:rowOff>104563</xdr:rowOff>
    </xdr:to>
    <xdr:sp macro="" textlink="">
      <xdr:nvSpPr>
        <xdr:cNvPr id="458" name="円/楕円 457"/>
        <xdr:cNvSpPr/>
      </xdr:nvSpPr>
      <xdr:spPr>
        <a:xfrm>
          <a:off x="161290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89340</xdr:rowOff>
    </xdr:from>
    <xdr:ext cx="736600" cy="259045"/>
    <xdr:sp macro="" textlink="">
      <xdr:nvSpPr>
        <xdr:cNvPr id="459" name="テキスト ボックス 458"/>
        <xdr:cNvSpPr txBox="1"/>
      </xdr:nvSpPr>
      <xdr:spPr>
        <a:xfrm>
          <a:off x="15798800" y="283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35941</xdr:rowOff>
    </xdr:from>
    <xdr:to>
      <xdr:col>22</xdr:col>
      <xdr:colOff>254000</xdr:colOff>
      <xdr:row>16</xdr:row>
      <xdr:rowOff>137541</xdr:rowOff>
    </xdr:to>
    <xdr:sp macro="" textlink="">
      <xdr:nvSpPr>
        <xdr:cNvPr id="460" name="円/楕円 459"/>
        <xdr:cNvSpPr/>
      </xdr:nvSpPr>
      <xdr:spPr>
        <a:xfrm>
          <a:off x="15240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122318</xdr:rowOff>
    </xdr:from>
    <xdr:ext cx="762000" cy="259045"/>
    <xdr:sp macro="" textlink="">
      <xdr:nvSpPr>
        <xdr:cNvPr id="461" name="テキスト ボックス 460"/>
        <xdr:cNvSpPr txBox="1"/>
      </xdr:nvSpPr>
      <xdr:spPr>
        <a:xfrm>
          <a:off x="14909800" y="286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9144</xdr:rowOff>
    </xdr:from>
    <xdr:to>
      <xdr:col>21</xdr:col>
      <xdr:colOff>50800</xdr:colOff>
      <xdr:row>18</xdr:row>
      <xdr:rowOff>110744</xdr:rowOff>
    </xdr:to>
    <xdr:sp macro="" textlink="">
      <xdr:nvSpPr>
        <xdr:cNvPr id="462" name="円/楕円 461"/>
        <xdr:cNvSpPr/>
      </xdr:nvSpPr>
      <xdr:spPr>
        <a:xfrm>
          <a:off x="14351000" y="3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95521</xdr:rowOff>
    </xdr:from>
    <xdr:ext cx="762000" cy="259045"/>
    <xdr:sp macro="" textlink="">
      <xdr:nvSpPr>
        <xdr:cNvPr id="463" name="テキスト ボックス 462"/>
        <xdr:cNvSpPr txBox="1"/>
      </xdr:nvSpPr>
      <xdr:spPr>
        <a:xfrm>
          <a:off x="140208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7662</xdr:rowOff>
    </xdr:from>
    <xdr:to>
      <xdr:col>19</xdr:col>
      <xdr:colOff>533400</xdr:colOff>
      <xdr:row>17</xdr:row>
      <xdr:rowOff>109262</xdr:rowOff>
    </xdr:to>
    <xdr:sp macro="" textlink="">
      <xdr:nvSpPr>
        <xdr:cNvPr id="464" name="円/楕円 463"/>
        <xdr:cNvSpPr/>
      </xdr:nvSpPr>
      <xdr:spPr>
        <a:xfrm>
          <a:off x="13462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94039</xdr:rowOff>
    </xdr:from>
    <xdr:ext cx="762000" cy="259045"/>
    <xdr:sp macro="" textlink="">
      <xdr:nvSpPr>
        <xdr:cNvPr id="465" name="テキスト ボックス 464"/>
        <xdr:cNvSpPr txBox="1"/>
      </xdr:nvSpPr>
      <xdr:spPr>
        <a:xfrm>
          <a:off x="13131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人件費に係る経常収支比率が、類似団体平均より良好な要因として、消防業務等を一部事務組合で行っていることが挙げられる。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今後も、</a:t>
          </a:r>
          <a:r>
            <a:rPr kumimoji="1" lang="ja-JP" altLang="ja-JP" sz="1400" b="0" i="0" baseline="0">
              <a:solidFill>
                <a:schemeClr val="dk1"/>
              </a:solidFill>
              <a:effectLst/>
              <a:latin typeface="+mn-lt"/>
              <a:ea typeface="+mn-ea"/>
              <a:cs typeface="+mn-cs"/>
            </a:rPr>
            <a:t>行政改革実施計画の遂行による業務効率化</a:t>
          </a:r>
          <a:r>
            <a:rPr kumimoji="1" lang="ja-JP" altLang="en-US" sz="1400" b="0" i="0" baseline="0">
              <a:solidFill>
                <a:schemeClr val="dk1"/>
              </a:solidFill>
              <a:effectLst/>
              <a:latin typeface="+mn-lt"/>
              <a:ea typeface="+mn-ea"/>
              <a:cs typeface="+mn-cs"/>
            </a:rPr>
            <a:t>を進めるとともに</a:t>
          </a:r>
          <a:r>
            <a:rPr kumimoji="1" lang="ja-JP" altLang="ja-JP" sz="1400" b="0" i="0" u="none" strike="noStrike" kern="0" cap="none" spc="0" normalizeH="0" baseline="0" noProof="0">
              <a:ln>
                <a:noFill/>
              </a:ln>
              <a:solidFill>
                <a:prstClr val="black"/>
              </a:solidFill>
              <a:effectLst/>
              <a:uLnTx/>
              <a:uFillTx/>
              <a:latin typeface="+mn-lt"/>
              <a:ea typeface="+mn-ea"/>
              <a:cs typeface="+mn-cs"/>
            </a:rPr>
            <a:t>、一部事務組合、公営企業等の人件費に充てる繰出金等を含め、適正化に努める。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157480</xdr:rowOff>
    </xdr:from>
    <xdr:to>
      <xdr:col>7</xdr:col>
      <xdr:colOff>15875</xdr:colOff>
      <xdr:row>35</xdr:row>
      <xdr:rowOff>1270</xdr:rowOff>
    </xdr:to>
    <xdr:cxnSp macro="">
      <xdr:nvCxnSpPr>
        <xdr:cNvPr id="66" name="直線コネクタ 65"/>
        <xdr:cNvCxnSpPr/>
      </xdr:nvCxnSpPr>
      <xdr:spPr>
        <a:xfrm>
          <a:off x="3987800" y="5986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157480</xdr:rowOff>
    </xdr:from>
    <xdr:to>
      <xdr:col>5</xdr:col>
      <xdr:colOff>549275</xdr:colOff>
      <xdr:row>35</xdr:row>
      <xdr:rowOff>77470</xdr:rowOff>
    </xdr:to>
    <xdr:cxnSp macro="">
      <xdr:nvCxnSpPr>
        <xdr:cNvPr id="69" name="直線コネクタ 68"/>
        <xdr:cNvCxnSpPr/>
      </xdr:nvCxnSpPr>
      <xdr:spPr>
        <a:xfrm flipV="1">
          <a:off x="3098800" y="598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96520</xdr:rowOff>
    </xdr:from>
    <xdr:to>
      <xdr:col>4</xdr:col>
      <xdr:colOff>346075</xdr:colOff>
      <xdr:row>35</xdr:row>
      <xdr:rowOff>77470</xdr:rowOff>
    </xdr:to>
    <xdr:cxnSp macro="">
      <xdr:nvCxnSpPr>
        <xdr:cNvPr id="72" name="直線コネクタ 71"/>
        <xdr:cNvCxnSpPr/>
      </xdr:nvCxnSpPr>
      <xdr:spPr>
        <a:xfrm>
          <a:off x="2209800" y="5925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96520</xdr:rowOff>
    </xdr:from>
    <xdr:to>
      <xdr:col>3</xdr:col>
      <xdr:colOff>142875</xdr:colOff>
      <xdr:row>35</xdr:row>
      <xdr:rowOff>62230</xdr:rowOff>
    </xdr:to>
    <xdr:cxnSp macro="">
      <xdr:nvCxnSpPr>
        <xdr:cNvPr id="75" name="直線コネクタ 74"/>
        <xdr:cNvCxnSpPr/>
      </xdr:nvCxnSpPr>
      <xdr:spPr>
        <a:xfrm flipV="1">
          <a:off x="1320800" y="5925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106680</xdr:rowOff>
    </xdr:from>
    <xdr:to>
      <xdr:col>5</xdr:col>
      <xdr:colOff>600075</xdr:colOff>
      <xdr:row>35</xdr:row>
      <xdr:rowOff>36830</xdr:rowOff>
    </xdr:to>
    <xdr:sp macro="" textlink="">
      <xdr:nvSpPr>
        <xdr:cNvPr id="87" name="円/楕円 86"/>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47007</xdr:rowOff>
    </xdr:from>
    <xdr:ext cx="736600" cy="259045"/>
    <xdr:sp macro="" textlink="">
      <xdr:nvSpPr>
        <xdr:cNvPr id="88" name="テキスト ボックス 87"/>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45720</xdr:rowOff>
    </xdr:from>
    <xdr:to>
      <xdr:col>3</xdr:col>
      <xdr:colOff>193675</xdr:colOff>
      <xdr:row>34</xdr:row>
      <xdr:rowOff>147320</xdr:rowOff>
    </xdr:to>
    <xdr:sp macro="" textlink="">
      <xdr:nvSpPr>
        <xdr:cNvPr id="91" name="円/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年度の</a:t>
          </a:r>
          <a:r>
            <a:rPr kumimoji="1" lang="ja-JP" altLang="ja-JP" sz="1400" b="0" i="0" u="none" strike="noStrike" kern="0" cap="none" spc="0" normalizeH="0" baseline="0" noProof="0">
              <a:ln>
                <a:noFill/>
              </a:ln>
              <a:solidFill>
                <a:prstClr val="black"/>
              </a:solidFill>
              <a:effectLst/>
              <a:uLnTx/>
              <a:uFillTx/>
              <a:latin typeface="+mn-lt"/>
              <a:ea typeface="+mn-ea"/>
              <a:cs typeface="+mn-cs"/>
            </a:rPr>
            <a:t>中部学校給食センター稼働</a:t>
          </a:r>
          <a:r>
            <a:rPr kumimoji="1" lang="ja-JP" altLang="en-US" sz="1400" b="0" i="0" u="none" strike="noStrike" kern="0" cap="none" spc="0" normalizeH="0" baseline="0" noProof="0">
              <a:ln>
                <a:noFill/>
              </a:ln>
              <a:solidFill>
                <a:prstClr val="black"/>
              </a:solidFill>
              <a:effectLst/>
              <a:uLnTx/>
              <a:uFillTx/>
              <a:latin typeface="+mn-lt"/>
              <a:ea typeface="+mn-ea"/>
              <a:cs typeface="+mn-cs"/>
            </a:rPr>
            <a:t>（幼稚園給食の完全実施）</a:t>
          </a:r>
          <a:r>
            <a:rPr kumimoji="1" lang="ja-JP" altLang="ja-JP" sz="1400" b="0" i="0" u="none" strike="noStrike" kern="0" cap="none" spc="0" normalizeH="0" baseline="0" noProof="0">
              <a:ln>
                <a:noFill/>
              </a:ln>
              <a:solidFill>
                <a:prstClr val="black"/>
              </a:solidFill>
              <a:effectLst/>
              <a:uLnTx/>
              <a:uFillTx/>
              <a:latin typeface="+mn-lt"/>
              <a:ea typeface="+mn-ea"/>
              <a:cs typeface="+mn-cs"/>
            </a:rPr>
            <a:t>などにより、物件費に係る経常収支比率は、類似団体平均を上回っ</a:t>
          </a:r>
          <a:r>
            <a:rPr kumimoji="1" lang="ja-JP" altLang="en-US" sz="1400" b="0" i="0" u="none" strike="noStrike" kern="0" cap="none" spc="0" normalizeH="0" baseline="0" noProof="0">
              <a:ln>
                <a:noFill/>
              </a:ln>
              <a:solidFill>
                <a:prstClr val="black"/>
              </a:solidFill>
              <a:effectLst/>
              <a:uLnTx/>
              <a:uFillTx/>
              <a:latin typeface="+mn-lt"/>
              <a:ea typeface="+mn-ea"/>
              <a:cs typeface="+mn-cs"/>
            </a:rPr>
            <a:t>ている</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今後は、</a:t>
          </a:r>
          <a:r>
            <a:rPr kumimoji="1" lang="ja-JP" altLang="en-US" sz="1400" b="0" i="0" u="none" strike="noStrike" kern="0" cap="none" spc="0" normalizeH="0" baseline="0" noProof="0">
              <a:ln>
                <a:noFill/>
              </a:ln>
              <a:solidFill>
                <a:prstClr val="black"/>
              </a:solidFill>
              <a:effectLst/>
              <a:uLnTx/>
              <a:uFillTx/>
              <a:latin typeface="+mn-lt"/>
              <a:ea typeface="+mn-ea"/>
              <a:cs typeface="+mn-cs"/>
            </a:rPr>
            <a:t>政策</a:t>
          </a:r>
          <a:r>
            <a:rPr kumimoji="1" lang="ja-JP" altLang="ja-JP" sz="1400" b="0" i="0" u="none" strike="noStrike" kern="0" cap="none" spc="0" normalizeH="0" baseline="0" noProof="0">
              <a:ln>
                <a:noFill/>
              </a:ln>
              <a:solidFill>
                <a:prstClr val="black"/>
              </a:solidFill>
              <a:effectLst/>
              <a:uLnTx/>
              <a:uFillTx/>
              <a:latin typeface="+mn-lt"/>
              <a:ea typeface="+mn-ea"/>
              <a:cs typeface="+mn-cs"/>
            </a:rPr>
            <a:t>評価</a:t>
          </a:r>
          <a:r>
            <a:rPr kumimoji="1" lang="ja-JP" altLang="en-US" sz="1400" b="0" i="0" u="none" strike="noStrike" kern="0" cap="none" spc="0" normalizeH="0" baseline="0" noProof="0">
              <a:ln>
                <a:noFill/>
              </a:ln>
              <a:solidFill>
                <a:prstClr val="black"/>
              </a:solidFill>
              <a:effectLst/>
              <a:uLnTx/>
              <a:uFillTx/>
              <a:latin typeface="+mn-lt"/>
              <a:ea typeface="+mn-ea"/>
              <a:cs typeface="+mn-cs"/>
            </a:rPr>
            <a:t>による</a:t>
          </a:r>
          <a:r>
            <a:rPr kumimoji="1" lang="ja-JP" altLang="ja-JP" sz="1400" b="0" i="0" u="none" strike="noStrike" kern="0" cap="none" spc="0" normalizeH="0" baseline="0" noProof="0">
              <a:ln>
                <a:noFill/>
              </a:ln>
              <a:solidFill>
                <a:prstClr val="black"/>
              </a:solidFill>
              <a:effectLst/>
              <a:uLnTx/>
              <a:uFillTx/>
              <a:latin typeface="+mn-lt"/>
              <a:ea typeface="+mn-ea"/>
              <a:cs typeface="+mn-cs"/>
            </a:rPr>
            <a:t>効率的・効果的な施策・事業</a:t>
          </a:r>
          <a:r>
            <a:rPr kumimoji="1" lang="ja-JP" altLang="en-US" sz="1400" b="0" i="0" u="none" strike="noStrike" kern="0" cap="none" spc="0" normalizeH="0" baseline="0" noProof="0">
              <a:ln>
                <a:noFill/>
              </a:ln>
              <a:solidFill>
                <a:prstClr val="black"/>
              </a:solidFill>
              <a:effectLst/>
              <a:uLnTx/>
              <a:uFillTx/>
              <a:latin typeface="+mn-lt"/>
              <a:ea typeface="+mn-ea"/>
              <a:cs typeface="+mn-cs"/>
            </a:rPr>
            <a:t>の</a:t>
          </a:r>
          <a:r>
            <a:rPr kumimoji="1" lang="ja-JP" altLang="ja-JP" sz="1400" b="0" i="0" u="none" strike="noStrike" kern="0" cap="none" spc="0" normalizeH="0" baseline="0" noProof="0">
              <a:ln>
                <a:noFill/>
              </a:ln>
              <a:solidFill>
                <a:prstClr val="black"/>
              </a:solidFill>
              <a:effectLst/>
              <a:uLnTx/>
              <a:uFillTx/>
              <a:latin typeface="+mn-lt"/>
              <a:ea typeface="+mn-ea"/>
              <a:cs typeface="+mn-cs"/>
            </a:rPr>
            <a:t>選択</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公共施設マネジメントによる施設保有量</a:t>
          </a:r>
          <a:r>
            <a:rPr kumimoji="1" lang="ja-JP" altLang="en-US" sz="1400" b="0" i="0" u="none" strike="noStrike" kern="0" cap="none" spc="0" normalizeH="0" baseline="0" noProof="0">
              <a:ln>
                <a:noFill/>
              </a:ln>
              <a:solidFill>
                <a:prstClr val="black"/>
              </a:solidFill>
              <a:effectLst/>
              <a:uLnTx/>
              <a:uFillTx/>
              <a:latin typeface="+mn-lt"/>
              <a:ea typeface="+mn-ea"/>
              <a:cs typeface="+mn-cs"/>
            </a:rPr>
            <a:t>及び維持管理コスト</a:t>
          </a:r>
          <a:r>
            <a:rPr kumimoji="1" lang="ja-JP" altLang="ja-JP" sz="1400" b="0" i="0" u="none" strike="noStrike" kern="0" cap="none" spc="0" normalizeH="0" baseline="0" noProof="0">
              <a:ln>
                <a:noFill/>
              </a:ln>
              <a:solidFill>
                <a:prstClr val="black"/>
              </a:solidFill>
              <a:effectLst/>
              <a:uLnTx/>
              <a:uFillTx/>
              <a:latin typeface="+mn-lt"/>
              <a:ea typeface="+mn-ea"/>
              <a:cs typeface="+mn-cs"/>
            </a:rPr>
            <a:t>の適正化</a:t>
          </a:r>
          <a:r>
            <a:rPr kumimoji="1" lang="ja-JP" altLang="en-US" sz="1400" b="0" i="0" u="none" strike="noStrike" kern="0" cap="none" spc="0" normalizeH="0" baseline="0" noProof="0">
              <a:ln>
                <a:noFill/>
              </a:ln>
              <a:solidFill>
                <a:prstClr val="black"/>
              </a:solidFill>
              <a:effectLst/>
              <a:uLnTx/>
              <a:uFillTx/>
              <a:latin typeface="+mn-lt"/>
              <a:ea typeface="+mn-ea"/>
              <a:cs typeface="+mn-cs"/>
            </a:rPr>
            <a:t>などにより</a:t>
          </a:r>
          <a:r>
            <a:rPr kumimoji="1" lang="ja-JP" altLang="ja-JP" sz="1400" b="0" i="0" u="none" strike="noStrike" kern="0" cap="none" spc="0" normalizeH="0" baseline="0" noProof="0">
              <a:ln>
                <a:noFill/>
              </a:ln>
              <a:solidFill>
                <a:prstClr val="black"/>
              </a:solidFill>
              <a:effectLst/>
              <a:uLnTx/>
              <a:uFillTx/>
              <a:latin typeface="+mn-lt"/>
              <a:ea typeface="+mn-ea"/>
              <a:cs typeface="+mn-cs"/>
            </a:rPr>
            <a:t>、経常経費の削減を図っていく。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168148</xdr:rowOff>
    </xdr:from>
    <xdr:to>
      <xdr:col>24</xdr:col>
      <xdr:colOff>31750</xdr:colOff>
      <xdr:row>17</xdr:row>
      <xdr:rowOff>5842</xdr:rowOff>
    </xdr:to>
    <xdr:cxnSp macro="">
      <xdr:nvCxnSpPr>
        <xdr:cNvPr id="125" name="直線コネクタ 124"/>
        <xdr:cNvCxnSpPr/>
      </xdr:nvCxnSpPr>
      <xdr:spPr>
        <a:xfrm>
          <a:off x="15671800" y="29113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168148</xdr:rowOff>
    </xdr:to>
    <xdr:cxnSp macro="">
      <xdr:nvCxnSpPr>
        <xdr:cNvPr id="128" name="直線コネクタ 127"/>
        <xdr:cNvCxnSpPr/>
      </xdr:nvCxnSpPr>
      <xdr:spPr>
        <a:xfrm>
          <a:off x="14782800" y="2801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30" name="テキスト ボックス 129"/>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117856</xdr:rowOff>
    </xdr:from>
    <xdr:to>
      <xdr:col>21</xdr:col>
      <xdr:colOff>361950</xdr:colOff>
      <xdr:row>16</xdr:row>
      <xdr:rowOff>58420</xdr:rowOff>
    </xdr:to>
    <xdr:cxnSp macro="">
      <xdr:nvCxnSpPr>
        <xdr:cNvPr id="131" name="直線コネクタ 130"/>
        <xdr:cNvCxnSpPr/>
      </xdr:nvCxnSpPr>
      <xdr:spPr>
        <a:xfrm>
          <a:off x="13893800" y="251815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3" name="テキスト ボックス 132"/>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117856</xdr:rowOff>
    </xdr:from>
    <xdr:to>
      <xdr:col>20</xdr:col>
      <xdr:colOff>158750</xdr:colOff>
      <xdr:row>14</xdr:row>
      <xdr:rowOff>117856</xdr:rowOff>
    </xdr:to>
    <xdr:cxnSp macro="">
      <xdr:nvCxnSpPr>
        <xdr:cNvPr id="134" name="直線コネクタ 133"/>
        <xdr:cNvCxnSpPr/>
      </xdr:nvCxnSpPr>
      <xdr:spPr>
        <a:xfrm>
          <a:off x="13004800" y="2518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109999</xdr:rowOff>
    </xdr:from>
    <xdr:ext cx="762000" cy="259045"/>
    <xdr:sp macro="" textlink="">
      <xdr:nvSpPr>
        <xdr:cNvPr id="138" name="テキスト ボックス 137"/>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4" name="円/楕円 143"/>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5"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117348</xdr:rowOff>
    </xdr:from>
    <xdr:to>
      <xdr:col>22</xdr:col>
      <xdr:colOff>615950</xdr:colOff>
      <xdr:row>17</xdr:row>
      <xdr:rowOff>47498</xdr:rowOff>
    </xdr:to>
    <xdr:sp macro="" textlink="">
      <xdr:nvSpPr>
        <xdr:cNvPr id="146" name="円/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67056</xdr:rowOff>
    </xdr:from>
    <xdr:to>
      <xdr:col>20</xdr:col>
      <xdr:colOff>209550</xdr:colOff>
      <xdr:row>14</xdr:row>
      <xdr:rowOff>168656</xdr:rowOff>
    </xdr:to>
    <xdr:sp macro="" textlink="">
      <xdr:nvSpPr>
        <xdr:cNvPr id="150" name="円/楕円 149"/>
        <xdr:cNvSpPr/>
      </xdr:nvSpPr>
      <xdr:spPr>
        <a:xfrm>
          <a:off x="13843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7383</xdr:rowOff>
    </xdr:from>
    <xdr:ext cx="762000" cy="259045"/>
    <xdr:sp macro="" textlink="">
      <xdr:nvSpPr>
        <xdr:cNvPr id="151" name="テキスト ボックス 150"/>
        <xdr:cNvSpPr txBox="1"/>
      </xdr:nvSpPr>
      <xdr:spPr>
        <a:xfrm>
          <a:off x="13512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67056</xdr:rowOff>
    </xdr:from>
    <xdr:to>
      <xdr:col>19</xdr:col>
      <xdr:colOff>6350</xdr:colOff>
      <xdr:row>14</xdr:row>
      <xdr:rowOff>168656</xdr:rowOff>
    </xdr:to>
    <xdr:sp macro="" textlink="">
      <xdr:nvSpPr>
        <xdr:cNvPr id="152" name="円/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扶助費に係る経常収支比率が、類似団体平均より良好な要因として、高齢化率</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の</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低</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さにより老人福祉費や社会福祉費の割合が低いことが挙げられる。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年度は生活保護費や障害者福祉費の増などで</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1.3</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ポイント上昇しているため、今後は、生活困窮者の自立支援などを進めることで、扶助費の上昇を抑制していく。</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82550</xdr:rowOff>
    </xdr:from>
    <xdr:to>
      <xdr:col>7</xdr:col>
      <xdr:colOff>15875</xdr:colOff>
      <xdr:row>54</xdr:row>
      <xdr:rowOff>76200</xdr:rowOff>
    </xdr:to>
    <xdr:cxnSp macro="">
      <xdr:nvCxnSpPr>
        <xdr:cNvPr id="186" name="直線コネクタ 185"/>
        <xdr:cNvCxnSpPr/>
      </xdr:nvCxnSpPr>
      <xdr:spPr>
        <a:xfrm>
          <a:off x="3987800" y="9169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57150</xdr:rowOff>
    </xdr:from>
    <xdr:to>
      <xdr:col>5</xdr:col>
      <xdr:colOff>549275</xdr:colOff>
      <xdr:row>53</xdr:row>
      <xdr:rowOff>82550</xdr:rowOff>
    </xdr:to>
    <xdr:cxnSp macro="">
      <xdr:nvCxnSpPr>
        <xdr:cNvPr id="189" name="直線コネクタ 188"/>
        <xdr:cNvCxnSpPr/>
      </xdr:nvCxnSpPr>
      <xdr:spPr>
        <a:xfrm>
          <a:off x="3098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191" name="テキスト ボックス 190"/>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19050</xdr:rowOff>
    </xdr:from>
    <xdr:to>
      <xdr:col>4</xdr:col>
      <xdr:colOff>346075</xdr:colOff>
      <xdr:row>53</xdr:row>
      <xdr:rowOff>57150</xdr:rowOff>
    </xdr:to>
    <xdr:cxnSp macro="">
      <xdr:nvCxnSpPr>
        <xdr:cNvPr id="192" name="直線コネクタ 191"/>
        <xdr:cNvCxnSpPr/>
      </xdr:nvCxnSpPr>
      <xdr:spPr>
        <a:xfrm>
          <a:off x="2209800" y="910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194" name="テキスト ボックス 19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127000</xdr:rowOff>
    </xdr:from>
    <xdr:to>
      <xdr:col>3</xdr:col>
      <xdr:colOff>142875</xdr:colOff>
      <xdr:row>53</xdr:row>
      <xdr:rowOff>19050</xdr:rowOff>
    </xdr:to>
    <xdr:cxnSp macro="">
      <xdr:nvCxnSpPr>
        <xdr:cNvPr id="195" name="直線コネクタ 194"/>
        <xdr:cNvCxnSpPr/>
      </xdr:nvCxnSpPr>
      <xdr:spPr>
        <a:xfrm>
          <a:off x="1320800" y="9042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197" name="テキスト ボックス 196"/>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199" name="テキスト ボックス 198"/>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25400</xdr:rowOff>
    </xdr:from>
    <xdr:to>
      <xdr:col>7</xdr:col>
      <xdr:colOff>66675</xdr:colOff>
      <xdr:row>54</xdr:row>
      <xdr:rowOff>127000</xdr:rowOff>
    </xdr:to>
    <xdr:sp macro="" textlink="">
      <xdr:nvSpPr>
        <xdr:cNvPr id="205" name="円/楕円 204"/>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6"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31750</xdr:rowOff>
    </xdr:from>
    <xdr:to>
      <xdr:col>5</xdr:col>
      <xdr:colOff>600075</xdr:colOff>
      <xdr:row>53</xdr:row>
      <xdr:rowOff>133350</xdr:rowOff>
    </xdr:to>
    <xdr:sp macro="" textlink="">
      <xdr:nvSpPr>
        <xdr:cNvPr id="207" name="円/楕円 206"/>
        <xdr:cNvSpPr/>
      </xdr:nvSpPr>
      <xdr:spPr>
        <a:xfrm>
          <a:off x="3937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143527</xdr:rowOff>
    </xdr:from>
    <xdr:ext cx="736600" cy="259045"/>
    <xdr:sp macro="" textlink="">
      <xdr:nvSpPr>
        <xdr:cNvPr id="208" name="テキスト ボックス 207"/>
        <xdr:cNvSpPr txBox="1"/>
      </xdr:nvSpPr>
      <xdr:spPr>
        <a:xfrm>
          <a:off x="3606800" y="888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6350</xdr:rowOff>
    </xdr:from>
    <xdr:to>
      <xdr:col>4</xdr:col>
      <xdr:colOff>396875</xdr:colOff>
      <xdr:row>53</xdr:row>
      <xdr:rowOff>107950</xdr:rowOff>
    </xdr:to>
    <xdr:sp macro="" textlink="">
      <xdr:nvSpPr>
        <xdr:cNvPr id="209" name="円/楕円 208"/>
        <xdr:cNvSpPr/>
      </xdr:nvSpPr>
      <xdr:spPr>
        <a:xfrm>
          <a:off x="3048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118127</xdr:rowOff>
    </xdr:from>
    <xdr:ext cx="762000" cy="259045"/>
    <xdr:sp macro="" textlink="">
      <xdr:nvSpPr>
        <xdr:cNvPr id="210" name="テキスト ボックス 209"/>
        <xdr:cNvSpPr txBox="1"/>
      </xdr:nvSpPr>
      <xdr:spPr>
        <a:xfrm>
          <a:off x="2717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139700</xdr:rowOff>
    </xdr:from>
    <xdr:to>
      <xdr:col>3</xdr:col>
      <xdr:colOff>193675</xdr:colOff>
      <xdr:row>53</xdr:row>
      <xdr:rowOff>69850</xdr:rowOff>
    </xdr:to>
    <xdr:sp macro="" textlink="">
      <xdr:nvSpPr>
        <xdr:cNvPr id="211" name="円/楕円 210"/>
        <xdr:cNvSpPr/>
      </xdr:nvSpPr>
      <xdr:spPr>
        <a:xfrm>
          <a:off x="2159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80027</xdr:rowOff>
    </xdr:from>
    <xdr:ext cx="762000" cy="259045"/>
    <xdr:sp macro="" textlink="">
      <xdr:nvSpPr>
        <xdr:cNvPr id="212" name="テキスト ボックス 211"/>
        <xdr:cNvSpPr txBox="1"/>
      </xdr:nvSpPr>
      <xdr:spPr>
        <a:xfrm>
          <a:off x="1828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76200</xdr:rowOff>
    </xdr:from>
    <xdr:to>
      <xdr:col>1</xdr:col>
      <xdr:colOff>676275</xdr:colOff>
      <xdr:row>53</xdr:row>
      <xdr:rowOff>6350</xdr:rowOff>
    </xdr:to>
    <xdr:sp macro="" textlink="">
      <xdr:nvSpPr>
        <xdr:cNvPr id="213" name="円/楕円 212"/>
        <xdr:cNvSpPr/>
      </xdr:nvSpPr>
      <xdr:spPr>
        <a:xfrm>
          <a:off x="1270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16527</xdr:rowOff>
    </xdr:from>
    <xdr:ext cx="762000" cy="259045"/>
    <xdr:sp macro="" textlink="">
      <xdr:nvSpPr>
        <xdr:cNvPr id="214" name="テキスト ボックス 213"/>
        <xdr:cNvSpPr txBox="1"/>
      </xdr:nvSpPr>
      <xdr:spPr>
        <a:xfrm>
          <a:off x="939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その他に係る経常収支比率は</a:t>
          </a:r>
          <a:r>
            <a:rPr kumimoji="1" lang="en-US"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12.1</a:t>
          </a:r>
          <a:r>
            <a:rPr kumimoji="1"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％と類似団体平均と比べ良好な結果となっている。</a:t>
          </a:r>
          <a:endPar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引き続き特別会計への繰出金に関しては、本来の独立採算制の観点から、料金、保険料の</a:t>
          </a:r>
          <a:r>
            <a:rPr kumimoji="1" lang="ja-JP" altLang="en-US"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適正化を図り、一般会計の負担額を減らしていくよう努める。</a:t>
          </a:r>
          <a:endParaRPr kumimoji="0" lang="ja-JP" altLang="ja-JP" sz="14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79375</xdr:rowOff>
    </xdr:to>
    <xdr:cxnSp macro="">
      <xdr:nvCxnSpPr>
        <xdr:cNvPr id="251" name="直線コネクタ 250"/>
        <xdr:cNvCxnSpPr/>
      </xdr:nvCxnSpPr>
      <xdr:spPr>
        <a:xfrm>
          <a:off x="15671800" y="97663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3175</xdr:rowOff>
    </xdr:to>
    <xdr:cxnSp macro="">
      <xdr:nvCxnSpPr>
        <xdr:cNvPr id="254" name="直線コネクタ 253"/>
        <xdr:cNvCxnSpPr/>
      </xdr:nvCxnSpPr>
      <xdr:spPr>
        <a:xfrm flipV="1">
          <a:off x="14782800" y="976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19702</xdr:rowOff>
    </xdr:from>
    <xdr:ext cx="736600" cy="259045"/>
    <xdr:sp macro="" textlink="">
      <xdr:nvSpPr>
        <xdr:cNvPr id="256" name="テキスト ボックス 255"/>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xdr:rowOff>
    </xdr:from>
    <xdr:to>
      <xdr:col>21</xdr:col>
      <xdr:colOff>361950</xdr:colOff>
      <xdr:row>57</xdr:row>
      <xdr:rowOff>31750</xdr:rowOff>
    </xdr:to>
    <xdr:cxnSp macro="">
      <xdr:nvCxnSpPr>
        <xdr:cNvPr id="257" name="直線コネクタ 256"/>
        <xdr:cNvCxnSpPr/>
      </xdr:nvCxnSpPr>
      <xdr:spPr>
        <a:xfrm flipV="1">
          <a:off x="13893800" y="9775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19702</xdr:rowOff>
    </xdr:from>
    <xdr:ext cx="762000" cy="259045"/>
    <xdr:sp macro="" textlink="">
      <xdr:nvSpPr>
        <xdr:cNvPr id="259" name="テキスト ボックス 258"/>
        <xdr:cNvSpPr txBox="1"/>
      </xdr:nvSpPr>
      <xdr:spPr>
        <a:xfrm>
          <a:off x="14401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155575</xdr:rowOff>
    </xdr:from>
    <xdr:to>
      <xdr:col>20</xdr:col>
      <xdr:colOff>158750</xdr:colOff>
      <xdr:row>57</xdr:row>
      <xdr:rowOff>31750</xdr:rowOff>
    </xdr:to>
    <xdr:cxnSp macro="">
      <xdr:nvCxnSpPr>
        <xdr:cNvPr id="260" name="直線コネクタ 259"/>
        <xdr:cNvCxnSpPr/>
      </xdr:nvCxnSpPr>
      <xdr:spPr>
        <a:xfrm>
          <a:off x="13004800" y="97567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652</xdr:rowOff>
    </xdr:from>
    <xdr:ext cx="762000" cy="259045"/>
    <xdr:sp macro="" textlink="">
      <xdr:nvSpPr>
        <xdr:cNvPr id="262" name="テキスト ボックス 261"/>
        <xdr:cNvSpPr txBox="1"/>
      </xdr:nvSpPr>
      <xdr:spPr>
        <a:xfrm>
          <a:off x="13512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153052</xdr:rowOff>
    </xdr:from>
    <xdr:ext cx="762000" cy="259045"/>
    <xdr:sp macro="" textlink="">
      <xdr:nvSpPr>
        <xdr:cNvPr id="264" name="テキスト ボックス 263"/>
        <xdr:cNvSpPr txBox="1"/>
      </xdr:nvSpPr>
      <xdr:spPr>
        <a:xfrm>
          <a:off x="12623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28575</xdr:rowOff>
    </xdr:from>
    <xdr:to>
      <xdr:col>24</xdr:col>
      <xdr:colOff>82550</xdr:colOff>
      <xdr:row>57</xdr:row>
      <xdr:rowOff>130175</xdr:rowOff>
    </xdr:to>
    <xdr:sp macro="" textlink="">
      <xdr:nvSpPr>
        <xdr:cNvPr id="270" name="円/楕円 269"/>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45102</xdr:rowOff>
    </xdr:from>
    <xdr:ext cx="762000" cy="259045"/>
    <xdr:sp macro="" textlink="">
      <xdr:nvSpPr>
        <xdr:cNvPr id="271" name="その他該当値テキスト"/>
        <xdr:cNvSpPr txBox="1"/>
      </xdr:nvSpPr>
      <xdr:spPr>
        <a:xfrm>
          <a:off x="165989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123825</xdr:rowOff>
    </xdr:from>
    <xdr:to>
      <xdr:col>21</xdr:col>
      <xdr:colOff>412750</xdr:colOff>
      <xdr:row>57</xdr:row>
      <xdr:rowOff>53975</xdr:rowOff>
    </xdr:to>
    <xdr:sp macro="" textlink="">
      <xdr:nvSpPr>
        <xdr:cNvPr id="274" name="円/楕円 273"/>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64152</xdr:rowOff>
    </xdr:from>
    <xdr:ext cx="762000" cy="259045"/>
    <xdr:sp macro="" textlink="">
      <xdr:nvSpPr>
        <xdr:cNvPr id="275" name="テキスト ボックス 274"/>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77" name="テキスト ボックス 27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104775</xdr:rowOff>
    </xdr:from>
    <xdr:to>
      <xdr:col>19</xdr:col>
      <xdr:colOff>6350</xdr:colOff>
      <xdr:row>57</xdr:row>
      <xdr:rowOff>34925</xdr:rowOff>
    </xdr:to>
    <xdr:sp macro="" textlink="">
      <xdr:nvSpPr>
        <xdr:cNvPr id="278" name="円/楕円 277"/>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45102</xdr:rowOff>
    </xdr:from>
    <xdr:ext cx="762000" cy="259045"/>
    <xdr:sp macro="" textlink="">
      <xdr:nvSpPr>
        <xdr:cNvPr id="279" name="テキスト ボックス 278"/>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補助</a:t>
          </a:r>
          <a:r>
            <a:rPr kumimoji="1" lang="ja-JP" altLang="en-US" sz="1400" b="0" i="0" u="none" strike="noStrike" kern="0" cap="none" spc="0" normalizeH="0" baseline="0" noProof="0">
              <a:ln>
                <a:noFill/>
              </a:ln>
              <a:solidFill>
                <a:prstClr val="black"/>
              </a:solidFill>
              <a:effectLst/>
              <a:uLnTx/>
              <a:uFillTx/>
              <a:latin typeface="+mn-lt"/>
              <a:ea typeface="+mn-ea"/>
              <a:cs typeface="+mn-cs"/>
            </a:rPr>
            <a:t>費</a:t>
          </a:r>
          <a:r>
            <a:rPr kumimoji="1" lang="ja-JP" altLang="ja-JP" sz="1400" b="0" i="0" u="none" strike="noStrike" kern="0" cap="none" spc="0" normalizeH="0" baseline="0" noProof="0">
              <a:ln>
                <a:noFill/>
              </a:ln>
              <a:solidFill>
                <a:prstClr val="black"/>
              </a:solidFill>
              <a:effectLst/>
              <a:uLnTx/>
              <a:uFillTx/>
              <a:latin typeface="+mn-lt"/>
              <a:ea typeface="+mn-ea"/>
              <a:cs typeface="+mn-cs"/>
            </a:rPr>
            <a:t>等に係る経常収支比率が、類似団体平均と比べ高い主な要因として、消防業務やごみ処理業務を一部事務組合で行っていることなどが挙げられる。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今後は、行政改革</a:t>
          </a:r>
          <a:r>
            <a:rPr kumimoji="1" lang="ja-JP" altLang="en-US" sz="1400" b="0" i="0" u="none" strike="noStrike" kern="0" cap="none" spc="0" normalizeH="0" baseline="0" noProof="0">
              <a:ln>
                <a:noFill/>
              </a:ln>
              <a:solidFill>
                <a:prstClr val="black"/>
              </a:solidFill>
              <a:effectLst/>
              <a:uLnTx/>
              <a:uFillTx/>
              <a:latin typeface="+mn-lt"/>
              <a:ea typeface="+mn-ea"/>
              <a:cs typeface="+mn-cs"/>
            </a:rPr>
            <a:t>実施計画</a:t>
          </a:r>
          <a:r>
            <a:rPr kumimoji="1" lang="ja-JP" altLang="ja-JP" sz="1400" b="0" i="0" u="none" strike="noStrike" kern="0" cap="none" spc="0" normalizeH="0" baseline="0" noProof="0">
              <a:ln>
                <a:noFill/>
              </a:ln>
              <a:solidFill>
                <a:prstClr val="black"/>
              </a:solidFill>
              <a:effectLst/>
              <a:uLnTx/>
              <a:uFillTx/>
              <a:latin typeface="+mn-lt"/>
              <a:ea typeface="+mn-ea"/>
              <a:cs typeface="+mn-cs"/>
            </a:rPr>
            <a:t>に基づき、継続して補助金等の見直しを図るとともに、一部事務組合等の負担金を含め、効果的・効率的な施策・事業</a:t>
          </a:r>
          <a:r>
            <a:rPr kumimoji="1" lang="ja-JP" altLang="en-US" sz="1400" b="0" i="0" u="none" strike="noStrike" kern="0" cap="none" spc="0" normalizeH="0" baseline="0" noProof="0">
              <a:ln>
                <a:noFill/>
              </a:ln>
              <a:solidFill>
                <a:prstClr val="black"/>
              </a:solidFill>
              <a:effectLst/>
              <a:uLnTx/>
              <a:uFillTx/>
              <a:latin typeface="+mn-lt"/>
              <a:ea typeface="+mn-ea"/>
              <a:cs typeface="+mn-cs"/>
            </a:rPr>
            <a:t>の</a:t>
          </a:r>
          <a:r>
            <a:rPr kumimoji="1" lang="ja-JP" altLang="ja-JP" sz="1400" b="0" i="0" u="none" strike="noStrike" kern="0" cap="none" spc="0" normalizeH="0" baseline="0" noProof="0">
              <a:ln>
                <a:noFill/>
              </a:ln>
              <a:solidFill>
                <a:prstClr val="black"/>
              </a:solidFill>
              <a:effectLst/>
              <a:uLnTx/>
              <a:uFillTx/>
              <a:latin typeface="+mn-lt"/>
              <a:ea typeface="+mn-ea"/>
              <a:cs typeface="+mn-cs"/>
            </a:rPr>
            <a:t>選択</a:t>
          </a:r>
          <a:r>
            <a:rPr kumimoji="1" lang="ja-JP" altLang="en-US" sz="1400" b="0" i="0" u="none" strike="noStrike" kern="0" cap="none" spc="0" normalizeH="0" baseline="0" noProof="0">
              <a:ln>
                <a:noFill/>
              </a:ln>
              <a:solidFill>
                <a:prstClr val="black"/>
              </a:solidFill>
              <a:effectLst/>
              <a:uLnTx/>
              <a:uFillTx/>
              <a:latin typeface="+mn-lt"/>
              <a:ea typeface="+mn-ea"/>
              <a:cs typeface="+mn-cs"/>
            </a:rPr>
            <a:t>により</a:t>
          </a:r>
          <a:r>
            <a:rPr kumimoji="1" lang="ja-JP" altLang="ja-JP" sz="1400" b="0" i="0" u="none" strike="noStrike" kern="0" cap="none" spc="0" normalizeH="0" baseline="0" noProof="0">
              <a:ln>
                <a:noFill/>
              </a:ln>
              <a:solidFill>
                <a:prstClr val="black"/>
              </a:solidFill>
              <a:effectLst/>
              <a:uLnTx/>
              <a:uFillTx/>
              <a:latin typeface="+mn-lt"/>
              <a:ea typeface="+mn-ea"/>
              <a:cs typeface="+mn-cs"/>
            </a:rPr>
            <a:t>、経常経費の削減を図っていく。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109855</xdr:rowOff>
    </xdr:to>
    <xdr:cxnSp macro="">
      <xdr:nvCxnSpPr>
        <xdr:cNvPr id="307" name="直線コネクタ 306"/>
        <xdr:cNvCxnSpPr/>
      </xdr:nvCxnSpPr>
      <xdr:spPr>
        <a:xfrm flipV="1">
          <a:off x="15671800" y="66878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58420</xdr:rowOff>
    </xdr:from>
    <xdr:to>
      <xdr:col>22</xdr:col>
      <xdr:colOff>565150</xdr:colOff>
      <xdr:row>39</xdr:row>
      <xdr:rowOff>109855</xdr:rowOff>
    </xdr:to>
    <xdr:cxnSp macro="">
      <xdr:nvCxnSpPr>
        <xdr:cNvPr id="310" name="直線コネクタ 309"/>
        <xdr:cNvCxnSpPr/>
      </xdr:nvCxnSpPr>
      <xdr:spPr>
        <a:xfrm>
          <a:off x="14782800" y="67449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12" name="テキスト ボックス 311"/>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58420</xdr:rowOff>
    </xdr:from>
    <xdr:to>
      <xdr:col>21</xdr:col>
      <xdr:colOff>361950</xdr:colOff>
      <xdr:row>39</xdr:row>
      <xdr:rowOff>167005</xdr:rowOff>
    </xdr:to>
    <xdr:cxnSp macro="">
      <xdr:nvCxnSpPr>
        <xdr:cNvPr id="313" name="直線コネクタ 312"/>
        <xdr:cNvCxnSpPr/>
      </xdr:nvCxnSpPr>
      <xdr:spPr>
        <a:xfrm flipV="1">
          <a:off x="13893800" y="67449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15" name="テキスト ボックス 314"/>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167005</xdr:rowOff>
    </xdr:from>
    <xdr:to>
      <xdr:col>20</xdr:col>
      <xdr:colOff>158750</xdr:colOff>
      <xdr:row>40</xdr:row>
      <xdr:rowOff>35560</xdr:rowOff>
    </xdr:to>
    <xdr:cxnSp macro="">
      <xdr:nvCxnSpPr>
        <xdr:cNvPr id="316" name="直線コネクタ 315"/>
        <xdr:cNvCxnSpPr/>
      </xdr:nvCxnSpPr>
      <xdr:spPr>
        <a:xfrm flipV="1">
          <a:off x="13004800" y="68535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8" name="テキスト ボックス 317"/>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0" name="テキスト ボックス 319"/>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26" name="円/楕円 325"/>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27"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59055</xdr:rowOff>
    </xdr:from>
    <xdr:to>
      <xdr:col>22</xdr:col>
      <xdr:colOff>615950</xdr:colOff>
      <xdr:row>39</xdr:row>
      <xdr:rowOff>160655</xdr:rowOff>
    </xdr:to>
    <xdr:sp macro="" textlink="">
      <xdr:nvSpPr>
        <xdr:cNvPr id="328" name="円/楕円 327"/>
        <xdr:cNvSpPr/>
      </xdr:nvSpPr>
      <xdr:spPr>
        <a:xfrm>
          <a:off x="15621000" y="67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145432</xdr:rowOff>
    </xdr:from>
    <xdr:ext cx="736600" cy="259045"/>
    <xdr:sp macro="" textlink="">
      <xdr:nvSpPr>
        <xdr:cNvPr id="329" name="テキスト ボックス 328"/>
        <xdr:cNvSpPr txBox="1"/>
      </xdr:nvSpPr>
      <xdr:spPr>
        <a:xfrm>
          <a:off x="15290800" y="683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7620</xdr:rowOff>
    </xdr:from>
    <xdr:to>
      <xdr:col>21</xdr:col>
      <xdr:colOff>412750</xdr:colOff>
      <xdr:row>39</xdr:row>
      <xdr:rowOff>109220</xdr:rowOff>
    </xdr:to>
    <xdr:sp macro="" textlink="">
      <xdr:nvSpPr>
        <xdr:cNvPr id="330" name="円/楕円 329"/>
        <xdr:cNvSpPr/>
      </xdr:nvSpPr>
      <xdr:spPr>
        <a:xfrm>
          <a:off x="147320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93997</xdr:rowOff>
    </xdr:from>
    <xdr:ext cx="762000" cy="259045"/>
    <xdr:sp macro="" textlink="">
      <xdr:nvSpPr>
        <xdr:cNvPr id="331" name="テキスト ボックス 330"/>
        <xdr:cNvSpPr txBox="1"/>
      </xdr:nvSpPr>
      <xdr:spPr>
        <a:xfrm>
          <a:off x="14401800" y="678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116205</xdr:rowOff>
    </xdr:from>
    <xdr:to>
      <xdr:col>20</xdr:col>
      <xdr:colOff>209550</xdr:colOff>
      <xdr:row>40</xdr:row>
      <xdr:rowOff>46355</xdr:rowOff>
    </xdr:to>
    <xdr:sp macro="" textlink="">
      <xdr:nvSpPr>
        <xdr:cNvPr id="332" name="円/楕円 331"/>
        <xdr:cNvSpPr/>
      </xdr:nvSpPr>
      <xdr:spPr>
        <a:xfrm>
          <a:off x="13843000" y="68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31132</xdr:rowOff>
    </xdr:from>
    <xdr:ext cx="762000" cy="259045"/>
    <xdr:sp macro="" textlink="">
      <xdr:nvSpPr>
        <xdr:cNvPr id="333" name="テキスト ボックス 332"/>
        <xdr:cNvSpPr txBox="1"/>
      </xdr:nvSpPr>
      <xdr:spPr>
        <a:xfrm>
          <a:off x="13512800"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156210</xdr:rowOff>
    </xdr:from>
    <xdr:to>
      <xdr:col>19</xdr:col>
      <xdr:colOff>6350</xdr:colOff>
      <xdr:row>40</xdr:row>
      <xdr:rowOff>86360</xdr:rowOff>
    </xdr:to>
    <xdr:sp macro="" textlink="">
      <xdr:nvSpPr>
        <xdr:cNvPr id="334" name="円/楕円 333"/>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71137</xdr:rowOff>
    </xdr:from>
    <xdr:ext cx="762000" cy="259045"/>
    <xdr:sp macro="" textlink="">
      <xdr:nvSpPr>
        <xdr:cNvPr id="335" name="テキスト ボックス 334"/>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本市においては、合併特例債を活用した事業、国の補正予算に伴う経済対策事業、緊急防災・減災事業債を活用した事業に積極的に取り組んできたことから、</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公債費</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の比率が高くなっている。</a:t>
          </a:r>
          <a:endParaRPr kumimoji="0" lang="ja-JP"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合併特例債の償還</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額の減少などにより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ポイント減少した。</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136144</xdr:rowOff>
    </xdr:to>
    <xdr:cxnSp macro="">
      <xdr:nvCxnSpPr>
        <xdr:cNvPr id="365" name="直線コネクタ 364"/>
        <xdr:cNvCxnSpPr/>
      </xdr:nvCxnSpPr>
      <xdr:spPr>
        <a:xfrm flipV="1">
          <a:off x="3987800" y="13440663"/>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78</xdr:row>
      <xdr:rowOff>149861</xdr:rowOff>
    </xdr:to>
    <xdr:cxnSp macro="">
      <xdr:nvCxnSpPr>
        <xdr:cNvPr id="368" name="直線コネクタ 367"/>
        <xdr:cNvCxnSpPr/>
      </xdr:nvCxnSpPr>
      <xdr:spPr>
        <a:xfrm flipV="1">
          <a:off x="3098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168148</xdr:rowOff>
    </xdr:to>
    <xdr:cxnSp macro="">
      <xdr:nvCxnSpPr>
        <xdr:cNvPr id="371" name="直線コネクタ 370"/>
        <xdr:cNvCxnSpPr/>
      </xdr:nvCxnSpPr>
      <xdr:spPr>
        <a:xfrm flipV="1">
          <a:off x="2209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1270</xdr:rowOff>
    </xdr:to>
    <xdr:cxnSp macro="">
      <xdr:nvCxnSpPr>
        <xdr:cNvPr id="374" name="直線コネクタ 373"/>
        <xdr:cNvCxnSpPr/>
      </xdr:nvCxnSpPr>
      <xdr:spPr>
        <a:xfrm flipV="1">
          <a:off x="1320800" y="135412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8" name="テキスト ボックス 37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4" name="円/楕円 383"/>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5"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6" name="円/楕円 385"/>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7" name="テキスト ボックス 386"/>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99061</xdr:rowOff>
    </xdr:from>
    <xdr:to>
      <xdr:col>4</xdr:col>
      <xdr:colOff>396875</xdr:colOff>
      <xdr:row>79</xdr:row>
      <xdr:rowOff>29211</xdr:rowOff>
    </xdr:to>
    <xdr:sp macro="" textlink="">
      <xdr:nvSpPr>
        <xdr:cNvPr id="388" name="円/楕円 387"/>
        <xdr:cNvSpPr/>
      </xdr:nvSpPr>
      <xdr:spPr>
        <a:xfrm>
          <a:off x="3048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13988</xdr:rowOff>
    </xdr:from>
    <xdr:ext cx="762000" cy="259045"/>
    <xdr:sp macro="" textlink="">
      <xdr:nvSpPr>
        <xdr:cNvPr id="389" name="テキスト ボックス 388"/>
        <xdr:cNvSpPr txBox="1"/>
      </xdr:nvSpPr>
      <xdr:spPr>
        <a:xfrm>
          <a:off x="2717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90" name="円/楕円 389"/>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91" name="テキスト ボックス 390"/>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2" name="円/楕円 391"/>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3" name="テキスト ボックス 392"/>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ja-JP" sz="1400" b="0" i="0" u="none" strike="noStrike" kern="0" cap="none" spc="0" normalizeH="0" baseline="0" noProof="0">
              <a:ln>
                <a:noFill/>
              </a:ln>
              <a:solidFill>
                <a:prstClr val="black"/>
              </a:solidFill>
              <a:effectLst/>
              <a:uLnTx/>
              <a:uFillTx/>
              <a:latin typeface="+mn-lt"/>
              <a:ea typeface="+mn-ea"/>
              <a:cs typeface="+mn-cs"/>
            </a:rPr>
            <a:t>公債費以外の経常収支比率は</a:t>
          </a:r>
          <a:r>
            <a:rPr kumimoji="1" lang="ja-JP" altLang="en-US" sz="14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400" b="0" i="0" u="none" strike="noStrike" kern="0" cap="none" spc="0" normalizeH="0" baseline="0" noProof="0">
              <a:ln>
                <a:noFill/>
              </a:ln>
              <a:solidFill>
                <a:prstClr val="black"/>
              </a:solidFill>
              <a:effectLst/>
              <a:uLnTx/>
              <a:uFillTx/>
              <a:latin typeface="+mn-lt"/>
              <a:ea typeface="+mn-ea"/>
              <a:cs typeface="+mn-cs"/>
            </a:rPr>
            <a:t>0.6</a:t>
          </a:r>
          <a:r>
            <a:rPr kumimoji="1" lang="ja-JP" altLang="en-US" sz="1400" b="0" i="0" u="none" strike="noStrike" kern="0" cap="none" spc="0" normalizeH="0" baseline="0" noProof="0">
              <a:ln>
                <a:noFill/>
              </a:ln>
              <a:solidFill>
                <a:prstClr val="black"/>
              </a:solidFill>
              <a:effectLst/>
              <a:uLnTx/>
              <a:uFillTx/>
              <a:latin typeface="+mn-lt"/>
              <a:ea typeface="+mn-ea"/>
              <a:cs typeface="+mn-cs"/>
            </a:rPr>
            <a:t>ポイント上昇したが、</a:t>
          </a: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400" b="0" i="0" u="none" strike="noStrike" kern="0" cap="none" spc="0" normalizeH="0" baseline="0" noProof="0">
              <a:ln>
                <a:noFill/>
              </a:ln>
              <a:solidFill>
                <a:prstClr val="black"/>
              </a:solidFill>
              <a:effectLst/>
              <a:uLnTx/>
              <a:uFillTx/>
              <a:latin typeface="+mn-lt"/>
              <a:ea typeface="+mn-ea"/>
              <a:cs typeface="+mn-cs"/>
            </a:rPr>
            <a:t>は下</a:t>
          </a:r>
          <a:r>
            <a:rPr kumimoji="1" lang="ja-JP" altLang="ja-JP" sz="1400" b="0" i="0" u="none" strike="noStrike" kern="0" cap="none" spc="0" normalizeH="0" baseline="0" noProof="0">
              <a:ln>
                <a:noFill/>
              </a:ln>
              <a:solidFill>
                <a:prstClr val="black"/>
              </a:solidFill>
              <a:effectLst/>
              <a:uLnTx/>
              <a:uFillTx/>
              <a:latin typeface="+mn-lt"/>
              <a:ea typeface="+mn-ea"/>
              <a:cs typeface="+mn-cs"/>
            </a:rPr>
            <a:t>回った。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400" b="0" i="0" u="none" strike="noStrike" kern="0" cap="none" spc="0" normalizeH="0" baseline="0" noProof="0">
              <a:ln>
                <a:noFill/>
              </a:ln>
              <a:solidFill>
                <a:prstClr val="black"/>
              </a:solidFill>
              <a:effectLst/>
              <a:uLnTx/>
              <a:uFillTx/>
              <a:latin typeface="+mn-lt"/>
              <a:ea typeface="+mn-ea"/>
              <a:cs typeface="+mn-cs"/>
            </a:rPr>
            <a:t>物件費や補助費</a:t>
          </a:r>
          <a:r>
            <a:rPr kumimoji="1" lang="ja-JP" altLang="en-US" sz="1400" b="0" i="0" u="none" strike="noStrike" kern="0" cap="none" spc="0" normalizeH="0" baseline="0" noProof="0">
              <a:ln>
                <a:noFill/>
              </a:ln>
              <a:solidFill>
                <a:prstClr val="black"/>
              </a:solidFill>
              <a:effectLst/>
              <a:uLnTx/>
              <a:uFillTx/>
              <a:latin typeface="+mn-lt"/>
              <a:ea typeface="+mn-ea"/>
              <a:cs typeface="+mn-cs"/>
            </a:rPr>
            <a:t>等</a:t>
          </a:r>
          <a:r>
            <a:rPr kumimoji="1" lang="ja-JP" altLang="ja-JP" sz="1400" b="0" i="0" u="none" strike="noStrike" kern="0" cap="none" spc="0" normalizeH="0" baseline="0" noProof="0">
              <a:ln>
                <a:noFill/>
              </a:ln>
              <a:solidFill>
                <a:prstClr val="black"/>
              </a:solidFill>
              <a:effectLst/>
              <a:uLnTx/>
              <a:uFillTx/>
              <a:latin typeface="+mn-lt"/>
              <a:ea typeface="+mn-ea"/>
              <a:cs typeface="+mn-cs"/>
            </a:rPr>
            <a:t>を中心に歳出を抑制することにより財政構造の弾力性の維持に努めていく。</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72137</xdr:rowOff>
    </xdr:to>
    <xdr:cxnSp macro="">
      <xdr:nvCxnSpPr>
        <xdr:cNvPr id="424" name="直線コネクタ 423"/>
        <xdr:cNvCxnSpPr/>
      </xdr:nvCxnSpPr>
      <xdr:spPr>
        <a:xfrm>
          <a:off x="15671800" y="130749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170435</xdr:rowOff>
    </xdr:from>
    <xdr:to>
      <xdr:col>22</xdr:col>
      <xdr:colOff>565150</xdr:colOff>
      <xdr:row>76</xdr:row>
      <xdr:rowOff>44704</xdr:rowOff>
    </xdr:to>
    <xdr:cxnSp macro="">
      <xdr:nvCxnSpPr>
        <xdr:cNvPr id="427" name="直線コネクタ 426"/>
        <xdr:cNvCxnSpPr/>
      </xdr:nvCxnSpPr>
      <xdr:spPr>
        <a:xfrm>
          <a:off x="14782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29" name="テキスト ボックス 42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170435</xdr:rowOff>
    </xdr:to>
    <xdr:cxnSp macro="">
      <xdr:nvCxnSpPr>
        <xdr:cNvPr id="430" name="直線コネクタ 429"/>
        <xdr:cNvCxnSpPr/>
      </xdr:nvCxnSpPr>
      <xdr:spPr>
        <a:xfrm>
          <a:off x="13893800" y="128828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39133</xdr:rowOff>
    </xdr:from>
    <xdr:ext cx="762000" cy="259045"/>
    <xdr:sp macro="" textlink="">
      <xdr:nvSpPr>
        <xdr:cNvPr id="432" name="テキスト ボックス 431"/>
        <xdr:cNvSpPr txBox="1"/>
      </xdr:nvSpPr>
      <xdr:spPr>
        <a:xfrm>
          <a:off x="14401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75</xdr:row>
      <xdr:rowOff>92710</xdr:rowOff>
    </xdr:to>
    <xdr:cxnSp macro="">
      <xdr:nvCxnSpPr>
        <xdr:cNvPr id="433" name="直線コネクタ 432"/>
        <xdr:cNvCxnSpPr/>
      </xdr:nvCxnSpPr>
      <xdr:spPr>
        <a:xfrm flipV="1">
          <a:off x="13004800" y="12882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35" name="テキスト ボックス 434"/>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37" name="テキスト ボックス 436"/>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43" name="円/楕円 442"/>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44"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45" name="円/楕円 444"/>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80281</xdr:rowOff>
    </xdr:from>
    <xdr:ext cx="736600" cy="259045"/>
    <xdr:sp macro="" textlink="">
      <xdr:nvSpPr>
        <xdr:cNvPr id="446" name="テキスト ボックス 445"/>
        <xdr:cNvSpPr txBox="1"/>
      </xdr:nvSpPr>
      <xdr:spPr>
        <a:xfrm>
          <a:off x="15290800" y="13110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119634</xdr:rowOff>
    </xdr:from>
    <xdr:to>
      <xdr:col>21</xdr:col>
      <xdr:colOff>412750</xdr:colOff>
      <xdr:row>76</xdr:row>
      <xdr:rowOff>49783</xdr:rowOff>
    </xdr:to>
    <xdr:sp macro="" textlink="">
      <xdr:nvSpPr>
        <xdr:cNvPr id="447" name="円/楕円 446"/>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8" name="テキスト ボックス 447"/>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49" name="円/楕円 448"/>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0" name="テキスト ボックス 449"/>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1" name="円/楕円 450"/>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2" name="テキスト ボックス 451"/>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静岡県袋井市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155842</xdr:rowOff>
    </xdr:from>
    <xdr:to>
      <xdr:col>4</xdr:col>
      <xdr:colOff>1117600</xdr:colOff>
      <xdr:row>18</xdr:row>
      <xdr:rowOff>4642</xdr:rowOff>
    </xdr:to>
    <xdr:cxnSp macro="">
      <xdr:nvCxnSpPr>
        <xdr:cNvPr id="50" name="直線コネクタ 49"/>
        <xdr:cNvCxnSpPr/>
      </xdr:nvCxnSpPr>
      <xdr:spPr bwMode="auto">
        <a:xfrm flipV="1">
          <a:off x="5003800" y="3118117"/>
          <a:ext cx="647700" cy="20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96653</xdr:rowOff>
    </xdr:from>
    <xdr:to>
      <xdr:col>4</xdr:col>
      <xdr:colOff>469900</xdr:colOff>
      <xdr:row>18</xdr:row>
      <xdr:rowOff>4642</xdr:rowOff>
    </xdr:to>
    <xdr:cxnSp macro="">
      <xdr:nvCxnSpPr>
        <xdr:cNvPr id="53" name="直線コネクタ 52"/>
        <xdr:cNvCxnSpPr/>
      </xdr:nvCxnSpPr>
      <xdr:spPr bwMode="auto">
        <a:xfrm>
          <a:off x="4305300" y="3058928"/>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146050</xdr:rowOff>
    </xdr:from>
    <xdr:to>
      <xdr:col>3</xdr:col>
      <xdr:colOff>904875</xdr:colOff>
      <xdr:row>17</xdr:row>
      <xdr:rowOff>96653</xdr:rowOff>
    </xdr:to>
    <xdr:cxnSp macro="">
      <xdr:nvCxnSpPr>
        <xdr:cNvPr id="56" name="直線コネクタ 55"/>
        <xdr:cNvCxnSpPr/>
      </xdr:nvCxnSpPr>
      <xdr:spPr bwMode="auto">
        <a:xfrm>
          <a:off x="3606800" y="2936875"/>
          <a:ext cx="698500" cy="122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90576</xdr:rowOff>
    </xdr:from>
    <xdr:to>
      <xdr:col>3</xdr:col>
      <xdr:colOff>206375</xdr:colOff>
      <xdr:row>16</xdr:row>
      <xdr:rowOff>146050</xdr:rowOff>
    </xdr:to>
    <xdr:cxnSp macro="">
      <xdr:nvCxnSpPr>
        <xdr:cNvPr id="59" name="直線コネクタ 58"/>
        <xdr:cNvCxnSpPr/>
      </xdr:nvCxnSpPr>
      <xdr:spPr bwMode="auto">
        <a:xfrm>
          <a:off x="2908300" y="2881401"/>
          <a:ext cx="698500" cy="55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105042</xdr:rowOff>
    </xdr:from>
    <xdr:to>
      <xdr:col>5</xdr:col>
      <xdr:colOff>34925</xdr:colOff>
      <xdr:row>18</xdr:row>
      <xdr:rowOff>35192</xdr:rowOff>
    </xdr:to>
    <xdr:sp macro="" textlink="">
      <xdr:nvSpPr>
        <xdr:cNvPr id="69" name="円/楕円 68"/>
        <xdr:cNvSpPr/>
      </xdr:nvSpPr>
      <xdr:spPr bwMode="auto">
        <a:xfrm>
          <a:off x="5600700" y="306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77119</xdr:rowOff>
    </xdr:from>
    <xdr:ext cx="762000" cy="259045"/>
    <xdr:sp macro="" textlink="">
      <xdr:nvSpPr>
        <xdr:cNvPr id="70" name="人口1人当たり決算額の推移該当値テキスト130"/>
        <xdr:cNvSpPr txBox="1"/>
      </xdr:nvSpPr>
      <xdr:spPr>
        <a:xfrm>
          <a:off x="5740400" y="30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125292</xdr:rowOff>
    </xdr:from>
    <xdr:to>
      <xdr:col>4</xdr:col>
      <xdr:colOff>520700</xdr:colOff>
      <xdr:row>18</xdr:row>
      <xdr:rowOff>55442</xdr:rowOff>
    </xdr:to>
    <xdr:sp macro="" textlink="">
      <xdr:nvSpPr>
        <xdr:cNvPr id="71" name="円/楕円 70"/>
        <xdr:cNvSpPr/>
      </xdr:nvSpPr>
      <xdr:spPr bwMode="auto">
        <a:xfrm>
          <a:off x="4953000" y="308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40219</xdr:rowOff>
    </xdr:from>
    <xdr:ext cx="736600" cy="259045"/>
    <xdr:sp macro="" textlink="">
      <xdr:nvSpPr>
        <xdr:cNvPr id="72" name="テキスト ボックス 71"/>
        <xdr:cNvSpPr txBox="1"/>
      </xdr:nvSpPr>
      <xdr:spPr>
        <a:xfrm>
          <a:off x="4622800" y="31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61,923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45853</xdr:rowOff>
    </xdr:from>
    <xdr:to>
      <xdr:col>3</xdr:col>
      <xdr:colOff>955675</xdr:colOff>
      <xdr:row>17</xdr:row>
      <xdr:rowOff>147453</xdr:rowOff>
    </xdr:to>
    <xdr:sp macro="" textlink="">
      <xdr:nvSpPr>
        <xdr:cNvPr id="73" name="円/楕円 72"/>
        <xdr:cNvSpPr/>
      </xdr:nvSpPr>
      <xdr:spPr bwMode="auto">
        <a:xfrm>
          <a:off x="4254500" y="3008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132230</xdr:rowOff>
    </xdr:from>
    <xdr:ext cx="762000" cy="259045"/>
    <xdr:sp macro="" textlink="">
      <xdr:nvSpPr>
        <xdr:cNvPr id="74" name="テキスト ボックス 73"/>
        <xdr:cNvSpPr txBox="1"/>
      </xdr:nvSpPr>
      <xdr:spPr>
        <a:xfrm>
          <a:off x="3924300" y="30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66,093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95250</xdr:rowOff>
    </xdr:from>
    <xdr:to>
      <xdr:col>3</xdr:col>
      <xdr:colOff>257175</xdr:colOff>
      <xdr:row>17</xdr:row>
      <xdr:rowOff>25400</xdr:rowOff>
    </xdr:to>
    <xdr:sp macro="" textlink="">
      <xdr:nvSpPr>
        <xdr:cNvPr id="75" name="円/楕円 74"/>
        <xdr:cNvSpPr/>
      </xdr:nvSpPr>
      <xdr:spPr bwMode="auto">
        <a:xfrm>
          <a:off x="3556000" y="288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10177</xdr:rowOff>
    </xdr:from>
    <xdr:ext cx="762000" cy="259045"/>
    <xdr:sp macro="" textlink="">
      <xdr:nvSpPr>
        <xdr:cNvPr id="76" name="テキスト ボックス 75"/>
        <xdr:cNvSpPr txBox="1"/>
      </xdr:nvSpPr>
      <xdr:spPr>
        <a:xfrm>
          <a:off x="3225800" y="297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39776</xdr:rowOff>
    </xdr:from>
    <xdr:to>
      <xdr:col>2</xdr:col>
      <xdr:colOff>692150</xdr:colOff>
      <xdr:row>16</xdr:row>
      <xdr:rowOff>141376</xdr:rowOff>
    </xdr:to>
    <xdr:sp macro="" textlink="">
      <xdr:nvSpPr>
        <xdr:cNvPr id="77" name="円/楕円 76"/>
        <xdr:cNvSpPr/>
      </xdr:nvSpPr>
      <xdr:spPr bwMode="auto">
        <a:xfrm>
          <a:off x="2857500" y="283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126153</xdr:rowOff>
    </xdr:from>
    <xdr:ext cx="762000" cy="259045"/>
    <xdr:sp macro="" textlink="">
      <xdr:nvSpPr>
        <xdr:cNvPr id="78" name="テキスト ボックス 77"/>
        <xdr:cNvSpPr txBox="1"/>
      </xdr:nvSpPr>
      <xdr:spPr>
        <a:xfrm>
          <a:off x="2527300" y="29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90620</xdr:rowOff>
    </xdr:from>
    <xdr:to>
      <xdr:col>4</xdr:col>
      <xdr:colOff>1117600</xdr:colOff>
      <xdr:row>35</xdr:row>
      <xdr:rowOff>95976</xdr:rowOff>
    </xdr:to>
    <xdr:cxnSp macro="">
      <xdr:nvCxnSpPr>
        <xdr:cNvPr id="113" name="直線コネクタ 112"/>
        <xdr:cNvCxnSpPr/>
      </xdr:nvCxnSpPr>
      <xdr:spPr bwMode="auto">
        <a:xfrm>
          <a:off x="5003800" y="6700970"/>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90620</xdr:rowOff>
    </xdr:from>
    <xdr:to>
      <xdr:col>4</xdr:col>
      <xdr:colOff>469900</xdr:colOff>
      <xdr:row>35</xdr:row>
      <xdr:rowOff>142937</xdr:rowOff>
    </xdr:to>
    <xdr:cxnSp macro="">
      <xdr:nvCxnSpPr>
        <xdr:cNvPr id="116" name="直線コネクタ 115"/>
        <xdr:cNvCxnSpPr/>
      </xdr:nvCxnSpPr>
      <xdr:spPr bwMode="auto">
        <a:xfrm flipV="1">
          <a:off x="4305300" y="6700970"/>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162708</xdr:rowOff>
    </xdr:from>
    <xdr:ext cx="736600" cy="259045"/>
    <xdr:sp macro="" textlink="">
      <xdr:nvSpPr>
        <xdr:cNvPr id="118" name="テキスト ボックス 117"/>
        <xdr:cNvSpPr txBox="1"/>
      </xdr:nvSpPr>
      <xdr:spPr>
        <a:xfrm>
          <a:off x="4622800" y="67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325294</xdr:rowOff>
    </xdr:from>
    <xdr:to>
      <xdr:col>3</xdr:col>
      <xdr:colOff>904875</xdr:colOff>
      <xdr:row>35</xdr:row>
      <xdr:rowOff>142937</xdr:rowOff>
    </xdr:to>
    <xdr:cxnSp macro="">
      <xdr:nvCxnSpPr>
        <xdr:cNvPr id="119" name="直線コネクタ 118"/>
        <xdr:cNvCxnSpPr/>
      </xdr:nvCxnSpPr>
      <xdr:spPr bwMode="auto">
        <a:xfrm>
          <a:off x="3606800" y="6592744"/>
          <a:ext cx="698500" cy="160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98986</xdr:rowOff>
    </xdr:from>
    <xdr:ext cx="762000" cy="259045"/>
    <xdr:sp macro="" textlink="">
      <xdr:nvSpPr>
        <xdr:cNvPr id="121" name="テキスト ボックス 120"/>
        <xdr:cNvSpPr txBox="1"/>
      </xdr:nvSpPr>
      <xdr:spPr>
        <a:xfrm>
          <a:off x="3924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234311</xdr:rowOff>
    </xdr:from>
    <xdr:to>
      <xdr:col>3</xdr:col>
      <xdr:colOff>206375</xdr:colOff>
      <xdr:row>34</xdr:row>
      <xdr:rowOff>325294</xdr:rowOff>
    </xdr:to>
    <xdr:cxnSp macro="">
      <xdr:nvCxnSpPr>
        <xdr:cNvPr id="122" name="直線コネクタ 121"/>
        <xdr:cNvCxnSpPr/>
      </xdr:nvCxnSpPr>
      <xdr:spPr bwMode="auto">
        <a:xfrm>
          <a:off x="2908300" y="6501761"/>
          <a:ext cx="698500" cy="9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26854</xdr:rowOff>
    </xdr:from>
    <xdr:ext cx="762000" cy="259045"/>
    <xdr:sp macro="" textlink="">
      <xdr:nvSpPr>
        <xdr:cNvPr id="124" name="テキスト ボックス 123"/>
        <xdr:cNvSpPr txBox="1"/>
      </xdr:nvSpPr>
      <xdr:spPr>
        <a:xfrm>
          <a:off x="32258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288372</xdr:rowOff>
    </xdr:from>
    <xdr:ext cx="762000" cy="259045"/>
    <xdr:sp macro="" textlink="">
      <xdr:nvSpPr>
        <xdr:cNvPr id="126" name="テキスト ボックス 125"/>
        <xdr:cNvSpPr txBox="1"/>
      </xdr:nvSpPr>
      <xdr:spPr>
        <a:xfrm>
          <a:off x="2527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45176</xdr:rowOff>
    </xdr:from>
    <xdr:to>
      <xdr:col>5</xdr:col>
      <xdr:colOff>34925</xdr:colOff>
      <xdr:row>35</xdr:row>
      <xdr:rowOff>146776</xdr:rowOff>
    </xdr:to>
    <xdr:sp macro="" textlink="">
      <xdr:nvSpPr>
        <xdr:cNvPr id="132" name="円/楕円 131"/>
        <xdr:cNvSpPr/>
      </xdr:nvSpPr>
      <xdr:spPr bwMode="auto">
        <a:xfrm>
          <a:off x="5600700" y="665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233153</xdr:rowOff>
    </xdr:from>
    <xdr:ext cx="762000" cy="259045"/>
    <xdr:sp macro="" textlink="">
      <xdr:nvSpPr>
        <xdr:cNvPr id="133" name="人口1人当たり決算額の推移該当値テキスト445"/>
        <xdr:cNvSpPr txBox="1"/>
      </xdr:nvSpPr>
      <xdr:spPr>
        <a:xfrm>
          <a:off x="5740400" y="65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39820</xdr:rowOff>
    </xdr:from>
    <xdr:to>
      <xdr:col>4</xdr:col>
      <xdr:colOff>520700</xdr:colOff>
      <xdr:row>35</xdr:row>
      <xdr:rowOff>141420</xdr:rowOff>
    </xdr:to>
    <xdr:sp macro="" textlink="">
      <xdr:nvSpPr>
        <xdr:cNvPr id="134" name="円/楕円 133"/>
        <xdr:cNvSpPr/>
      </xdr:nvSpPr>
      <xdr:spPr bwMode="auto">
        <a:xfrm>
          <a:off x="4953000" y="6650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151597</xdr:rowOff>
    </xdr:from>
    <xdr:ext cx="736600" cy="259045"/>
    <xdr:sp macro="" textlink="">
      <xdr:nvSpPr>
        <xdr:cNvPr id="135" name="テキスト ボックス 134"/>
        <xdr:cNvSpPr txBox="1"/>
      </xdr:nvSpPr>
      <xdr:spPr>
        <a:xfrm>
          <a:off x="4622800" y="641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92137</xdr:rowOff>
    </xdr:from>
    <xdr:to>
      <xdr:col>3</xdr:col>
      <xdr:colOff>955675</xdr:colOff>
      <xdr:row>35</xdr:row>
      <xdr:rowOff>193737</xdr:rowOff>
    </xdr:to>
    <xdr:sp macro="" textlink="">
      <xdr:nvSpPr>
        <xdr:cNvPr id="136" name="円/楕円 135"/>
        <xdr:cNvSpPr/>
      </xdr:nvSpPr>
      <xdr:spPr bwMode="auto">
        <a:xfrm>
          <a:off x="4254500" y="670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178514</xdr:rowOff>
    </xdr:from>
    <xdr:ext cx="762000" cy="259045"/>
    <xdr:sp macro="" textlink="">
      <xdr:nvSpPr>
        <xdr:cNvPr id="137" name="テキスト ボックス 136"/>
        <xdr:cNvSpPr txBox="1"/>
      </xdr:nvSpPr>
      <xdr:spPr>
        <a:xfrm>
          <a:off x="3924300" y="678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274494</xdr:rowOff>
    </xdr:from>
    <xdr:to>
      <xdr:col>3</xdr:col>
      <xdr:colOff>257175</xdr:colOff>
      <xdr:row>35</xdr:row>
      <xdr:rowOff>33194</xdr:rowOff>
    </xdr:to>
    <xdr:sp macro="" textlink="">
      <xdr:nvSpPr>
        <xdr:cNvPr id="138" name="円/楕円 137"/>
        <xdr:cNvSpPr/>
      </xdr:nvSpPr>
      <xdr:spPr bwMode="auto">
        <a:xfrm>
          <a:off x="3556000" y="65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43371</xdr:rowOff>
    </xdr:from>
    <xdr:ext cx="762000" cy="259045"/>
    <xdr:sp macro="" textlink="">
      <xdr:nvSpPr>
        <xdr:cNvPr id="139" name="テキスト ボックス 138"/>
        <xdr:cNvSpPr txBox="1"/>
      </xdr:nvSpPr>
      <xdr:spPr>
        <a:xfrm>
          <a:off x="3225800" y="631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183511</xdr:rowOff>
    </xdr:from>
    <xdr:to>
      <xdr:col>2</xdr:col>
      <xdr:colOff>692150</xdr:colOff>
      <xdr:row>34</xdr:row>
      <xdr:rowOff>285111</xdr:rowOff>
    </xdr:to>
    <xdr:sp macro="" textlink="">
      <xdr:nvSpPr>
        <xdr:cNvPr id="140" name="円/楕円 139"/>
        <xdr:cNvSpPr/>
      </xdr:nvSpPr>
      <xdr:spPr bwMode="auto">
        <a:xfrm>
          <a:off x="2857500" y="6450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295288</xdr:rowOff>
    </xdr:from>
    <xdr:ext cx="762000" cy="259045"/>
    <xdr:sp macro="" textlink="">
      <xdr:nvSpPr>
        <xdr:cNvPr id="141" name="テキスト ボックス 140"/>
        <xdr:cNvSpPr txBox="1"/>
      </xdr:nvSpPr>
      <xdr:spPr>
        <a:xfrm>
          <a:off x="2527300" y="621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31801</xdr:rowOff>
    </xdr:from>
    <xdr:to>
      <xdr:col>6</xdr:col>
      <xdr:colOff>511175</xdr:colOff>
      <xdr:row>37</xdr:row>
      <xdr:rowOff>65611</xdr:rowOff>
    </xdr:to>
    <xdr:cxnSp macro="">
      <xdr:nvCxnSpPr>
        <xdr:cNvPr id="59" name="直線コネクタ 58"/>
        <xdr:cNvCxnSpPr/>
      </xdr:nvCxnSpPr>
      <xdr:spPr>
        <a:xfrm>
          <a:off x="3797300" y="6375451"/>
          <a:ext cx="8382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14359</xdr:rowOff>
    </xdr:from>
    <xdr:to>
      <xdr:col>5</xdr:col>
      <xdr:colOff>358775</xdr:colOff>
      <xdr:row>37</xdr:row>
      <xdr:rowOff>31801</xdr:rowOff>
    </xdr:to>
    <xdr:cxnSp macro="">
      <xdr:nvCxnSpPr>
        <xdr:cNvPr id="62" name="直線コネクタ 61"/>
        <xdr:cNvCxnSpPr/>
      </xdr:nvCxnSpPr>
      <xdr:spPr>
        <a:xfrm>
          <a:off x="2908300" y="6358009"/>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14359</xdr:rowOff>
    </xdr:from>
    <xdr:to>
      <xdr:col>4</xdr:col>
      <xdr:colOff>155575</xdr:colOff>
      <xdr:row>37</xdr:row>
      <xdr:rowOff>46431</xdr:rowOff>
    </xdr:to>
    <xdr:cxnSp macro="">
      <xdr:nvCxnSpPr>
        <xdr:cNvPr id="65" name="直線コネクタ 64"/>
        <xdr:cNvCxnSpPr/>
      </xdr:nvCxnSpPr>
      <xdr:spPr>
        <a:xfrm flipV="1">
          <a:off x="2019300" y="6358009"/>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110256</xdr:rowOff>
    </xdr:from>
    <xdr:to>
      <xdr:col>2</xdr:col>
      <xdr:colOff>638175</xdr:colOff>
      <xdr:row>37</xdr:row>
      <xdr:rowOff>46431</xdr:rowOff>
    </xdr:to>
    <xdr:cxnSp macro="">
      <xdr:nvCxnSpPr>
        <xdr:cNvPr id="68" name="直線コネクタ 67"/>
        <xdr:cNvCxnSpPr/>
      </xdr:nvCxnSpPr>
      <xdr:spPr>
        <a:xfrm>
          <a:off x="1130300" y="6282456"/>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14811</xdr:rowOff>
    </xdr:from>
    <xdr:to>
      <xdr:col>6</xdr:col>
      <xdr:colOff>561975</xdr:colOff>
      <xdr:row>37</xdr:row>
      <xdr:rowOff>116411</xdr:rowOff>
    </xdr:to>
    <xdr:sp macro="" textlink="">
      <xdr:nvSpPr>
        <xdr:cNvPr id="78" name="円/楕円 77"/>
        <xdr:cNvSpPr/>
      </xdr:nvSpPr>
      <xdr:spPr>
        <a:xfrm>
          <a:off x="4584700" y="6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164688</xdr:rowOff>
    </xdr:from>
    <xdr:ext cx="534377" cy="259045"/>
    <xdr:sp macro="" textlink="">
      <xdr:nvSpPr>
        <xdr:cNvPr id="79" name="人件費該当値テキスト"/>
        <xdr:cNvSpPr txBox="1"/>
      </xdr:nvSpPr>
      <xdr:spPr>
        <a:xfrm>
          <a:off x="4686300" y="633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50,741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152451</xdr:rowOff>
    </xdr:from>
    <xdr:to>
      <xdr:col>5</xdr:col>
      <xdr:colOff>409575</xdr:colOff>
      <xdr:row>37</xdr:row>
      <xdr:rowOff>82601</xdr:rowOff>
    </xdr:to>
    <xdr:sp macro="" textlink="">
      <xdr:nvSpPr>
        <xdr:cNvPr id="80" name="円/楕円 79"/>
        <xdr:cNvSpPr/>
      </xdr:nvSpPr>
      <xdr:spPr>
        <a:xfrm>
          <a:off x="3746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73728</xdr:rowOff>
    </xdr:from>
    <xdr:ext cx="534377" cy="259045"/>
    <xdr:sp macro="" textlink="">
      <xdr:nvSpPr>
        <xdr:cNvPr id="81" name="テキスト ボックス 80"/>
        <xdr:cNvSpPr txBox="1"/>
      </xdr:nvSpPr>
      <xdr:spPr>
        <a:xfrm>
          <a:off x="3530111" y="641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135009</xdr:rowOff>
    </xdr:from>
    <xdr:to>
      <xdr:col>4</xdr:col>
      <xdr:colOff>206375</xdr:colOff>
      <xdr:row>37</xdr:row>
      <xdr:rowOff>65159</xdr:rowOff>
    </xdr:to>
    <xdr:sp macro="" textlink="">
      <xdr:nvSpPr>
        <xdr:cNvPr id="82" name="円/楕円 81"/>
        <xdr:cNvSpPr/>
      </xdr:nvSpPr>
      <xdr:spPr>
        <a:xfrm>
          <a:off x="28575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56286</xdr:rowOff>
    </xdr:from>
    <xdr:ext cx="534377" cy="259045"/>
    <xdr:sp macro="" textlink="">
      <xdr:nvSpPr>
        <xdr:cNvPr id="83" name="テキスト ボックス 82"/>
        <xdr:cNvSpPr txBox="1"/>
      </xdr:nvSpPr>
      <xdr:spPr>
        <a:xfrm>
          <a:off x="2641111" y="639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167081</xdr:rowOff>
    </xdr:from>
    <xdr:to>
      <xdr:col>3</xdr:col>
      <xdr:colOff>3175</xdr:colOff>
      <xdr:row>37</xdr:row>
      <xdr:rowOff>97231</xdr:rowOff>
    </xdr:to>
    <xdr:sp macro="" textlink="">
      <xdr:nvSpPr>
        <xdr:cNvPr id="84" name="円/楕円 83"/>
        <xdr:cNvSpPr/>
      </xdr:nvSpPr>
      <xdr:spPr>
        <a:xfrm>
          <a:off x="1968500" y="633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88358</xdr:rowOff>
    </xdr:from>
    <xdr:ext cx="534377" cy="259045"/>
    <xdr:sp macro="" textlink="">
      <xdr:nvSpPr>
        <xdr:cNvPr id="85" name="テキスト ボックス 84"/>
        <xdr:cNvSpPr txBox="1"/>
      </xdr:nvSpPr>
      <xdr:spPr>
        <a:xfrm>
          <a:off x="1752111" y="64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59456</xdr:rowOff>
    </xdr:from>
    <xdr:to>
      <xdr:col>1</xdr:col>
      <xdr:colOff>485775</xdr:colOff>
      <xdr:row>36</xdr:row>
      <xdr:rowOff>161056</xdr:rowOff>
    </xdr:to>
    <xdr:sp macro="" textlink="">
      <xdr:nvSpPr>
        <xdr:cNvPr id="86" name="円/楕円 85"/>
        <xdr:cNvSpPr/>
      </xdr:nvSpPr>
      <xdr:spPr>
        <a:xfrm>
          <a:off x="1079500" y="62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152183</xdr:rowOff>
    </xdr:from>
    <xdr:ext cx="534377" cy="259045"/>
    <xdr:sp macro="" textlink="">
      <xdr:nvSpPr>
        <xdr:cNvPr id="87" name="テキスト ボックス 86"/>
        <xdr:cNvSpPr txBox="1"/>
      </xdr:nvSpPr>
      <xdr:spPr>
        <a:xfrm>
          <a:off x="863111" y="632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150958</xdr:rowOff>
    </xdr:from>
    <xdr:to>
      <xdr:col>6</xdr:col>
      <xdr:colOff>511175</xdr:colOff>
      <xdr:row>55</xdr:row>
      <xdr:rowOff>24238</xdr:rowOff>
    </xdr:to>
    <xdr:cxnSp macro="">
      <xdr:nvCxnSpPr>
        <xdr:cNvPr id="117" name="直線コネクタ 116"/>
        <xdr:cNvCxnSpPr/>
      </xdr:nvCxnSpPr>
      <xdr:spPr>
        <a:xfrm flipV="1">
          <a:off x="3797300" y="9409258"/>
          <a:ext cx="8382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24238</xdr:rowOff>
    </xdr:from>
    <xdr:to>
      <xdr:col>5</xdr:col>
      <xdr:colOff>358775</xdr:colOff>
      <xdr:row>55</xdr:row>
      <xdr:rowOff>121145</xdr:rowOff>
    </xdr:to>
    <xdr:cxnSp macro="">
      <xdr:nvCxnSpPr>
        <xdr:cNvPr id="120" name="直線コネクタ 119"/>
        <xdr:cNvCxnSpPr/>
      </xdr:nvCxnSpPr>
      <xdr:spPr>
        <a:xfrm flipV="1">
          <a:off x="2908300" y="9453988"/>
          <a:ext cx="8890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121145</xdr:rowOff>
    </xdr:from>
    <xdr:to>
      <xdr:col>4</xdr:col>
      <xdr:colOff>155575</xdr:colOff>
      <xdr:row>56</xdr:row>
      <xdr:rowOff>40240</xdr:rowOff>
    </xdr:to>
    <xdr:cxnSp macro="">
      <xdr:nvCxnSpPr>
        <xdr:cNvPr id="123" name="直線コネクタ 122"/>
        <xdr:cNvCxnSpPr/>
      </xdr:nvCxnSpPr>
      <xdr:spPr>
        <a:xfrm flipV="1">
          <a:off x="2019300" y="9550895"/>
          <a:ext cx="889000" cy="9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166598</xdr:rowOff>
    </xdr:from>
    <xdr:to>
      <xdr:col>2</xdr:col>
      <xdr:colOff>638175</xdr:colOff>
      <xdr:row>56</xdr:row>
      <xdr:rowOff>40240</xdr:rowOff>
    </xdr:to>
    <xdr:cxnSp macro="">
      <xdr:nvCxnSpPr>
        <xdr:cNvPr id="126" name="直線コネクタ 125"/>
        <xdr:cNvCxnSpPr/>
      </xdr:nvCxnSpPr>
      <xdr:spPr>
        <a:xfrm>
          <a:off x="1130300" y="9596348"/>
          <a:ext cx="8890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62647</xdr:rowOff>
    </xdr:from>
    <xdr:ext cx="534377" cy="259045"/>
    <xdr:sp macro="" textlink="">
      <xdr:nvSpPr>
        <xdr:cNvPr id="130" name="テキスト ボックス 129"/>
        <xdr:cNvSpPr txBox="1"/>
      </xdr:nvSpPr>
      <xdr:spPr>
        <a:xfrm>
          <a:off x="863111" y="914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100158</xdr:rowOff>
    </xdr:from>
    <xdr:to>
      <xdr:col>6</xdr:col>
      <xdr:colOff>561975</xdr:colOff>
      <xdr:row>55</xdr:row>
      <xdr:rowOff>30308</xdr:rowOff>
    </xdr:to>
    <xdr:sp macro="" textlink="">
      <xdr:nvSpPr>
        <xdr:cNvPr id="136" name="円/楕円 135"/>
        <xdr:cNvSpPr/>
      </xdr:nvSpPr>
      <xdr:spPr>
        <a:xfrm>
          <a:off x="4584700" y="93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123035</xdr:rowOff>
    </xdr:from>
    <xdr:ext cx="534377" cy="259045"/>
    <xdr:sp macro="" textlink="">
      <xdr:nvSpPr>
        <xdr:cNvPr id="137" name="物件費該当値テキスト"/>
        <xdr:cNvSpPr txBox="1"/>
      </xdr:nvSpPr>
      <xdr:spPr>
        <a:xfrm>
          <a:off x="4686300"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144888</xdr:rowOff>
    </xdr:from>
    <xdr:to>
      <xdr:col>5</xdr:col>
      <xdr:colOff>409575</xdr:colOff>
      <xdr:row>55</xdr:row>
      <xdr:rowOff>75038</xdr:rowOff>
    </xdr:to>
    <xdr:sp macro="" textlink="">
      <xdr:nvSpPr>
        <xdr:cNvPr id="138" name="円/楕円 137"/>
        <xdr:cNvSpPr/>
      </xdr:nvSpPr>
      <xdr:spPr>
        <a:xfrm>
          <a:off x="3746500" y="94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66165</xdr:rowOff>
    </xdr:from>
    <xdr:ext cx="534377" cy="259045"/>
    <xdr:sp macro="" textlink="">
      <xdr:nvSpPr>
        <xdr:cNvPr id="139" name="テキスト ボックス 138"/>
        <xdr:cNvSpPr txBox="1"/>
      </xdr:nvSpPr>
      <xdr:spPr>
        <a:xfrm>
          <a:off x="3530111" y="949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70345</xdr:rowOff>
    </xdr:from>
    <xdr:to>
      <xdr:col>4</xdr:col>
      <xdr:colOff>206375</xdr:colOff>
      <xdr:row>56</xdr:row>
      <xdr:rowOff>495</xdr:rowOff>
    </xdr:to>
    <xdr:sp macro="" textlink="">
      <xdr:nvSpPr>
        <xdr:cNvPr id="140" name="円/楕円 139"/>
        <xdr:cNvSpPr/>
      </xdr:nvSpPr>
      <xdr:spPr>
        <a:xfrm>
          <a:off x="2857500" y="950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163072</xdr:rowOff>
    </xdr:from>
    <xdr:ext cx="534377" cy="259045"/>
    <xdr:sp macro="" textlink="">
      <xdr:nvSpPr>
        <xdr:cNvPr id="141" name="テキスト ボックス 140"/>
        <xdr:cNvSpPr txBox="1"/>
      </xdr:nvSpPr>
      <xdr:spPr>
        <a:xfrm>
          <a:off x="2641111" y="95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160890</xdr:rowOff>
    </xdr:from>
    <xdr:to>
      <xdr:col>3</xdr:col>
      <xdr:colOff>3175</xdr:colOff>
      <xdr:row>56</xdr:row>
      <xdr:rowOff>91040</xdr:rowOff>
    </xdr:to>
    <xdr:sp macro="" textlink="">
      <xdr:nvSpPr>
        <xdr:cNvPr id="142" name="円/楕円 141"/>
        <xdr:cNvSpPr/>
      </xdr:nvSpPr>
      <xdr:spPr>
        <a:xfrm>
          <a:off x="1968500" y="95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82167</xdr:rowOff>
    </xdr:from>
    <xdr:ext cx="534377" cy="259045"/>
    <xdr:sp macro="" textlink="">
      <xdr:nvSpPr>
        <xdr:cNvPr id="143" name="テキスト ボックス 142"/>
        <xdr:cNvSpPr txBox="1"/>
      </xdr:nvSpPr>
      <xdr:spPr>
        <a:xfrm>
          <a:off x="1752111" y="9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115798</xdr:rowOff>
    </xdr:from>
    <xdr:to>
      <xdr:col>1</xdr:col>
      <xdr:colOff>485775</xdr:colOff>
      <xdr:row>56</xdr:row>
      <xdr:rowOff>45948</xdr:rowOff>
    </xdr:to>
    <xdr:sp macro="" textlink="">
      <xdr:nvSpPr>
        <xdr:cNvPr id="144" name="円/楕円 143"/>
        <xdr:cNvSpPr/>
      </xdr:nvSpPr>
      <xdr:spPr>
        <a:xfrm>
          <a:off x="1079500" y="95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37075</xdr:rowOff>
    </xdr:from>
    <xdr:ext cx="534377" cy="259045"/>
    <xdr:sp macro="" textlink="">
      <xdr:nvSpPr>
        <xdr:cNvPr id="145" name="テキスト ボックス 144"/>
        <xdr:cNvSpPr txBox="1"/>
      </xdr:nvSpPr>
      <xdr:spPr>
        <a:xfrm>
          <a:off x="863111" y="96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134638</xdr:rowOff>
    </xdr:from>
    <xdr:to>
      <xdr:col>6</xdr:col>
      <xdr:colOff>511175</xdr:colOff>
      <xdr:row>77</xdr:row>
      <xdr:rowOff>144109</xdr:rowOff>
    </xdr:to>
    <xdr:cxnSp macro="">
      <xdr:nvCxnSpPr>
        <xdr:cNvPr id="176" name="直線コネクタ 175"/>
        <xdr:cNvCxnSpPr/>
      </xdr:nvCxnSpPr>
      <xdr:spPr>
        <a:xfrm flipV="1">
          <a:off x="3797300" y="13336288"/>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137740</xdr:rowOff>
    </xdr:from>
    <xdr:to>
      <xdr:col>5</xdr:col>
      <xdr:colOff>358775</xdr:colOff>
      <xdr:row>77</xdr:row>
      <xdr:rowOff>144109</xdr:rowOff>
    </xdr:to>
    <xdr:cxnSp macro="">
      <xdr:nvCxnSpPr>
        <xdr:cNvPr id="179" name="直線コネクタ 178"/>
        <xdr:cNvCxnSpPr/>
      </xdr:nvCxnSpPr>
      <xdr:spPr>
        <a:xfrm>
          <a:off x="2908300" y="13339390"/>
          <a:ext cx="8890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59689</xdr:rowOff>
    </xdr:from>
    <xdr:to>
      <xdr:col>4</xdr:col>
      <xdr:colOff>155575</xdr:colOff>
      <xdr:row>77</xdr:row>
      <xdr:rowOff>137740</xdr:rowOff>
    </xdr:to>
    <xdr:cxnSp macro="">
      <xdr:nvCxnSpPr>
        <xdr:cNvPr id="182" name="直線コネクタ 181"/>
        <xdr:cNvCxnSpPr/>
      </xdr:nvCxnSpPr>
      <xdr:spPr>
        <a:xfrm>
          <a:off x="2019300" y="13261339"/>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59689</xdr:rowOff>
    </xdr:from>
    <xdr:to>
      <xdr:col>2</xdr:col>
      <xdr:colOff>638175</xdr:colOff>
      <xdr:row>77</xdr:row>
      <xdr:rowOff>99859</xdr:rowOff>
    </xdr:to>
    <xdr:cxnSp macro="">
      <xdr:nvCxnSpPr>
        <xdr:cNvPr id="185" name="直線コネクタ 184"/>
        <xdr:cNvCxnSpPr/>
      </xdr:nvCxnSpPr>
      <xdr:spPr>
        <a:xfrm flipV="1">
          <a:off x="1130300" y="13261339"/>
          <a:ext cx="889000" cy="4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83838</xdr:rowOff>
    </xdr:from>
    <xdr:to>
      <xdr:col>6</xdr:col>
      <xdr:colOff>561975</xdr:colOff>
      <xdr:row>78</xdr:row>
      <xdr:rowOff>13988</xdr:rowOff>
    </xdr:to>
    <xdr:sp macro="" textlink="">
      <xdr:nvSpPr>
        <xdr:cNvPr id="195" name="円/楕円 194"/>
        <xdr:cNvSpPr/>
      </xdr:nvSpPr>
      <xdr:spPr>
        <a:xfrm>
          <a:off x="4584700" y="132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62265</xdr:rowOff>
    </xdr:from>
    <xdr:ext cx="469744" cy="259045"/>
    <xdr:sp macro="" textlink="">
      <xdr:nvSpPr>
        <xdr:cNvPr id="196" name="維持補修費該当値テキスト"/>
        <xdr:cNvSpPr txBox="1"/>
      </xdr:nvSpPr>
      <xdr:spPr>
        <a:xfrm>
          <a:off x="4686300" y="132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93309</xdr:rowOff>
    </xdr:from>
    <xdr:to>
      <xdr:col>5</xdr:col>
      <xdr:colOff>409575</xdr:colOff>
      <xdr:row>78</xdr:row>
      <xdr:rowOff>23459</xdr:rowOff>
    </xdr:to>
    <xdr:sp macro="" textlink="">
      <xdr:nvSpPr>
        <xdr:cNvPr id="197" name="円/楕円 196"/>
        <xdr:cNvSpPr/>
      </xdr:nvSpPr>
      <xdr:spPr>
        <a:xfrm>
          <a:off x="3746500" y="132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14586</xdr:rowOff>
    </xdr:from>
    <xdr:ext cx="469744" cy="259045"/>
    <xdr:sp macro="" textlink="">
      <xdr:nvSpPr>
        <xdr:cNvPr id="198" name="テキスト ボックス 197"/>
        <xdr:cNvSpPr txBox="1"/>
      </xdr:nvSpPr>
      <xdr:spPr>
        <a:xfrm>
          <a:off x="3562427" y="1338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86940</xdr:rowOff>
    </xdr:from>
    <xdr:to>
      <xdr:col>4</xdr:col>
      <xdr:colOff>206375</xdr:colOff>
      <xdr:row>78</xdr:row>
      <xdr:rowOff>17090</xdr:rowOff>
    </xdr:to>
    <xdr:sp macro="" textlink="">
      <xdr:nvSpPr>
        <xdr:cNvPr id="199" name="円/楕円 198"/>
        <xdr:cNvSpPr/>
      </xdr:nvSpPr>
      <xdr:spPr>
        <a:xfrm>
          <a:off x="2857500" y="132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8217</xdr:rowOff>
    </xdr:from>
    <xdr:ext cx="469744" cy="259045"/>
    <xdr:sp macro="" textlink="">
      <xdr:nvSpPr>
        <xdr:cNvPr id="200" name="テキスト ボックス 199"/>
        <xdr:cNvSpPr txBox="1"/>
      </xdr:nvSpPr>
      <xdr:spPr>
        <a:xfrm>
          <a:off x="2673427" y="1338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8889</xdr:rowOff>
    </xdr:from>
    <xdr:to>
      <xdr:col>3</xdr:col>
      <xdr:colOff>3175</xdr:colOff>
      <xdr:row>77</xdr:row>
      <xdr:rowOff>110489</xdr:rowOff>
    </xdr:to>
    <xdr:sp macro="" textlink="">
      <xdr:nvSpPr>
        <xdr:cNvPr id="201" name="円/楕円 200"/>
        <xdr:cNvSpPr/>
      </xdr:nvSpPr>
      <xdr:spPr>
        <a:xfrm>
          <a:off x="1968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101616</xdr:rowOff>
    </xdr:from>
    <xdr:ext cx="469744" cy="259045"/>
    <xdr:sp macro="" textlink="">
      <xdr:nvSpPr>
        <xdr:cNvPr id="202" name="テキスト ボックス 201"/>
        <xdr:cNvSpPr txBox="1"/>
      </xdr:nvSpPr>
      <xdr:spPr>
        <a:xfrm>
          <a:off x="17844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49059</xdr:rowOff>
    </xdr:from>
    <xdr:to>
      <xdr:col>1</xdr:col>
      <xdr:colOff>485775</xdr:colOff>
      <xdr:row>77</xdr:row>
      <xdr:rowOff>150659</xdr:rowOff>
    </xdr:to>
    <xdr:sp macro="" textlink="">
      <xdr:nvSpPr>
        <xdr:cNvPr id="203" name="円/楕円 202"/>
        <xdr:cNvSpPr/>
      </xdr:nvSpPr>
      <xdr:spPr>
        <a:xfrm>
          <a:off x="1079500" y="132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141786</xdr:rowOff>
    </xdr:from>
    <xdr:ext cx="469744" cy="259045"/>
    <xdr:sp macro="" textlink="">
      <xdr:nvSpPr>
        <xdr:cNvPr id="204" name="テキスト ボックス 203"/>
        <xdr:cNvSpPr txBox="1"/>
      </xdr:nvSpPr>
      <xdr:spPr>
        <a:xfrm>
          <a:off x="895427" y="1334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129680</xdr:rowOff>
    </xdr:from>
    <xdr:to>
      <xdr:col>6</xdr:col>
      <xdr:colOff>511175</xdr:colOff>
      <xdr:row>97</xdr:row>
      <xdr:rowOff>32468</xdr:rowOff>
    </xdr:to>
    <xdr:cxnSp macro="">
      <xdr:nvCxnSpPr>
        <xdr:cNvPr id="234" name="直線コネクタ 233"/>
        <xdr:cNvCxnSpPr/>
      </xdr:nvCxnSpPr>
      <xdr:spPr>
        <a:xfrm flipV="1">
          <a:off x="3797300" y="16588880"/>
          <a:ext cx="838200" cy="7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32468</xdr:rowOff>
    </xdr:from>
    <xdr:to>
      <xdr:col>5</xdr:col>
      <xdr:colOff>358775</xdr:colOff>
      <xdr:row>97</xdr:row>
      <xdr:rowOff>110020</xdr:rowOff>
    </xdr:to>
    <xdr:cxnSp macro="">
      <xdr:nvCxnSpPr>
        <xdr:cNvPr id="237" name="直線コネクタ 236"/>
        <xdr:cNvCxnSpPr/>
      </xdr:nvCxnSpPr>
      <xdr:spPr>
        <a:xfrm flipV="1">
          <a:off x="2908300" y="16663118"/>
          <a:ext cx="889000" cy="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110020</xdr:rowOff>
    </xdr:from>
    <xdr:to>
      <xdr:col>4</xdr:col>
      <xdr:colOff>155575</xdr:colOff>
      <xdr:row>97</xdr:row>
      <xdr:rowOff>137280</xdr:rowOff>
    </xdr:to>
    <xdr:cxnSp macro="">
      <xdr:nvCxnSpPr>
        <xdr:cNvPr id="240" name="直線コネクタ 239"/>
        <xdr:cNvCxnSpPr/>
      </xdr:nvCxnSpPr>
      <xdr:spPr>
        <a:xfrm flipV="1">
          <a:off x="2019300" y="16740670"/>
          <a:ext cx="8890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109696</xdr:rowOff>
    </xdr:from>
    <xdr:to>
      <xdr:col>2</xdr:col>
      <xdr:colOff>638175</xdr:colOff>
      <xdr:row>97</xdr:row>
      <xdr:rowOff>137280</xdr:rowOff>
    </xdr:to>
    <xdr:cxnSp macro="">
      <xdr:nvCxnSpPr>
        <xdr:cNvPr id="243" name="直線コネクタ 242"/>
        <xdr:cNvCxnSpPr/>
      </xdr:nvCxnSpPr>
      <xdr:spPr>
        <a:xfrm>
          <a:off x="1130300" y="16740346"/>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78880</xdr:rowOff>
    </xdr:from>
    <xdr:to>
      <xdr:col>6</xdr:col>
      <xdr:colOff>561975</xdr:colOff>
      <xdr:row>97</xdr:row>
      <xdr:rowOff>9030</xdr:rowOff>
    </xdr:to>
    <xdr:sp macro="" textlink="">
      <xdr:nvSpPr>
        <xdr:cNvPr id="253" name="円/楕円 252"/>
        <xdr:cNvSpPr/>
      </xdr:nvSpPr>
      <xdr:spPr>
        <a:xfrm>
          <a:off x="4584700" y="165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57307</xdr:rowOff>
    </xdr:from>
    <xdr:ext cx="534377" cy="259045"/>
    <xdr:sp macro="" textlink="">
      <xdr:nvSpPr>
        <xdr:cNvPr id="254" name="扶助費該当値テキスト"/>
        <xdr:cNvSpPr txBox="1"/>
      </xdr:nvSpPr>
      <xdr:spPr>
        <a:xfrm>
          <a:off x="4686300" y="165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153118</xdr:rowOff>
    </xdr:from>
    <xdr:to>
      <xdr:col>5</xdr:col>
      <xdr:colOff>409575</xdr:colOff>
      <xdr:row>97</xdr:row>
      <xdr:rowOff>83268</xdr:rowOff>
    </xdr:to>
    <xdr:sp macro="" textlink="">
      <xdr:nvSpPr>
        <xdr:cNvPr id="255" name="円/楕円 254"/>
        <xdr:cNvSpPr/>
      </xdr:nvSpPr>
      <xdr:spPr>
        <a:xfrm>
          <a:off x="3746500" y="1661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74395</xdr:rowOff>
    </xdr:from>
    <xdr:ext cx="534377" cy="259045"/>
    <xdr:sp macro="" textlink="">
      <xdr:nvSpPr>
        <xdr:cNvPr id="256" name="テキスト ボックス 255"/>
        <xdr:cNvSpPr txBox="1"/>
      </xdr:nvSpPr>
      <xdr:spPr>
        <a:xfrm>
          <a:off x="3530111" y="167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59220</xdr:rowOff>
    </xdr:from>
    <xdr:to>
      <xdr:col>4</xdr:col>
      <xdr:colOff>206375</xdr:colOff>
      <xdr:row>97</xdr:row>
      <xdr:rowOff>160820</xdr:rowOff>
    </xdr:to>
    <xdr:sp macro="" textlink="">
      <xdr:nvSpPr>
        <xdr:cNvPr id="257" name="円/楕円 256"/>
        <xdr:cNvSpPr/>
      </xdr:nvSpPr>
      <xdr:spPr>
        <a:xfrm>
          <a:off x="2857500" y="166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151947</xdr:rowOff>
    </xdr:from>
    <xdr:ext cx="534377" cy="259045"/>
    <xdr:sp macro="" textlink="">
      <xdr:nvSpPr>
        <xdr:cNvPr id="258" name="テキスト ボックス 257"/>
        <xdr:cNvSpPr txBox="1"/>
      </xdr:nvSpPr>
      <xdr:spPr>
        <a:xfrm>
          <a:off x="2641111" y="167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86480</xdr:rowOff>
    </xdr:from>
    <xdr:to>
      <xdr:col>3</xdr:col>
      <xdr:colOff>3175</xdr:colOff>
      <xdr:row>98</xdr:row>
      <xdr:rowOff>16630</xdr:rowOff>
    </xdr:to>
    <xdr:sp macro="" textlink="">
      <xdr:nvSpPr>
        <xdr:cNvPr id="259" name="円/楕円 258"/>
        <xdr:cNvSpPr/>
      </xdr:nvSpPr>
      <xdr:spPr>
        <a:xfrm>
          <a:off x="1968500" y="167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7757</xdr:rowOff>
    </xdr:from>
    <xdr:ext cx="534377" cy="259045"/>
    <xdr:sp macro="" textlink="">
      <xdr:nvSpPr>
        <xdr:cNvPr id="260" name="テキスト ボックス 259"/>
        <xdr:cNvSpPr txBox="1"/>
      </xdr:nvSpPr>
      <xdr:spPr>
        <a:xfrm>
          <a:off x="1752111" y="1680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58896</xdr:rowOff>
    </xdr:from>
    <xdr:to>
      <xdr:col>1</xdr:col>
      <xdr:colOff>485775</xdr:colOff>
      <xdr:row>97</xdr:row>
      <xdr:rowOff>160496</xdr:rowOff>
    </xdr:to>
    <xdr:sp macro="" textlink="">
      <xdr:nvSpPr>
        <xdr:cNvPr id="261" name="円/楕円 260"/>
        <xdr:cNvSpPr/>
      </xdr:nvSpPr>
      <xdr:spPr>
        <a:xfrm>
          <a:off x="1079500" y="166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151623</xdr:rowOff>
    </xdr:from>
    <xdr:ext cx="534377" cy="259045"/>
    <xdr:sp macro="" textlink="">
      <xdr:nvSpPr>
        <xdr:cNvPr id="262" name="テキスト ボックス 261"/>
        <xdr:cNvSpPr txBox="1"/>
      </xdr:nvSpPr>
      <xdr:spPr>
        <a:xfrm>
          <a:off x="863111" y="1678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152807</xdr:rowOff>
    </xdr:from>
    <xdr:to>
      <xdr:col>15</xdr:col>
      <xdr:colOff>180975</xdr:colOff>
      <xdr:row>35</xdr:row>
      <xdr:rowOff>10503</xdr:rowOff>
    </xdr:to>
    <xdr:cxnSp macro="">
      <xdr:nvCxnSpPr>
        <xdr:cNvPr id="291" name="直線コネクタ 290"/>
        <xdr:cNvCxnSpPr/>
      </xdr:nvCxnSpPr>
      <xdr:spPr>
        <a:xfrm flipV="1">
          <a:off x="9639300" y="5982107"/>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10503</xdr:rowOff>
    </xdr:from>
    <xdr:to>
      <xdr:col>14</xdr:col>
      <xdr:colOff>28575</xdr:colOff>
      <xdr:row>35</xdr:row>
      <xdr:rowOff>27762</xdr:rowOff>
    </xdr:to>
    <xdr:cxnSp macro="">
      <xdr:nvCxnSpPr>
        <xdr:cNvPr id="294" name="直線コネクタ 293"/>
        <xdr:cNvCxnSpPr/>
      </xdr:nvCxnSpPr>
      <xdr:spPr>
        <a:xfrm flipV="1">
          <a:off x="8750300" y="601125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148366</xdr:rowOff>
    </xdr:from>
    <xdr:ext cx="534377" cy="259045"/>
    <xdr:sp macro="" textlink="">
      <xdr:nvSpPr>
        <xdr:cNvPr id="296" name="テキスト ボックス 295"/>
        <xdr:cNvSpPr txBox="1"/>
      </xdr:nvSpPr>
      <xdr:spPr>
        <a:xfrm>
          <a:off x="9372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161722</xdr:rowOff>
    </xdr:from>
    <xdr:to>
      <xdr:col>12</xdr:col>
      <xdr:colOff>511175</xdr:colOff>
      <xdr:row>35</xdr:row>
      <xdr:rowOff>27762</xdr:rowOff>
    </xdr:to>
    <xdr:cxnSp macro="">
      <xdr:nvCxnSpPr>
        <xdr:cNvPr id="297" name="直線コネクタ 296"/>
        <xdr:cNvCxnSpPr/>
      </xdr:nvCxnSpPr>
      <xdr:spPr>
        <a:xfrm>
          <a:off x="7861300" y="5991022"/>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148493</xdr:rowOff>
    </xdr:from>
    <xdr:ext cx="534377" cy="259045"/>
    <xdr:sp macro="" textlink="">
      <xdr:nvSpPr>
        <xdr:cNvPr id="299" name="テキスト ボックス 298"/>
        <xdr:cNvSpPr txBox="1"/>
      </xdr:nvSpPr>
      <xdr:spPr>
        <a:xfrm>
          <a:off x="8483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153784</xdr:rowOff>
    </xdr:from>
    <xdr:to>
      <xdr:col>11</xdr:col>
      <xdr:colOff>307975</xdr:colOff>
      <xdr:row>34</xdr:row>
      <xdr:rowOff>161722</xdr:rowOff>
    </xdr:to>
    <xdr:cxnSp macro="">
      <xdr:nvCxnSpPr>
        <xdr:cNvPr id="300" name="直線コネクタ 299"/>
        <xdr:cNvCxnSpPr/>
      </xdr:nvCxnSpPr>
      <xdr:spPr>
        <a:xfrm>
          <a:off x="6972300" y="5983084"/>
          <a:ext cx="88900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12996</xdr:rowOff>
    </xdr:from>
    <xdr:ext cx="534377" cy="259045"/>
    <xdr:sp macro="" textlink="">
      <xdr:nvSpPr>
        <xdr:cNvPr id="302" name="テキスト ボックス 301"/>
        <xdr:cNvSpPr txBox="1"/>
      </xdr:nvSpPr>
      <xdr:spPr>
        <a:xfrm>
          <a:off x="7594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22521</xdr:rowOff>
    </xdr:from>
    <xdr:ext cx="534377" cy="259045"/>
    <xdr:sp macro="" textlink="">
      <xdr:nvSpPr>
        <xdr:cNvPr id="304" name="テキスト ボックス 303"/>
        <xdr:cNvSpPr txBox="1"/>
      </xdr:nvSpPr>
      <xdr:spPr>
        <a:xfrm>
          <a:off x="6705111" y="61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102007</xdr:rowOff>
    </xdr:from>
    <xdr:to>
      <xdr:col>15</xdr:col>
      <xdr:colOff>231775</xdr:colOff>
      <xdr:row>35</xdr:row>
      <xdr:rowOff>32157</xdr:rowOff>
    </xdr:to>
    <xdr:sp macro="" textlink="">
      <xdr:nvSpPr>
        <xdr:cNvPr id="310" name="円/楕円 309"/>
        <xdr:cNvSpPr/>
      </xdr:nvSpPr>
      <xdr:spPr>
        <a:xfrm>
          <a:off x="10426700" y="59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124884</xdr:rowOff>
    </xdr:from>
    <xdr:ext cx="534377" cy="259045"/>
    <xdr:sp macro="" textlink="">
      <xdr:nvSpPr>
        <xdr:cNvPr id="311" name="補助費等該当値テキスト"/>
        <xdr:cNvSpPr txBox="1"/>
      </xdr:nvSpPr>
      <xdr:spPr>
        <a:xfrm>
          <a:off x="10528300" y="57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131153</xdr:rowOff>
    </xdr:from>
    <xdr:to>
      <xdr:col>14</xdr:col>
      <xdr:colOff>79375</xdr:colOff>
      <xdr:row>35</xdr:row>
      <xdr:rowOff>61303</xdr:rowOff>
    </xdr:to>
    <xdr:sp macro="" textlink="">
      <xdr:nvSpPr>
        <xdr:cNvPr id="312" name="円/楕円 311"/>
        <xdr:cNvSpPr/>
      </xdr:nvSpPr>
      <xdr:spPr>
        <a:xfrm>
          <a:off x="9588500" y="59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77830</xdr:rowOff>
    </xdr:from>
    <xdr:ext cx="534377" cy="259045"/>
    <xdr:sp macro="" textlink="">
      <xdr:nvSpPr>
        <xdr:cNvPr id="313" name="テキスト ボックス 312"/>
        <xdr:cNvSpPr txBox="1"/>
      </xdr:nvSpPr>
      <xdr:spPr>
        <a:xfrm>
          <a:off x="9372111" y="573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148412</xdr:rowOff>
    </xdr:from>
    <xdr:to>
      <xdr:col>12</xdr:col>
      <xdr:colOff>561975</xdr:colOff>
      <xdr:row>35</xdr:row>
      <xdr:rowOff>78562</xdr:rowOff>
    </xdr:to>
    <xdr:sp macro="" textlink="">
      <xdr:nvSpPr>
        <xdr:cNvPr id="314" name="円/楕円 313"/>
        <xdr:cNvSpPr/>
      </xdr:nvSpPr>
      <xdr:spPr>
        <a:xfrm>
          <a:off x="8699500" y="59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95089</xdr:rowOff>
    </xdr:from>
    <xdr:ext cx="534377" cy="259045"/>
    <xdr:sp macro="" textlink="">
      <xdr:nvSpPr>
        <xdr:cNvPr id="315" name="テキスト ボックス 314"/>
        <xdr:cNvSpPr txBox="1"/>
      </xdr:nvSpPr>
      <xdr:spPr>
        <a:xfrm>
          <a:off x="8483111" y="57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110922</xdr:rowOff>
    </xdr:from>
    <xdr:to>
      <xdr:col>11</xdr:col>
      <xdr:colOff>358775</xdr:colOff>
      <xdr:row>35</xdr:row>
      <xdr:rowOff>41072</xdr:rowOff>
    </xdr:to>
    <xdr:sp macro="" textlink="">
      <xdr:nvSpPr>
        <xdr:cNvPr id="316" name="円/楕円 315"/>
        <xdr:cNvSpPr/>
      </xdr:nvSpPr>
      <xdr:spPr>
        <a:xfrm>
          <a:off x="7810500" y="59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57599</xdr:rowOff>
    </xdr:from>
    <xdr:ext cx="534377" cy="259045"/>
    <xdr:sp macro="" textlink="">
      <xdr:nvSpPr>
        <xdr:cNvPr id="317" name="テキスト ボックス 316"/>
        <xdr:cNvSpPr txBox="1"/>
      </xdr:nvSpPr>
      <xdr:spPr>
        <a:xfrm>
          <a:off x="7594111" y="571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102984</xdr:rowOff>
    </xdr:from>
    <xdr:to>
      <xdr:col>10</xdr:col>
      <xdr:colOff>155575</xdr:colOff>
      <xdr:row>35</xdr:row>
      <xdr:rowOff>33134</xdr:rowOff>
    </xdr:to>
    <xdr:sp macro="" textlink="">
      <xdr:nvSpPr>
        <xdr:cNvPr id="318" name="円/楕円 317"/>
        <xdr:cNvSpPr/>
      </xdr:nvSpPr>
      <xdr:spPr>
        <a:xfrm>
          <a:off x="6921500" y="593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49661</xdr:rowOff>
    </xdr:from>
    <xdr:ext cx="534377" cy="259045"/>
    <xdr:sp macro="" textlink="">
      <xdr:nvSpPr>
        <xdr:cNvPr id="319" name="テキスト ボックス 318"/>
        <xdr:cNvSpPr txBox="1"/>
      </xdr:nvSpPr>
      <xdr:spPr>
        <a:xfrm>
          <a:off x="6705111" y="570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131045</xdr:rowOff>
    </xdr:from>
    <xdr:to>
      <xdr:col>15</xdr:col>
      <xdr:colOff>180975</xdr:colOff>
      <xdr:row>56</xdr:row>
      <xdr:rowOff>64676</xdr:rowOff>
    </xdr:to>
    <xdr:cxnSp macro="">
      <xdr:nvCxnSpPr>
        <xdr:cNvPr id="350" name="直線コネクタ 349"/>
        <xdr:cNvCxnSpPr/>
      </xdr:nvCxnSpPr>
      <xdr:spPr>
        <a:xfrm>
          <a:off x="9639300" y="9560795"/>
          <a:ext cx="838200" cy="1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70238</xdr:rowOff>
    </xdr:from>
    <xdr:to>
      <xdr:col>14</xdr:col>
      <xdr:colOff>28575</xdr:colOff>
      <xdr:row>55</xdr:row>
      <xdr:rowOff>131045</xdr:rowOff>
    </xdr:to>
    <xdr:cxnSp macro="">
      <xdr:nvCxnSpPr>
        <xdr:cNvPr id="353" name="直線コネクタ 352"/>
        <xdr:cNvCxnSpPr/>
      </xdr:nvCxnSpPr>
      <xdr:spPr>
        <a:xfrm>
          <a:off x="8750300" y="9328538"/>
          <a:ext cx="889000" cy="23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70238</xdr:rowOff>
    </xdr:from>
    <xdr:to>
      <xdr:col>12</xdr:col>
      <xdr:colOff>511175</xdr:colOff>
      <xdr:row>56</xdr:row>
      <xdr:rowOff>112301</xdr:rowOff>
    </xdr:to>
    <xdr:cxnSp macro="">
      <xdr:nvCxnSpPr>
        <xdr:cNvPr id="356" name="直線コネクタ 355"/>
        <xdr:cNvCxnSpPr/>
      </xdr:nvCxnSpPr>
      <xdr:spPr>
        <a:xfrm flipV="1">
          <a:off x="7861300" y="9328538"/>
          <a:ext cx="889000" cy="3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69395</xdr:rowOff>
    </xdr:from>
    <xdr:ext cx="534377" cy="259045"/>
    <xdr:sp macro="" textlink="">
      <xdr:nvSpPr>
        <xdr:cNvPr id="358" name="テキスト ボックス 357"/>
        <xdr:cNvSpPr txBox="1"/>
      </xdr:nvSpPr>
      <xdr:spPr>
        <a:xfrm>
          <a:off x="8483111" y="949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112301</xdr:rowOff>
    </xdr:from>
    <xdr:to>
      <xdr:col>11</xdr:col>
      <xdr:colOff>307975</xdr:colOff>
      <xdr:row>56</xdr:row>
      <xdr:rowOff>119703</xdr:rowOff>
    </xdr:to>
    <xdr:cxnSp macro="">
      <xdr:nvCxnSpPr>
        <xdr:cNvPr id="359" name="直線コネクタ 358"/>
        <xdr:cNvCxnSpPr/>
      </xdr:nvCxnSpPr>
      <xdr:spPr>
        <a:xfrm flipV="1">
          <a:off x="6972300" y="9713501"/>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13876</xdr:rowOff>
    </xdr:from>
    <xdr:to>
      <xdr:col>15</xdr:col>
      <xdr:colOff>231775</xdr:colOff>
      <xdr:row>56</xdr:row>
      <xdr:rowOff>115476</xdr:rowOff>
    </xdr:to>
    <xdr:sp macro="" textlink="">
      <xdr:nvSpPr>
        <xdr:cNvPr id="369" name="円/楕円 368"/>
        <xdr:cNvSpPr/>
      </xdr:nvSpPr>
      <xdr:spPr>
        <a:xfrm>
          <a:off x="10426700" y="96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163753</xdr:rowOff>
    </xdr:from>
    <xdr:ext cx="534377" cy="259045"/>
    <xdr:sp macro="" textlink="">
      <xdr:nvSpPr>
        <xdr:cNvPr id="370" name="普通建設事業費該当値テキスト"/>
        <xdr:cNvSpPr txBox="1"/>
      </xdr:nvSpPr>
      <xdr:spPr>
        <a:xfrm>
          <a:off x="10528300" y="959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50,392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80245</xdr:rowOff>
    </xdr:from>
    <xdr:to>
      <xdr:col>14</xdr:col>
      <xdr:colOff>79375</xdr:colOff>
      <xdr:row>56</xdr:row>
      <xdr:rowOff>10395</xdr:rowOff>
    </xdr:to>
    <xdr:sp macro="" textlink="">
      <xdr:nvSpPr>
        <xdr:cNvPr id="371" name="円/楕円 370"/>
        <xdr:cNvSpPr/>
      </xdr:nvSpPr>
      <xdr:spPr>
        <a:xfrm>
          <a:off x="9588500" y="9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1522</xdr:rowOff>
    </xdr:from>
    <xdr:ext cx="534377" cy="259045"/>
    <xdr:sp macro="" textlink="">
      <xdr:nvSpPr>
        <xdr:cNvPr id="372" name="テキスト ボックス 371"/>
        <xdr:cNvSpPr txBox="1"/>
      </xdr:nvSpPr>
      <xdr:spPr>
        <a:xfrm>
          <a:off x="9372111" y="96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60,045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19438</xdr:rowOff>
    </xdr:from>
    <xdr:to>
      <xdr:col>12</xdr:col>
      <xdr:colOff>561975</xdr:colOff>
      <xdr:row>54</xdr:row>
      <xdr:rowOff>121038</xdr:rowOff>
    </xdr:to>
    <xdr:sp macro="" textlink="">
      <xdr:nvSpPr>
        <xdr:cNvPr id="373" name="円/楕円 372"/>
        <xdr:cNvSpPr/>
      </xdr:nvSpPr>
      <xdr:spPr>
        <a:xfrm>
          <a:off x="8699500" y="92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137565</xdr:rowOff>
    </xdr:from>
    <xdr:ext cx="534377" cy="259045"/>
    <xdr:sp macro="" textlink="">
      <xdr:nvSpPr>
        <xdr:cNvPr id="374" name="テキスト ボックス 373"/>
        <xdr:cNvSpPr txBox="1"/>
      </xdr:nvSpPr>
      <xdr:spPr>
        <a:xfrm>
          <a:off x="8483111" y="905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61501</xdr:rowOff>
    </xdr:from>
    <xdr:to>
      <xdr:col>11</xdr:col>
      <xdr:colOff>358775</xdr:colOff>
      <xdr:row>56</xdr:row>
      <xdr:rowOff>163101</xdr:rowOff>
    </xdr:to>
    <xdr:sp macro="" textlink="">
      <xdr:nvSpPr>
        <xdr:cNvPr id="375" name="円/楕円 374"/>
        <xdr:cNvSpPr/>
      </xdr:nvSpPr>
      <xdr:spPr>
        <a:xfrm>
          <a:off x="7810500" y="96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154228</xdr:rowOff>
    </xdr:from>
    <xdr:ext cx="534377" cy="259045"/>
    <xdr:sp macro="" textlink="">
      <xdr:nvSpPr>
        <xdr:cNvPr id="376" name="テキスト ボックス 375"/>
        <xdr:cNvSpPr txBox="1"/>
      </xdr:nvSpPr>
      <xdr:spPr>
        <a:xfrm>
          <a:off x="7594111" y="97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68903</xdr:rowOff>
    </xdr:from>
    <xdr:to>
      <xdr:col>10</xdr:col>
      <xdr:colOff>155575</xdr:colOff>
      <xdr:row>56</xdr:row>
      <xdr:rowOff>170503</xdr:rowOff>
    </xdr:to>
    <xdr:sp macro="" textlink="">
      <xdr:nvSpPr>
        <xdr:cNvPr id="377" name="円/楕円 376"/>
        <xdr:cNvSpPr/>
      </xdr:nvSpPr>
      <xdr:spPr>
        <a:xfrm>
          <a:off x="6921500" y="96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161630</xdr:rowOff>
    </xdr:from>
    <xdr:ext cx="534377" cy="259045"/>
    <xdr:sp macro="" textlink="">
      <xdr:nvSpPr>
        <xdr:cNvPr id="378" name="テキスト ボックス 377"/>
        <xdr:cNvSpPr txBox="1"/>
      </xdr:nvSpPr>
      <xdr:spPr>
        <a:xfrm>
          <a:off x="6705111" y="97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162821</xdr:rowOff>
    </xdr:from>
    <xdr:to>
      <xdr:col>15</xdr:col>
      <xdr:colOff>180975</xdr:colOff>
      <xdr:row>76</xdr:row>
      <xdr:rowOff>120856</xdr:rowOff>
    </xdr:to>
    <xdr:cxnSp macro="">
      <xdr:nvCxnSpPr>
        <xdr:cNvPr id="409" name="直線コネクタ 408"/>
        <xdr:cNvCxnSpPr/>
      </xdr:nvCxnSpPr>
      <xdr:spPr>
        <a:xfrm>
          <a:off x="9639300" y="13021571"/>
          <a:ext cx="838200" cy="12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40336</xdr:rowOff>
    </xdr:from>
    <xdr:ext cx="534377" cy="259045"/>
    <xdr:sp macro="" textlink="">
      <xdr:nvSpPr>
        <xdr:cNvPr id="413" name="テキスト ボックス 412"/>
        <xdr:cNvSpPr txBox="1"/>
      </xdr:nvSpPr>
      <xdr:spPr>
        <a:xfrm>
          <a:off x="9372111" y="1324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70056</xdr:rowOff>
    </xdr:from>
    <xdr:to>
      <xdr:col>15</xdr:col>
      <xdr:colOff>231775</xdr:colOff>
      <xdr:row>77</xdr:row>
      <xdr:rowOff>206</xdr:rowOff>
    </xdr:to>
    <xdr:sp macro="" textlink="">
      <xdr:nvSpPr>
        <xdr:cNvPr id="419" name="円/楕円 418"/>
        <xdr:cNvSpPr/>
      </xdr:nvSpPr>
      <xdr:spPr>
        <a:xfrm>
          <a:off x="10426700" y="131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92934</xdr:rowOff>
    </xdr:from>
    <xdr:ext cx="534377" cy="259045"/>
    <xdr:sp macro="" textlink="">
      <xdr:nvSpPr>
        <xdr:cNvPr id="420" name="普通建設事業費 （ うち新規整備　）該当値テキスト"/>
        <xdr:cNvSpPr txBox="1"/>
      </xdr:nvSpPr>
      <xdr:spPr>
        <a:xfrm>
          <a:off x="10528300" y="1295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112021</xdr:rowOff>
    </xdr:from>
    <xdr:to>
      <xdr:col>14</xdr:col>
      <xdr:colOff>79375</xdr:colOff>
      <xdr:row>76</xdr:row>
      <xdr:rowOff>42171</xdr:rowOff>
    </xdr:to>
    <xdr:sp macro="" textlink="">
      <xdr:nvSpPr>
        <xdr:cNvPr id="421" name="円/楕円 420"/>
        <xdr:cNvSpPr/>
      </xdr:nvSpPr>
      <xdr:spPr>
        <a:xfrm>
          <a:off x="9588500" y="1297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58698</xdr:rowOff>
    </xdr:from>
    <xdr:ext cx="534377" cy="259045"/>
    <xdr:sp macro="" textlink="">
      <xdr:nvSpPr>
        <xdr:cNvPr id="422" name="テキスト ボックス 421"/>
        <xdr:cNvSpPr txBox="1"/>
      </xdr:nvSpPr>
      <xdr:spPr>
        <a:xfrm>
          <a:off x="9372111" y="127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17889</xdr:rowOff>
    </xdr:from>
    <xdr:to>
      <xdr:col>15</xdr:col>
      <xdr:colOff>180975</xdr:colOff>
      <xdr:row>98</xdr:row>
      <xdr:rowOff>54105</xdr:rowOff>
    </xdr:to>
    <xdr:cxnSp macro="">
      <xdr:nvCxnSpPr>
        <xdr:cNvPr id="453" name="直線コネクタ 452"/>
        <xdr:cNvCxnSpPr/>
      </xdr:nvCxnSpPr>
      <xdr:spPr>
        <a:xfrm>
          <a:off x="9639300" y="16819989"/>
          <a:ext cx="8382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3305</xdr:rowOff>
    </xdr:from>
    <xdr:to>
      <xdr:col>15</xdr:col>
      <xdr:colOff>231775</xdr:colOff>
      <xdr:row>98</xdr:row>
      <xdr:rowOff>104905</xdr:rowOff>
    </xdr:to>
    <xdr:sp macro="" textlink="">
      <xdr:nvSpPr>
        <xdr:cNvPr id="463" name="円/楕円 462"/>
        <xdr:cNvSpPr/>
      </xdr:nvSpPr>
      <xdr:spPr>
        <a:xfrm>
          <a:off x="10426700" y="16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153182</xdr:rowOff>
    </xdr:from>
    <xdr:ext cx="534377" cy="259045"/>
    <xdr:sp macro="" textlink="">
      <xdr:nvSpPr>
        <xdr:cNvPr id="464" name="普通建設事業費 （ うち更新整備　）該当値テキスト"/>
        <xdr:cNvSpPr txBox="1"/>
      </xdr:nvSpPr>
      <xdr:spPr>
        <a:xfrm>
          <a:off x="10528300"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138539</xdr:rowOff>
    </xdr:from>
    <xdr:to>
      <xdr:col>14</xdr:col>
      <xdr:colOff>79375</xdr:colOff>
      <xdr:row>98</xdr:row>
      <xdr:rowOff>68689</xdr:rowOff>
    </xdr:to>
    <xdr:sp macro="" textlink="">
      <xdr:nvSpPr>
        <xdr:cNvPr id="465" name="円/楕円 464"/>
        <xdr:cNvSpPr/>
      </xdr:nvSpPr>
      <xdr:spPr>
        <a:xfrm>
          <a:off x="9588500" y="167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59816</xdr:rowOff>
    </xdr:from>
    <xdr:ext cx="534377" cy="259045"/>
    <xdr:sp macro="" textlink="">
      <xdr:nvSpPr>
        <xdr:cNvPr id="466" name="テキスト ボックス 465"/>
        <xdr:cNvSpPr txBox="1"/>
      </xdr:nvSpPr>
      <xdr:spPr>
        <a:xfrm>
          <a:off x="9372111" y="168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32868</xdr:rowOff>
    </xdr:from>
    <xdr:to>
      <xdr:col>23</xdr:col>
      <xdr:colOff>517525</xdr:colOff>
      <xdr:row>39</xdr:row>
      <xdr:rowOff>39840</xdr:rowOff>
    </xdr:to>
    <xdr:cxnSp macro="">
      <xdr:nvCxnSpPr>
        <xdr:cNvPr id="495" name="直線コネクタ 494"/>
        <xdr:cNvCxnSpPr/>
      </xdr:nvCxnSpPr>
      <xdr:spPr>
        <a:xfrm>
          <a:off x="15481300" y="6719418"/>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32868</xdr:rowOff>
    </xdr:from>
    <xdr:to>
      <xdr:col>22</xdr:col>
      <xdr:colOff>365125</xdr:colOff>
      <xdr:row>39</xdr:row>
      <xdr:rowOff>38430</xdr:rowOff>
    </xdr:to>
    <xdr:cxnSp macro="">
      <xdr:nvCxnSpPr>
        <xdr:cNvPr id="498" name="直線コネクタ 497"/>
        <xdr:cNvCxnSpPr/>
      </xdr:nvCxnSpPr>
      <xdr:spPr>
        <a:xfrm flipV="1">
          <a:off x="14592300" y="671941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26924</xdr:rowOff>
    </xdr:from>
    <xdr:to>
      <xdr:col>21</xdr:col>
      <xdr:colOff>161925</xdr:colOff>
      <xdr:row>39</xdr:row>
      <xdr:rowOff>38430</xdr:rowOff>
    </xdr:to>
    <xdr:cxnSp macro="">
      <xdr:nvCxnSpPr>
        <xdr:cNvPr id="501" name="直線コネクタ 500"/>
        <xdr:cNvCxnSpPr/>
      </xdr:nvCxnSpPr>
      <xdr:spPr>
        <a:xfrm>
          <a:off x="13703300" y="671347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156997</xdr:rowOff>
    </xdr:from>
    <xdr:to>
      <xdr:col>19</xdr:col>
      <xdr:colOff>644525</xdr:colOff>
      <xdr:row>39</xdr:row>
      <xdr:rowOff>26924</xdr:rowOff>
    </xdr:to>
    <xdr:cxnSp macro="">
      <xdr:nvCxnSpPr>
        <xdr:cNvPr id="504" name="直線コネクタ 503"/>
        <xdr:cNvCxnSpPr/>
      </xdr:nvCxnSpPr>
      <xdr:spPr>
        <a:xfrm>
          <a:off x="12814300" y="6672097"/>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160490</xdr:rowOff>
    </xdr:from>
    <xdr:to>
      <xdr:col>23</xdr:col>
      <xdr:colOff>568325</xdr:colOff>
      <xdr:row>39</xdr:row>
      <xdr:rowOff>90640</xdr:rowOff>
    </xdr:to>
    <xdr:sp macro="" textlink="">
      <xdr:nvSpPr>
        <xdr:cNvPr id="514" name="円/楕円 513"/>
        <xdr:cNvSpPr/>
      </xdr:nvSpPr>
      <xdr:spPr>
        <a:xfrm>
          <a:off x="162687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153518</xdr:rowOff>
    </xdr:from>
    <xdr:to>
      <xdr:col>22</xdr:col>
      <xdr:colOff>415925</xdr:colOff>
      <xdr:row>39</xdr:row>
      <xdr:rowOff>83668</xdr:rowOff>
    </xdr:to>
    <xdr:sp macro="" textlink="">
      <xdr:nvSpPr>
        <xdr:cNvPr id="516" name="円/楕円 515"/>
        <xdr:cNvSpPr/>
      </xdr:nvSpPr>
      <xdr:spPr>
        <a:xfrm>
          <a:off x="15430500" y="66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74795</xdr:rowOff>
    </xdr:from>
    <xdr:ext cx="378565" cy="259045"/>
    <xdr:sp macro="" textlink="">
      <xdr:nvSpPr>
        <xdr:cNvPr id="517" name="テキスト ボックス 516"/>
        <xdr:cNvSpPr txBox="1"/>
      </xdr:nvSpPr>
      <xdr:spPr>
        <a:xfrm>
          <a:off x="15292017" y="676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159080</xdr:rowOff>
    </xdr:from>
    <xdr:to>
      <xdr:col>21</xdr:col>
      <xdr:colOff>212725</xdr:colOff>
      <xdr:row>39</xdr:row>
      <xdr:rowOff>89230</xdr:rowOff>
    </xdr:to>
    <xdr:sp macro="" textlink="">
      <xdr:nvSpPr>
        <xdr:cNvPr id="518" name="円/楕円 517"/>
        <xdr:cNvSpPr/>
      </xdr:nvSpPr>
      <xdr:spPr>
        <a:xfrm>
          <a:off x="14541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80357</xdr:rowOff>
    </xdr:from>
    <xdr:ext cx="378565" cy="259045"/>
    <xdr:sp macro="" textlink="">
      <xdr:nvSpPr>
        <xdr:cNvPr id="519" name="テキスト ボックス 518"/>
        <xdr:cNvSpPr txBox="1"/>
      </xdr:nvSpPr>
      <xdr:spPr>
        <a:xfrm>
          <a:off x="14403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147574</xdr:rowOff>
    </xdr:from>
    <xdr:to>
      <xdr:col>20</xdr:col>
      <xdr:colOff>9525</xdr:colOff>
      <xdr:row>39</xdr:row>
      <xdr:rowOff>77724</xdr:rowOff>
    </xdr:to>
    <xdr:sp macro="" textlink="">
      <xdr:nvSpPr>
        <xdr:cNvPr id="520" name="円/楕円 519"/>
        <xdr:cNvSpPr/>
      </xdr:nvSpPr>
      <xdr:spPr>
        <a:xfrm>
          <a:off x="13652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68851</xdr:rowOff>
    </xdr:from>
    <xdr:ext cx="378565" cy="259045"/>
    <xdr:sp macro="" textlink="">
      <xdr:nvSpPr>
        <xdr:cNvPr id="521" name="テキスト ボックス 520"/>
        <xdr:cNvSpPr txBox="1"/>
      </xdr:nvSpPr>
      <xdr:spPr>
        <a:xfrm>
          <a:off x="13514017" y="6755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106197</xdr:rowOff>
    </xdr:from>
    <xdr:to>
      <xdr:col>18</xdr:col>
      <xdr:colOff>492125</xdr:colOff>
      <xdr:row>39</xdr:row>
      <xdr:rowOff>36347</xdr:rowOff>
    </xdr:to>
    <xdr:sp macro="" textlink="">
      <xdr:nvSpPr>
        <xdr:cNvPr id="522" name="円/楕円 521"/>
        <xdr:cNvSpPr/>
      </xdr:nvSpPr>
      <xdr:spPr>
        <a:xfrm>
          <a:off x="12763500" y="662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27474</xdr:rowOff>
    </xdr:from>
    <xdr:ext cx="469744" cy="259045"/>
    <xdr:sp macro="" textlink="">
      <xdr:nvSpPr>
        <xdr:cNvPr id="523" name="テキスト ボックス 522"/>
        <xdr:cNvSpPr txBox="1"/>
      </xdr:nvSpPr>
      <xdr:spPr>
        <a:xfrm>
          <a:off x="12579427" y="671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43818</xdr:rowOff>
    </xdr:from>
    <xdr:to>
      <xdr:col>23</xdr:col>
      <xdr:colOff>517525</xdr:colOff>
      <xdr:row>75</xdr:row>
      <xdr:rowOff>89914</xdr:rowOff>
    </xdr:to>
    <xdr:cxnSp macro="">
      <xdr:nvCxnSpPr>
        <xdr:cNvPr id="603" name="直線コネクタ 602"/>
        <xdr:cNvCxnSpPr/>
      </xdr:nvCxnSpPr>
      <xdr:spPr>
        <a:xfrm>
          <a:off x="15481300" y="12902568"/>
          <a:ext cx="838200" cy="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43818</xdr:rowOff>
    </xdr:from>
    <xdr:to>
      <xdr:col>22</xdr:col>
      <xdr:colOff>365125</xdr:colOff>
      <xdr:row>75</xdr:row>
      <xdr:rowOff>49713</xdr:rowOff>
    </xdr:to>
    <xdr:cxnSp macro="">
      <xdr:nvCxnSpPr>
        <xdr:cNvPr id="606" name="直線コネクタ 605"/>
        <xdr:cNvCxnSpPr/>
      </xdr:nvCxnSpPr>
      <xdr:spPr>
        <a:xfrm flipV="1">
          <a:off x="14592300" y="12902568"/>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170152</xdr:rowOff>
    </xdr:from>
    <xdr:to>
      <xdr:col>21</xdr:col>
      <xdr:colOff>161925</xdr:colOff>
      <xdr:row>75</xdr:row>
      <xdr:rowOff>49713</xdr:rowOff>
    </xdr:to>
    <xdr:cxnSp macro="">
      <xdr:nvCxnSpPr>
        <xdr:cNvPr id="609" name="直線コネクタ 608"/>
        <xdr:cNvCxnSpPr/>
      </xdr:nvCxnSpPr>
      <xdr:spPr>
        <a:xfrm>
          <a:off x="13703300" y="12857452"/>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135193</xdr:rowOff>
    </xdr:from>
    <xdr:to>
      <xdr:col>19</xdr:col>
      <xdr:colOff>644525</xdr:colOff>
      <xdr:row>74</xdr:row>
      <xdr:rowOff>170152</xdr:rowOff>
    </xdr:to>
    <xdr:cxnSp macro="">
      <xdr:nvCxnSpPr>
        <xdr:cNvPr id="612" name="直線コネクタ 611"/>
        <xdr:cNvCxnSpPr/>
      </xdr:nvCxnSpPr>
      <xdr:spPr>
        <a:xfrm>
          <a:off x="12814300" y="12822493"/>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53007</xdr:rowOff>
    </xdr:from>
    <xdr:ext cx="534377" cy="259045"/>
    <xdr:sp macro="" textlink="">
      <xdr:nvSpPr>
        <xdr:cNvPr id="614" name="テキスト ボックス 613"/>
        <xdr:cNvSpPr txBox="1"/>
      </xdr:nvSpPr>
      <xdr:spPr>
        <a:xfrm>
          <a:off x="13436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33510</xdr:rowOff>
    </xdr:from>
    <xdr:ext cx="534377" cy="259045"/>
    <xdr:sp macro="" textlink="">
      <xdr:nvSpPr>
        <xdr:cNvPr id="616" name="テキスト ボックス 615"/>
        <xdr:cNvSpPr txBox="1"/>
      </xdr:nvSpPr>
      <xdr:spPr>
        <a:xfrm>
          <a:off x="12547111" y="128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39114</xdr:rowOff>
    </xdr:from>
    <xdr:to>
      <xdr:col>23</xdr:col>
      <xdr:colOff>568325</xdr:colOff>
      <xdr:row>75</xdr:row>
      <xdr:rowOff>140714</xdr:rowOff>
    </xdr:to>
    <xdr:sp macro="" textlink="">
      <xdr:nvSpPr>
        <xdr:cNvPr id="622" name="円/楕円 621"/>
        <xdr:cNvSpPr/>
      </xdr:nvSpPr>
      <xdr:spPr>
        <a:xfrm>
          <a:off x="16268700" y="128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61991</xdr:rowOff>
    </xdr:from>
    <xdr:ext cx="534377" cy="259045"/>
    <xdr:sp macro="" textlink="">
      <xdr:nvSpPr>
        <xdr:cNvPr id="623" name="公債費該当値テキスト"/>
        <xdr:cNvSpPr txBox="1"/>
      </xdr:nvSpPr>
      <xdr:spPr>
        <a:xfrm>
          <a:off x="16370300" y="127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164468</xdr:rowOff>
    </xdr:from>
    <xdr:to>
      <xdr:col>22</xdr:col>
      <xdr:colOff>415925</xdr:colOff>
      <xdr:row>75</xdr:row>
      <xdr:rowOff>94618</xdr:rowOff>
    </xdr:to>
    <xdr:sp macro="" textlink="">
      <xdr:nvSpPr>
        <xdr:cNvPr id="624" name="円/楕円 623"/>
        <xdr:cNvSpPr/>
      </xdr:nvSpPr>
      <xdr:spPr>
        <a:xfrm>
          <a:off x="15430500" y="12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85745</xdr:rowOff>
    </xdr:from>
    <xdr:ext cx="534377" cy="259045"/>
    <xdr:sp macro="" textlink="">
      <xdr:nvSpPr>
        <xdr:cNvPr id="625" name="テキスト ボックス 624"/>
        <xdr:cNvSpPr txBox="1"/>
      </xdr:nvSpPr>
      <xdr:spPr>
        <a:xfrm>
          <a:off x="15214111" y="1294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170363</xdr:rowOff>
    </xdr:from>
    <xdr:to>
      <xdr:col>21</xdr:col>
      <xdr:colOff>212725</xdr:colOff>
      <xdr:row>75</xdr:row>
      <xdr:rowOff>100513</xdr:rowOff>
    </xdr:to>
    <xdr:sp macro="" textlink="">
      <xdr:nvSpPr>
        <xdr:cNvPr id="626" name="円/楕円 625"/>
        <xdr:cNvSpPr/>
      </xdr:nvSpPr>
      <xdr:spPr>
        <a:xfrm>
          <a:off x="14541500" y="128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91640</xdr:rowOff>
    </xdr:from>
    <xdr:ext cx="534377" cy="259045"/>
    <xdr:sp macro="" textlink="">
      <xdr:nvSpPr>
        <xdr:cNvPr id="627" name="テキスト ボックス 626"/>
        <xdr:cNvSpPr txBox="1"/>
      </xdr:nvSpPr>
      <xdr:spPr>
        <a:xfrm>
          <a:off x="14325111" y="12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119352</xdr:rowOff>
    </xdr:from>
    <xdr:to>
      <xdr:col>20</xdr:col>
      <xdr:colOff>9525</xdr:colOff>
      <xdr:row>75</xdr:row>
      <xdr:rowOff>49502</xdr:rowOff>
    </xdr:to>
    <xdr:sp macro="" textlink="">
      <xdr:nvSpPr>
        <xdr:cNvPr id="628" name="円/楕円 627"/>
        <xdr:cNvSpPr/>
      </xdr:nvSpPr>
      <xdr:spPr>
        <a:xfrm>
          <a:off x="13652500" y="12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66029</xdr:rowOff>
    </xdr:from>
    <xdr:ext cx="534377" cy="259045"/>
    <xdr:sp macro="" textlink="">
      <xdr:nvSpPr>
        <xdr:cNvPr id="629" name="テキスト ボックス 628"/>
        <xdr:cNvSpPr txBox="1"/>
      </xdr:nvSpPr>
      <xdr:spPr>
        <a:xfrm>
          <a:off x="13436111" y="125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84393</xdr:rowOff>
    </xdr:from>
    <xdr:to>
      <xdr:col>18</xdr:col>
      <xdr:colOff>492125</xdr:colOff>
      <xdr:row>75</xdr:row>
      <xdr:rowOff>14543</xdr:rowOff>
    </xdr:to>
    <xdr:sp macro="" textlink="">
      <xdr:nvSpPr>
        <xdr:cNvPr id="630" name="円/楕円 629"/>
        <xdr:cNvSpPr/>
      </xdr:nvSpPr>
      <xdr:spPr>
        <a:xfrm>
          <a:off x="12763500" y="127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31070</xdr:rowOff>
    </xdr:from>
    <xdr:ext cx="534377" cy="259045"/>
    <xdr:sp macro="" textlink="">
      <xdr:nvSpPr>
        <xdr:cNvPr id="631" name="テキスト ボックス 630"/>
        <xdr:cNvSpPr txBox="1"/>
      </xdr:nvSpPr>
      <xdr:spPr>
        <a:xfrm>
          <a:off x="12547111" y="125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132347</xdr:rowOff>
    </xdr:from>
    <xdr:to>
      <xdr:col>23</xdr:col>
      <xdr:colOff>517525</xdr:colOff>
      <xdr:row>99</xdr:row>
      <xdr:rowOff>6</xdr:rowOff>
    </xdr:to>
    <xdr:cxnSp macro="">
      <xdr:nvCxnSpPr>
        <xdr:cNvPr id="660" name="直線コネクタ 659"/>
        <xdr:cNvCxnSpPr/>
      </xdr:nvCxnSpPr>
      <xdr:spPr>
        <a:xfrm flipV="1">
          <a:off x="15481300" y="16934447"/>
          <a:ext cx="8382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77330</xdr:rowOff>
    </xdr:from>
    <xdr:to>
      <xdr:col>22</xdr:col>
      <xdr:colOff>365125</xdr:colOff>
      <xdr:row>99</xdr:row>
      <xdr:rowOff>6</xdr:rowOff>
    </xdr:to>
    <xdr:cxnSp macro="">
      <xdr:nvCxnSpPr>
        <xdr:cNvPr id="663" name="直線コネクタ 662"/>
        <xdr:cNvCxnSpPr/>
      </xdr:nvCxnSpPr>
      <xdr:spPr>
        <a:xfrm>
          <a:off x="14592300" y="16707980"/>
          <a:ext cx="889000" cy="2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104594</xdr:rowOff>
    </xdr:from>
    <xdr:ext cx="534377" cy="259045"/>
    <xdr:sp macro="" textlink="">
      <xdr:nvSpPr>
        <xdr:cNvPr id="665" name="テキスト ボックス 664"/>
        <xdr:cNvSpPr txBox="1"/>
      </xdr:nvSpPr>
      <xdr:spPr>
        <a:xfrm>
          <a:off x="15214111" y="163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77330</xdr:rowOff>
    </xdr:from>
    <xdr:to>
      <xdr:col>21</xdr:col>
      <xdr:colOff>161925</xdr:colOff>
      <xdr:row>99</xdr:row>
      <xdr:rowOff>13475</xdr:rowOff>
    </xdr:to>
    <xdr:cxnSp macro="">
      <xdr:nvCxnSpPr>
        <xdr:cNvPr id="666" name="直線コネクタ 665"/>
        <xdr:cNvCxnSpPr/>
      </xdr:nvCxnSpPr>
      <xdr:spPr>
        <a:xfrm flipV="1">
          <a:off x="13703300" y="16707980"/>
          <a:ext cx="889000" cy="27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13475</xdr:rowOff>
    </xdr:from>
    <xdr:to>
      <xdr:col>19</xdr:col>
      <xdr:colOff>644525</xdr:colOff>
      <xdr:row>99</xdr:row>
      <xdr:rowOff>41363</xdr:rowOff>
    </xdr:to>
    <xdr:cxnSp macro="">
      <xdr:nvCxnSpPr>
        <xdr:cNvPr id="669" name="直線コネクタ 668"/>
        <xdr:cNvCxnSpPr/>
      </xdr:nvCxnSpPr>
      <xdr:spPr>
        <a:xfrm flipV="1">
          <a:off x="12814300" y="16987025"/>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81547</xdr:rowOff>
    </xdr:from>
    <xdr:to>
      <xdr:col>23</xdr:col>
      <xdr:colOff>568325</xdr:colOff>
      <xdr:row>99</xdr:row>
      <xdr:rowOff>11697</xdr:rowOff>
    </xdr:to>
    <xdr:sp macro="" textlink="">
      <xdr:nvSpPr>
        <xdr:cNvPr id="679" name="円/楕円 678"/>
        <xdr:cNvSpPr/>
      </xdr:nvSpPr>
      <xdr:spPr>
        <a:xfrm>
          <a:off x="16268700" y="168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167924</xdr:rowOff>
    </xdr:from>
    <xdr:ext cx="469744" cy="259045"/>
    <xdr:sp macro="" textlink="">
      <xdr:nvSpPr>
        <xdr:cNvPr id="680" name="積立金該当値テキスト"/>
        <xdr:cNvSpPr txBox="1"/>
      </xdr:nvSpPr>
      <xdr:spPr>
        <a:xfrm>
          <a:off x="16370300" y="1679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120656</xdr:rowOff>
    </xdr:from>
    <xdr:to>
      <xdr:col>22</xdr:col>
      <xdr:colOff>415925</xdr:colOff>
      <xdr:row>99</xdr:row>
      <xdr:rowOff>50806</xdr:rowOff>
    </xdr:to>
    <xdr:sp macro="" textlink="">
      <xdr:nvSpPr>
        <xdr:cNvPr id="681" name="円/楕円 680"/>
        <xdr:cNvSpPr/>
      </xdr:nvSpPr>
      <xdr:spPr>
        <a:xfrm>
          <a:off x="15430500" y="16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41933</xdr:rowOff>
    </xdr:from>
    <xdr:ext cx="469744" cy="259045"/>
    <xdr:sp macro="" textlink="">
      <xdr:nvSpPr>
        <xdr:cNvPr id="682" name="テキスト ボックス 681"/>
        <xdr:cNvSpPr txBox="1"/>
      </xdr:nvSpPr>
      <xdr:spPr>
        <a:xfrm>
          <a:off x="15246427" y="1701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26530</xdr:rowOff>
    </xdr:from>
    <xdr:to>
      <xdr:col>21</xdr:col>
      <xdr:colOff>212725</xdr:colOff>
      <xdr:row>97</xdr:row>
      <xdr:rowOff>128130</xdr:rowOff>
    </xdr:to>
    <xdr:sp macro="" textlink="">
      <xdr:nvSpPr>
        <xdr:cNvPr id="683" name="円/楕円 682"/>
        <xdr:cNvSpPr/>
      </xdr:nvSpPr>
      <xdr:spPr>
        <a:xfrm>
          <a:off x="14541500" y="166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119257</xdr:rowOff>
    </xdr:from>
    <xdr:ext cx="534377" cy="259045"/>
    <xdr:sp macro="" textlink="">
      <xdr:nvSpPr>
        <xdr:cNvPr id="684" name="テキスト ボックス 683"/>
        <xdr:cNvSpPr txBox="1"/>
      </xdr:nvSpPr>
      <xdr:spPr>
        <a:xfrm>
          <a:off x="14325111" y="167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134125</xdr:rowOff>
    </xdr:from>
    <xdr:to>
      <xdr:col>20</xdr:col>
      <xdr:colOff>9525</xdr:colOff>
      <xdr:row>99</xdr:row>
      <xdr:rowOff>64275</xdr:rowOff>
    </xdr:to>
    <xdr:sp macro="" textlink="">
      <xdr:nvSpPr>
        <xdr:cNvPr id="685" name="円/楕円 684"/>
        <xdr:cNvSpPr/>
      </xdr:nvSpPr>
      <xdr:spPr>
        <a:xfrm>
          <a:off x="13652500" y="169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55402</xdr:rowOff>
    </xdr:from>
    <xdr:ext cx="469744" cy="259045"/>
    <xdr:sp macro="" textlink="">
      <xdr:nvSpPr>
        <xdr:cNvPr id="686" name="テキスト ボックス 685"/>
        <xdr:cNvSpPr txBox="1"/>
      </xdr:nvSpPr>
      <xdr:spPr>
        <a:xfrm>
          <a:off x="13468427" y="170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162013</xdr:rowOff>
    </xdr:from>
    <xdr:to>
      <xdr:col>18</xdr:col>
      <xdr:colOff>492125</xdr:colOff>
      <xdr:row>99</xdr:row>
      <xdr:rowOff>92163</xdr:rowOff>
    </xdr:to>
    <xdr:sp macro="" textlink="">
      <xdr:nvSpPr>
        <xdr:cNvPr id="687" name="円/楕円 686"/>
        <xdr:cNvSpPr/>
      </xdr:nvSpPr>
      <xdr:spPr>
        <a:xfrm>
          <a:off x="12763500" y="1696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83290</xdr:rowOff>
    </xdr:from>
    <xdr:ext cx="378565" cy="259045"/>
    <xdr:sp macro="" textlink="">
      <xdr:nvSpPr>
        <xdr:cNvPr id="688" name="テキスト ボックス 687"/>
        <xdr:cNvSpPr txBox="1"/>
      </xdr:nvSpPr>
      <xdr:spPr>
        <a:xfrm>
          <a:off x="12625017" y="1705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46469</xdr:rowOff>
    </xdr:from>
    <xdr:to>
      <xdr:col>32</xdr:col>
      <xdr:colOff>187325</xdr:colOff>
      <xdr:row>39</xdr:row>
      <xdr:rowOff>44450</xdr:rowOff>
    </xdr:to>
    <xdr:cxnSp macro="">
      <xdr:nvCxnSpPr>
        <xdr:cNvPr id="717" name="直線コネクタ 716"/>
        <xdr:cNvCxnSpPr/>
      </xdr:nvCxnSpPr>
      <xdr:spPr>
        <a:xfrm flipV="1">
          <a:off x="21323300" y="6561569"/>
          <a:ext cx="838200" cy="1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2" name="テキスト ボックス 721"/>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5" name="テキスト ボックス 724"/>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28" name="テキスト ボックス 727"/>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0" name="テキスト ボックス 729"/>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167119</xdr:rowOff>
    </xdr:from>
    <xdr:to>
      <xdr:col>32</xdr:col>
      <xdr:colOff>238125</xdr:colOff>
      <xdr:row>38</xdr:row>
      <xdr:rowOff>97269</xdr:rowOff>
    </xdr:to>
    <xdr:sp macro="" textlink="">
      <xdr:nvSpPr>
        <xdr:cNvPr id="736" name="円/楕円 735"/>
        <xdr:cNvSpPr/>
      </xdr:nvSpPr>
      <xdr:spPr>
        <a:xfrm>
          <a:off x="22110700" y="65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18546</xdr:rowOff>
    </xdr:from>
    <xdr:ext cx="469744" cy="259045"/>
    <xdr:sp macro="" textlink="">
      <xdr:nvSpPr>
        <xdr:cNvPr id="737" name="投資及び出資金該当値テキスト"/>
        <xdr:cNvSpPr txBox="1"/>
      </xdr:nvSpPr>
      <xdr:spPr>
        <a:xfrm>
          <a:off x="22212300"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2" name="直線コネクタ 77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5" name="直線コネクタ 77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8" name="直線コネクタ 77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1" name="直線コネクタ 78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1" name="円/楕円 79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3" name="円/楕円 79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4" name="テキスト ボックス 79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5" name="円/楕円 79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7" name="円/楕円 79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8" name="テキスト ボックス 79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9" name="円/楕円 79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0" name="テキスト ボックス 79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78093</xdr:rowOff>
    </xdr:from>
    <xdr:to>
      <xdr:col>32</xdr:col>
      <xdr:colOff>187325</xdr:colOff>
      <xdr:row>76</xdr:row>
      <xdr:rowOff>107102</xdr:rowOff>
    </xdr:to>
    <xdr:cxnSp macro="">
      <xdr:nvCxnSpPr>
        <xdr:cNvPr id="828" name="直線コネクタ 827"/>
        <xdr:cNvCxnSpPr/>
      </xdr:nvCxnSpPr>
      <xdr:spPr>
        <a:xfrm flipV="1">
          <a:off x="21323300" y="13108293"/>
          <a:ext cx="8382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107102</xdr:rowOff>
    </xdr:from>
    <xdr:to>
      <xdr:col>31</xdr:col>
      <xdr:colOff>34925</xdr:colOff>
      <xdr:row>76</xdr:row>
      <xdr:rowOff>130397</xdr:rowOff>
    </xdr:to>
    <xdr:cxnSp macro="">
      <xdr:nvCxnSpPr>
        <xdr:cNvPr id="831" name="直線コネクタ 830"/>
        <xdr:cNvCxnSpPr/>
      </xdr:nvCxnSpPr>
      <xdr:spPr>
        <a:xfrm flipV="1">
          <a:off x="20434300" y="13137302"/>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3" name="テキスト ボックス 832"/>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130397</xdr:rowOff>
    </xdr:from>
    <xdr:to>
      <xdr:col>29</xdr:col>
      <xdr:colOff>517525</xdr:colOff>
      <xdr:row>76</xdr:row>
      <xdr:rowOff>140111</xdr:rowOff>
    </xdr:to>
    <xdr:cxnSp macro="">
      <xdr:nvCxnSpPr>
        <xdr:cNvPr id="834" name="直線コネクタ 833"/>
        <xdr:cNvCxnSpPr/>
      </xdr:nvCxnSpPr>
      <xdr:spPr>
        <a:xfrm flipV="1">
          <a:off x="19545300" y="13160597"/>
          <a:ext cx="889000" cy="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6" name="テキスト ボックス 835"/>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112406</xdr:rowOff>
    </xdr:from>
    <xdr:to>
      <xdr:col>28</xdr:col>
      <xdr:colOff>314325</xdr:colOff>
      <xdr:row>76</xdr:row>
      <xdr:rowOff>140111</xdr:rowOff>
    </xdr:to>
    <xdr:cxnSp macro="">
      <xdr:nvCxnSpPr>
        <xdr:cNvPr id="837" name="直線コネクタ 836"/>
        <xdr:cNvCxnSpPr/>
      </xdr:nvCxnSpPr>
      <xdr:spPr>
        <a:xfrm>
          <a:off x="18656300" y="13142606"/>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39" name="テキスト ボックス 838"/>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37063</xdr:rowOff>
    </xdr:from>
    <xdr:ext cx="534377" cy="259045"/>
    <xdr:sp macro="" textlink="">
      <xdr:nvSpPr>
        <xdr:cNvPr id="841" name="テキスト ボックス 840"/>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27293</xdr:rowOff>
    </xdr:from>
    <xdr:to>
      <xdr:col>32</xdr:col>
      <xdr:colOff>238125</xdr:colOff>
      <xdr:row>76</xdr:row>
      <xdr:rowOff>128893</xdr:rowOff>
    </xdr:to>
    <xdr:sp macro="" textlink="">
      <xdr:nvSpPr>
        <xdr:cNvPr id="847" name="円/楕円 846"/>
        <xdr:cNvSpPr/>
      </xdr:nvSpPr>
      <xdr:spPr>
        <a:xfrm>
          <a:off x="22110700" y="130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5720</xdr:rowOff>
    </xdr:from>
    <xdr:ext cx="534377" cy="259045"/>
    <xdr:sp macro="" textlink="">
      <xdr:nvSpPr>
        <xdr:cNvPr id="848" name="繰出金該当値テキスト"/>
        <xdr:cNvSpPr txBox="1"/>
      </xdr:nvSpPr>
      <xdr:spPr>
        <a:xfrm>
          <a:off x="22212300" y="130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37,695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56302</xdr:rowOff>
    </xdr:from>
    <xdr:to>
      <xdr:col>31</xdr:col>
      <xdr:colOff>85725</xdr:colOff>
      <xdr:row>76</xdr:row>
      <xdr:rowOff>157902</xdr:rowOff>
    </xdr:to>
    <xdr:sp macro="" textlink="">
      <xdr:nvSpPr>
        <xdr:cNvPr id="849" name="円/楕円 848"/>
        <xdr:cNvSpPr/>
      </xdr:nvSpPr>
      <xdr:spPr>
        <a:xfrm>
          <a:off x="21272500" y="130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149029</xdr:rowOff>
    </xdr:from>
    <xdr:ext cx="534377" cy="259045"/>
    <xdr:sp macro="" textlink="">
      <xdr:nvSpPr>
        <xdr:cNvPr id="850" name="テキスト ボックス 849"/>
        <xdr:cNvSpPr txBox="1"/>
      </xdr:nvSpPr>
      <xdr:spPr>
        <a:xfrm>
          <a:off x="21056111" y="131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79597</xdr:rowOff>
    </xdr:from>
    <xdr:to>
      <xdr:col>29</xdr:col>
      <xdr:colOff>568325</xdr:colOff>
      <xdr:row>77</xdr:row>
      <xdr:rowOff>9747</xdr:rowOff>
    </xdr:to>
    <xdr:sp macro="" textlink="">
      <xdr:nvSpPr>
        <xdr:cNvPr id="851" name="円/楕円 850"/>
        <xdr:cNvSpPr/>
      </xdr:nvSpPr>
      <xdr:spPr>
        <a:xfrm>
          <a:off x="20383500" y="131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874</xdr:rowOff>
    </xdr:from>
    <xdr:ext cx="534377" cy="259045"/>
    <xdr:sp macro="" textlink="">
      <xdr:nvSpPr>
        <xdr:cNvPr id="852" name="テキスト ボックス 851"/>
        <xdr:cNvSpPr txBox="1"/>
      </xdr:nvSpPr>
      <xdr:spPr>
        <a:xfrm>
          <a:off x="20167111" y="132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89311</xdr:rowOff>
    </xdr:from>
    <xdr:to>
      <xdr:col>28</xdr:col>
      <xdr:colOff>365125</xdr:colOff>
      <xdr:row>77</xdr:row>
      <xdr:rowOff>19461</xdr:rowOff>
    </xdr:to>
    <xdr:sp macro="" textlink="">
      <xdr:nvSpPr>
        <xdr:cNvPr id="853" name="円/楕円 852"/>
        <xdr:cNvSpPr/>
      </xdr:nvSpPr>
      <xdr:spPr>
        <a:xfrm>
          <a:off x="19494500" y="131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10588</xdr:rowOff>
    </xdr:from>
    <xdr:ext cx="534377" cy="259045"/>
    <xdr:sp macro="" textlink="">
      <xdr:nvSpPr>
        <xdr:cNvPr id="854" name="テキスト ボックス 853"/>
        <xdr:cNvSpPr txBox="1"/>
      </xdr:nvSpPr>
      <xdr:spPr>
        <a:xfrm>
          <a:off x="19278111" y="1321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61606</xdr:rowOff>
    </xdr:from>
    <xdr:to>
      <xdr:col>27</xdr:col>
      <xdr:colOff>161925</xdr:colOff>
      <xdr:row>76</xdr:row>
      <xdr:rowOff>163206</xdr:rowOff>
    </xdr:to>
    <xdr:sp macro="" textlink="">
      <xdr:nvSpPr>
        <xdr:cNvPr id="855" name="円/楕円 854"/>
        <xdr:cNvSpPr/>
      </xdr:nvSpPr>
      <xdr:spPr>
        <a:xfrm>
          <a:off x="18605500" y="1309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154333</xdr:rowOff>
    </xdr:from>
    <xdr:ext cx="534377" cy="259045"/>
    <xdr:sp macro="" textlink="">
      <xdr:nvSpPr>
        <xdr:cNvPr id="856" name="テキスト ボックス 855"/>
        <xdr:cNvSpPr txBox="1"/>
      </xdr:nvSpPr>
      <xdr:spPr>
        <a:xfrm>
          <a:off x="18389111" y="1318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主な構成項目である人件費は、住民一人当たり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50,741</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で類似団体平均を大きく下回っているが、これは消防業務やごみ処理業務を一部事務組合で行っていることが大きい。補助費等の値が類似団体平均を上回っていることも一部事務組合への負担金の影響で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普通建設事業費は、住民１人当たり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50,392</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で類似団体平均をやや下回っているが、類似団体と比べ新規整備が多い状況にある。市町合併後に新設した公共施設のランニングコストが物件費を上昇させる一因となっていることからも、今後は、公共施設マネジメント計画による長寿命化や複合化を積極的に進め、施設保有量の適正化を図っていく。</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積立金については、類似団体平均を下回っており、財政調整基金などの基金現在額も取崩超過により減少している。不測の事態へ備えるためにも、基金に依存しない予算編成に努め、適正な基金額を維持していく。</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静岡県袋井市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87,254
84,150
108.33
33,838,447
32,555,797
962,182
19,223,178
25,402,056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42.1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82550</xdr:rowOff>
    </xdr:from>
    <xdr:to>
      <xdr:col>6</xdr:col>
      <xdr:colOff>511175</xdr:colOff>
      <xdr:row>37</xdr:row>
      <xdr:rowOff>116840</xdr:rowOff>
    </xdr:to>
    <xdr:cxnSp macro="">
      <xdr:nvCxnSpPr>
        <xdr:cNvPr id="61" name="直線コネクタ 60"/>
        <xdr:cNvCxnSpPr/>
      </xdr:nvCxnSpPr>
      <xdr:spPr>
        <a:xfrm flipV="1">
          <a:off x="3797300" y="64262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116840</xdr:rowOff>
    </xdr:from>
    <xdr:to>
      <xdr:col>5</xdr:col>
      <xdr:colOff>358775</xdr:colOff>
      <xdr:row>37</xdr:row>
      <xdr:rowOff>157988</xdr:rowOff>
    </xdr:to>
    <xdr:cxnSp macro="">
      <xdr:nvCxnSpPr>
        <xdr:cNvPr id="64" name="直線コネクタ 63"/>
        <xdr:cNvCxnSpPr/>
      </xdr:nvCxnSpPr>
      <xdr:spPr>
        <a:xfrm flipV="1">
          <a:off x="2908300" y="64604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119507</xdr:rowOff>
    </xdr:from>
    <xdr:to>
      <xdr:col>4</xdr:col>
      <xdr:colOff>155575</xdr:colOff>
      <xdr:row>37</xdr:row>
      <xdr:rowOff>157988</xdr:rowOff>
    </xdr:to>
    <xdr:cxnSp macro="">
      <xdr:nvCxnSpPr>
        <xdr:cNvPr id="67" name="直線コネクタ 66"/>
        <xdr:cNvCxnSpPr/>
      </xdr:nvCxnSpPr>
      <xdr:spPr>
        <a:xfrm>
          <a:off x="2019300" y="6463157"/>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78359</xdr:rowOff>
    </xdr:from>
    <xdr:to>
      <xdr:col>2</xdr:col>
      <xdr:colOff>638175</xdr:colOff>
      <xdr:row>37</xdr:row>
      <xdr:rowOff>119507</xdr:rowOff>
    </xdr:to>
    <xdr:cxnSp macro="">
      <xdr:nvCxnSpPr>
        <xdr:cNvPr id="70" name="直線コネクタ 69"/>
        <xdr:cNvCxnSpPr/>
      </xdr:nvCxnSpPr>
      <xdr:spPr>
        <a:xfrm>
          <a:off x="1130300" y="6250559"/>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31750</xdr:rowOff>
    </xdr:from>
    <xdr:to>
      <xdr:col>6</xdr:col>
      <xdr:colOff>561975</xdr:colOff>
      <xdr:row>37</xdr:row>
      <xdr:rowOff>133350</xdr:rowOff>
    </xdr:to>
    <xdr:sp macro="" textlink="">
      <xdr:nvSpPr>
        <xdr:cNvPr id="80" name="円/楕円 79"/>
        <xdr:cNvSpPr/>
      </xdr:nvSpPr>
      <xdr:spPr>
        <a:xfrm>
          <a:off x="4584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10177</xdr:rowOff>
    </xdr:from>
    <xdr:ext cx="469744" cy="259045"/>
    <xdr:sp macro="" textlink="">
      <xdr:nvSpPr>
        <xdr:cNvPr id="81" name="議会費該当値テキスト"/>
        <xdr:cNvSpPr txBox="1"/>
      </xdr:nvSpPr>
      <xdr:spPr>
        <a:xfrm>
          <a:off x="46863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66040</xdr:rowOff>
    </xdr:from>
    <xdr:to>
      <xdr:col>5</xdr:col>
      <xdr:colOff>409575</xdr:colOff>
      <xdr:row>37</xdr:row>
      <xdr:rowOff>167640</xdr:rowOff>
    </xdr:to>
    <xdr:sp macro="" textlink="">
      <xdr:nvSpPr>
        <xdr:cNvPr id="82" name="円/楕円 81"/>
        <xdr:cNvSpPr/>
      </xdr:nvSpPr>
      <xdr:spPr>
        <a:xfrm>
          <a:off x="3746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158767</xdr:rowOff>
    </xdr:from>
    <xdr:ext cx="469744" cy="259045"/>
    <xdr:sp macro="" textlink="">
      <xdr:nvSpPr>
        <xdr:cNvPr id="83" name="テキスト ボックス 82"/>
        <xdr:cNvSpPr txBox="1"/>
      </xdr:nvSpPr>
      <xdr:spPr>
        <a:xfrm>
          <a:off x="3562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107188</xdr:rowOff>
    </xdr:from>
    <xdr:to>
      <xdr:col>4</xdr:col>
      <xdr:colOff>206375</xdr:colOff>
      <xdr:row>38</xdr:row>
      <xdr:rowOff>37338</xdr:rowOff>
    </xdr:to>
    <xdr:sp macro="" textlink="">
      <xdr:nvSpPr>
        <xdr:cNvPr id="84" name="円/楕円 83"/>
        <xdr:cNvSpPr/>
      </xdr:nvSpPr>
      <xdr:spPr>
        <a:xfrm>
          <a:off x="2857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28465</xdr:rowOff>
    </xdr:from>
    <xdr:ext cx="469744" cy="259045"/>
    <xdr:sp macro="" textlink="">
      <xdr:nvSpPr>
        <xdr:cNvPr id="85" name="テキスト ボックス 84"/>
        <xdr:cNvSpPr txBox="1"/>
      </xdr:nvSpPr>
      <xdr:spPr>
        <a:xfrm>
          <a:off x="2673427" y="65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68707</xdr:rowOff>
    </xdr:from>
    <xdr:to>
      <xdr:col>3</xdr:col>
      <xdr:colOff>3175</xdr:colOff>
      <xdr:row>37</xdr:row>
      <xdr:rowOff>170307</xdr:rowOff>
    </xdr:to>
    <xdr:sp macro="" textlink="">
      <xdr:nvSpPr>
        <xdr:cNvPr id="86" name="円/楕円 85"/>
        <xdr:cNvSpPr/>
      </xdr:nvSpPr>
      <xdr:spPr>
        <a:xfrm>
          <a:off x="1968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161434</xdr:rowOff>
    </xdr:from>
    <xdr:ext cx="469744" cy="259045"/>
    <xdr:sp macro="" textlink="">
      <xdr:nvSpPr>
        <xdr:cNvPr id="87" name="テキスト ボックス 86"/>
        <xdr:cNvSpPr txBox="1"/>
      </xdr:nvSpPr>
      <xdr:spPr>
        <a:xfrm>
          <a:off x="1784427" y="650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27559</xdr:rowOff>
    </xdr:from>
    <xdr:to>
      <xdr:col>1</xdr:col>
      <xdr:colOff>485775</xdr:colOff>
      <xdr:row>36</xdr:row>
      <xdr:rowOff>129159</xdr:rowOff>
    </xdr:to>
    <xdr:sp macro="" textlink="">
      <xdr:nvSpPr>
        <xdr:cNvPr id="88" name="円/楕円 87"/>
        <xdr:cNvSpPr/>
      </xdr:nvSpPr>
      <xdr:spPr>
        <a:xfrm>
          <a:off x="1079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120286</xdr:rowOff>
    </xdr:from>
    <xdr:ext cx="469744" cy="259045"/>
    <xdr:sp macro="" textlink="">
      <xdr:nvSpPr>
        <xdr:cNvPr id="89" name="テキスト ボックス 88"/>
        <xdr:cNvSpPr txBox="1"/>
      </xdr:nvSpPr>
      <xdr:spPr>
        <a:xfrm>
          <a:off x="895427" y="62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73423</xdr:rowOff>
    </xdr:from>
    <xdr:to>
      <xdr:col>6</xdr:col>
      <xdr:colOff>511175</xdr:colOff>
      <xdr:row>58</xdr:row>
      <xdr:rowOff>80934</xdr:rowOff>
    </xdr:to>
    <xdr:cxnSp macro="">
      <xdr:nvCxnSpPr>
        <xdr:cNvPr id="121" name="直線コネクタ 120"/>
        <xdr:cNvCxnSpPr/>
      </xdr:nvCxnSpPr>
      <xdr:spPr>
        <a:xfrm flipV="1">
          <a:off x="3797300" y="10017523"/>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122000</xdr:rowOff>
    </xdr:from>
    <xdr:to>
      <xdr:col>5</xdr:col>
      <xdr:colOff>358775</xdr:colOff>
      <xdr:row>58</xdr:row>
      <xdr:rowOff>80934</xdr:rowOff>
    </xdr:to>
    <xdr:cxnSp macro="">
      <xdr:nvCxnSpPr>
        <xdr:cNvPr id="124" name="直線コネクタ 123"/>
        <xdr:cNvCxnSpPr/>
      </xdr:nvCxnSpPr>
      <xdr:spPr>
        <a:xfrm>
          <a:off x="2908300" y="9894650"/>
          <a:ext cx="889000" cy="13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147493</xdr:rowOff>
    </xdr:from>
    <xdr:ext cx="534377" cy="259045"/>
    <xdr:sp macro="" textlink="">
      <xdr:nvSpPr>
        <xdr:cNvPr id="126" name="テキスト ボックス 125"/>
        <xdr:cNvSpPr txBox="1"/>
      </xdr:nvSpPr>
      <xdr:spPr>
        <a:xfrm>
          <a:off x="3530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122000</xdr:rowOff>
    </xdr:from>
    <xdr:to>
      <xdr:col>4</xdr:col>
      <xdr:colOff>155575</xdr:colOff>
      <xdr:row>57</xdr:row>
      <xdr:rowOff>140157</xdr:rowOff>
    </xdr:to>
    <xdr:cxnSp macro="">
      <xdr:nvCxnSpPr>
        <xdr:cNvPr id="127" name="直線コネクタ 126"/>
        <xdr:cNvCxnSpPr/>
      </xdr:nvCxnSpPr>
      <xdr:spPr>
        <a:xfrm flipV="1">
          <a:off x="2019300" y="9894650"/>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140157</xdr:rowOff>
    </xdr:from>
    <xdr:to>
      <xdr:col>2</xdr:col>
      <xdr:colOff>638175</xdr:colOff>
      <xdr:row>58</xdr:row>
      <xdr:rowOff>38169</xdr:rowOff>
    </xdr:to>
    <xdr:cxnSp macro="">
      <xdr:nvCxnSpPr>
        <xdr:cNvPr id="130" name="直線コネクタ 129"/>
        <xdr:cNvCxnSpPr/>
      </xdr:nvCxnSpPr>
      <xdr:spPr>
        <a:xfrm flipV="1">
          <a:off x="1130300" y="9912807"/>
          <a:ext cx="889000" cy="6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22623</xdr:rowOff>
    </xdr:from>
    <xdr:to>
      <xdr:col>6</xdr:col>
      <xdr:colOff>561975</xdr:colOff>
      <xdr:row>58</xdr:row>
      <xdr:rowOff>124223</xdr:rowOff>
    </xdr:to>
    <xdr:sp macro="" textlink="">
      <xdr:nvSpPr>
        <xdr:cNvPr id="140" name="円/楕円 139"/>
        <xdr:cNvSpPr/>
      </xdr:nvSpPr>
      <xdr:spPr>
        <a:xfrm>
          <a:off x="4584700" y="996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109000</xdr:rowOff>
    </xdr:from>
    <xdr:ext cx="534377" cy="259045"/>
    <xdr:sp macro="" textlink="">
      <xdr:nvSpPr>
        <xdr:cNvPr id="141" name="総務費該当値テキスト"/>
        <xdr:cNvSpPr txBox="1"/>
      </xdr:nvSpPr>
      <xdr:spPr>
        <a:xfrm>
          <a:off x="4686300" y="98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30134</xdr:rowOff>
    </xdr:from>
    <xdr:to>
      <xdr:col>5</xdr:col>
      <xdr:colOff>409575</xdr:colOff>
      <xdr:row>58</xdr:row>
      <xdr:rowOff>131734</xdr:rowOff>
    </xdr:to>
    <xdr:sp macro="" textlink="">
      <xdr:nvSpPr>
        <xdr:cNvPr id="142" name="円/楕円 141"/>
        <xdr:cNvSpPr/>
      </xdr:nvSpPr>
      <xdr:spPr>
        <a:xfrm>
          <a:off x="3746500" y="997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122861</xdr:rowOff>
    </xdr:from>
    <xdr:ext cx="534377" cy="259045"/>
    <xdr:sp macro="" textlink="">
      <xdr:nvSpPr>
        <xdr:cNvPr id="143" name="テキスト ボックス 142"/>
        <xdr:cNvSpPr txBox="1"/>
      </xdr:nvSpPr>
      <xdr:spPr>
        <a:xfrm>
          <a:off x="3530111" y="100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71200</xdr:rowOff>
    </xdr:from>
    <xdr:to>
      <xdr:col>4</xdr:col>
      <xdr:colOff>206375</xdr:colOff>
      <xdr:row>58</xdr:row>
      <xdr:rowOff>1350</xdr:rowOff>
    </xdr:to>
    <xdr:sp macro="" textlink="">
      <xdr:nvSpPr>
        <xdr:cNvPr id="144" name="円/楕円 143"/>
        <xdr:cNvSpPr/>
      </xdr:nvSpPr>
      <xdr:spPr>
        <a:xfrm>
          <a:off x="2857500" y="984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163927</xdr:rowOff>
    </xdr:from>
    <xdr:ext cx="534377" cy="259045"/>
    <xdr:sp macro="" textlink="">
      <xdr:nvSpPr>
        <xdr:cNvPr id="145" name="テキスト ボックス 144"/>
        <xdr:cNvSpPr txBox="1"/>
      </xdr:nvSpPr>
      <xdr:spPr>
        <a:xfrm>
          <a:off x="2641111" y="993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89357</xdr:rowOff>
    </xdr:from>
    <xdr:to>
      <xdr:col>3</xdr:col>
      <xdr:colOff>3175</xdr:colOff>
      <xdr:row>58</xdr:row>
      <xdr:rowOff>19507</xdr:rowOff>
    </xdr:to>
    <xdr:sp macro="" textlink="">
      <xdr:nvSpPr>
        <xdr:cNvPr id="146" name="円/楕円 145"/>
        <xdr:cNvSpPr/>
      </xdr:nvSpPr>
      <xdr:spPr>
        <a:xfrm>
          <a:off x="1968500" y="98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10634</xdr:rowOff>
    </xdr:from>
    <xdr:ext cx="534377" cy="259045"/>
    <xdr:sp macro="" textlink="">
      <xdr:nvSpPr>
        <xdr:cNvPr id="147" name="テキスト ボックス 146"/>
        <xdr:cNvSpPr txBox="1"/>
      </xdr:nvSpPr>
      <xdr:spPr>
        <a:xfrm>
          <a:off x="1752111" y="99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158819</xdr:rowOff>
    </xdr:from>
    <xdr:to>
      <xdr:col>1</xdr:col>
      <xdr:colOff>485775</xdr:colOff>
      <xdr:row>58</xdr:row>
      <xdr:rowOff>88969</xdr:rowOff>
    </xdr:to>
    <xdr:sp macro="" textlink="">
      <xdr:nvSpPr>
        <xdr:cNvPr id="148" name="円/楕円 147"/>
        <xdr:cNvSpPr/>
      </xdr:nvSpPr>
      <xdr:spPr>
        <a:xfrm>
          <a:off x="1079500" y="99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80096</xdr:rowOff>
    </xdr:from>
    <xdr:ext cx="534377" cy="259045"/>
    <xdr:sp macro="" textlink="">
      <xdr:nvSpPr>
        <xdr:cNvPr id="149" name="テキスト ボックス 148"/>
        <xdr:cNvSpPr txBox="1"/>
      </xdr:nvSpPr>
      <xdr:spPr>
        <a:xfrm>
          <a:off x="863111" y="1002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155571</xdr:rowOff>
    </xdr:from>
    <xdr:to>
      <xdr:col>6</xdr:col>
      <xdr:colOff>510540</xdr:colOff>
      <xdr:row>78</xdr:row>
      <xdr:rowOff>2639</xdr:rowOff>
    </xdr:to>
    <xdr:cxnSp macro="">
      <xdr:nvCxnSpPr>
        <xdr:cNvPr id="176" name="直線コネクタ 175"/>
        <xdr:cNvCxnSpPr/>
      </xdr:nvCxnSpPr>
      <xdr:spPr>
        <a:xfrm flipV="1">
          <a:off x="4633595" y="11985621"/>
          <a:ext cx="1270" cy="139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6466</xdr:rowOff>
    </xdr:from>
    <xdr:ext cx="534377" cy="259045"/>
    <xdr:sp macro="" textlink="">
      <xdr:nvSpPr>
        <xdr:cNvPr id="177" name="民生費最小値テキスト"/>
        <xdr:cNvSpPr txBox="1"/>
      </xdr:nvSpPr>
      <xdr:spPr>
        <a:xfrm>
          <a:off x="4686300" y="133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78</xdr:row>
      <xdr:rowOff>2639</xdr:rowOff>
    </xdr:from>
    <xdr:to>
      <xdr:col>6</xdr:col>
      <xdr:colOff>600075</xdr:colOff>
      <xdr:row>78</xdr:row>
      <xdr:rowOff>2639</xdr:rowOff>
    </xdr:to>
    <xdr:cxnSp macro="">
      <xdr:nvCxnSpPr>
        <xdr:cNvPr id="178" name="直線コネクタ 177"/>
        <xdr:cNvCxnSpPr/>
      </xdr:nvCxnSpPr>
      <xdr:spPr>
        <a:xfrm>
          <a:off x="4546600" y="13375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102248</xdr:rowOff>
    </xdr:from>
    <xdr:ext cx="599010" cy="259045"/>
    <xdr:sp macro="" textlink="">
      <xdr:nvSpPr>
        <xdr:cNvPr id="179" name="民生費最大値テキスト"/>
        <xdr:cNvSpPr txBox="1"/>
      </xdr:nvSpPr>
      <xdr:spPr>
        <a:xfrm>
          <a:off x="4686300" y="1176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69</xdr:row>
      <xdr:rowOff>155571</xdr:rowOff>
    </xdr:from>
    <xdr:to>
      <xdr:col>6</xdr:col>
      <xdr:colOff>600075</xdr:colOff>
      <xdr:row>69</xdr:row>
      <xdr:rowOff>155571</xdr:rowOff>
    </xdr:to>
    <xdr:cxnSp macro="">
      <xdr:nvCxnSpPr>
        <xdr:cNvPr id="180" name="直線コネクタ 179"/>
        <xdr:cNvCxnSpPr/>
      </xdr:nvCxnSpPr>
      <xdr:spPr>
        <a:xfrm>
          <a:off x="4546600" y="1198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83857</xdr:rowOff>
    </xdr:from>
    <xdr:to>
      <xdr:col>6</xdr:col>
      <xdr:colOff>511175</xdr:colOff>
      <xdr:row>77</xdr:row>
      <xdr:rowOff>141105</xdr:rowOff>
    </xdr:to>
    <xdr:cxnSp macro="">
      <xdr:nvCxnSpPr>
        <xdr:cNvPr id="181" name="直線コネクタ 180"/>
        <xdr:cNvCxnSpPr/>
      </xdr:nvCxnSpPr>
      <xdr:spPr>
        <a:xfrm flipV="1">
          <a:off x="3797300" y="13285507"/>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104887</xdr:rowOff>
    </xdr:from>
    <xdr:ext cx="599010" cy="259045"/>
    <xdr:sp macro="" textlink="">
      <xdr:nvSpPr>
        <xdr:cNvPr id="182" name="民生費平均値テキスト"/>
        <xdr:cNvSpPr txBox="1"/>
      </xdr:nvSpPr>
      <xdr:spPr>
        <a:xfrm>
          <a:off x="4686300" y="126207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82010</xdr:rowOff>
    </xdr:from>
    <xdr:to>
      <xdr:col>6</xdr:col>
      <xdr:colOff>561975</xdr:colOff>
      <xdr:row>75</xdr:row>
      <xdr:rowOff>12160</xdr:rowOff>
    </xdr:to>
    <xdr:sp macro="" textlink="">
      <xdr:nvSpPr>
        <xdr:cNvPr id="183" name="フローチャート : 判断 182"/>
        <xdr:cNvSpPr/>
      </xdr:nvSpPr>
      <xdr:spPr>
        <a:xfrm>
          <a:off x="4584700" y="127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141105</xdr:rowOff>
    </xdr:from>
    <xdr:to>
      <xdr:col>5</xdr:col>
      <xdr:colOff>358775</xdr:colOff>
      <xdr:row>78</xdr:row>
      <xdr:rowOff>94028</xdr:rowOff>
    </xdr:to>
    <xdr:cxnSp macro="">
      <xdr:nvCxnSpPr>
        <xdr:cNvPr id="184" name="直線コネクタ 183"/>
        <xdr:cNvCxnSpPr/>
      </xdr:nvCxnSpPr>
      <xdr:spPr>
        <a:xfrm flipV="1">
          <a:off x="2908300" y="13342755"/>
          <a:ext cx="889000" cy="1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120202</xdr:rowOff>
    </xdr:from>
    <xdr:to>
      <xdr:col>5</xdr:col>
      <xdr:colOff>409575</xdr:colOff>
      <xdr:row>74</xdr:row>
      <xdr:rowOff>50352</xdr:rowOff>
    </xdr:to>
    <xdr:sp macro="" textlink="">
      <xdr:nvSpPr>
        <xdr:cNvPr id="185" name="フローチャート : 判断 184"/>
        <xdr:cNvSpPr/>
      </xdr:nvSpPr>
      <xdr:spPr>
        <a:xfrm>
          <a:off x="3746500" y="1263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66879</xdr:rowOff>
    </xdr:from>
    <xdr:ext cx="599010" cy="259045"/>
    <xdr:sp macro="" textlink="">
      <xdr:nvSpPr>
        <xdr:cNvPr id="186" name="テキスト ボックス 185"/>
        <xdr:cNvSpPr txBox="1"/>
      </xdr:nvSpPr>
      <xdr:spPr>
        <a:xfrm>
          <a:off x="3497794" y="1241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94028</xdr:rowOff>
    </xdr:from>
    <xdr:to>
      <xdr:col>4</xdr:col>
      <xdr:colOff>155575</xdr:colOff>
      <xdr:row>78</xdr:row>
      <xdr:rowOff>127617</xdr:rowOff>
    </xdr:to>
    <xdr:cxnSp macro="">
      <xdr:nvCxnSpPr>
        <xdr:cNvPr id="187" name="直線コネクタ 186"/>
        <xdr:cNvCxnSpPr/>
      </xdr:nvCxnSpPr>
      <xdr:spPr>
        <a:xfrm flipV="1">
          <a:off x="2019300" y="13467128"/>
          <a:ext cx="889000" cy="3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168012</xdr:rowOff>
    </xdr:from>
    <xdr:to>
      <xdr:col>4</xdr:col>
      <xdr:colOff>206375</xdr:colOff>
      <xdr:row>74</xdr:row>
      <xdr:rowOff>98162</xdr:rowOff>
    </xdr:to>
    <xdr:sp macro="" textlink="">
      <xdr:nvSpPr>
        <xdr:cNvPr id="188" name="フローチャート : 判断 187"/>
        <xdr:cNvSpPr/>
      </xdr:nvSpPr>
      <xdr:spPr>
        <a:xfrm>
          <a:off x="2857500" y="1268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114689</xdr:rowOff>
    </xdr:from>
    <xdr:ext cx="599010" cy="259045"/>
    <xdr:sp macro="" textlink="">
      <xdr:nvSpPr>
        <xdr:cNvPr id="189" name="テキスト ボックス 188"/>
        <xdr:cNvSpPr txBox="1"/>
      </xdr:nvSpPr>
      <xdr:spPr>
        <a:xfrm>
          <a:off x="2608794" y="1245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63706</xdr:rowOff>
    </xdr:from>
    <xdr:to>
      <xdr:col>2</xdr:col>
      <xdr:colOff>638175</xdr:colOff>
      <xdr:row>78</xdr:row>
      <xdr:rowOff>127617</xdr:rowOff>
    </xdr:to>
    <xdr:cxnSp macro="">
      <xdr:nvCxnSpPr>
        <xdr:cNvPr id="190" name="直線コネクタ 189"/>
        <xdr:cNvCxnSpPr/>
      </xdr:nvCxnSpPr>
      <xdr:spPr>
        <a:xfrm>
          <a:off x="1130300" y="13436806"/>
          <a:ext cx="889000" cy="6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60472</xdr:rowOff>
    </xdr:from>
    <xdr:to>
      <xdr:col>3</xdr:col>
      <xdr:colOff>3175</xdr:colOff>
      <xdr:row>74</xdr:row>
      <xdr:rowOff>162072</xdr:rowOff>
    </xdr:to>
    <xdr:sp macro="" textlink="">
      <xdr:nvSpPr>
        <xdr:cNvPr id="191" name="フローチャート : 判断 190"/>
        <xdr:cNvSpPr/>
      </xdr:nvSpPr>
      <xdr:spPr>
        <a:xfrm>
          <a:off x="1968500" y="127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7149</xdr:rowOff>
    </xdr:from>
    <xdr:ext cx="599010" cy="259045"/>
    <xdr:sp macro="" textlink="">
      <xdr:nvSpPr>
        <xdr:cNvPr id="192" name="テキスト ボックス 191"/>
        <xdr:cNvSpPr txBox="1"/>
      </xdr:nvSpPr>
      <xdr:spPr>
        <a:xfrm>
          <a:off x="1719794" y="125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35113</xdr:rowOff>
    </xdr:from>
    <xdr:to>
      <xdr:col>1</xdr:col>
      <xdr:colOff>485775</xdr:colOff>
      <xdr:row>75</xdr:row>
      <xdr:rowOff>136713</xdr:rowOff>
    </xdr:to>
    <xdr:sp macro="" textlink="">
      <xdr:nvSpPr>
        <xdr:cNvPr id="193" name="フローチャート : 判断 192"/>
        <xdr:cNvSpPr/>
      </xdr:nvSpPr>
      <xdr:spPr>
        <a:xfrm>
          <a:off x="1079500" y="128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153240</xdr:rowOff>
    </xdr:from>
    <xdr:ext cx="599010" cy="259045"/>
    <xdr:sp macro="" textlink="">
      <xdr:nvSpPr>
        <xdr:cNvPr id="194" name="テキスト ボックス 193"/>
        <xdr:cNvSpPr txBox="1"/>
      </xdr:nvSpPr>
      <xdr:spPr>
        <a:xfrm>
          <a:off x="830794" y="1266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33057</xdr:rowOff>
    </xdr:from>
    <xdr:to>
      <xdr:col>6</xdr:col>
      <xdr:colOff>561975</xdr:colOff>
      <xdr:row>77</xdr:row>
      <xdr:rowOff>134657</xdr:rowOff>
    </xdr:to>
    <xdr:sp macro="" textlink="">
      <xdr:nvSpPr>
        <xdr:cNvPr id="200" name="円/楕円 199"/>
        <xdr:cNvSpPr/>
      </xdr:nvSpPr>
      <xdr:spPr>
        <a:xfrm>
          <a:off x="4584700" y="1323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119434</xdr:rowOff>
    </xdr:from>
    <xdr:ext cx="599010" cy="259045"/>
    <xdr:sp macro="" textlink="">
      <xdr:nvSpPr>
        <xdr:cNvPr id="201" name="民生費該当値テキスト"/>
        <xdr:cNvSpPr txBox="1"/>
      </xdr:nvSpPr>
      <xdr:spPr>
        <a:xfrm>
          <a:off x="4686300" y="1314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101,920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90305</xdr:rowOff>
    </xdr:from>
    <xdr:to>
      <xdr:col>5</xdr:col>
      <xdr:colOff>409575</xdr:colOff>
      <xdr:row>78</xdr:row>
      <xdr:rowOff>20455</xdr:rowOff>
    </xdr:to>
    <xdr:sp macro="" textlink="">
      <xdr:nvSpPr>
        <xdr:cNvPr id="202" name="円/楕円 201"/>
        <xdr:cNvSpPr/>
      </xdr:nvSpPr>
      <xdr:spPr>
        <a:xfrm>
          <a:off x="3746500" y="132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11582</xdr:rowOff>
    </xdr:from>
    <xdr:ext cx="534377" cy="259045"/>
    <xdr:sp macro="" textlink="">
      <xdr:nvSpPr>
        <xdr:cNvPr id="203" name="テキスト ボックス 202"/>
        <xdr:cNvSpPr txBox="1"/>
      </xdr:nvSpPr>
      <xdr:spPr>
        <a:xfrm>
          <a:off x="3530111" y="133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43228</xdr:rowOff>
    </xdr:from>
    <xdr:to>
      <xdr:col>4</xdr:col>
      <xdr:colOff>206375</xdr:colOff>
      <xdr:row>78</xdr:row>
      <xdr:rowOff>144828</xdr:rowOff>
    </xdr:to>
    <xdr:sp macro="" textlink="">
      <xdr:nvSpPr>
        <xdr:cNvPr id="204" name="円/楕円 203"/>
        <xdr:cNvSpPr/>
      </xdr:nvSpPr>
      <xdr:spPr>
        <a:xfrm>
          <a:off x="2857500" y="1341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135955</xdr:rowOff>
    </xdr:from>
    <xdr:ext cx="534377" cy="259045"/>
    <xdr:sp macro="" textlink="">
      <xdr:nvSpPr>
        <xdr:cNvPr id="205" name="テキスト ボックス 204"/>
        <xdr:cNvSpPr txBox="1"/>
      </xdr:nvSpPr>
      <xdr:spPr>
        <a:xfrm>
          <a:off x="2641111" y="1350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76817</xdr:rowOff>
    </xdr:from>
    <xdr:to>
      <xdr:col>3</xdr:col>
      <xdr:colOff>3175</xdr:colOff>
      <xdr:row>79</xdr:row>
      <xdr:rowOff>6967</xdr:rowOff>
    </xdr:to>
    <xdr:sp macro="" textlink="">
      <xdr:nvSpPr>
        <xdr:cNvPr id="206" name="円/楕円 205"/>
        <xdr:cNvSpPr/>
      </xdr:nvSpPr>
      <xdr:spPr>
        <a:xfrm>
          <a:off x="1968500" y="134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169544</xdr:rowOff>
    </xdr:from>
    <xdr:ext cx="534377" cy="259045"/>
    <xdr:sp macro="" textlink="">
      <xdr:nvSpPr>
        <xdr:cNvPr id="207" name="テキスト ボックス 206"/>
        <xdr:cNvSpPr txBox="1"/>
      </xdr:nvSpPr>
      <xdr:spPr>
        <a:xfrm>
          <a:off x="1752111" y="135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12906</xdr:rowOff>
    </xdr:from>
    <xdr:to>
      <xdr:col>1</xdr:col>
      <xdr:colOff>485775</xdr:colOff>
      <xdr:row>78</xdr:row>
      <xdr:rowOff>114506</xdr:rowOff>
    </xdr:to>
    <xdr:sp macro="" textlink="">
      <xdr:nvSpPr>
        <xdr:cNvPr id="208" name="円/楕円 207"/>
        <xdr:cNvSpPr/>
      </xdr:nvSpPr>
      <xdr:spPr>
        <a:xfrm>
          <a:off x="1079500" y="133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105633</xdr:rowOff>
    </xdr:from>
    <xdr:ext cx="534377" cy="259045"/>
    <xdr:sp macro="" textlink="">
      <xdr:nvSpPr>
        <xdr:cNvPr id="209" name="テキスト ボックス 208"/>
        <xdr:cNvSpPr txBox="1"/>
      </xdr:nvSpPr>
      <xdr:spPr>
        <a:xfrm>
          <a:off x="863111" y="134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4" name="直線コネクタ 233"/>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5"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6" name="直線コネクタ 235"/>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7"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8" name="直線コネクタ 237"/>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5626</xdr:rowOff>
    </xdr:from>
    <xdr:to>
      <xdr:col>6</xdr:col>
      <xdr:colOff>511175</xdr:colOff>
      <xdr:row>95</xdr:row>
      <xdr:rowOff>57538</xdr:rowOff>
    </xdr:to>
    <xdr:cxnSp macro="">
      <xdr:nvCxnSpPr>
        <xdr:cNvPr id="239" name="直線コネクタ 238"/>
        <xdr:cNvCxnSpPr/>
      </xdr:nvCxnSpPr>
      <xdr:spPr>
        <a:xfrm flipV="1">
          <a:off x="3797300" y="16293376"/>
          <a:ext cx="8382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40"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41" name="フローチャート : 判断 240"/>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29611</xdr:rowOff>
    </xdr:from>
    <xdr:to>
      <xdr:col>5</xdr:col>
      <xdr:colOff>358775</xdr:colOff>
      <xdr:row>95</xdr:row>
      <xdr:rowOff>57538</xdr:rowOff>
    </xdr:to>
    <xdr:cxnSp macro="">
      <xdr:nvCxnSpPr>
        <xdr:cNvPr id="242" name="直線コネクタ 241"/>
        <xdr:cNvCxnSpPr/>
      </xdr:nvCxnSpPr>
      <xdr:spPr>
        <a:xfrm>
          <a:off x="2908300" y="16317361"/>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3" name="フローチャート : 判断 242"/>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93349</xdr:rowOff>
    </xdr:from>
    <xdr:ext cx="534377" cy="259045"/>
    <xdr:sp macro="" textlink="">
      <xdr:nvSpPr>
        <xdr:cNvPr id="244" name="テキスト ボックス 243"/>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29611</xdr:rowOff>
    </xdr:from>
    <xdr:to>
      <xdr:col>4</xdr:col>
      <xdr:colOff>155575</xdr:colOff>
      <xdr:row>96</xdr:row>
      <xdr:rowOff>41021</xdr:rowOff>
    </xdr:to>
    <xdr:cxnSp macro="">
      <xdr:nvCxnSpPr>
        <xdr:cNvPr id="245" name="直線コネクタ 244"/>
        <xdr:cNvCxnSpPr/>
      </xdr:nvCxnSpPr>
      <xdr:spPr>
        <a:xfrm flipV="1">
          <a:off x="2019300" y="16317361"/>
          <a:ext cx="889000" cy="1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6" name="フローチャート : 判断 245"/>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121048</xdr:rowOff>
    </xdr:from>
    <xdr:ext cx="534377" cy="259045"/>
    <xdr:sp macro="" textlink="">
      <xdr:nvSpPr>
        <xdr:cNvPr id="247" name="テキスト ボックス 246"/>
        <xdr:cNvSpPr txBox="1"/>
      </xdr:nvSpPr>
      <xdr:spPr>
        <a:xfrm>
          <a:off x="2641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40202</xdr:rowOff>
    </xdr:from>
    <xdr:to>
      <xdr:col>2</xdr:col>
      <xdr:colOff>638175</xdr:colOff>
      <xdr:row>96</xdr:row>
      <xdr:rowOff>41021</xdr:rowOff>
    </xdr:to>
    <xdr:cxnSp macro="">
      <xdr:nvCxnSpPr>
        <xdr:cNvPr id="248" name="直線コネクタ 247"/>
        <xdr:cNvCxnSpPr/>
      </xdr:nvCxnSpPr>
      <xdr:spPr>
        <a:xfrm>
          <a:off x="1130300" y="1649940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9" name="フローチャート : 判断 248"/>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120990</xdr:rowOff>
    </xdr:from>
    <xdr:ext cx="534377" cy="259045"/>
    <xdr:sp macro="" textlink="">
      <xdr:nvSpPr>
        <xdr:cNvPr id="250" name="テキスト ボックス 249"/>
        <xdr:cNvSpPr txBox="1"/>
      </xdr:nvSpPr>
      <xdr:spPr>
        <a:xfrm>
          <a:off x="1752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51" name="フローチャート : 判断 250"/>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101694</xdr:rowOff>
    </xdr:from>
    <xdr:ext cx="534377" cy="259045"/>
    <xdr:sp macro="" textlink="">
      <xdr:nvSpPr>
        <xdr:cNvPr id="252" name="テキスト ボックス 251"/>
        <xdr:cNvSpPr txBox="1"/>
      </xdr:nvSpPr>
      <xdr:spPr>
        <a:xfrm>
          <a:off x="863111" y="167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126276</xdr:rowOff>
    </xdr:from>
    <xdr:to>
      <xdr:col>6</xdr:col>
      <xdr:colOff>561975</xdr:colOff>
      <xdr:row>95</xdr:row>
      <xdr:rowOff>56426</xdr:rowOff>
    </xdr:to>
    <xdr:sp macro="" textlink="">
      <xdr:nvSpPr>
        <xdr:cNvPr id="258" name="円/楕円 257"/>
        <xdr:cNvSpPr/>
      </xdr:nvSpPr>
      <xdr:spPr>
        <a:xfrm>
          <a:off x="4584700" y="162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149153</xdr:rowOff>
    </xdr:from>
    <xdr:ext cx="534377" cy="259045"/>
    <xdr:sp macro="" textlink="">
      <xdr:nvSpPr>
        <xdr:cNvPr id="259" name="衛生費該当値テキスト"/>
        <xdr:cNvSpPr txBox="1"/>
      </xdr:nvSpPr>
      <xdr:spPr>
        <a:xfrm>
          <a:off x="4686300" y="160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6738</xdr:rowOff>
    </xdr:from>
    <xdr:to>
      <xdr:col>5</xdr:col>
      <xdr:colOff>409575</xdr:colOff>
      <xdr:row>95</xdr:row>
      <xdr:rowOff>108338</xdr:rowOff>
    </xdr:to>
    <xdr:sp macro="" textlink="">
      <xdr:nvSpPr>
        <xdr:cNvPr id="260" name="円/楕円 259"/>
        <xdr:cNvSpPr/>
      </xdr:nvSpPr>
      <xdr:spPr>
        <a:xfrm>
          <a:off x="3746500" y="162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124865</xdr:rowOff>
    </xdr:from>
    <xdr:ext cx="534377" cy="259045"/>
    <xdr:sp macro="" textlink="">
      <xdr:nvSpPr>
        <xdr:cNvPr id="261" name="テキスト ボックス 260"/>
        <xdr:cNvSpPr txBox="1"/>
      </xdr:nvSpPr>
      <xdr:spPr>
        <a:xfrm>
          <a:off x="3530111" y="16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150261</xdr:rowOff>
    </xdr:from>
    <xdr:to>
      <xdr:col>4</xdr:col>
      <xdr:colOff>206375</xdr:colOff>
      <xdr:row>95</xdr:row>
      <xdr:rowOff>80411</xdr:rowOff>
    </xdr:to>
    <xdr:sp macro="" textlink="">
      <xdr:nvSpPr>
        <xdr:cNvPr id="262" name="円/楕円 261"/>
        <xdr:cNvSpPr/>
      </xdr:nvSpPr>
      <xdr:spPr>
        <a:xfrm>
          <a:off x="2857500" y="162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96938</xdr:rowOff>
    </xdr:from>
    <xdr:ext cx="534377" cy="259045"/>
    <xdr:sp macro="" textlink="">
      <xdr:nvSpPr>
        <xdr:cNvPr id="263" name="テキスト ボックス 262"/>
        <xdr:cNvSpPr txBox="1"/>
      </xdr:nvSpPr>
      <xdr:spPr>
        <a:xfrm>
          <a:off x="2641111" y="160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161671</xdr:rowOff>
    </xdr:from>
    <xdr:to>
      <xdr:col>3</xdr:col>
      <xdr:colOff>3175</xdr:colOff>
      <xdr:row>96</xdr:row>
      <xdr:rowOff>91821</xdr:rowOff>
    </xdr:to>
    <xdr:sp macro="" textlink="">
      <xdr:nvSpPr>
        <xdr:cNvPr id="264" name="円/楕円 263"/>
        <xdr:cNvSpPr/>
      </xdr:nvSpPr>
      <xdr:spPr>
        <a:xfrm>
          <a:off x="1968500" y="164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108348</xdr:rowOff>
    </xdr:from>
    <xdr:ext cx="534377" cy="259045"/>
    <xdr:sp macro="" textlink="">
      <xdr:nvSpPr>
        <xdr:cNvPr id="265" name="テキスト ボックス 264"/>
        <xdr:cNvSpPr txBox="1"/>
      </xdr:nvSpPr>
      <xdr:spPr>
        <a:xfrm>
          <a:off x="1752111" y="162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160852</xdr:rowOff>
    </xdr:from>
    <xdr:to>
      <xdr:col>1</xdr:col>
      <xdr:colOff>485775</xdr:colOff>
      <xdr:row>96</xdr:row>
      <xdr:rowOff>91002</xdr:rowOff>
    </xdr:to>
    <xdr:sp macro="" textlink="">
      <xdr:nvSpPr>
        <xdr:cNvPr id="266" name="円/楕円 265"/>
        <xdr:cNvSpPr/>
      </xdr:nvSpPr>
      <xdr:spPr>
        <a:xfrm>
          <a:off x="1079500" y="164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107529</xdr:rowOff>
    </xdr:from>
    <xdr:ext cx="534377" cy="259045"/>
    <xdr:sp macro="" textlink="">
      <xdr:nvSpPr>
        <xdr:cNvPr id="267" name="テキスト ボックス 266"/>
        <xdr:cNvSpPr txBox="1"/>
      </xdr:nvSpPr>
      <xdr:spPr>
        <a:xfrm>
          <a:off x="863111" y="162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9" name="直線コネクタ 288"/>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2"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3" name="直線コネクタ 292"/>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101021</xdr:rowOff>
    </xdr:from>
    <xdr:to>
      <xdr:col>15</xdr:col>
      <xdr:colOff>180975</xdr:colOff>
      <xdr:row>38</xdr:row>
      <xdr:rowOff>102667</xdr:rowOff>
    </xdr:to>
    <xdr:cxnSp macro="">
      <xdr:nvCxnSpPr>
        <xdr:cNvPr id="294" name="直線コネクタ 293"/>
        <xdr:cNvCxnSpPr/>
      </xdr:nvCxnSpPr>
      <xdr:spPr>
        <a:xfrm>
          <a:off x="9639300" y="6616121"/>
          <a:ext cx="8382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5"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6" name="フローチャート : 判断 295"/>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80081</xdr:rowOff>
    </xdr:from>
    <xdr:to>
      <xdr:col>14</xdr:col>
      <xdr:colOff>28575</xdr:colOff>
      <xdr:row>38</xdr:row>
      <xdr:rowOff>101021</xdr:rowOff>
    </xdr:to>
    <xdr:cxnSp macro="">
      <xdr:nvCxnSpPr>
        <xdr:cNvPr id="297" name="直線コネクタ 296"/>
        <xdr:cNvCxnSpPr/>
      </xdr:nvCxnSpPr>
      <xdr:spPr>
        <a:xfrm>
          <a:off x="8750300" y="6595181"/>
          <a:ext cx="8890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8" name="フローチャート : 判断 297"/>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9" name="テキスト ボックス 298"/>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63576</xdr:rowOff>
    </xdr:from>
    <xdr:to>
      <xdr:col>12</xdr:col>
      <xdr:colOff>511175</xdr:colOff>
      <xdr:row>38</xdr:row>
      <xdr:rowOff>80081</xdr:rowOff>
    </xdr:to>
    <xdr:cxnSp macro="">
      <xdr:nvCxnSpPr>
        <xdr:cNvPr id="300" name="直線コネクタ 299"/>
        <xdr:cNvCxnSpPr/>
      </xdr:nvCxnSpPr>
      <xdr:spPr>
        <a:xfrm>
          <a:off x="7861300" y="6578676"/>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301" name="フローチャート : 判断 300"/>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2" name="テキスト ボックス 301"/>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14976</xdr:rowOff>
    </xdr:from>
    <xdr:to>
      <xdr:col>11</xdr:col>
      <xdr:colOff>307975</xdr:colOff>
      <xdr:row>38</xdr:row>
      <xdr:rowOff>63576</xdr:rowOff>
    </xdr:to>
    <xdr:cxnSp macro="">
      <xdr:nvCxnSpPr>
        <xdr:cNvPr id="303" name="直線コネクタ 302"/>
        <xdr:cNvCxnSpPr/>
      </xdr:nvCxnSpPr>
      <xdr:spPr>
        <a:xfrm>
          <a:off x="6972300" y="6530076"/>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4" name="フローチャート : 判断 303"/>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5" name="テキスト ボックス 304"/>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6" name="フローチャート : 判断 305"/>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7" name="テキスト ボックス 306"/>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51867</xdr:rowOff>
    </xdr:from>
    <xdr:to>
      <xdr:col>15</xdr:col>
      <xdr:colOff>231775</xdr:colOff>
      <xdr:row>38</xdr:row>
      <xdr:rowOff>153467</xdr:rowOff>
    </xdr:to>
    <xdr:sp macro="" textlink="">
      <xdr:nvSpPr>
        <xdr:cNvPr id="313" name="円/楕円 312"/>
        <xdr:cNvSpPr/>
      </xdr:nvSpPr>
      <xdr:spPr>
        <a:xfrm>
          <a:off x="104267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4"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50221</xdr:rowOff>
    </xdr:from>
    <xdr:to>
      <xdr:col>14</xdr:col>
      <xdr:colOff>79375</xdr:colOff>
      <xdr:row>38</xdr:row>
      <xdr:rowOff>151821</xdr:rowOff>
    </xdr:to>
    <xdr:sp macro="" textlink="">
      <xdr:nvSpPr>
        <xdr:cNvPr id="315" name="円/楕円 314"/>
        <xdr:cNvSpPr/>
      </xdr:nvSpPr>
      <xdr:spPr>
        <a:xfrm>
          <a:off x="95885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142948</xdr:rowOff>
    </xdr:from>
    <xdr:ext cx="378565" cy="259045"/>
    <xdr:sp macro="" textlink="">
      <xdr:nvSpPr>
        <xdr:cNvPr id="316" name="テキスト ボックス 315"/>
        <xdr:cNvSpPr txBox="1"/>
      </xdr:nvSpPr>
      <xdr:spPr>
        <a:xfrm>
          <a:off x="9450017" y="665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29281</xdr:rowOff>
    </xdr:from>
    <xdr:to>
      <xdr:col>12</xdr:col>
      <xdr:colOff>561975</xdr:colOff>
      <xdr:row>38</xdr:row>
      <xdr:rowOff>130881</xdr:rowOff>
    </xdr:to>
    <xdr:sp macro="" textlink="">
      <xdr:nvSpPr>
        <xdr:cNvPr id="317" name="円/楕円 316"/>
        <xdr:cNvSpPr/>
      </xdr:nvSpPr>
      <xdr:spPr>
        <a:xfrm>
          <a:off x="8699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122008</xdr:rowOff>
    </xdr:from>
    <xdr:ext cx="469744" cy="259045"/>
    <xdr:sp macro="" textlink="">
      <xdr:nvSpPr>
        <xdr:cNvPr id="318" name="テキスト ボックス 317"/>
        <xdr:cNvSpPr txBox="1"/>
      </xdr:nvSpPr>
      <xdr:spPr>
        <a:xfrm>
          <a:off x="8515427"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12776</xdr:rowOff>
    </xdr:from>
    <xdr:to>
      <xdr:col>11</xdr:col>
      <xdr:colOff>358775</xdr:colOff>
      <xdr:row>38</xdr:row>
      <xdr:rowOff>114376</xdr:rowOff>
    </xdr:to>
    <xdr:sp macro="" textlink="">
      <xdr:nvSpPr>
        <xdr:cNvPr id="319" name="円/楕円 318"/>
        <xdr:cNvSpPr/>
      </xdr:nvSpPr>
      <xdr:spPr>
        <a:xfrm>
          <a:off x="7810500" y="65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105503</xdr:rowOff>
    </xdr:from>
    <xdr:ext cx="469744" cy="259045"/>
    <xdr:sp macro="" textlink="">
      <xdr:nvSpPr>
        <xdr:cNvPr id="320" name="テキスト ボックス 319"/>
        <xdr:cNvSpPr txBox="1"/>
      </xdr:nvSpPr>
      <xdr:spPr>
        <a:xfrm>
          <a:off x="7626427" y="66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135626</xdr:rowOff>
    </xdr:from>
    <xdr:to>
      <xdr:col>10</xdr:col>
      <xdr:colOff>155575</xdr:colOff>
      <xdr:row>38</xdr:row>
      <xdr:rowOff>65776</xdr:rowOff>
    </xdr:to>
    <xdr:sp macro="" textlink="">
      <xdr:nvSpPr>
        <xdr:cNvPr id="321" name="円/楕円 320"/>
        <xdr:cNvSpPr/>
      </xdr:nvSpPr>
      <xdr:spPr>
        <a:xfrm>
          <a:off x="69215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56903</xdr:rowOff>
    </xdr:from>
    <xdr:ext cx="469744" cy="259045"/>
    <xdr:sp macro="" textlink="">
      <xdr:nvSpPr>
        <xdr:cNvPr id="322" name="テキスト ボックス 321"/>
        <xdr:cNvSpPr txBox="1"/>
      </xdr:nvSpPr>
      <xdr:spPr>
        <a:xfrm>
          <a:off x="6737427" y="657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6" name="直線コネクタ 345"/>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7"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8" name="直線コネクタ 347"/>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9"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50" name="直線コネクタ 349"/>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125603</xdr:rowOff>
    </xdr:from>
    <xdr:to>
      <xdr:col>15</xdr:col>
      <xdr:colOff>180975</xdr:colOff>
      <xdr:row>57</xdr:row>
      <xdr:rowOff>160121</xdr:rowOff>
    </xdr:to>
    <xdr:cxnSp macro="">
      <xdr:nvCxnSpPr>
        <xdr:cNvPr id="351" name="直線コネクタ 350"/>
        <xdr:cNvCxnSpPr/>
      </xdr:nvCxnSpPr>
      <xdr:spPr>
        <a:xfrm flipV="1">
          <a:off x="9639300" y="9898253"/>
          <a:ext cx="8382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2"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3" name="フローチャート : 判断 352"/>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153150</xdr:rowOff>
    </xdr:from>
    <xdr:to>
      <xdr:col>14</xdr:col>
      <xdr:colOff>28575</xdr:colOff>
      <xdr:row>57</xdr:row>
      <xdr:rowOff>160121</xdr:rowOff>
    </xdr:to>
    <xdr:cxnSp macro="">
      <xdr:nvCxnSpPr>
        <xdr:cNvPr id="354" name="直線コネクタ 353"/>
        <xdr:cNvCxnSpPr/>
      </xdr:nvCxnSpPr>
      <xdr:spPr>
        <a:xfrm>
          <a:off x="8750300" y="9925800"/>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5" name="フローチャート : 判断 354"/>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6" name="テキスト ボックス 355"/>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134862</xdr:rowOff>
    </xdr:from>
    <xdr:to>
      <xdr:col>12</xdr:col>
      <xdr:colOff>511175</xdr:colOff>
      <xdr:row>57</xdr:row>
      <xdr:rowOff>153150</xdr:rowOff>
    </xdr:to>
    <xdr:cxnSp macro="">
      <xdr:nvCxnSpPr>
        <xdr:cNvPr id="357" name="直線コネクタ 356"/>
        <xdr:cNvCxnSpPr/>
      </xdr:nvCxnSpPr>
      <xdr:spPr>
        <a:xfrm>
          <a:off x="7861300" y="9907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8" name="フローチャート : 判断 357"/>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9" name="テキスト ボックス 358"/>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131204</xdr:rowOff>
    </xdr:from>
    <xdr:to>
      <xdr:col>11</xdr:col>
      <xdr:colOff>307975</xdr:colOff>
      <xdr:row>57</xdr:row>
      <xdr:rowOff>134862</xdr:rowOff>
    </xdr:to>
    <xdr:cxnSp macro="">
      <xdr:nvCxnSpPr>
        <xdr:cNvPr id="360" name="直線コネクタ 359"/>
        <xdr:cNvCxnSpPr/>
      </xdr:nvCxnSpPr>
      <xdr:spPr>
        <a:xfrm>
          <a:off x="6972300" y="990385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61" name="フローチャート : 判断 360"/>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2" name="テキスト ボックス 361"/>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3" name="フローチャート : 判断 362"/>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4" name="テキスト ボックス 363"/>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74803</xdr:rowOff>
    </xdr:from>
    <xdr:to>
      <xdr:col>15</xdr:col>
      <xdr:colOff>231775</xdr:colOff>
      <xdr:row>58</xdr:row>
      <xdr:rowOff>4953</xdr:rowOff>
    </xdr:to>
    <xdr:sp macro="" textlink="">
      <xdr:nvSpPr>
        <xdr:cNvPr id="370" name="円/楕円 369"/>
        <xdr:cNvSpPr/>
      </xdr:nvSpPr>
      <xdr:spPr>
        <a:xfrm>
          <a:off x="10426700" y="98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53230</xdr:rowOff>
    </xdr:from>
    <xdr:ext cx="469744" cy="259045"/>
    <xdr:sp macro="" textlink="">
      <xdr:nvSpPr>
        <xdr:cNvPr id="371" name="農林水産業費該当値テキスト"/>
        <xdr:cNvSpPr txBox="1"/>
      </xdr:nvSpPr>
      <xdr:spPr>
        <a:xfrm>
          <a:off x="10528300" y="98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109321</xdr:rowOff>
    </xdr:from>
    <xdr:to>
      <xdr:col>14</xdr:col>
      <xdr:colOff>79375</xdr:colOff>
      <xdr:row>58</xdr:row>
      <xdr:rowOff>39471</xdr:rowOff>
    </xdr:to>
    <xdr:sp macro="" textlink="">
      <xdr:nvSpPr>
        <xdr:cNvPr id="372" name="円/楕円 371"/>
        <xdr:cNvSpPr/>
      </xdr:nvSpPr>
      <xdr:spPr>
        <a:xfrm>
          <a:off x="9588500" y="98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30598</xdr:rowOff>
    </xdr:from>
    <xdr:ext cx="469744" cy="259045"/>
    <xdr:sp macro="" textlink="">
      <xdr:nvSpPr>
        <xdr:cNvPr id="373" name="テキスト ボックス 372"/>
        <xdr:cNvSpPr txBox="1"/>
      </xdr:nvSpPr>
      <xdr:spPr>
        <a:xfrm>
          <a:off x="9404427" y="997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102350</xdr:rowOff>
    </xdr:from>
    <xdr:to>
      <xdr:col>12</xdr:col>
      <xdr:colOff>561975</xdr:colOff>
      <xdr:row>58</xdr:row>
      <xdr:rowOff>32500</xdr:rowOff>
    </xdr:to>
    <xdr:sp macro="" textlink="">
      <xdr:nvSpPr>
        <xdr:cNvPr id="374" name="円/楕円 373"/>
        <xdr:cNvSpPr/>
      </xdr:nvSpPr>
      <xdr:spPr>
        <a:xfrm>
          <a:off x="8699500" y="9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23627</xdr:rowOff>
    </xdr:from>
    <xdr:ext cx="469744" cy="259045"/>
    <xdr:sp macro="" textlink="">
      <xdr:nvSpPr>
        <xdr:cNvPr id="375" name="テキスト ボックス 374"/>
        <xdr:cNvSpPr txBox="1"/>
      </xdr:nvSpPr>
      <xdr:spPr>
        <a:xfrm>
          <a:off x="8515427" y="996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84062</xdr:rowOff>
    </xdr:from>
    <xdr:to>
      <xdr:col>11</xdr:col>
      <xdr:colOff>358775</xdr:colOff>
      <xdr:row>58</xdr:row>
      <xdr:rowOff>14212</xdr:rowOff>
    </xdr:to>
    <xdr:sp macro="" textlink="">
      <xdr:nvSpPr>
        <xdr:cNvPr id="376" name="円/楕円 375"/>
        <xdr:cNvSpPr/>
      </xdr:nvSpPr>
      <xdr:spPr>
        <a:xfrm>
          <a:off x="7810500" y="98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5339</xdr:rowOff>
    </xdr:from>
    <xdr:ext cx="469744" cy="259045"/>
    <xdr:sp macro="" textlink="">
      <xdr:nvSpPr>
        <xdr:cNvPr id="377" name="テキスト ボックス 376"/>
        <xdr:cNvSpPr txBox="1"/>
      </xdr:nvSpPr>
      <xdr:spPr>
        <a:xfrm>
          <a:off x="7626427" y="99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80404</xdr:rowOff>
    </xdr:from>
    <xdr:to>
      <xdr:col>10</xdr:col>
      <xdr:colOff>155575</xdr:colOff>
      <xdr:row>58</xdr:row>
      <xdr:rowOff>10554</xdr:rowOff>
    </xdr:to>
    <xdr:sp macro="" textlink="">
      <xdr:nvSpPr>
        <xdr:cNvPr id="378" name="円/楕円 377"/>
        <xdr:cNvSpPr/>
      </xdr:nvSpPr>
      <xdr:spPr>
        <a:xfrm>
          <a:off x="6921500" y="985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1681</xdr:rowOff>
    </xdr:from>
    <xdr:ext cx="469744" cy="259045"/>
    <xdr:sp macro="" textlink="">
      <xdr:nvSpPr>
        <xdr:cNvPr id="379" name="テキスト ボックス 378"/>
        <xdr:cNvSpPr txBox="1"/>
      </xdr:nvSpPr>
      <xdr:spPr>
        <a:xfrm>
          <a:off x="6737427" y="994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147267</xdr:rowOff>
    </xdr:from>
    <xdr:to>
      <xdr:col>15</xdr:col>
      <xdr:colOff>180975</xdr:colOff>
      <xdr:row>78</xdr:row>
      <xdr:rowOff>58319</xdr:rowOff>
    </xdr:to>
    <xdr:cxnSp macro="">
      <xdr:nvCxnSpPr>
        <xdr:cNvPr id="406" name="直線コネクタ 405"/>
        <xdr:cNvCxnSpPr/>
      </xdr:nvCxnSpPr>
      <xdr:spPr>
        <a:xfrm flipV="1">
          <a:off x="9639300" y="13348917"/>
          <a:ext cx="838200" cy="8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7"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49905</xdr:rowOff>
    </xdr:from>
    <xdr:to>
      <xdr:col>14</xdr:col>
      <xdr:colOff>28575</xdr:colOff>
      <xdr:row>78</xdr:row>
      <xdr:rowOff>58319</xdr:rowOff>
    </xdr:to>
    <xdr:cxnSp macro="">
      <xdr:nvCxnSpPr>
        <xdr:cNvPr id="409" name="直線コネクタ 408"/>
        <xdr:cNvCxnSpPr/>
      </xdr:nvCxnSpPr>
      <xdr:spPr>
        <a:xfrm>
          <a:off x="8750300" y="13423005"/>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10" name="フローチャート : 判断 409"/>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11" name="テキスト ボックス 410"/>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49905</xdr:rowOff>
    </xdr:from>
    <xdr:to>
      <xdr:col>12</xdr:col>
      <xdr:colOff>511175</xdr:colOff>
      <xdr:row>78</xdr:row>
      <xdr:rowOff>87899</xdr:rowOff>
    </xdr:to>
    <xdr:cxnSp macro="">
      <xdr:nvCxnSpPr>
        <xdr:cNvPr id="412" name="直線コネクタ 411"/>
        <xdr:cNvCxnSpPr/>
      </xdr:nvCxnSpPr>
      <xdr:spPr>
        <a:xfrm flipV="1">
          <a:off x="7861300" y="13423005"/>
          <a:ext cx="889000" cy="3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3" name="フローチャート : 判断 412"/>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4" name="テキスト ボックス 413"/>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48695</xdr:rowOff>
    </xdr:from>
    <xdr:to>
      <xdr:col>11</xdr:col>
      <xdr:colOff>307975</xdr:colOff>
      <xdr:row>78</xdr:row>
      <xdr:rowOff>87899</xdr:rowOff>
    </xdr:to>
    <xdr:cxnSp macro="">
      <xdr:nvCxnSpPr>
        <xdr:cNvPr id="415" name="直線コネクタ 414"/>
        <xdr:cNvCxnSpPr/>
      </xdr:nvCxnSpPr>
      <xdr:spPr>
        <a:xfrm>
          <a:off x="6972300" y="13421795"/>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6" name="フローチャート : 判断 415"/>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7" name="テキスト ボックス 416"/>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8" name="フローチャート : 判断 417"/>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9" name="テキスト ボックス 418"/>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96467</xdr:rowOff>
    </xdr:from>
    <xdr:to>
      <xdr:col>15</xdr:col>
      <xdr:colOff>231775</xdr:colOff>
      <xdr:row>78</xdr:row>
      <xdr:rowOff>26617</xdr:rowOff>
    </xdr:to>
    <xdr:sp macro="" textlink="">
      <xdr:nvSpPr>
        <xdr:cNvPr id="425" name="円/楕円 424"/>
        <xdr:cNvSpPr/>
      </xdr:nvSpPr>
      <xdr:spPr>
        <a:xfrm>
          <a:off x="10426700" y="1329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11394</xdr:rowOff>
    </xdr:from>
    <xdr:ext cx="469744" cy="259045"/>
    <xdr:sp macro="" textlink="">
      <xdr:nvSpPr>
        <xdr:cNvPr id="426" name="商工費該当値テキスト"/>
        <xdr:cNvSpPr txBox="1"/>
      </xdr:nvSpPr>
      <xdr:spPr>
        <a:xfrm>
          <a:off x="10528300" y="132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7519</xdr:rowOff>
    </xdr:from>
    <xdr:to>
      <xdr:col>14</xdr:col>
      <xdr:colOff>79375</xdr:colOff>
      <xdr:row>78</xdr:row>
      <xdr:rowOff>109119</xdr:rowOff>
    </xdr:to>
    <xdr:sp macro="" textlink="">
      <xdr:nvSpPr>
        <xdr:cNvPr id="427" name="円/楕円 426"/>
        <xdr:cNvSpPr/>
      </xdr:nvSpPr>
      <xdr:spPr>
        <a:xfrm>
          <a:off x="9588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100246</xdr:rowOff>
    </xdr:from>
    <xdr:ext cx="469744" cy="259045"/>
    <xdr:sp macro="" textlink="">
      <xdr:nvSpPr>
        <xdr:cNvPr id="428" name="テキスト ボックス 427"/>
        <xdr:cNvSpPr txBox="1"/>
      </xdr:nvSpPr>
      <xdr:spPr>
        <a:xfrm>
          <a:off x="9404427" y="1347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170555</xdr:rowOff>
    </xdr:from>
    <xdr:to>
      <xdr:col>12</xdr:col>
      <xdr:colOff>561975</xdr:colOff>
      <xdr:row>78</xdr:row>
      <xdr:rowOff>100705</xdr:rowOff>
    </xdr:to>
    <xdr:sp macro="" textlink="">
      <xdr:nvSpPr>
        <xdr:cNvPr id="429" name="円/楕円 428"/>
        <xdr:cNvSpPr/>
      </xdr:nvSpPr>
      <xdr:spPr>
        <a:xfrm>
          <a:off x="8699500" y="13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91832</xdr:rowOff>
    </xdr:from>
    <xdr:ext cx="469744" cy="259045"/>
    <xdr:sp macro="" textlink="">
      <xdr:nvSpPr>
        <xdr:cNvPr id="430" name="テキスト ボックス 429"/>
        <xdr:cNvSpPr txBox="1"/>
      </xdr:nvSpPr>
      <xdr:spPr>
        <a:xfrm>
          <a:off x="8515427" y="13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37099</xdr:rowOff>
    </xdr:from>
    <xdr:to>
      <xdr:col>11</xdr:col>
      <xdr:colOff>358775</xdr:colOff>
      <xdr:row>78</xdr:row>
      <xdr:rowOff>138699</xdr:rowOff>
    </xdr:to>
    <xdr:sp macro="" textlink="">
      <xdr:nvSpPr>
        <xdr:cNvPr id="431" name="円/楕円 430"/>
        <xdr:cNvSpPr/>
      </xdr:nvSpPr>
      <xdr:spPr>
        <a:xfrm>
          <a:off x="7810500" y="134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129826</xdr:rowOff>
    </xdr:from>
    <xdr:ext cx="469744" cy="259045"/>
    <xdr:sp macro="" textlink="">
      <xdr:nvSpPr>
        <xdr:cNvPr id="432" name="テキスト ボックス 431"/>
        <xdr:cNvSpPr txBox="1"/>
      </xdr:nvSpPr>
      <xdr:spPr>
        <a:xfrm>
          <a:off x="7626427" y="135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169345</xdr:rowOff>
    </xdr:from>
    <xdr:to>
      <xdr:col>10</xdr:col>
      <xdr:colOff>155575</xdr:colOff>
      <xdr:row>78</xdr:row>
      <xdr:rowOff>99495</xdr:rowOff>
    </xdr:to>
    <xdr:sp macro="" textlink="">
      <xdr:nvSpPr>
        <xdr:cNvPr id="433" name="円/楕円 432"/>
        <xdr:cNvSpPr/>
      </xdr:nvSpPr>
      <xdr:spPr>
        <a:xfrm>
          <a:off x="6921500" y="133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90622</xdr:rowOff>
    </xdr:from>
    <xdr:ext cx="469744" cy="259045"/>
    <xdr:sp macro="" textlink="">
      <xdr:nvSpPr>
        <xdr:cNvPr id="434" name="テキスト ボックス 433"/>
        <xdr:cNvSpPr txBox="1"/>
      </xdr:nvSpPr>
      <xdr:spPr>
        <a:xfrm>
          <a:off x="6737427" y="1346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80759</xdr:rowOff>
    </xdr:from>
    <xdr:to>
      <xdr:col>15</xdr:col>
      <xdr:colOff>180975</xdr:colOff>
      <xdr:row>96</xdr:row>
      <xdr:rowOff>37382</xdr:rowOff>
    </xdr:to>
    <xdr:cxnSp macro="">
      <xdr:nvCxnSpPr>
        <xdr:cNvPr id="464" name="直線コネクタ 463"/>
        <xdr:cNvCxnSpPr/>
      </xdr:nvCxnSpPr>
      <xdr:spPr>
        <a:xfrm>
          <a:off x="9639300" y="16197059"/>
          <a:ext cx="838200" cy="29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5"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80759</xdr:rowOff>
    </xdr:from>
    <xdr:to>
      <xdr:col>14</xdr:col>
      <xdr:colOff>28575</xdr:colOff>
      <xdr:row>95</xdr:row>
      <xdr:rowOff>28105</xdr:rowOff>
    </xdr:to>
    <xdr:cxnSp macro="">
      <xdr:nvCxnSpPr>
        <xdr:cNvPr id="467" name="直線コネクタ 466"/>
        <xdr:cNvCxnSpPr/>
      </xdr:nvCxnSpPr>
      <xdr:spPr>
        <a:xfrm flipV="1">
          <a:off x="8750300" y="16197059"/>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8" name="フローチャート : 判断 467"/>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83520</xdr:rowOff>
    </xdr:from>
    <xdr:ext cx="534377" cy="259045"/>
    <xdr:sp macro="" textlink="">
      <xdr:nvSpPr>
        <xdr:cNvPr id="469" name="テキスト ボックス 468"/>
        <xdr:cNvSpPr txBox="1"/>
      </xdr:nvSpPr>
      <xdr:spPr>
        <a:xfrm>
          <a:off x="9372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28105</xdr:rowOff>
    </xdr:from>
    <xdr:to>
      <xdr:col>12</xdr:col>
      <xdr:colOff>511175</xdr:colOff>
      <xdr:row>96</xdr:row>
      <xdr:rowOff>157378</xdr:rowOff>
    </xdr:to>
    <xdr:cxnSp macro="">
      <xdr:nvCxnSpPr>
        <xdr:cNvPr id="470" name="直線コネクタ 469"/>
        <xdr:cNvCxnSpPr/>
      </xdr:nvCxnSpPr>
      <xdr:spPr>
        <a:xfrm flipV="1">
          <a:off x="7861300" y="16315855"/>
          <a:ext cx="889000" cy="30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71" name="フローチャート : 判断 470"/>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81520</xdr:rowOff>
    </xdr:from>
    <xdr:ext cx="534377" cy="259045"/>
    <xdr:sp macro="" textlink="">
      <xdr:nvSpPr>
        <xdr:cNvPr id="472" name="テキスト ボックス 471"/>
        <xdr:cNvSpPr txBox="1"/>
      </xdr:nvSpPr>
      <xdr:spPr>
        <a:xfrm>
          <a:off x="8483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19571</xdr:rowOff>
    </xdr:from>
    <xdr:to>
      <xdr:col>11</xdr:col>
      <xdr:colOff>307975</xdr:colOff>
      <xdr:row>96</xdr:row>
      <xdr:rowOff>157378</xdr:rowOff>
    </xdr:to>
    <xdr:cxnSp macro="">
      <xdr:nvCxnSpPr>
        <xdr:cNvPr id="473" name="直線コネクタ 472"/>
        <xdr:cNvCxnSpPr/>
      </xdr:nvCxnSpPr>
      <xdr:spPr>
        <a:xfrm>
          <a:off x="6972300" y="16478771"/>
          <a:ext cx="889000" cy="13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4" name="フローチャート : 判断 473"/>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5" name="テキスト ボックス 474"/>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6" name="フローチャート : 判断 475"/>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148575</xdr:rowOff>
    </xdr:from>
    <xdr:ext cx="534377" cy="259045"/>
    <xdr:sp macro="" textlink="">
      <xdr:nvSpPr>
        <xdr:cNvPr id="477" name="テキスト ボックス 476"/>
        <xdr:cNvSpPr txBox="1"/>
      </xdr:nvSpPr>
      <xdr:spPr>
        <a:xfrm>
          <a:off x="6705111" y="166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158032</xdr:rowOff>
    </xdr:from>
    <xdr:to>
      <xdr:col>15</xdr:col>
      <xdr:colOff>231775</xdr:colOff>
      <xdr:row>96</xdr:row>
      <xdr:rowOff>88182</xdr:rowOff>
    </xdr:to>
    <xdr:sp macro="" textlink="">
      <xdr:nvSpPr>
        <xdr:cNvPr id="483" name="円/楕円 482"/>
        <xdr:cNvSpPr/>
      </xdr:nvSpPr>
      <xdr:spPr>
        <a:xfrm>
          <a:off x="10426700" y="1644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9459</xdr:rowOff>
    </xdr:from>
    <xdr:ext cx="534377" cy="259045"/>
    <xdr:sp macro="" textlink="">
      <xdr:nvSpPr>
        <xdr:cNvPr id="484" name="土木費該当値テキスト"/>
        <xdr:cNvSpPr txBox="1"/>
      </xdr:nvSpPr>
      <xdr:spPr>
        <a:xfrm>
          <a:off x="10528300" y="162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47,371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29959</xdr:rowOff>
    </xdr:from>
    <xdr:to>
      <xdr:col>14</xdr:col>
      <xdr:colOff>79375</xdr:colOff>
      <xdr:row>94</xdr:row>
      <xdr:rowOff>131559</xdr:rowOff>
    </xdr:to>
    <xdr:sp macro="" textlink="">
      <xdr:nvSpPr>
        <xdr:cNvPr id="485" name="円/楕円 484"/>
        <xdr:cNvSpPr/>
      </xdr:nvSpPr>
      <xdr:spPr>
        <a:xfrm>
          <a:off x="9588500" y="161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148086</xdr:rowOff>
    </xdr:from>
    <xdr:ext cx="534377" cy="259045"/>
    <xdr:sp macro="" textlink="">
      <xdr:nvSpPr>
        <xdr:cNvPr id="486" name="テキスト ボックス 485"/>
        <xdr:cNvSpPr txBox="1"/>
      </xdr:nvSpPr>
      <xdr:spPr>
        <a:xfrm>
          <a:off x="9372111" y="1592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148755</xdr:rowOff>
    </xdr:from>
    <xdr:to>
      <xdr:col>12</xdr:col>
      <xdr:colOff>561975</xdr:colOff>
      <xdr:row>95</xdr:row>
      <xdr:rowOff>78905</xdr:rowOff>
    </xdr:to>
    <xdr:sp macro="" textlink="">
      <xdr:nvSpPr>
        <xdr:cNvPr id="487" name="円/楕円 486"/>
        <xdr:cNvSpPr/>
      </xdr:nvSpPr>
      <xdr:spPr>
        <a:xfrm>
          <a:off x="8699500" y="162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95432</xdr:rowOff>
    </xdr:from>
    <xdr:ext cx="534377" cy="259045"/>
    <xdr:sp macro="" textlink="">
      <xdr:nvSpPr>
        <xdr:cNvPr id="488" name="テキスト ボックス 487"/>
        <xdr:cNvSpPr txBox="1"/>
      </xdr:nvSpPr>
      <xdr:spPr>
        <a:xfrm>
          <a:off x="8483111" y="160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106578</xdr:rowOff>
    </xdr:from>
    <xdr:to>
      <xdr:col>11</xdr:col>
      <xdr:colOff>358775</xdr:colOff>
      <xdr:row>97</xdr:row>
      <xdr:rowOff>36728</xdr:rowOff>
    </xdr:to>
    <xdr:sp macro="" textlink="">
      <xdr:nvSpPr>
        <xdr:cNvPr id="489" name="円/楕円 488"/>
        <xdr:cNvSpPr/>
      </xdr:nvSpPr>
      <xdr:spPr>
        <a:xfrm>
          <a:off x="7810500" y="165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27855</xdr:rowOff>
    </xdr:from>
    <xdr:ext cx="534377" cy="259045"/>
    <xdr:sp macro="" textlink="">
      <xdr:nvSpPr>
        <xdr:cNvPr id="490" name="テキスト ボックス 489"/>
        <xdr:cNvSpPr txBox="1"/>
      </xdr:nvSpPr>
      <xdr:spPr>
        <a:xfrm>
          <a:off x="7594111" y="166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140221</xdr:rowOff>
    </xdr:from>
    <xdr:to>
      <xdr:col>10</xdr:col>
      <xdr:colOff>155575</xdr:colOff>
      <xdr:row>96</xdr:row>
      <xdr:rowOff>70371</xdr:rowOff>
    </xdr:to>
    <xdr:sp macro="" textlink="">
      <xdr:nvSpPr>
        <xdr:cNvPr id="491" name="円/楕円 490"/>
        <xdr:cNvSpPr/>
      </xdr:nvSpPr>
      <xdr:spPr>
        <a:xfrm>
          <a:off x="6921500" y="164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86898</xdr:rowOff>
    </xdr:from>
    <xdr:ext cx="534377" cy="259045"/>
    <xdr:sp macro="" textlink="">
      <xdr:nvSpPr>
        <xdr:cNvPr id="492" name="テキスト ボックス 491"/>
        <xdr:cNvSpPr txBox="1"/>
      </xdr:nvSpPr>
      <xdr:spPr>
        <a:xfrm>
          <a:off x="6705111" y="162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136842</xdr:rowOff>
    </xdr:from>
    <xdr:to>
      <xdr:col>23</xdr:col>
      <xdr:colOff>517525</xdr:colOff>
      <xdr:row>36</xdr:row>
      <xdr:rowOff>168275</xdr:rowOff>
    </xdr:to>
    <xdr:cxnSp macro="">
      <xdr:nvCxnSpPr>
        <xdr:cNvPr id="522" name="直線コネクタ 521"/>
        <xdr:cNvCxnSpPr/>
      </xdr:nvCxnSpPr>
      <xdr:spPr>
        <a:xfrm flipV="1">
          <a:off x="15481300" y="6137592"/>
          <a:ext cx="838200" cy="2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3"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40907</xdr:rowOff>
    </xdr:from>
    <xdr:to>
      <xdr:col>22</xdr:col>
      <xdr:colOff>365125</xdr:colOff>
      <xdr:row>36</xdr:row>
      <xdr:rowOff>168275</xdr:rowOff>
    </xdr:to>
    <xdr:cxnSp macro="">
      <xdr:nvCxnSpPr>
        <xdr:cNvPr id="525" name="直線コネクタ 524"/>
        <xdr:cNvCxnSpPr/>
      </xdr:nvCxnSpPr>
      <xdr:spPr>
        <a:xfrm>
          <a:off x="14592300" y="6213107"/>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6" name="フローチャート : 判断 525"/>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53002</xdr:rowOff>
    </xdr:from>
    <xdr:ext cx="534377" cy="259045"/>
    <xdr:sp macro="" textlink="">
      <xdr:nvSpPr>
        <xdr:cNvPr id="527" name="テキスト ボックス 526"/>
        <xdr:cNvSpPr txBox="1"/>
      </xdr:nvSpPr>
      <xdr:spPr>
        <a:xfrm>
          <a:off x="15214111" y="639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40907</xdr:rowOff>
    </xdr:from>
    <xdr:to>
      <xdr:col>21</xdr:col>
      <xdr:colOff>161925</xdr:colOff>
      <xdr:row>36</xdr:row>
      <xdr:rowOff>140272</xdr:rowOff>
    </xdr:to>
    <xdr:cxnSp macro="">
      <xdr:nvCxnSpPr>
        <xdr:cNvPr id="528" name="直線コネクタ 527"/>
        <xdr:cNvCxnSpPr/>
      </xdr:nvCxnSpPr>
      <xdr:spPr>
        <a:xfrm flipV="1">
          <a:off x="13703300" y="6213107"/>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9" name="フローチャート : 判断 528"/>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120857</xdr:rowOff>
    </xdr:from>
    <xdr:ext cx="534377" cy="259045"/>
    <xdr:sp macro="" textlink="">
      <xdr:nvSpPr>
        <xdr:cNvPr id="530" name="テキスト ボックス 529"/>
        <xdr:cNvSpPr txBox="1"/>
      </xdr:nvSpPr>
      <xdr:spPr>
        <a:xfrm>
          <a:off x="14325111" y="64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140272</xdr:rowOff>
    </xdr:from>
    <xdr:to>
      <xdr:col>19</xdr:col>
      <xdr:colOff>644525</xdr:colOff>
      <xdr:row>36</xdr:row>
      <xdr:rowOff>151435</xdr:rowOff>
    </xdr:to>
    <xdr:cxnSp macro="">
      <xdr:nvCxnSpPr>
        <xdr:cNvPr id="531" name="直線コネクタ 530"/>
        <xdr:cNvCxnSpPr/>
      </xdr:nvCxnSpPr>
      <xdr:spPr>
        <a:xfrm flipV="1">
          <a:off x="12814300" y="6312472"/>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2" name="フローチャート : 判断 531"/>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11130</xdr:rowOff>
    </xdr:from>
    <xdr:ext cx="534377" cy="259045"/>
    <xdr:sp macro="" textlink="">
      <xdr:nvSpPr>
        <xdr:cNvPr id="533" name="テキスト ボックス 532"/>
        <xdr:cNvSpPr txBox="1"/>
      </xdr:nvSpPr>
      <xdr:spPr>
        <a:xfrm>
          <a:off x="13436111" y="65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4" name="フローチャート : 判断 533"/>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5186</xdr:rowOff>
    </xdr:from>
    <xdr:ext cx="534377" cy="259045"/>
    <xdr:sp macro="" textlink="">
      <xdr:nvSpPr>
        <xdr:cNvPr id="535" name="テキスト ボックス 534"/>
        <xdr:cNvSpPr txBox="1"/>
      </xdr:nvSpPr>
      <xdr:spPr>
        <a:xfrm>
          <a:off x="12547111" y="65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86042</xdr:rowOff>
    </xdr:from>
    <xdr:to>
      <xdr:col>23</xdr:col>
      <xdr:colOff>568325</xdr:colOff>
      <xdr:row>36</xdr:row>
      <xdr:rowOff>16192</xdr:rowOff>
    </xdr:to>
    <xdr:sp macro="" textlink="">
      <xdr:nvSpPr>
        <xdr:cNvPr id="541" name="円/楕円 540"/>
        <xdr:cNvSpPr/>
      </xdr:nvSpPr>
      <xdr:spPr>
        <a:xfrm>
          <a:off x="16268700" y="60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108919</xdr:rowOff>
    </xdr:from>
    <xdr:ext cx="534377" cy="259045"/>
    <xdr:sp macro="" textlink="">
      <xdr:nvSpPr>
        <xdr:cNvPr id="542" name="消防費該当値テキスト"/>
        <xdr:cNvSpPr txBox="1"/>
      </xdr:nvSpPr>
      <xdr:spPr>
        <a:xfrm>
          <a:off x="16370300" y="59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117475</xdr:rowOff>
    </xdr:from>
    <xdr:to>
      <xdr:col>22</xdr:col>
      <xdr:colOff>415925</xdr:colOff>
      <xdr:row>37</xdr:row>
      <xdr:rowOff>47625</xdr:rowOff>
    </xdr:to>
    <xdr:sp macro="" textlink="">
      <xdr:nvSpPr>
        <xdr:cNvPr id="543" name="円/楕円 542"/>
        <xdr:cNvSpPr/>
      </xdr:nvSpPr>
      <xdr:spPr>
        <a:xfrm>
          <a:off x="15430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64152</xdr:rowOff>
    </xdr:from>
    <xdr:ext cx="534377" cy="259045"/>
    <xdr:sp macro="" textlink="">
      <xdr:nvSpPr>
        <xdr:cNvPr id="544" name="テキスト ボックス 543"/>
        <xdr:cNvSpPr txBox="1"/>
      </xdr:nvSpPr>
      <xdr:spPr>
        <a:xfrm>
          <a:off x="15214111" y="60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161557</xdr:rowOff>
    </xdr:from>
    <xdr:to>
      <xdr:col>21</xdr:col>
      <xdr:colOff>212725</xdr:colOff>
      <xdr:row>36</xdr:row>
      <xdr:rowOff>91707</xdr:rowOff>
    </xdr:to>
    <xdr:sp macro="" textlink="">
      <xdr:nvSpPr>
        <xdr:cNvPr id="545" name="円/楕円 544"/>
        <xdr:cNvSpPr/>
      </xdr:nvSpPr>
      <xdr:spPr>
        <a:xfrm>
          <a:off x="14541500" y="616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108234</xdr:rowOff>
    </xdr:from>
    <xdr:ext cx="534377" cy="259045"/>
    <xdr:sp macro="" textlink="">
      <xdr:nvSpPr>
        <xdr:cNvPr id="546" name="テキスト ボックス 545"/>
        <xdr:cNvSpPr txBox="1"/>
      </xdr:nvSpPr>
      <xdr:spPr>
        <a:xfrm>
          <a:off x="14325111" y="593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89472</xdr:rowOff>
    </xdr:from>
    <xdr:to>
      <xdr:col>20</xdr:col>
      <xdr:colOff>9525</xdr:colOff>
      <xdr:row>37</xdr:row>
      <xdr:rowOff>19622</xdr:rowOff>
    </xdr:to>
    <xdr:sp macro="" textlink="">
      <xdr:nvSpPr>
        <xdr:cNvPr id="547" name="円/楕円 546"/>
        <xdr:cNvSpPr/>
      </xdr:nvSpPr>
      <xdr:spPr>
        <a:xfrm>
          <a:off x="13652500" y="62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36149</xdr:rowOff>
    </xdr:from>
    <xdr:ext cx="534377" cy="259045"/>
    <xdr:sp macro="" textlink="">
      <xdr:nvSpPr>
        <xdr:cNvPr id="548" name="テキスト ボックス 547"/>
        <xdr:cNvSpPr txBox="1"/>
      </xdr:nvSpPr>
      <xdr:spPr>
        <a:xfrm>
          <a:off x="13436111" y="60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100635</xdr:rowOff>
    </xdr:from>
    <xdr:to>
      <xdr:col>18</xdr:col>
      <xdr:colOff>492125</xdr:colOff>
      <xdr:row>37</xdr:row>
      <xdr:rowOff>30785</xdr:rowOff>
    </xdr:to>
    <xdr:sp macro="" textlink="">
      <xdr:nvSpPr>
        <xdr:cNvPr id="549" name="円/楕円 548"/>
        <xdr:cNvSpPr/>
      </xdr:nvSpPr>
      <xdr:spPr>
        <a:xfrm>
          <a:off x="12763500" y="62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47312</xdr:rowOff>
    </xdr:from>
    <xdr:ext cx="534377" cy="259045"/>
    <xdr:sp macro="" textlink="">
      <xdr:nvSpPr>
        <xdr:cNvPr id="550" name="テキスト ボックス 549"/>
        <xdr:cNvSpPr txBox="1"/>
      </xdr:nvSpPr>
      <xdr:spPr>
        <a:xfrm>
          <a:off x="12547111" y="604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28581</xdr:rowOff>
    </xdr:from>
    <xdr:to>
      <xdr:col>23</xdr:col>
      <xdr:colOff>517525</xdr:colOff>
      <xdr:row>56</xdr:row>
      <xdr:rowOff>111887</xdr:rowOff>
    </xdr:to>
    <xdr:cxnSp macro="">
      <xdr:nvCxnSpPr>
        <xdr:cNvPr id="580" name="直線コネクタ 579"/>
        <xdr:cNvCxnSpPr/>
      </xdr:nvCxnSpPr>
      <xdr:spPr>
        <a:xfrm flipV="1">
          <a:off x="15481300" y="9629781"/>
          <a:ext cx="838200" cy="8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81"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155702</xdr:rowOff>
    </xdr:from>
    <xdr:to>
      <xdr:col>22</xdr:col>
      <xdr:colOff>365125</xdr:colOff>
      <xdr:row>56</xdr:row>
      <xdr:rowOff>111887</xdr:rowOff>
    </xdr:to>
    <xdr:cxnSp macro="">
      <xdr:nvCxnSpPr>
        <xdr:cNvPr id="583" name="直線コネクタ 582"/>
        <xdr:cNvCxnSpPr/>
      </xdr:nvCxnSpPr>
      <xdr:spPr>
        <a:xfrm>
          <a:off x="14592300" y="9242552"/>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4" name="フローチャート : 判断 583"/>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5" name="テキスト ボックス 584"/>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155702</xdr:rowOff>
    </xdr:from>
    <xdr:to>
      <xdr:col>21</xdr:col>
      <xdr:colOff>161925</xdr:colOff>
      <xdr:row>56</xdr:row>
      <xdr:rowOff>73996</xdr:rowOff>
    </xdr:to>
    <xdr:cxnSp macro="">
      <xdr:nvCxnSpPr>
        <xdr:cNvPr id="586" name="直線コネクタ 585"/>
        <xdr:cNvCxnSpPr/>
      </xdr:nvCxnSpPr>
      <xdr:spPr>
        <a:xfrm flipV="1">
          <a:off x="13703300" y="9242552"/>
          <a:ext cx="889000" cy="4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7" name="フローチャート : 判断 586"/>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135240</xdr:rowOff>
    </xdr:from>
    <xdr:ext cx="534377" cy="259045"/>
    <xdr:sp macro="" textlink="">
      <xdr:nvSpPr>
        <xdr:cNvPr id="588" name="テキスト ボックス 587"/>
        <xdr:cNvSpPr txBox="1"/>
      </xdr:nvSpPr>
      <xdr:spPr>
        <a:xfrm>
          <a:off x="14325111" y="956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73996</xdr:rowOff>
    </xdr:from>
    <xdr:to>
      <xdr:col>19</xdr:col>
      <xdr:colOff>644525</xdr:colOff>
      <xdr:row>56</xdr:row>
      <xdr:rowOff>114097</xdr:rowOff>
    </xdr:to>
    <xdr:cxnSp macro="">
      <xdr:nvCxnSpPr>
        <xdr:cNvPr id="589" name="直線コネクタ 588"/>
        <xdr:cNvCxnSpPr/>
      </xdr:nvCxnSpPr>
      <xdr:spPr>
        <a:xfrm flipV="1">
          <a:off x="12814300" y="9675196"/>
          <a:ext cx="889000" cy="4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90" name="フローチャート : 判断 589"/>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81907</xdr:rowOff>
    </xdr:from>
    <xdr:ext cx="534377" cy="259045"/>
    <xdr:sp macro="" textlink="">
      <xdr:nvSpPr>
        <xdr:cNvPr id="591" name="テキスト ボックス 590"/>
        <xdr:cNvSpPr txBox="1"/>
      </xdr:nvSpPr>
      <xdr:spPr>
        <a:xfrm>
          <a:off x="13436111" y="93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2" name="フローチャート : 判断 591"/>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3" name="テキスト ボックス 592"/>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149231</xdr:rowOff>
    </xdr:from>
    <xdr:to>
      <xdr:col>23</xdr:col>
      <xdr:colOff>568325</xdr:colOff>
      <xdr:row>56</xdr:row>
      <xdr:rowOff>79381</xdr:rowOff>
    </xdr:to>
    <xdr:sp macro="" textlink="">
      <xdr:nvSpPr>
        <xdr:cNvPr id="599" name="円/楕円 598"/>
        <xdr:cNvSpPr/>
      </xdr:nvSpPr>
      <xdr:spPr>
        <a:xfrm>
          <a:off x="16268700" y="95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658</xdr:rowOff>
    </xdr:from>
    <xdr:ext cx="534377" cy="259045"/>
    <xdr:sp macro="" textlink="">
      <xdr:nvSpPr>
        <xdr:cNvPr id="600" name="教育費該当値テキスト"/>
        <xdr:cNvSpPr txBox="1"/>
      </xdr:nvSpPr>
      <xdr:spPr>
        <a:xfrm>
          <a:off x="16370300" y="94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61087</xdr:rowOff>
    </xdr:from>
    <xdr:to>
      <xdr:col>22</xdr:col>
      <xdr:colOff>415925</xdr:colOff>
      <xdr:row>56</xdr:row>
      <xdr:rowOff>162687</xdr:rowOff>
    </xdr:to>
    <xdr:sp macro="" textlink="">
      <xdr:nvSpPr>
        <xdr:cNvPr id="601" name="円/楕円 600"/>
        <xdr:cNvSpPr/>
      </xdr:nvSpPr>
      <xdr:spPr>
        <a:xfrm>
          <a:off x="15430500" y="96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153814</xdr:rowOff>
    </xdr:from>
    <xdr:ext cx="534377" cy="259045"/>
    <xdr:sp macro="" textlink="">
      <xdr:nvSpPr>
        <xdr:cNvPr id="602" name="テキスト ボックス 601"/>
        <xdr:cNvSpPr txBox="1"/>
      </xdr:nvSpPr>
      <xdr:spPr>
        <a:xfrm>
          <a:off x="15214111" y="97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104902</xdr:rowOff>
    </xdr:from>
    <xdr:to>
      <xdr:col>21</xdr:col>
      <xdr:colOff>212725</xdr:colOff>
      <xdr:row>54</xdr:row>
      <xdr:rowOff>35052</xdr:rowOff>
    </xdr:to>
    <xdr:sp macro="" textlink="">
      <xdr:nvSpPr>
        <xdr:cNvPr id="603" name="円/楕円 602"/>
        <xdr:cNvSpPr/>
      </xdr:nvSpPr>
      <xdr:spPr>
        <a:xfrm>
          <a:off x="14541500" y="91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51579</xdr:rowOff>
    </xdr:from>
    <xdr:ext cx="534377" cy="259045"/>
    <xdr:sp macro="" textlink="">
      <xdr:nvSpPr>
        <xdr:cNvPr id="604" name="テキスト ボックス 603"/>
        <xdr:cNvSpPr txBox="1"/>
      </xdr:nvSpPr>
      <xdr:spPr>
        <a:xfrm>
          <a:off x="14325111" y="89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23196</xdr:rowOff>
    </xdr:from>
    <xdr:to>
      <xdr:col>20</xdr:col>
      <xdr:colOff>9525</xdr:colOff>
      <xdr:row>56</xdr:row>
      <xdr:rowOff>124796</xdr:rowOff>
    </xdr:to>
    <xdr:sp macro="" textlink="">
      <xdr:nvSpPr>
        <xdr:cNvPr id="605" name="円/楕円 604"/>
        <xdr:cNvSpPr/>
      </xdr:nvSpPr>
      <xdr:spPr>
        <a:xfrm>
          <a:off x="13652500" y="96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115923</xdr:rowOff>
    </xdr:from>
    <xdr:ext cx="534377" cy="259045"/>
    <xdr:sp macro="" textlink="">
      <xdr:nvSpPr>
        <xdr:cNvPr id="606" name="テキスト ボックス 605"/>
        <xdr:cNvSpPr txBox="1"/>
      </xdr:nvSpPr>
      <xdr:spPr>
        <a:xfrm>
          <a:off x="13436111" y="97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63297</xdr:rowOff>
    </xdr:from>
    <xdr:to>
      <xdr:col>18</xdr:col>
      <xdr:colOff>492125</xdr:colOff>
      <xdr:row>56</xdr:row>
      <xdr:rowOff>164897</xdr:rowOff>
    </xdr:to>
    <xdr:sp macro="" textlink="">
      <xdr:nvSpPr>
        <xdr:cNvPr id="607" name="円/楕円 606"/>
        <xdr:cNvSpPr/>
      </xdr:nvSpPr>
      <xdr:spPr>
        <a:xfrm>
          <a:off x="12763500" y="96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156024</xdr:rowOff>
    </xdr:from>
    <xdr:ext cx="534377" cy="259045"/>
    <xdr:sp macro="" textlink="">
      <xdr:nvSpPr>
        <xdr:cNvPr id="608" name="テキスト ボックス 607"/>
        <xdr:cNvSpPr txBox="1"/>
      </xdr:nvSpPr>
      <xdr:spPr>
        <a:xfrm>
          <a:off x="12547111" y="97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32868</xdr:rowOff>
    </xdr:from>
    <xdr:to>
      <xdr:col>23</xdr:col>
      <xdr:colOff>517525</xdr:colOff>
      <xdr:row>79</xdr:row>
      <xdr:rowOff>39839</xdr:rowOff>
    </xdr:to>
    <xdr:cxnSp macro="">
      <xdr:nvCxnSpPr>
        <xdr:cNvPr id="637" name="直線コネクタ 636"/>
        <xdr:cNvCxnSpPr/>
      </xdr:nvCxnSpPr>
      <xdr:spPr>
        <a:xfrm>
          <a:off x="15481300" y="13577418"/>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8"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32868</xdr:rowOff>
    </xdr:from>
    <xdr:to>
      <xdr:col>22</xdr:col>
      <xdr:colOff>365125</xdr:colOff>
      <xdr:row>79</xdr:row>
      <xdr:rowOff>38430</xdr:rowOff>
    </xdr:to>
    <xdr:cxnSp macro="">
      <xdr:nvCxnSpPr>
        <xdr:cNvPr id="640" name="直線コネクタ 639"/>
        <xdr:cNvCxnSpPr/>
      </xdr:nvCxnSpPr>
      <xdr:spPr>
        <a:xfrm flipV="1">
          <a:off x="14592300" y="1357741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41" name="フローチャート : 判断 640"/>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2" name="テキスト ボックス 641"/>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26924</xdr:rowOff>
    </xdr:from>
    <xdr:to>
      <xdr:col>21</xdr:col>
      <xdr:colOff>161925</xdr:colOff>
      <xdr:row>79</xdr:row>
      <xdr:rowOff>38430</xdr:rowOff>
    </xdr:to>
    <xdr:cxnSp macro="">
      <xdr:nvCxnSpPr>
        <xdr:cNvPr id="643" name="直線コネクタ 642"/>
        <xdr:cNvCxnSpPr/>
      </xdr:nvCxnSpPr>
      <xdr:spPr>
        <a:xfrm>
          <a:off x="13703300" y="1357147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4" name="フローチャート : 判断 643"/>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5" name="テキスト ボックス 644"/>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156998</xdr:rowOff>
    </xdr:from>
    <xdr:to>
      <xdr:col>19</xdr:col>
      <xdr:colOff>644525</xdr:colOff>
      <xdr:row>79</xdr:row>
      <xdr:rowOff>26924</xdr:rowOff>
    </xdr:to>
    <xdr:cxnSp macro="">
      <xdr:nvCxnSpPr>
        <xdr:cNvPr id="646" name="直線コネクタ 645"/>
        <xdr:cNvCxnSpPr/>
      </xdr:nvCxnSpPr>
      <xdr:spPr>
        <a:xfrm>
          <a:off x="12814300" y="13530098"/>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7" name="フローチャート : 判断 646"/>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8" name="テキスト ボックス 647"/>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9" name="フローチャート : 判断 648"/>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50" name="テキスト ボックス 649"/>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160489</xdr:rowOff>
    </xdr:from>
    <xdr:to>
      <xdr:col>23</xdr:col>
      <xdr:colOff>568325</xdr:colOff>
      <xdr:row>79</xdr:row>
      <xdr:rowOff>90639</xdr:rowOff>
    </xdr:to>
    <xdr:sp macro="" textlink="">
      <xdr:nvSpPr>
        <xdr:cNvPr id="656" name="円/楕円 655"/>
        <xdr:cNvSpPr/>
      </xdr:nvSpPr>
      <xdr:spPr>
        <a:xfrm>
          <a:off x="162687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88548</xdr:rowOff>
    </xdr:from>
    <xdr:ext cx="378565" cy="259045"/>
    <xdr:sp macro="" textlink="">
      <xdr:nvSpPr>
        <xdr:cNvPr id="657" name="災害復旧費該当値テキスト"/>
        <xdr:cNvSpPr txBox="1"/>
      </xdr:nvSpPr>
      <xdr:spPr>
        <a:xfrm>
          <a:off x="16370300" y="1346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153518</xdr:rowOff>
    </xdr:from>
    <xdr:to>
      <xdr:col>22</xdr:col>
      <xdr:colOff>415925</xdr:colOff>
      <xdr:row>79</xdr:row>
      <xdr:rowOff>83668</xdr:rowOff>
    </xdr:to>
    <xdr:sp macro="" textlink="">
      <xdr:nvSpPr>
        <xdr:cNvPr id="658" name="円/楕円 657"/>
        <xdr:cNvSpPr/>
      </xdr:nvSpPr>
      <xdr:spPr>
        <a:xfrm>
          <a:off x="15430500" y="13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74795</xdr:rowOff>
    </xdr:from>
    <xdr:ext cx="378565" cy="259045"/>
    <xdr:sp macro="" textlink="">
      <xdr:nvSpPr>
        <xdr:cNvPr id="659" name="テキスト ボックス 658"/>
        <xdr:cNvSpPr txBox="1"/>
      </xdr:nvSpPr>
      <xdr:spPr>
        <a:xfrm>
          <a:off x="15292017" y="13619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159080</xdr:rowOff>
    </xdr:from>
    <xdr:to>
      <xdr:col>21</xdr:col>
      <xdr:colOff>212725</xdr:colOff>
      <xdr:row>79</xdr:row>
      <xdr:rowOff>89230</xdr:rowOff>
    </xdr:to>
    <xdr:sp macro="" textlink="">
      <xdr:nvSpPr>
        <xdr:cNvPr id="660" name="円/楕円 659"/>
        <xdr:cNvSpPr/>
      </xdr:nvSpPr>
      <xdr:spPr>
        <a:xfrm>
          <a:off x="14541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80357</xdr:rowOff>
    </xdr:from>
    <xdr:ext cx="378565" cy="259045"/>
    <xdr:sp macro="" textlink="">
      <xdr:nvSpPr>
        <xdr:cNvPr id="661" name="テキスト ボックス 660"/>
        <xdr:cNvSpPr txBox="1"/>
      </xdr:nvSpPr>
      <xdr:spPr>
        <a:xfrm>
          <a:off x="14403017" y="1362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147574</xdr:rowOff>
    </xdr:from>
    <xdr:to>
      <xdr:col>20</xdr:col>
      <xdr:colOff>9525</xdr:colOff>
      <xdr:row>79</xdr:row>
      <xdr:rowOff>77724</xdr:rowOff>
    </xdr:to>
    <xdr:sp macro="" textlink="">
      <xdr:nvSpPr>
        <xdr:cNvPr id="662" name="円/楕円 661"/>
        <xdr:cNvSpPr/>
      </xdr:nvSpPr>
      <xdr:spPr>
        <a:xfrm>
          <a:off x="13652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68851</xdr:rowOff>
    </xdr:from>
    <xdr:ext cx="378565" cy="259045"/>
    <xdr:sp macro="" textlink="">
      <xdr:nvSpPr>
        <xdr:cNvPr id="663" name="テキスト ボックス 662"/>
        <xdr:cNvSpPr txBox="1"/>
      </xdr:nvSpPr>
      <xdr:spPr>
        <a:xfrm>
          <a:off x="13514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106198</xdr:rowOff>
    </xdr:from>
    <xdr:to>
      <xdr:col>18</xdr:col>
      <xdr:colOff>492125</xdr:colOff>
      <xdr:row>79</xdr:row>
      <xdr:rowOff>36348</xdr:rowOff>
    </xdr:to>
    <xdr:sp macro="" textlink="">
      <xdr:nvSpPr>
        <xdr:cNvPr id="664" name="円/楕円 663"/>
        <xdr:cNvSpPr/>
      </xdr:nvSpPr>
      <xdr:spPr>
        <a:xfrm>
          <a:off x="12763500" y="13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27475</xdr:rowOff>
    </xdr:from>
    <xdr:ext cx="469744" cy="259045"/>
    <xdr:sp macro="" textlink="">
      <xdr:nvSpPr>
        <xdr:cNvPr id="665" name="テキスト ボックス 664"/>
        <xdr:cNvSpPr txBox="1"/>
      </xdr:nvSpPr>
      <xdr:spPr>
        <a:xfrm>
          <a:off x="12579427" y="1357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43819</xdr:rowOff>
    </xdr:from>
    <xdr:to>
      <xdr:col>23</xdr:col>
      <xdr:colOff>517525</xdr:colOff>
      <xdr:row>95</xdr:row>
      <xdr:rowOff>89914</xdr:rowOff>
    </xdr:to>
    <xdr:cxnSp macro="">
      <xdr:nvCxnSpPr>
        <xdr:cNvPr id="696" name="直線コネクタ 695"/>
        <xdr:cNvCxnSpPr/>
      </xdr:nvCxnSpPr>
      <xdr:spPr>
        <a:xfrm>
          <a:off x="15481300" y="16331569"/>
          <a:ext cx="8382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7"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43819</xdr:rowOff>
    </xdr:from>
    <xdr:to>
      <xdr:col>22</xdr:col>
      <xdr:colOff>365125</xdr:colOff>
      <xdr:row>95</xdr:row>
      <xdr:rowOff>49713</xdr:rowOff>
    </xdr:to>
    <xdr:cxnSp macro="">
      <xdr:nvCxnSpPr>
        <xdr:cNvPr id="699" name="直線コネクタ 698"/>
        <xdr:cNvCxnSpPr/>
      </xdr:nvCxnSpPr>
      <xdr:spPr>
        <a:xfrm flipV="1">
          <a:off x="14592300" y="16331569"/>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700" name="フローチャート : 判断 699"/>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701" name="テキスト ボックス 700"/>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170152</xdr:rowOff>
    </xdr:from>
    <xdr:to>
      <xdr:col>21</xdr:col>
      <xdr:colOff>161925</xdr:colOff>
      <xdr:row>95</xdr:row>
      <xdr:rowOff>49713</xdr:rowOff>
    </xdr:to>
    <xdr:cxnSp macro="">
      <xdr:nvCxnSpPr>
        <xdr:cNvPr id="702" name="直線コネクタ 701"/>
        <xdr:cNvCxnSpPr/>
      </xdr:nvCxnSpPr>
      <xdr:spPr>
        <a:xfrm>
          <a:off x="13703300" y="16286452"/>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3" name="フローチャート : 判断 702"/>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4" name="テキスト ボックス 703"/>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135193</xdr:rowOff>
    </xdr:from>
    <xdr:to>
      <xdr:col>19</xdr:col>
      <xdr:colOff>644525</xdr:colOff>
      <xdr:row>94</xdr:row>
      <xdr:rowOff>170152</xdr:rowOff>
    </xdr:to>
    <xdr:cxnSp macro="">
      <xdr:nvCxnSpPr>
        <xdr:cNvPr id="705" name="直線コネクタ 704"/>
        <xdr:cNvCxnSpPr/>
      </xdr:nvCxnSpPr>
      <xdr:spPr>
        <a:xfrm>
          <a:off x="12814300" y="16251493"/>
          <a:ext cx="889000" cy="3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6" name="フローチャート : 判断 705"/>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52745</xdr:rowOff>
    </xdr:from>
    <xdr:ext cx="534377" cy="259045"/>
    <xdr:sp macro="" textlink="">
      <xdr:nvSpPr>
        <xdr:cNvPr id="707" name="テキスト ボックス 706"/>
        <xdr:cNvSpPr txBox="1"/>
      </xdr:nvSpPr>
      <xdr:spPr>
        <a:xfrm>
          <a:off x="13436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8" name="フローチャート : 判断 707"/>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33135</xdr:rowOff>
    </xdr:from>
    <xdr:ext cx="534377" cy="259045"/>
    <xdr:sp macro="" textlink="">
      <xdr:nvSpPr>
        <xdr:cNvPr id="709" name="テキスト ボックス 708"/>
        <xdr:cNvSpPr txBox="1"/>
      </xdr:nvSpPr>
      <xdr:spPr>
        <a:xfrm>
          <a:off x="12547111" y="163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39114</xdr:rowOff>
    </xdr:from>
    <xdr:to>
      <xdr:col>23</xdr:col>
      <xdr:colOff>568325</xdr:colOff>
      <xdr:row>95</xdr:row>
      <xdr:rowOff>140714</xdr:rowOff>
    </xdr:to>
    <xdr:sp macro="" textlink="">
      <xdr:nvSpPr>
        <xdr:cNvPr id="715" name="円/楕円 714"/>
        <xdr:cNvSpPr/>
      </xdr:nvSpPr>
      <xdr:spPr>
        <a:xfrm>
          <a:off x="16268700" y="163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61991</xdr:rowOff>
    </xdr:from>
    <xdr:ext cx="534377" cy="259045"/>
    <xdr:sp macro="" textlink="">
      <xdr:nvSpPr>
        <xdr:cNvPr id="716" name="公債費該当値テキスト"/>
        <xdr:cNvSpPr txBox="1"/>
      </xdr:nvSpPr>
      <xdr:spPr>
        <a:xfrm>
          <a:off x="16370300" y="161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164469</xdr:rowOff>
    </xdr:from>
    <xdr:to>
      <xdr:col>22</xdr:col>
      <xdr:colOff>415925</xdr:colOff>
      <xdr:row>95</xdr:row>
      <xdr:rowOff>94619</xdr:rowOff>
    </xdr:to>
    <xdr:sp macro="" textlink="">
      <xdr:nvSpPr>
        <xdr:cNvPr id="717" name="円/楕円 716"/>
        <xdr:cNvSpPr/>
      </xdr:nvSpPr>
      <xdr:spPr>
        <a:xfrm>
          <a:off x="15430500" y="1628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85746</xdr:rowOff>
    </xdr:from>
    <xdr:ext cx="534377" cy="259045"/>
    <xdr:sp macro="" textlink="">
      <xdr:nvSpPr>
        <xdr:cNvPr id="718" name="テキスト ボックス 717"/>
        <xdr:cNvSpPr txBox="1"/>
      </xdr:nvSpPr>
      <xdr:spPr>
        <a:xfrm>
          <a:off x="15214111" y="1637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170363</xdr:rowOff>
    </xdr:from>
    <xdr:to>
      <xdr:col>21</xdr:col>
      <xdr:colOff>212725</xdr:colOff>
      <xdr:row>95</xdr:row>
      <xdr:rowOff>100513</xdr:rowOff>
    </xdr:to>
    <xdr:sp macro="" textlink="">
      <xdr:nvSpPr>
        <xdr:cNvPr id="719" name="円/楕円 718"/>
        <xdr:cNvSpPr/>
      </xdr:nvSpPr>
      <xdr:spPr>
        <a:xfrm>
          <a:off x="14541500" y="162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720" name="テキスト ボックス 719"/>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119352</xdr:rowOff>
    </xdr:from>
    <xdr:to>
      <xdr:col>20</xdr:col>
      <xdr:colOff>9525</xdr:colOff>
      <xdr:row>95</xdr:row>
      <xdr:rowOff>49502</xdr:rowOff>
    </xdr:to>
    <xdr:sp macro="" textlink="">
      <xdr:nvSpPr>
        <xdr:cNvPr id="721" name="円/楕円 720"/>
        <xdr:cNvSpPr/>
      </xdr:nvSpPr>
      <xdr:spPr>
        <a:xfrm>
          <a:off x="13652500" y="162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66029</xdr:rowOff>
    </xdr:from>
    <xdr:ext cx="534377" cy="259045"/>
    <xdr:sp macro="" textlink="">
      <xdr:nvSpPr>
        <xdr:cNvPr id="722" name="テキスト ボックス 721"/>
        <xdr:cNvSpPr txBox="1"/>
      </xdr:nvSpPr>
      <xdr:spPr>
        <a:xfrm>
          <a:off x="13436111" y="160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84393</xdr:rowOff>
    </xdr:from>
    <xdr:to>
      <xdr:col>18</xdr:col>
      <xdr:colOff>492125</xdr:colOff>
      <xdr:row>95</xdr:row>
      <xdr:rowOff>14543</xdr:rowOff>
    </xdr:to>
    <xdr:sp macro="" textlink="">
      <xdr:nvSpPr>
        <xdr:cNvPr id="723" name="円/楕円 722"/>
        <xdr:cNvSpPr/>
      </xdr:nvSpPr>
      <xdr:spPr>
        <a:xfrm>
          <a:off x="12763500" y="1620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31070</xdr:rowOff>
    </xdr:from>
    <xdr:ext cx="534377" cy="259045"/>
    <xdr:sp macro="" textlink="">
      <xdr:nvSpPr>
        <xdr:cNvPr id="724" name="テキスト ボックス 723"/>
        <xdr:cNvSpPr txBox="1"/>
      </xdr:nvSpPr>
      <xdr:spPr>
        <a:xfrm>
          <a:off x="12547111" y="1597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7" name="フローチャート : 判断 756"/>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8" name="テキスト ボックス 757"/>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0" name="フローチャート :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3" name="フローチャート : 判断 762"/>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4" name="テキスト ボックス 763"/>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5" name="フローチャート : 判断 764"/>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6" name="テキスト ボックス 765"/>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3"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総務費は、ごみ処理業務や消防業務を一部事務組合で行っていることなどにより、類似団体平均を下回っているが、その反面、負担金の影響で衛生費や消防費が類似団体平均を上回っている。</a:t>
          </a:r>
          <a:endParaRPr kumimoji="1" lang="en-US" altLang="ja-JP" sz="1300">
            <a:latin typeface="ＭＳ Ｐゴシック"/>
          </a:endParaRPr>
        </a:p>
        <a:p>
          <a:r>
            <a:rPr kumimoji="1" lang="ja-JP" altLang="en-US" sz="1300">
              <a:latin typeface="ＭＳ Ｐゴシック"/>
            </a:rPr>
            <a:t>　民生費も、高齢化率の低さなどにより、住民１人当たり</a:t>
          </a:r>
          <a:r>
            <a:rPr kumimoji="1" lang="en-US" altLang="ja-JP" sz="1300">
              <a:latin typeface="ＭＳ Ｐゴシック"/>
            </a:rPr>
            <a:t>101,920</a:t>
          </a:r>
          <a:r>
            <a:rPr kumimoji="1" lang="ja-JP" altLang="en-US" sz="1300">
              <a:latin typeface="ＭＳ Ｐゴシック"/>
            </a:rPr>
            <a:t>円と類似団体平均を下回っているが、ここ数年は生活保護費の増などにより上昇傾向にある。</a:t>
          </a:r>
          <a:endParaRPr kumimoji="1" lang="en-US" altLang="ja-JP" sz="1300">
            <a:latin typeface="ＭＳ Ｐゴシック"/>
          </a:endParaRPr>
        </a:p>
        <a:p>
          <a:r>
            <a:rPr kumimoji="1" lang="ja-JP" altLang="en-US" sz="1300">
              <a:latin typeface="ＭＳ Ｐゴシック"/>
            </a:rPr>
            <a:t>　土木費は、平成</a:t>
          </a:r>
          <a:r>
            <a:rPr kumimoji="1" lang="en-US" altLang="ja-JP" sz="1300">
              <a:latin typeface="ＭＳ Ｐゴシック"/>
            </a:rPr>
            <a:t>25</a:t>
          </a:r>
          <a:r>
            <a:rPr kumimoji="1" lang="ja-JP" altLang="en-US" sz="1300">
              <a:latin typeface="ＭＳ Ｐゴシック"/>
            </a:rPr>
            <a:t>年度から類似団体平均を大きく上回ってきたが、平成</a:t>
          </a:r>
          <a:r>
            <a:rPr kumimoji="1" lang="en-US" altLang="ja-JP" sz="1300">
              <a:latin typeface="ＭＳ Ｐゴシック"/>
            </a:rPr>
            <a:t>27</a:t>
          </a:r>
          <a:r>
            <a:rPr kumimoji="1" lang="ja-JP" altLang="en-US" sz="1300">
              <a:latin typeface="ＭＳ Ｐゴシック"/>
            </a:rPr>
            <a:t>年度は袋井駅南北自由通路新設工事の終了などにより大きく減少し、類似団体平均の水準となった。</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年度は、掛川市・袋井市病院企業団への追加出資などにより、実質単年度収支が赤字となったが、財政調整基金、緊急地震・津波対策事業基金などを取崩し、実質収支は黒字となっている。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a:t>
          </a:r>
          <a:r>
            <a:rPr kumimoji="1" lang="ja-JP" altLang="ja-JP" sz="1400">
              <a:solidFill>
                <a:schemeClr val="dk1"/>
              </a:solidFill>
              <a:effectLst/>
              <a:latin typeface="+mn-lt"/>
              <a:ea typeface="+mn-ea"/>
              <a:cs typeface="+mn-cs"/>
            </a:rPr>
            <a:t>少子高齢化の進展</a:t>
          </a:r>
          <a:r>
            <a:rPr kumimoji="1" lang="ja-JP" altLang="en-US" sz="1400">
              <a:solidFill>
                <a:schemeClr val="dk1"/>
              </a:solidFill>
              <a:effectLst/>
              <a:latin typeface="+mn-lt"/>
              <a:ea typeface="+mn-ea"/>
              <a:cs typeface="+mn-cs"/>
            </a:rPr>
            <a:t>、</a:t>
          </a:r>
          <a:r>
            <a:rPr kumimoji="1" lang="ja-JP" altLang="en-US" sz="1400">
              <a:latin typeface="ＭＳ ゴシック" pitchFamily="49" charset="-128"/>
              <a:ea typeface="ＭＳ ゴシック" pitchFamily="49" charset="-128"/>
            </a:rPr>
            <a:t>公共施設の老朽化などに伴う歳出増が予測されるため、事務事業の見直し、公共施設マネジメントの推進などにより歳出の抑制に努めていく。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静岡県袋井市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27</a:t>
          </a:r>
          <a:r>
            <a:rPr kumimoji="1" lang="ja-JP" altLang="en-US" sz="1400" baseline="0">
              <a:latin typeface="ＭＳ ゴシック" pitchFamily="49" charset="-128"/>
              <a:ea typeface="ＭＳ ゴシック" pitchFamily="49" charset="-128"/>
            </a:rPr>
            <a:t>年度は、一般会計の黒字幅が縮小したが、他会計の黒字幅の拡大により、全体ではほぼ横ばいとなった。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今後は、一般会計から他会計への繰出金について精査し適正化するとともに、各会計においても持続的な経営の健全化に努めていく。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62</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64</v>
      </c>
      <c r="C3" s="389"/>
      <c r="D3" s="389"/>
      <c r="E3" s="390"/>
      <c r="F3" s="390"/>
      <c r="G3" s="390"/>
      <c r="H3" s="390"/>
      <c r="I3" s="390"/>
      <c r="J3" s="390"/>
      <c r="K3" s="390"/>
      <c r="L3" s="390" t="s">
        <v>65</v>
      </c>
      <c r="M3" s="390"/>
      <c r="N3" s="390"/>
      <c r="O3" s="390"/>
      <c r="P3" s="390"/>
      <c r="Q3" s="390"/>
      <c r="R3" s="397"/>
      <c r="S3" s="397"/>
      <c r="T3" s="397"/>
      <c r="U3" s="397"/>
      <c r="V3" s="398"/>
      <c r="W3" s="372" t="s">
        <v>66</v>
      </c>
      <c r="X3" s="373"/>
      <c r="Y3" s="373"/>
      <c r="Z3" s="373"/>
      <c r="AA3" s="373"/>
      <c r="AB3" s="389"/>
      <c r="AC3" s="397" t="s">
        <v>67</v>
      </c>
      <c r="AD3" s="373"/>
      <c r="AE3" s="373"/>
      <c r="AF3" s="373"/>
      <c r="AG3" s="373"/>
      <c r="AH3" s="373"/>
      <c r="AI3" s="373"/>
      <c r="AJ3" s="373"/>
      <c r="AK3" s="373"/>
      <c r="AL3" s="374"/>
      <c r="AM3" s="372" t="s">
        <v>68</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69</v>
      </c>
      <c r="BO3" s="373"/>
      <c r="BP3" s="373"/>
      <c r="BQ3" s="373"/>
      <c r="BR3" s="373"/>
      <c r="BS3" s="373"/>
      <c r="BT3" s="373"/>
      <c r="BU3" s="374"/>
      <c r="BV3" s="372" t="s">
        <v>70</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71</v>
      </c>
      <c r="CU3" s="373"/>
      <c r="CV3" s="373"/>
      <c r="CW3" s="373"/>
      <c r="CX3" s="373"/>
      <c r="CY3" s="373"/>
      <c r="CZ3" s="373"/>
      <c r="DA3" s="374"/>
      <c r="DB3" s="372" t="s">
        <v>72</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73</v>
      </c>
      <c r="AZ4" s="376"/>
      <c r="BA4" s="376"/>
      <c r="BB4" s="376"/>
      <c r="BC4" s="376"/>
      <c r="BD4" s="376"/>
      <c r="BE4" s="376"/>
      <c r="BF4" s="376"/>
      <c r="BG4" s="376"/>
      <c r="BH4" s="376"/>
      <c r="BI4" s="376"/>
      <c r="BJ4" s="376"/>
      <c r="BK4" s="376"/>
      <c r="BL4" s="376"/>
      <c r="BM4" s="377"/>
      <c r="BN4" s="378">
        <v>33838447</v>
      </c>
      <c r="BO4" s="379"/>
      <c r="BP4" s="379"/>
      <c r="BQ4" s="379"/>
      <c r="BR4" s="379"/>
      <c r="BS4" s="379"/>
      <c r="BT4" s="379"/>
      <c r="BU4" s="380"/>
      <c r="BV4" s="378">
        <v>33629146</v>
      </c>
      <c r="BW4" s="379"/>
      <c r="BX4" s="379"/>
      <c r="BY4" s="379"/>
      <c r="BZ4" s="379"/>
      <c r="CA4" s="379"/>
      <c r="CB4" s="379"/>
      <c r="CC4" s="380"/>
      <c r="CD4" s="381" t="s">
        <v>74</v>
      </c>
      <c r="CE4" s="382"/>
      <c r="CF4" s="382"/>
      <c r="CG4" s="382"/>
      <c r="CH4" s="382"/>
      <c r="CI4" s="382"/>
      <c r="CJ4" s="382"/>
      <c r="CK4" s="382"/>
      <c r="CL4" s="382"/>
      <c r="CM4" s="382"/>
      <c r="CN4" s="382"/>
      <c r="CO4" s="382"/>
      <c r="CP4" s="382"/>
      <c r="CQ4" s="382"/>
      <c r="CR4" s="382"/>
      <c r="CS4" s="383"/>
      <c r="CT4" s="384">
        <v>5</v>
      </c>
      <c r="CU4" s="385"/>
      <c r="CV4" s="385"/>
      <c r="CW4" s="385"/>
      <c r="CX4" s="385"/>
      <c r="CY4" s="385"/>
      <c r="CZ4" s="385"/>
      <c r="DA4" s="386"/>
      <c r="DB4" s="384">
        <v>6.1</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75</v>
      </c>
      <c r="AN5" s="445"/>
      <c r="AO5" s="445"/>
      <c r="AP5" s="445"/>
      <c r="AQ5" s="445"/>
      <c r="AR5" s="445"/>
      <c r="AS5" s="445"/>
      <c r="AT5" s="446"/>
      <c r="AU5" s="447" t="s">
        <v>76</v>
      </c>
      <c r="AV5" s="448"/>
      <c r="AW5" s="448"/>
      <c r="AX5" s="448"/>
      <c r="AY5" s="449" t="s">
        <v>77</v>
      </c>
      <c r="AZ5" s="450"/>
      <c r="BA5" s="450"/>
      <c r="BB5" s="450"/>
      <c r="BC5" s="450"/>
      <c r="BD5" s="450"/>
      <c r="BE5" s="450"/>
      <c r="BF5" s="450"/>
      <c r="BG5" s="450"/>
      <c r="BH5" s="450"/>
      <c r="BI5" s="450"/>
      <c r="BJ5" s="450"/>
      <c r="BK5" s="450"/>
      <c r="BL5" s="450"/>
      <c r="BM5" s="451"/>
      <c r="BN5" s="415">
        <v>32555797</v>
      </c>
      <c r="BO5" s="416"/>
      <c r="BP5" s="416"/>
      <c r="BQ5" s="416"/>
      <c r="BR5" s="416"/>
      <c r="BS5" s="416"/>
      <c r="BT5" s="416"/>
      <c r="BU5" s="417"/>
      <c r="BV5" s="415">
        <v>32327530</v>
      </c>
      <c r="BW5" s="416"/>
      <c r="BX5" s="416"/>
      <c r="BY5" s="416"/>
      <c r="BZ5" s="416"/>
      <c r="CA5" s="416"/>
      <c r="CB5" s="416"/>
      <c r="CC5" s="417"/>
      <c r="CD5" s="418" t="s">
        <v>78</v>
      </c>
      <c r="CE5" s="419"/>
      <c r="CF5" s="419"/>
      <c r="CG5" s="419"/>
      <c r="CH5" s="419"/>
      <c r="CI5" s="419"/>
      <c r="CJ5" s="419"/>
      <c r="CK5" s="419"/>
      <c r="CL5" s="419"/>
      <c r="CM5" s="419"/>
      <c r="CN5" s="419"/>
      <c r="CO5" s="419"/>
      <c r="CP5" s="419"/>
      <c r="CQ5" s="419"/>
      <c r="CR5" s="419"/>
      <c r="CS5" s="420"/>
      <c r="CT5" s="412">
        <v>90</v>
      </c>
      <c r="CU5" s="413"/>
      <c r="CV5" s="413"/>
      <c r="CW5" s="413"/>
      <c r="CX5" s="413"/>
      <c r="CY5" s="413"/>
      <c r="CZ5" s="413"/>
      <c r="DA5" s="414"/>
      <c r="DB5" s="412">
        <v>90.9</v>
      </c>
      <c r="DC5" s="413"/>
      <c r="DD5" s="413"/>
      <c r="DE5" s="413"/>
      <c r="DF5" s="413"/>
      <c r="DG5" s="413"/>
      <c r="DH5" s="413"/>
      <c r="DI5" s="414"/>
      <c r="DJ5" s="137"/>
      <c r="DK5" s="137"/>
      <c r="DL5" s="137"/>
      <c r="DM5" s="137"/>
      <c r="DN5" s="137"/>
      <c r="DO5" s="137"/>
    </row>
    <row r="6" spans="1:119" ht="18.75" customHeight="1" x14ac:dyDescent="0.15">
      <c r="A6" s="138"/>
      <c r="B6" s="421" t="s">
        <v>79</v>
      </c>
      <c r="C6" s="422"/>
      <c r="D6" s="422"/>
      <c r="E6" s="423"/>
      <c r="F6" s="423"/>
      <c r="G6" s="423"/>
      <c r="H6" s="423"/>
      <c r="I6" s="423"/>
      <c r="J6" s="423"/>
      <c r="K6" s="423"/>
      <c r="L6" s="423" t="s">
        <v>80</v>
      </c>
      <c r="M6" s="423"/>
      <c r="N6" s="423"/>
      <c r="O6" s="423"/>
      <c r="P6" s="423"/>
      <c r="Q6" s="423"/>
      <c r="R6" s="427"/>
      <c r="S6" s="427"/>
      <c r="T6" s="427"/>
      <c r="U6" s="427"/>
      <c r="V6" s="428"/>
      <c r="W6" s="431" t="s">
        <v>81</v>
      </c>
      <c r="X6" s="432"/>
      <c r="Y6" s="432"/>
      <c r="Z6" s="432"/>
      <c r="AA6" s="432"/>
      <c r="AB6" s="422"/>
      <c r="AC6" s="435" t="s">
        <v>82</v>
      </c>
      <c r="AD6" s="436"/>
      <c r="AE6" s="436"/>
      <c r="AF6" s="436"/>
      <c r="AG6" s="436"/>
      <c r="AH6" s="436"/>
      <c r="AI6" s="436"/>
      <c r="AJ6" s="436"/>
      <c r="AK6" s="436"/>
      <c r="AL6" s="437"/>
      <c r="AM6" s="444" t="s">
        <v>83</v>
      </c>
      <c r="AN6" s="445"/>
      <c r="AO6" s="445"/>
      <c r="AP6" s="445"/>
      <c r="AQ6" s="445"/>
      <c r="AR6" s="445"/>
      <c r="AS6" s="445"/>
      <c r="AT6" s="446"/>
      <c r="AU6" s="447" t="s">
        <v>76</v>
      </c>
      <c r="AV6" s="448"/>
      <c r="AW6" s="448"/>
      <c r="AX6" s="448"/>
      <c r="AY6" s="449" t="s">
        <v>84</v>
      </c>
      <c r="AZ6" s="450"/>
      <c r="BA6" s="450"/>
      <c r="BB6" s="450"/>
      <c r="BC6" s="450"/>
      <c r="BD6" s="450"/>
      <c r="BE6" s="450"/>
      <c r="BF6" s="450"/>
      <c r="BG6" s="450"/>
      <c r="BH6" s="450"/>
      <c r="BI6" s="450"/>
      <c r="BJ6" s="450"/>
      <c r="BK6" s="450"/>
      <c r="BL6" s="450"/>
      <c r="BM6" s="451"/>
      <c r="BN6" s="415">
        <v>1282650</v>
      </c>
      <c r="BO6" s="416"/>
      <c r="BP6" s="416"/>
      <c r="BQ6" s="416"/>
      <c r="BR6" s="416"/>
      <c r="BS6" s="416"/>
      <c r="BT6" s="416"/>
      <c r="BU6" s="417"/>
      <c r="BV6" s="415">
        <v>1301616</v>
      </c>
      <c r="BW6" s="416"/>
      <c r="BX6" s="416"/>
      <c r="BY6" s="416"/>
      <c r="BZ6" s="416"/>
      <c r="CA6" s="416"/>
      <c r="CB6" s="416"/>
      <c r="CC6" s="417"/>
      <c r="CD6" s="418" t="s">
        <v>85</v>
      </c>
      <c r="CE6" s="419"/>
      <c r="CF6" s="419"/>
      <c r="CG6" s="419"/>
      <c r="CH6" s="419"/>
      <c r="CI6" s="419"/>
      <c r="CJ6" s="419"/>
      <c r="CK6" s="419"/>
      <c r="CL6" s="419"/>
      <c r="CM6" s="419"/>
      <c r="CN6" s="419"/>
      <c r="CO6" s="419"/>
      <c r="CP6" s="419"/>
      <c r="CQ6" s="419"/>
      <c r="CR6" s="419"/>
      <c r="CS6" s="420"/>
      <c r="CT6" s="452">
        <v>97</v>
      </c>
      <c r="CU6" s="453"/>
      <c r="CV6" s="453"/>
      <c r="CW6" s="453"/>
      <c r="CX6" s="453"/>
      <c r="CY6" s="453"/>
      <c r="CZ6" s="453"/>
      <c r="DA6" s="454"/>
      <c r="DB6" s="452">
        <v>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86</v>
      </c>
      <c r="AN7" s="445"/>
      <c r="AO7" s="445"/>
      <c r="AP7" s="445"/>
      <c r="AQ7" s="445"/>
      <c r="AR7" s="445"/>
      <c r="AS7" s="445"/>
      <c r="AT7" s="446"/>
      <c r="AU7" s="447" t="s">
        <v>76</v>
      </c>
      <c r="AV7" s="448"/>
      <c r="AW7" s="448"/>
      <c r="AX7" s="448"/>
      <c r="AY7" s="449" t="s">
        <v>87</v>
      </c>
      <c r="AZ7" s="450"/>
      <c r="BA7" s="450"/>
      <c r="BB7" s="450"/>
      <c r="BC7" s="450"/>
      <c r="BD7" s="450"/>
      <c r="BE7" s="450"/>
      <c r="BF7" s="450"/>
      <c r="BG7" s="450"/>
      <c r="BH7" s="450"/>
      <c r="BI7" s="450"/>
      <c r="BJ7" s="450"/>
      <c r="BK7" s="450"/>
      <c r="BL7" s="450"/>
      <c r="BM7" s="451"/>
      <c r="BN7" s="415">
        <v>320468</v>
      </c>
      <c r="BO7" s="416"/>
      <c r="BP7" s="416"/>
      <c r="BQ7" s="416"/>
      <c r="BR7" s="416"/>
      <c r="BS7" s="416"/>
      <c r="BT7" s="416"/>
      <c r="BU7" s="417"/>
      <c r="BV7" s="415">
        <v>125386</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19223178</v>
      </c>
      <c r="CU7" s="416"/>
      <c r="CV7" s="416"/>
      <c r="CW7" s="416"/>
      <c r="CX7" s="416"/>
      <c r="CY7" s="416"/>
      <c r="CZ7" s="416"/>
      <c r="DA7" s="417"/>
      <c r="DB7" s="415">
        <v>19401845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76</v>
      </c>
      <c r="AV8" s="448"/>
      <c r="AW8" s="448"/>
      <c r="AX8" s="448"/>
      <c r="AY8" s="449" t="s">
        <v>90</v>
      </c>
      <c r="AZ8" s="450"/>
      <c r="BA8" s="450"/>
      <c r="BB8" s="450"/>
      <c r="BC8" s="450"/>
      <c r="BD8" s="450"/>
      <c r="BE8" s="450"/>
      <c r="BF8" s="450"/>
      <c r="BG8" s="450"/>
      <c r="BH8" s="450"/>
      <c r="BI8" s="450"/>
      <c r="BJ8" s="450"/>
      <c r="BK8" s="450"/>
      <c r="BL8" s="450"/>
      <c r="BM8" s="451"/>
      <c r="BN8" s="415">
        <v>962182</v>
      </c>
      <c r="BO8" s="416"/>
      <c r="BP8" s="416"/>
      <c r="BQ8" s="416"/>
      <c r="BR8" s="416"/>
      <c r="BS8" s="416"/>
      <c r="BT8" s="416"/>
      <c r="BU8" s="417"/>
      <c r="BV8" s="415">
        <v>1176230</v>
      </c>
      <c r="BW8" s="416"/>
      <c r="BX8" s="416"/>
      <c r="BY8" s="416"/>
      <c r="BZ8" s="416"/>
      <c r="CA8" s="416"/>
      <c r="CB8" s="416"/>
      <c r="CC8" s="417"/>
      <c r="CD8" s="418" t="s">
        <v>91</v>
      </c>
      <c r="CE8" s="419"/>
      <c r="CF8" s="419"/>
      <c r="CG8" s="419"/>
      <c r="CH8" s="419"/>
      <c r="CI8" s="419"/>
      <c r="CJ8" s="419"/>
      <c r="CK8" s="419"/>
      <c r="CL8" s="419"/>
      <c r="CM8" s="419"/>
      <c r="CN8" s="419"/>
      <c r="CO8" s="419"/>
      <c r="CP8" s="419"/>
      <c r="CQ8" s="419"/>
      <c r="CR8" s="419"/>
      <c r="CS8" s="420"/>
      <c r="CT8" s="455">
        <v>0.86</v>
      </c>
      <c r="CU8" s="456"/>
      <c r="CV8" s="456"/>
      <c r="CW8" s="456"/>
      <c r="CX8" s="456"/>
      <c r="CY8" s="456"/>
      <c r="CZ8" s="456"/>
      <c r="DA8" s="457"/>
      <c r="DB8" s="455">
        <v>0.86</v>
      </c>
      <c r="DC8" s="456"/>
      <c r="DD8" s="456"/>
      <c r="DE8" s="456"/>
      <c r="DF8" s="456"/>
      <c r="DG8" s="456"/>
      <c r="DH8" s="456"/>
      <c r="DI8" s="457"/>
      <c r="DJ8" s="137"/>
      <c r="DK8" s="137"/>
      <c r="DL8" s="137"/>
      <c r="DM8" s="137"/>
      <c r="DN8" s="137"/>
      <c r="DO8" s="137"/>
    </row>
    <row r="9" spans="1:119" ht="18.75" customHeight="1" thickBot="1" x14ac:dyDescent="0.2">
      <c r="A9" s="138"/>
      <c r="B9" s="409" t="s">
        <v>92</v>
      </c>
      <c r="C9" s="410"/>
      <c r="D9" s="410"/>
      <c r="E9" s="410"/>
      <c r="F9" s="410"/>
      <c r="G9" s="410"/>
      <c r="H9" s="410"/>
      <c r="I9" s="410"/>
      <c r="J9" s="410"/>
      <c r="K9" s="458"/>
      <c r="L9" s="459" t="s">
        <v>93</v>
      </c>
      <c r="M9" s="460"/>
      <c r="N9" s="460"/>
      <c r="O9" s="460"/>
      <c r="P9" s="460"/>
      <c r="Q9" s="461"/>
      <c r="R9" s="462">
        <v>85789</v>
      </c>
      <c r="S9" s="463"/>
      <c r="T9" s="463"/>
      <c r="U9" s="463"/>
      <c r="V9" s="464"/>
      <c r="W9" s="372" t="s">
        <v>94</v>
      </c>
      <c r="X9" s="373"/>
      <c r="Y9" s="373"/>
      <c r="Z9" s="373"/>
      <c r="AA9" s="373"/>
      <c r="AB9" s="373"/>
      <c r="AC9" s="373"/>
      <c r="AD9" s="373"/>
      <c r="AE9" s="373"/>
      <c r="AF9" s="373"/>
      <c r="AG9" s="373"/>
      <c r="AH9" s="373"/>
      <c r="AI9" s="373"/>
      <c r="AJ9" s="373"/>
      <c r="AK9" s="373"/>
      <c r="AL9" s="374"/>
      <c r="AM9" s="444" t="s">
        <v>95</v>
      </c>
      <c r="AN9" s="445"/>
      <c r="AO9" s="445"/>
      <c r="AP9" s="445"/>
      <c r="AQ9" s="445"/>
      <c r="AR9" s="445"/>
      <c r="AS9" s="445"/>
      <c r="AT9" s="446"/>
      <c r="AU9" s="447" t="s">
        <v>96</v>
      </c>
      <c r="AV9" s="448"/>
      <c r="AW9" s="448"/>
      <c r="AX9" s="448"/>
      <c r="AY9" s="449" t="s">
        <v>97</v>
      </c>
      <c r="AZ9" s="450"/>
      <c r="BA9" s="450"/>
      <c r="BB9" s="450"/>
      <c r="BC9" s="450"/>
      <c r="BD9" s="450"/>
      <c r="BE9" s="450"/>
      <c r="BF9" s="450"/>
      <c r="BG9" s="450"/>
      <c r="BH9" s="450"/>
      <c r="BI9" s="450"/>
      <c r="BJ9" s="450"/>
      <c r="BK9" s="450"/>
      <c r="BL9" s="450"/>
      <c r="BM9" s="451"/>
      <c r="BN9" s="415">
        <v>-214048</v>
      </c>
      <c r="BO9" s="416"/>
      <c r="BP9" s="416"/>
      <c r="BQ9" s="416"/>
      <c r="BR9" s="416"/>
      <c r="BS9" s="416"/>
      <c r="BT9" s="416"/>
      <c r="BU9" s="417"/>
      <c r="BV9" s="415">
        <v>1068565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15.6</v>
      </c>
      <c r="CU9" s="413"/>
      <c r="CV9" s="413"/>
      <c r="CW9" s="413"/>
      <c r="CX9" s="413"/>
      <c r="CY9" s="413"/>
      <c r="CZ9" s="413"/>
      <c r="DA9" s="414"/>
      <c r="DB9" s="412">
        <v>16.8</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84846</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76</v>
      </c>
      <c r="AV10" s="448"/>
      <c r="AW10" s="448"/>
      <c r="AX10" s="448"/>
      <c r="AY10" s="449" t="s">
        <v>101</v>
      </c>
      <c r="AZ10" s="450"/>
      <c r="BA10" s="450"/>
      <c r="BB10" s="450"/>
      <c r="BC10" s="450"/>
      <c r="BD10" s="450"/>
      <c r="BE10" s="450"/>
      <c r="BF10" s="450"/>
      <c r="BG10" s="450"/>
      <c r="BH10" s="450"/>
      <c r="BI10" s="450"/>
      <c r="BJ10" s="450"/>
      <c r="BK10" s="450"/>
      <c r="BL10" s="450"/>
      <c r="BM10" s="451"/>
      <c r="BN10" s="415">
        <v>1886</v>
      </c>
      <c r="BO10" s="416"/>
      <c r="BP10" s="416"/>
      <c r="BQ10" s="416"/>
      <c r="BR10" s="416"/>
      <c r="BS10" s="416"/>
      <c r="BT10" s="416"/>
      <c r="BU10" s="417"/>
      <c r="BV10" s="415">
        <v>1232</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76</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x14ac:dyDescent="0.15">
      <c r="A12" s="138"/>
      <c r="B12" s="475" t="s">
        <v>109</v>
      </c>
      <c r="C12" s="476"/>
      <c r="D12" s="476"/>
      <c r="E12" s="476"/>
      <c r="F12" s="476"/>
      <c r="G12" s="476"/>
      <c r="H12" s="476"/>
      <c r="I12" s="476"/>
      <c r="J12" s="476"/>
      <c r="K12" s="477"/>
      <c r="L12" s="484" t="s">
        <v>110</v>
      </c>
      <c r="M12" s="485"/>
      <c r="N12" s="485"/>
      <c r="O12" s="485"/>
      <c r="P12" s="485"/>
      <c r="Q12" s="486"/>
      <c r="R12" s="487">
        <v>87254</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v>211000</v>
      </c>
      <c r="BO12" s="416"/>
      <c r="BP12" s="416"/>
      <c r="BQ12" s="416"/>
      <c r="BR12" s="416"/>
      <c r="BS12" s="416"/>
      <c r="BT12" s="416"/>
      <c r="BU12" s="417"/>
      <c r="BV12" s="415">
        <v>26000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84150</v>
      </c>
      <c r="S13" s="497"/>
      <c r="T13" s="497"/>
      <c r="U13" s="497"/>
      <c r="V13" s="498"/>
      <c r="W13" s="431" t="s">
        <v>119</v>
      </c>
      <c r="X13" s="432"/>
      <c r="Y13" s="432"/>
      <c r="Z13" s="432"/>
      <c r="AA13" s="432"/>
      <c r="AB13" s="422"/>
      <c r="AC13" s="466">
        <v>2178</v>
      </c>
      <c r="AD13" s="467"/>
      <c r="AE13" s="467"/>
      <c r="AF13" s="467"/>
      <c r="AG13" s="506"/>
      <c r="AH13" s="466">
        <v>3027</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-423162</v>
      </c>
      <c r="BO13" s="416"/>
      <c r="BP13" s="416"/>
      <c r="BQ13" s="416"/>
      <c r="BR13" s="416"/>
      <c r="BS13" s="416"/>
      <c r="BT13" s="416"/>
      <c r="BU13" s="417"/>
      <c r="BV13" s="415">
        <v>1043797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9.4</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87163</v>
      </c>
      <c r="S14" s="497"/>
      <c r="T14" s="497"/>
      <c r="U14" s="497"/>
      <c r="V14" s="498"/>
      <c r="W14" s="405"/>
      <c r="X14" s="406"/>
      <c r="Y14" s="406"/>
      <c r="Z14" s="406"/>
      <c r="AA14" s="406"/>
      <c r="AB14" s="395"/>
      <c r="AC14" s="499">
        <v>5.0999999999999996</v>
      </c>
      <c r="AD14" s="500"/>
      <c r="AE14" s="500"/>
      <c r="AF14" s="500"/>
      <c r="AG14" s="501"/>
      <c r="AH14" s="499">
        <v>6.7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42.1</v>
      </c>
      <c r="CU14" s="511"/>
      <c r="CV14" s="511"/>
      <c r="CW14" s="511"/>
      <c r="CX14" s="511"/>
      <c r="CY14" s="511"/>
      <c r="CZ14" s="511"/>
      <c r="DA14" s="512"/>
      <c r="DB14" s="510">
        <v>53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84154</v>
      </c>
      <c r="S15" s="497"/>
      <c r="T15" s="497"/>
      <c r="U15" s="497"/>
      <c r="V15" s="498"/>
      <c r="W15" s="431" t="s">
        <v>126</v>
      </c>
      <c r="X15" s="432"/>
      <c r="Y15" s="432"/>
      <c r="Z15" s="432"/>
      <c r="AA15" s="432"/>
      <c r="AB15" s="422"/>
      <c r="AC15" s="466">
        <v>18069</v>
      </c>
      <c r="AD15" s="467"/>
      <c r="AE15" s="467"/>
      <c r="AF15" s="467"/>
      <c r="AG15" s="506"/>
      <c r="AH15" s="466">
        <v>18961</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12066528</v>
      </c>
      <c r="BO15" s="379"/>
      <c r="BP15" s="379"/>
      <c r="BQ15" s="379"/>
      <c r="BR15" s="379"/>
      <c r="BS15" s="379"/>
      <c r="BT15" s="379"/>
      <c r="BU15" s="380"/>
      <c r="BV15" s="378">
        <v>11727088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41.9</v>
      </c>
      <c r="AD16" s="500"/>
      <c r="AE16" s="500"/>
      <c r="AF16" s="500"/>
      <c r="AG16" s="501"/>
      <c r="AH16" s="499">
        <v>41.7</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13933355</v>
      </c>
      <c r="BO16" s="416"/>
      <c r="BP16" s="416"/>
      <c r="BQ16" s="416"/>
      <c r="BR16" s="416"/>
      <c r="BS16" s="416"/>
      <c r="BT16" s="416"/>
      <c r="BU16" s="417"/>
      <c r="BV16" s="415">
        <v>13613329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22867</v>
      </c>
      <c r="AD17" s="467"/>
      <c r="AE17" s="467"/>
      <c r="AF17" s="467"/>
      <c r="AG17" s="506"/>
      <c r="AH17" s="466">
        <v>23288</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15399808</v>
      </c>
      <c r="BO17" s="416"/>
      <c r="BP17" s="416"/>
      <c r="BQ17" s="416"/>
      <c r="BR17" s="416"/>
      <c r="BS17" s="416"/>
      <c r="BT17" s="416"/>
      <c r="BU17" s="417"/>
      <c r="BV17" s="415">
        <v>15121256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108.33</v>
      </c>
      <c r="M18" s="528"/>
      <c r="N18" s="528"/>
      <c r="O18" s="528"/>
      <c r="P18" s="528"/>
      <c r="Q18" s="528"/>
      <c r="R18" s="529"/>
      <c r="S18" s="529"/>
      <c r="T18" s="529"/>
      <c r="U18" s="529"/>
      <c r="V18" s="530"/>
      <c r="W18" s="433"/>
      <c r="X18" s="434"/>
      <c r="Y18" s="434"/>
      <c r="Z18" s="434"/>
      <c r="AA18" s="434"/>
      <c r="AB18" s="425"/>
      <c r="AC18" s="531">
        <v>53</v>
      </c>
      <c r="AD18" s="532"/>
      <c r="AE18" s="532"/>
      <c r="AF18" s="532"/>
      <c r="AG18" s="533"/>
      <c r="AH18" s="531">
        <v>51.2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17794128</v>
      </c>
      <c r="BO18" s="416"/>
      <c r="BP18" s="416"/>
      <c r="BQ18" s="416"/>
      <c r="BR18" s="416"/>
      <c r="BS18" s="416"/>
      <c r="BT18" s="416"/>
      <c r="BU18" s="417"/>
      <c r="BV18" s="415">
        <v>17804496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792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23757217</v>
      </c>
      <c r="BO19" s="416"/>
      <c r="BP19" s="416"/>
      <c r="BQ19" s="416"/>
      <c r="BR19" s="416"/>
      <c r="BS19" s="416"/>
      <c r="BT19" s="416"/>
      <c r="BU19" s="417"/>
      <c r="BV19" s="415">
        <v>23554713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31453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25402056</v>
      </c>
      <c r="BO23" s="416"/>
      <c r="BP23" s="416"/>
      <c r="BQ23" s="416"/>
      <c r="BR23" s="416"/>
      <c r="BS23" s="416"/>
      <c r="BT23" s="416"/>
      <c r="BU23" s="417"/>
      <c r="BV23" s="415">
        <v>25709106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8750</v>
      </c>
      <c r="R24" s="467"/>
      <c r="S24" s="467"/>
      <c r="T24" s="467"/>
      <c r="U24" s="467"/>
      <c r="V24" s="506"/>
      <c r="W24" s="561"/>
      <c r="X24" s="549"/>
      <c r="Y24" s="550"/>
      <c r="Z24" s="465" t="s">
        <v>150</v>
      </c>
      <c r="AA24" s="445"/>
      <c r="AB24" s="445"/>
      <c r="AC24" s="445"/>
      <c r="AD24" s="445"/>
      <c r="AE24" s="445"/>
      <c r="AF24" s="445"/>
      <c r="AG24" s="446"/>
      <c r="AH24" s="466">
        <v>386</v>
      </c>
      <c r="AI24" s="467"/>
      <c r="AJ24" s="467"/>
      <c r="AK24" s="467"/>
      <c r="AL24" s="506"/>
      <c r="AM24" s="466">
        <v>1233270</v>
      </c>
      <c r="AN24" s="467"/>
      <c r="AO24" s="467"/>
      <c r="AP24" s="467"/>
      <c r="AQ24" s="467"/>
      <c r="AR24" s="506"/>
      <c r="AS24" s="466">
        <v>3195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19130155</v>
      </c>
      <c r="BO24" s="416"/>
      <c r="BP24" s="416"/>
      <c r="BQ24" s="416"/>
      <c r="BR24" s="416"/>
      <c r="BS24" s="416"/>
      <c r="BT24" s="416"/>
      <c r="BU24" s="417"/>
      <c r="BV24" s="415">
        <v>18126887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7150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7361541</v>
      </c>
      <c r="BO25" s="379"/>
      <c r="BP25" s="379"/>
      <c r="BQ25" s="379"/>
      <c r="BR25" s="379"/>
      <c r="BS25" s="379"/>
      <c r="BT25" s="379"/>
      <c r="BU25" s="380"/>
      <c r="BV25" s="378">
        <v>5944706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6550</v>
      </c>
      <c r="R26" s="467"/>
      <c r="S26" s="467"/>
      <c r="T26" s="467"/>
      <c r="U26" s="467"/>
      <c r="V26" s="506"/>
      <c r="W26" s="561"/>
      <c r="X26" s="549"/>
      <c r="Y26" s="550"/>
      <c r="Z26" s="465" t="s">
        <v>156</v>
      </c>
      <c r="AA26" s="571"/>
      <c r="AB26" s="571"/>
      <c r="AC26" s="571"/>
      <c r="AD26" s="571"/>
      <c r="AE26" s="571"/>
      <c r="AF26" s="571"/>
      <c r="AG26" s="572"/>
      <c r="AH26" s="466">
        <v>23</v>
      </c>
      <c r="AI26" s="467"/>
      <c r="AJ26" s="467"/>
      <c r="AK26" s="467"/>
      <c r="AL26" s="506"/>
      <c r="AM26" s="466">
        <v>67965</v>
      </c>
      <c r="AN26" s="467"/>
      <c r="AO26" s="467"/>
      <c r="AP26" s="467"/>
      <c r="AQ26" s="467"/>
      <c r="AR26" s="506"/>
      <c r="AS26" s="466">
        <v>2955</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4220</v>
      </c>
      <c r="R27" s="467"/>
      <c r="S27" s="467"/>
      <c r="T27" s="467"/>
      <c r="U27" s="467"/>
      <c r="V27" s="506"/>
      <c r="W27" s="561"/>
      <c r="X27" s="549"/>
      <c r="Y27" s="550"/>
      <c r="Z27" s="465" t="s">
        <v>159</v>
      </c>
      <c r="AA27" s="445"/>
      <c r="AB27" s="445"/>
      <c r="AC27" s="445"/>
      <c r="AD27" s="445"/>
      <c r="AE27" s="445"/>
      <c r="AF27" s="445"/>
      <c r="AG27" s="446"/>
      <c r="AH27" s="466">
        <v>90</v>
      </c>
      <c r="AI27" s="467"/>
      <c r="AJ27" s="467"/>
      <c r="AK27" s="467"/>
      <c r="AL27" s="506"/>
      <c r="AM27" s="466">
        <v>260319</v>
      </c>
      <c r="AN27" s="467"/>
      <c r="AO27" s="467"/>
      <c r="AP27" s="467"/>
      <c r="AQ27" s="467"/>
      <c r="AR27" s="506"/>
      <c r="AS27" s="466">
        <v>2892</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265012</v>
      </c>
      <c r="BO27" s="585"/>
      <c r="BP27" s="585"/>
      <c r="BQ27" s="585"/>
      <c r="BR27" s="585"/>
      <c r="BS27" s="585"/>
      <c r="BT27" s="585"/>
      <c r="BU27" s="586"/>
      <c r="BV27" s="584">
        <v>264880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3870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1675428</v>
      </c>
      <c r="BO28" s="379"/>
      <c r="BP28" s="379"/>
      <c r="BQ28" s="379"/>
      <c r="BR28" s="379"/>
      <c r="BS28" s="379"/>
      <c r="BT28" s="379"/>
      <c r="BU28" s="380"/>
      <c r="BV28" s="378">
        <v>1884542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18</v>
      </c>
      <c r="M29" s="467"/>
      <c r="N29" s="467"/>
      <c r="O29" s="467"/>
      <c r="P29" s="506"/>
      <c r="Q29" s="466">
        <v>3570</v>
      </c>
      <c r="R29" s="467"/>
      <c r="S29" s="467"/>
      <c r="T29" s="467"/>
      <c r="U29" s="467"/>
      <c r="V29" s="506"/>
      <c r="W29" s="562"/>
      <c r="X29" s="563"/>
      <c r="Y29" s="564"/>
      <c r="Z29" s="465" t="s">
        <v>166</v>
      </c>
      <c r="AA29" s="445"/>
      <c r="AB29" s="445"/>
      <c r="AC29" s="445"/>
      <c r="AD29" s="445"/>
      <c r="AE29" s="445"/>
      <c r="AF29" s="445"/>
      <c r="AG29" s="446"/>
      <c r="AH29" s="466">
        <v>476</v>
      </c>
      <c r="AI29" s="467"/>
      <c r="AJ29" s="467"/>
      <c r="AK29" s="467"/>
      <c r="AL29" s="506"/>
      <c r="AM29" s="466">
        <v>1493589</v>
      </c>
      <c r="AN29" s="467"/>
      <c r="AO29" s="467"/>
      <c r="AP29" s="467"/>
      <c r="AQ29" s="467"/>
      <c r="AR29" s="506"/>
      <c r="AS29" s="466">
        <v>3138</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620376</v>
      </c>
      <c r="BO29" s="416"/>
      <c r="BP29" s="416"/>
      <c r="BQ29" s="416"/>
      <c r="BR29" s="416"/>
      <c r="BS29" s="416"/>
      <c r="BT29" s="416"/>
      <c r="BU29" s="417"/>
      <c r="BV29" s="415">
        <v>819676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102.6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4024838</v>
      </c>
      <c r="BO30" s="585"/>
      <c r="BP30" s="585"/>
      <c r="BQ30" s="585"/>
      <c r="BR30" s="585"/>
      <c r="BS30" s="585"/>
      <c r="BT30" s="585"/>
      <c r="BU30" s="586"/>
      <c r="BV30" s="584">
        <v>4100442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IF('各会計、関係団体の財政状況及び健全化判断比率'!B34="","",'各会計、関係団体の財政状況及び健全化判断比率'!B34)</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太田川原野谷川治水水防組合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袋井地域土地開発公社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病院事業会計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IF('各会計、関係団体の財政状況及び健全化判断比率'!B35="","",'各会計、関係団体の財政状況及び健全化判断比率'!B35)</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浅羽地域湛水防除施設組合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墓地事業特別会計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袋井市森町広域行政組合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公共下水道事業特別会計（汚水処理場分）</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中遠広域事務組合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中東遠看護専門学校組合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静岡県後期高齢者医療広域連合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静岡地方税滞納整理機構</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掛川市・袋井市病院企業団</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523</v>
      </c>
      <c r="D34" s="1181"/>
      <c r="E34" s="1182"/>
      <c r="F34" s="32">
        <v>7.21</v>
      </c>
      <c r="G34" s="33">
        <v>5.96</v>
      </c>
      <c r="H34" s="33">
        <v>5.87</v>
      </c>
      <c r="I34" s="33">
        <v>6.71</v>
      </c>
      <c r="J34" s="34">
        <v>6.92</v>
      </c>
      <c r="K34" s="22"/>
      <c r="L34" s="22"/>
      <c r="M34" s="22"/>
      <c r="N34" s="22"/>
      <c r="O34" s="22"/>
      <c r="P34" s="22"/>
    </row>
    <row r="35" spans="1:16" ht="39" customHeight="1" x14ac:dyDescent="0.15">
      <c r="A35" s="22"/>
      <c r="B35" s="35"/>
      <c r="C35" s="1175" t="s">
        <v>524</v>
      </c>
      <c r="D35" s="1176"/>
      <c r="E35" s="1177"/>
      <c r="F35" s="36">
        <v>5.09</v>
      </c>
      <c r="G35" s="37">
        <v>5.96</v>
      </c>
      <c r="H35" s="37">
        <v>6.68</v>
      </c>
      <c r="I35" s="37">
        <v>6.03</v>
      </c>
      <c r="J35" s="38">
        <v>4.95</v>
      </c>
      <c r="K35" s="22"/>
      <c r="L35" s="22"/>
      <c r="M35" s="22"/>
      <c r="N35" s="22"/>
      <c r="O35" s="22"/>
      <c r="P35" s="22"/>
    </row>
    <row r="36" spans="1:16" ht="39" customHeight="1" x14ac:dyDescent="0.15">
      <c r="A36" s="22"/>
      <c r="B36" s="35"/>
      <c r="C36" s="1175" t="s">
        <v>525</v>
      </c>
      <c r="D36" s="1176"/>
      <c r="E36" s="1177"/>
      <c r="F36" s="36">
        <v>1.58</v>
      </c>
      <c r="G36" s="37">
        <v>1.9</v>
      </c>
      <c r="H36" s="37">
        <v>1.1499999999999999</v>
      </c>
      <c r="I36" s="37">
        <v>1.78</v>
      </c>
      <c r="J36" s="38">
        <v>1.89</v>
      </c>
      <c r="K36" s="22"/>
      <c r="L36" s="22"/>
      <c r="M36" s="22"/>
      <c r="N36" s="22"/>
      <c r="O36" s="22"/>
      <c r="P36" s="22"/>
    </row>
    <row r="37" spans="1:16" ht="39" customHeight="1" x14ac:dyDescent="0.15">
      <c r="A37" s="22"/>
      <c r="B37" s="35"/>
      <c r="C37" s="1175" t="s">
        <v>526</v>
      </c>
      <c r="D37" s="1176"/>
      <c r="E37" s="1177"/>
      <c r="F37" s="36">
        <v>10.25</v>
      </c>
      <c r="G37" s="37">
        <v>12.62</v>
      </c>
      <c r="H37" s="37">
        <v>0.15</v>
      </c>
      <c r="I37" s="37">
        <v>0.47</v>
      </c>
      <c r="J37" s="38">
        <v>0.84</v>
      </c>
      <c r="K37" s="22"/>
      <c r="L37" s="22"/>
      <c r="M37" s="22"/>
      <c r="N37" s="22"/>
      <c r="O37" s="22"/>
      <c r="P37" s="22"/>
    </row>
    <row r="38" spans="1:16" ht="39" customHeight="1" x14ac:dyDescent="0.15">
      <c r="A38" s="22"/>
      <c r="B38" s="35"/>
      <c r="C38" s="1175" t="s">
        <v>527</v>
      </c>
      <c r="D38" s="1176"/>
      <c r="E38" s="1177"/>
      <c r="F38" s="36">
        <v>0.17</v>
      </c>
      <c r="G38" s="37">
        <v>0.52</v>
      </c>
      <c r="H38" s="37">
        <v>0.33</v>
      </c>
      <c r="I38" s="37">
        <v>0.22</v>
      </c>
      <c r="J38" s="38">
        <v>0.64</v>
      </c>
      <c r="K38" s="22"/>
      <c r="L38" s="22"/>
      <c r="M38" s="22"/>
      <c r="N38" s="22"/>
      <c r="O38" s="22"/>
      <c r="P38" s="22"/>
    </row>
    <row r="39" spans="1:16" ht="39" customHeight="1" x14ac:dyDescent="0.15">
      <c r="A39" s="22"/>
      <c r="B39" s="35"/>
      <c r="C39" s="1175" t="s">
        <v>528</v>
      </c>
      <c r="D39" s="1176"/>
      <c r="E39" s="1177"/>
      <c r="F39" s="36">
        <v>0.21</v>
      </c>
      <c r="G39" s="37">
        <v>0.21</v>
      </c>
      <c r="H39" s="37">
        <v>0.34</v>
      </c>
      <c r="I39" s="37">
        <v>0.23</v>
      </c>
      <c r="J39" s="38">
        <v>0.3</v>
      </c>
      <c r="K39" s="22"/>
      <c r="L39" s="22"/>
      <c r="M39" s="22"/>
      <c r="N39" s="22"/>
      <c r="O39" s="22"/>
      <c r="P39" s="22"/>
    </row>
    <row r="40" spans="1:16" ht="39" customHeight="1" x14ac:dyDescent="0.15">
      <c r="A40" s="22"/>
      <c r="B40" s="35"/>
      <c r="C40" s="1175" t="s">
        <v>529</v>
      </c>
      <c r="D40" s="1176"/>
      <c r="E40" s="1177"/>
      <c r="F40" s="36" t="s">
        <v>477</v>
      </c>
      <c r="G40" s="37" t="s">
        <v>477</v>
      </c>
      <c r="H40" s="37" t="s">
        <v>477</v>
      </c>
      <c r="I40" s="37" t="s">
        <v>477</v>
      </c>
      <c r="J40" s="38">
        <v>0.05</v>
      </c>
      <c r="K40" s="22"/>
      <c r="L40" s="22"/>
      <c r="M40" s="22"/>
      <c r="N40" s="22"/>
      <c r="O40" s="22"/>
      <c r="P40" s="22"/>
    </row>
    <row r="41" spans="1:16" ht="39" customHeight="1" x14ac:dyDescent="0.15">
      <c r="A41" s="22"/>
      <c r="B41" s="35"/>
      <c r="C41" s="1175" t="s">
        <v>530</v>
      </c>
      <c r="D41" s="1176"/>
      <c r="E41" s="1177"/>
      <c r="F41" s="36">
        <v>0</v>
      </c>
      <c r="G41" s="37">
        <v>0.01</v>
      </c>
      <c r="H41" s="37">
        <v>0.01</v>
      </c>
      <c r="I41" s="37">
        <v>0.01</v>
      </c>
      <c r="J41" s="38">
        <v>0.01</v>
      </c>
      <c r="K41" s="22"/>
      <c r="L41" s="22"/>
      <c r="M41" s="22"/>
      <c r="N41" s="22"/>
      <c r="O41" s="22"/>
      <c r="P41" s="22"/>
    </row>
    <row r="42" spans="1:16" ht="39" customHeight="1" x14ac:dyDescent="0.15">
      <c r="A42" s="22"/>
      <c r="B42" s="39"/>
      <c r="C42" s="1175" t="s">
        <v>531</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v>0.1</v>
      </c>
      <c r="G43" s="42">
        <v>0.04</v>
      </c>
      <c r="H43" s="42">
        <v>0.03</v>
      </c>
      <c r="I43" s="42">
        <v>0.04</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4058</v>
      </c>
      <c r="L45" s="60">
        <v>4086</v>
      </c>
      <c r="M45" s="60">
        <v>3914</v>
      </c>
      <c r="N45" s="60">
        <v>3955</v>
      </c>
      <c r="O45" s="61">
        <v>3713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937</v>
      </c>
      <c r="L48" s="64">
        <v>920</v>
      </c>
      <c r="M48" s="64">
        <v>886</v>
      </c>
      <c r="N48" s="64">
        <v>1126</v>
      </c>
      <c r="O48" s="65">
        <v>1159</v>
      </c>
      <c r="P48" s="48"/>
      <c r="Q48" s="48"/>
      <c r="R48" s="48"/>
      <c r="S48" s="48"/>
      <c r="T48" s="48"/>
      <c r="U48" s="48"/>
    </row>
    <row r="49" spans="1:21" ht="30.75" customHeight="1" x14ac:dyDescent="0.15">
      <c r="A49" s="48"/>
      <c r="B49" s="1193"/>
      <c r="C49" s="1194"/>
      <c r="D49" s="62"/>
      <c r="E49" s="1185" t="s">
        <v>15</v>
      </c>
      <c r="F49" s="1185"/>
      <c r="G49" s="1185"/>
      <c r="H49" s="1185"/>
      <c r="I49" s="1185"/>
      <c r="J49" s="1186"/>
      <c r="K49" s="63">
        <v>577</v>
      </c>
      <c r="L49" s="64">
        <v>507</v>
      </c>
      <c r="M49" s="64">
        <v>406</v>
      </c>
      <c r="N49" s="64">
        <v>420</v>
      </c>
      <c r="O49" s="65">
        <v>422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28</v>
      </c>
      <c r="L50" s="64">
        <v>26</v>
      </c>
      <c r="M50" s="64">
        <v>27</v>
      </c>
      <c r="N50" s="64">
        <v>26</v>
      </c>
      <c r="O50" s="65">
        <v>27</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3597</v>
      </c>
      <c r="L52" s="64">
        <v>3701</v>
      </c>
      <c r="M52" s="64">
        <v>3820</v>
      </c>
      <c r="N52" s="64">
        <v>3969</v>
      </c>
      <c r="O52" s="65">
        <v>3777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2003</v>
      </c>
      <c r="L53" s="69">
        <v>1838</v>
      </c>
      <c r="M53" s="69">
        <v>1413</v>
      </c>
      <c r="N53" s="69">
        <v>1558</v>
      </c>
      <c r="O53" s="70">
        <v>1544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199" t="s">
        <v>23</v>
      </c>
      <c r="C41" s="1200"/>
      <c r="D41" s="81"/>
      <c r="E41" s="1205" t="s">
        <v>24</v>
      </c>
      <c r="F41" s="1205"/>
      <c r="G41" s="1205"/>
      <c r="H41" s="1206"/>
      <c r="I41" s="82">
        <v>24863</v>
      </c>
      <c r="J41" s="83">
        <v>24768</v>
      </c>
      <c r="K41" s="83">
        <v>25776</v>
      </c>
      <c r="L41" s="83">
        <v>25709</v>
      </c>
      <c r="M41" s="84">
        <v>25402</v>
      </c>
    </row>
    <row r="42" spans="2:13" ht="27.75" customHeight="1" x14ac:dyDescent="0.15">
      <c r="B42" s="1201"/>
      <c r="C42" s="1202"/>
      <c r="D42" s="85"/>
      <c r="E42" s="1207" t="s">
        <v>25</v>
      </c>
      <c r="F42" s="1207"/>
      <c r="G42" s="1207"/>
      <c r="H42" s="1208"/>
      <c r="I42" s="86">
        <v>262</v>
      </c>
      <c r="J42" s="87">
        <v>235</v>
      </c>
      <c r="K42" s="87">
        <v>209</v>
      </c>
      <c r="L42" s="87">
        <v>182</v>
      </c>
      <c r="M42" s="88">
        <v>168</v>
      </c>
    </row>
    <row r="43" spans="2:13" ht="27.75" customHeight="1" x14ac:dyDescent="0.15">
      <c r="B43" s="1201"/>
      <c r="C43" s="1202"/>
      <c r="D43" s="85"/>
      <c r="E43" s="1207" t="s">
        <v>26</v>
      </c>
      <c r="F43" s="1207"/>
      <c r="G43" s="1207"/>
      <c r="H43" s="1208"/>
      <c r="I43" s="86">
        <v>13642</v>
      </c>
      <c r="J43" s="87">
        <v>13173</v>
      </c>
      <c r="K43" s="87">
        <v>12469</v>
      </c>
      <c r="L43" s="87">
        <v>12209</v>
      </c>
      <c r="M43" s="88">
        <v>11707</v>
      </c>
    </row>
    <row r="44" spans="2:13" ht="27.75" customHeight="1" x14ac:dyDescent="0.15">
      <c r="B44" s="1201"/>
      <c r="C44" s="1202"/>
      <c r="D44" s="85"/>
      <c r="E44" s="1207" t="s">
        <v>27</v>
      </c>
      <c r="F44" s="1207"/>
      <c r="G44" s="1207"/>
      <c r="H44" s="1208"/>
      <c r="I44" s="86">
        <v>4988</v>
      </c>
      <c r="J44" s="87">
        <v>11789</v>
      </c>
      <c r="K44" s="87">
        <v>8141</v>
      </c>
      <c r="L44" s="87">
        <v>7274</v>
      </c>
      <c r="M44" s="88">
        <v>6576</v>
      </c>
    </row>
    <row r="45" spans="2:13" ht="27.75" customHeight="1" x14ac:dyDescent="0.15">
      <c r="B45" s="1201"/>
      <c r="C45" s="1202"/>
      <c r="D45" s="85"/>
      <c r="E45" s="1207" t="s">
        <v>28</v>
      </c>
      <c r="F45" s="1207"/>
      <c r="G45" s="1207"/>
      <c r="H45" s="1208"/>
      <c r="I45" s="86">
        <v>4208</v>
      </c>
      <c r="J45" s="87">
        <v>3990</v>
      </c>
      <c r="K45" s="87">
        <v>3910</v>
      </c>
      <c r="L45" s="87">
        <v>3660</v>
      </c>
      <c r="M45" s="88">
        <v>3642</v>
      </c>
    </row>
    <row r="46" spans="2:13" ht="27.75" customHeight="1" x14ac:dyDescent="0.15">
      <c r="B46" s="1201"/>
      <c r="C46" s="1202"/>
      <c r="D46" s="85"/>
      <c r="E46" s="1207" t="s">
        <v>29</v>
      </c>
      <c r="F46" s="1207"/>
      <c r="G46" s="1207"/>
      <c r="H46" s="1208"/>
      <c r="I46" s="86">
        <v>615</v>
      </c>
      <c r="J46" s="87" t="s">
        <v>477</v>
      </c>
      <c r="K46" s="87" t="s">
        <v>477</v>
      </c>
      <c r="L46" s="87" t="s">
        <v>477</v>
      </c>
      <c r="M46" s="88" t="s">
        <v>477</v>
      </c>
    </row>
    <row r="47" spans="2:13" ht="27.75" customHeight="1" x14ac:dyDescent="0.15">
      <c r="B47" s="1201"/>
      <c r="C47" s="1202"/>
      <c r="D47" s="85"/>
      <c r="E47" s="1207" t="s">
        <v>30</v>
      </c>
      <c r="F47" s="1207"/>
      <c r="G47" s="1207"/>
      <c r="H47" s="1208"/>
      <c r="I47" s="86" t="s">
        <v>477</v>
      </c>
      <c r="J47" s="87" t="s">
        <v>477</v>
      </c>
      <c r="K47" s="87" t="s">
        <v>477</v>
      </c>
      <c r="L47" s="87" t="s">
        <v>477</v>
      </c>
      <c r="M47" s="88" t="s">
        <v>477</v>
      </c>
    </row>
    <row r="48" spans="2:13" ht="27.75" customHeight="1" x14ac:dyDescent="0.15">
      <c r="B48" s="1203"/>
      <c r="C48" s="1204"/>
      <c r="D48" s="85"/>
      <c r="E48" s="1207" t="s">
        <v>31</v>
      </c>
      <c r="F48" s="1207"/>
      <c r="G48" s="1207"/>
      <c r="H48" s="1208"/>
      <c r="I48" s="86" t="s">
        <v>477</v>
      </c>
      <c r="J48" s="87" t="s">
        <v>477</v>
      </c>
      <c r="K48" s="87" t="s">
        <v>477</v>
      </c>
      <c r="L48" s="87" t="s">
        <v>477</v>
      </c>
      <c r="M48" s="88" t="s">
        <v>477</v>
      </c>
    </row>
    <row r="49" spans="2:13" ht="27.75" customHeight="1" x14ac:dyDescent="0.15">
      <c r="B49" s="1209" t="s">
        <v>32</v>
      </c>
      <c r="C49" s="1210"/>
      <c r="D49" s="89"/>
      <c r="E49" s="1207" t="s">
        <v>33</v>
      </c>
      <c r="F49" s="1207"/>
      <c r="G49" s="1207"/>
      <c r="H49" s="1208"/>
      <c r="I49" s="86">
        <v>5720</v>
      </c>
      <c r="J49" s="87">
        <v>5513</v>
      </c>
      <c r="K49" s="87">
        <v>6977</v>
      </c>
      <c r="L49" s="87">
        <v>6536</v>
      </c>
      <c r="M49" s="88">
        <v>6543</v>
      </c>
    </row>
    <row r="50" spans="2:13" ht="27.75" customHeight="1" x14ac:dyDescent="0.15">
      <c r="B50" s="1201"/>
      <c r="C50" s="1202"/>
      <c r="D50" s="85"/>
      <c r="E50" s="1207" t="s">
        <v>34</v>
      </c>
      <c r="F50" s="1207"/>
      <c r="G50" s="1207"/>
      <c r="H50" s="1208"/>
      <c r="I50" s="86">
        <v>546</v>
      </c>
      <c r="J50" s="87">
        <v>499</v>
      </c>
      <c r="K50" s="87">
        <v>530</v>
      </c>
      <c r="L50" s="87">
        <v>791</v>
      </c>
      <c r="M50" s="88">
        <v>1642</v>
      </c>
    </row>
    <row r="51" spans="2:13" ht="27.75" customHeight="1" x14ac:dyDescent="0.15">
      <c r="B51" s="1203"/>
      <c r="C51" s="1204"/>
      <c r="D51" s="85"/>
      <c r="E51" s="1207" t="s">
        <v>35</v>
      </c>
      <c r="F51" s="1207"/>
      <c r="G51" s="1207"/>
      <c r="H51" s="1208"/>
      <c r="I51" s="86">
        <v>30394</v>
      </c>
      <c r="J51" s="87">
        <v>32486</v>
      </c>
      <c r="K51" s="87">
        <v>33746</v>
      </c>
      <c r="L51" s="87">
        <v>33308</v>
      </c>
      <c r="M51" s="88">
        <v>32569</v>
      </c>
    </row>
    <row r="52" spans="2:13" ht="27.75" customHeight="1" thickBot="1" x14ac:dyDescent="0.2">
      <c r="B52" s="1211" t="s">
        <v>20</v>
      </c>
      <c r="C52" s="1212"/>
      <c r="D52" s="90"/>
      <c r="E52" s="1213" t="s">
        <v>36</v>
      </c>
      <c r="F52" s="1213"/>
      <c r="G52" s="1213"/>
      <c r="H52" s="1214"/>
      <c r="I52" s="91">
        <v>11917</v>
      </c>
      <c r="J52" s="92">
        <v>15458</v>
      </c>
      <c r="K52" s="92">
        <v>9252</v>
      </c>
      <c r="L52" s="92">
        <v>8399</v>
      </c>
      <c r="M52" s="93">
        <v>6741</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0" zoomScaleNormal="5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36"/>
      <c r="H50" s="1237"/>
      <c r="I50" s="1237"/>
      <c r="J50" s="1238"/>
      <c r="K50" s="354" t="s">
        <v>516</v>
      </c>
      <c r="L50" s="354" t="s">
        <v>517</v>
      </c>
      <c r="M50" s="354" t="s">
        <v>518</v>
      </c>
      <c r="N50" s="354" t="s">
        <v>519</v>
      </c>
      <c r="O50" s="354" t="s">
        <v>520</v>
      </c>
    </row>
    <row r="51" spans="1:17" x14ac:dyDescent="0.15">
      <c r="B51" s="248"/>
      <c r="C51" s="244"/>
      <c r="D51" s="244"/>
      <c r="E51" s="244"/>
      <c r="F51" s="244"/>
      <c r="G51" s="1239" t="s">
        <v>554</v>
      </c>
      <c r="H51" s="1240"/>
      <c r="I51" s="1245" t="s">
        <v>555</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556</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557</v>
      </c>
      <c r="H55" s="1220"/>
      <c r="I55" s="1225" t="s">
        <v>555</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556</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27" t="s">
        <v>561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6"/>
      <c r="H72" s="1237"/>
      <c r="I72" s="1237"/>
      <c r="J72" s="1238"/>
      <c r="K72" s="354" t="s">
        <v>516</v>
      </c>
      <c r="L72" s="354" t="s">
        <v>517</v>
      </c>
      <c r="M72" s="354" t="s">
        <v>518</v>
      </c>
      <c r="N72" s="354" t="s">
        <v>519</v>
      </c>
      <c r="O72" s="354" t="s">
        <v>520</v>
      </c>
    </row>
    <row r="73" spans="2:30" x14ac:dyDescent="0.15">
      <c r="B73" s="248"/>
      <c r="C73" s="244"/>
      <c r="D73" s="244"/>
      <c r="E73" s="244"/>
      <c r="F73" s="244"/>
      <c r="G73" s="1239" t="s">
        <v>554</v>
      </c>
      <c r="H73" s="1240"/>
      <c r="I73" s="1245" t="s">
        <v>555</v>
      </c>
      <c r="J73" s="1245"/>
      <c r="K73" s="1226">
        <v>74.900000000000006</v>
      </c>
      <c r="L73" s="1226">
        <v>96.4</v>
      </c>
      <c r="M73" s="1215">
        <v>57.1</v>
      </c>
      <c r="N73" s="1215">
        <v>53</v>
      </c>
      <c r="O73" s="1215">
        <v>42.1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560</v>
      </c>
      <c r="J75" s="1225"/>
      <c r="K75" s="1247">
        <v>12.9</v>
      </c>
      <c r="L75" s="1247">
        <v>12.3</v>
      </c>
      <c r="M75" s="1247">
        <v>10.9</v>
      </c>
      <c r="N75" s="1247">
        <v>10</v>
      </c>
      <c r="O75" s="1247">
        <v>9.4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557</v>
      </c>
      <c r="H77" s="1220"/>
      <c r="I77" s="1225" t="s">
        <v>555</v>
      </c>
      <c r="J77" s="1225"/>
      <c r="K77" s="1226">
        <v>58.6</v>
      </c>
      <c r="L77" s="1226">
        <v>52.6</v>
      </c>
      <c r="M77" s="1215">
        <v>41.3</v>
      </c>
      <c r="N77" s="1215">
        <v>33</v>
      </c>
      <c r="O77" s="1215">
        <v>37.299999999999997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560</v>
      </c>
      <c r="J79" s="1217"/>
      <c r="K79" s="1218">
        <v>11.1</v>
      </c>
      <c r="L79" s="1218">
        <v>10.4</v>
      </c>
      <c r="M79" s="1218">
        <v>9.6</v>
      </c>
      <c r="N79" s="1218">
        <v>8.5</v>
      </c>
      <c r="O79" s="1218">
        <v>7.8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515</v>
      </c>
      <c r="G2" s="111"/>
      <c r="H2" s="112"/>
    </row>
    <row r="3" spans="1:8" x14ac:dyDescent="0.15">
      <c r="A3" s="108" t="s">
        <v>508</v>
      </c>
      <c r="B3" s="113"/>
      <c r="C3" s="114"/>
      <c r="D3" s="115">
        <v>45337</v>
      </c>
      <c r="E3" s="116"/>
      <c r="F3" s="117">
        <v>51704</v>
      </c>
      <c r="G3" s="118"/>
      <c r="H3" s="119"/>
    </row>
    <row r="4" spans="1:8" x14ac:dyDescent="0.15">
      <c r="A4" s="120"/>
      <c r="B4" s="121"/>
      <c r="C4" s="122"/>
      <c r="D4" s="123">
        <v>20635</v>
      </c>
      <c r="E4" s="124"/>
      <c r="F4" s="125">
        <v>26896</v>
      </c>
      <c r="G4" s="126"/>
      <c r="H4" s="127"/>
    </row>
    <row r="5" spans="1:8" x14ac:dyDescent="0.15">
      <c r="A5" s="108" t="s">
        <v>510</v>
      </c>
      <c r="B5" s="113"/>
      <c r="C5" s="114"/>
      <c r="D5" s="115">
        <v>46017</v>
      </c>
      <c r="E5" s="116"/>
      <c r="F5" s="117">
        <v>52678</v>
      </c>
      <c r="G5" s="118"/>
      <c r="H5" s="119"/>
    </row>
    <row r="6" spans="1:8" x14ac:dyDescent="0.15">
      <c r="A6" s="120"/>
      <c r="B6" s="121"/>
      <c r="C6" s="122"/>
      <c r="D6" s="123">
        <v>29390</v>
      </c>
      <c r="E6" s="124"/>
      <c r="F6" s="125">
        <v>30185</v>
      </c>
      <c r="G6" s="126"/>
      <c r="H6" s="127"/>
    </row>
    <row r="7" spans="1:8" x14ac:dyDescent="0.15">
      <c r="A7" s="108" t="s">
        <v>511</v>
      </c>
      <c r="B7" s="113"/>
      <c r="C7" s="114"/>
      <c r="D7" s="115">
        <v>81381</v>
      </c>
      <c r="E7" s="116"/>
      <c r="F7" s="117">
        <v>69560</v>
      </c>
      <c r="G7" s="118"/>
      <c r="H7" s="119"/>
    </row>
    <row r="8" spans="1:8" x14ac:dyDescent="0.15">
      <c r="A8" s="120"/>
      <c r="B8" s="121"/>
      <c r="C8" s="122"/>
      <c r="D8" s="123">
        <v>33469</v>
      </c>
      <c r="E8" s="124"/>
      <c r="F8" s="125">
        <v>35305</v>
      </c>
      <c r="G8" s="126"/>
      <c r="H8" s="127"/>
    </row>
    <row r="9" spans="1:8" x14ac:dyDescent="0.15">
      <c r="A9" s="108" t="s">
        <v>512</v>
      </c>
      <c r="B9" s="113"/>
      <c r="C9" s="114"/>
      <c r="D9" s="115">
        <v>60045</v>
      </c>
      <c r="E9" s="116"/>
      <c r="F9" s="117">
        <v>65988</v>
      </c>
      <c r="G9" s="118"/>
      <c r="H9" s="119"/>
    </row>
    <row r="10" spans="1:8" x14ac:dyDescent="0.15">
      <c r="A10" s="120"/>
      <c r="B10" s="121"/>
      <c r="C10" s="122"/>
      <c r="D10" s="123">
        <v>18822</v>
      </c>
      <c r="E10" s="124"/>
      <c r="F10" s="125">
        <v>36473</v>
      </c>
      <c r="G10" s="126"/>
      <c r="H10" s="127"/>
    </row>
    <row r="11" spans="1:8" x14ac:dyDescent="0.15">
      <c r="A11" s="108" t="s">
        <v>513</v>
      </c>
      <c r="B11" s="113"/>
      <c r="C11" s="114"/>
      <c r="D11" s="115">
        <v>50392</v>
      </c>
      <c r="E11" s="116"/>
      <c r="F11" s="117">
        <v>54227</v>
      </c>
      <c r="G11" s="118"/>
      <c r="H11" s="119"/>
    </row>
    <row r="12" spans="1:8" x14ac:dyDescent="0.15">
      <c r="A12" s="120"/>
      <c r="B12" s="121"/>
      <c r="C12" s="128"/>
      <c r="D12" s="123">
        <v>22870</v>
      </c>
      <c r="E12" s="124"/>
      <c r="F12" s="125">
        <v>29694</v>
      </c>
      <c r="G12" s="126"/>
      <c r="H12" s="127"/>
    </row>
    <row r="13" spans="1:8" x14ac:dyDescent="0.15">
      <c r="A13" s="108"/>
      <c r="B13" s="113"/>
      <c r="C13" s="129"/>
      <c r="D13" s="130">
        <v>56634</v>
      </c>
      <c r="E13" s="131"/>
      <c r="F13" s="132">
        <v>58831</v>
      </c>
      <c r="G13" s="133"/>
      <c r="H13" s="119"/>
    </row>
    <row r="14" spans="1:8" x14ac:dyDescent="0.15">
      <c r="A14" s="120"/>
      <c r="B14" s="121"/>
      <c r="C14" s="122"/>
      <c r="D14" s="123">
        <v>25037</v>
      </c>
      <c r="E14" s="124"/>
      <c r="F14" s="125">
        <v>31711</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5.12</v>
      </c>
      <c r="C19" s="134">
        <f>ROUND(VALUE(SUBSTITUTE(実質収支比率等に係る経年分析!G$48,"▲","-")),2)</f>
        <v>5.99</v>
      </c>
      <c r="D19" s="134">
        <f>ROUND(VALUE(SUBSTITUTE(実質収支比率等に係る経年分析!H$48,"▲","-")),2)</f>
        <v>0.55000000000000004</v>
      </c>
      <c r="E19" s="134">
        <f>ROUND(VALUE(SUBSTITUTE(実質収支比率等に係る経年分析!I$48,"▲","-")),2)</f>
        <v>6.06</v>
      </c>
      <c r="F19" s="134">
        <f>ROUND(VALUE(SUBSTITUTE(実質収支比率等に係る経年分析!J$48,"▲","-")),2)</f>
        <v>5.01</v>
      </c>
    </row>
    <row r="20" spans="1:11" x14ac:dyDescent="0.15">
      <c r="A20" s="134" t="s">
        <v>41</v>
      </c>
      <c r="B20" s="134">
        <f>ROUND(VALUE(SUBSTITUTE(実質収支比率等に係る経年分析!F$47,"▲","-")),2)</f>
        <v>8.98</v>
      </c>
      <c r="C20" s="134">
        <f>ROUND(VALUE(SUBSTITUTE(実質収支比率等に係る経年分析!G$47,"▲","-")),2)</f>
        <v>8.6999999999999993</v>
      </c>
      <c r="D20" s="134">
        <f>ROUND(VALUE(SUBSTITUTE(実質収支比率等に係る経年分析!H$47,"▲","-")),2)</f>
        <v>9.77</v>
      </c>
      <c r="E20" s="134">
        <f>ROUND(VALUE(SUBSTITUTE(実質収支比率等に係る経年分析!I$47,"▲","-")),2)</f>
        <v>9.7100000000000009</v>
      </c>
      <c r="F20" s="134">
        <f>ROUND(VALUE(SUBSTITUTE(実質収支比率等に係る経年分析!J$47,"▲","-")),2)</f>
        <v>8.7200000000000006</v>
      </c>
    </row>
    <row r="21" spans="1:11" x14ac:dyDescent="0.15">
      <c r="A21" s="134" t="s">
        <v>42</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1.26</v>
      </c>
      <c r="D21" s="134">
        <f>IF(ISNUMBER(VALUE(SUBSTITUTE(実質収支比率等に係る経年分析!H$49,"▲","-"))),ROUND(VALUE(SUBSTITUTE(実質収支比率等に係る経年分析!H$49,"▲","-")),2),NA())</f>
        <v>-4.17</v>
      </c>
      <c r="E21" s="134">
        <f>IF(ISNUMBER(VALUE(SUBSTITUTE(実質収支比率等に係る経年分析!I$49,"▲","-"))),ROUND(VALUE(SUBSTITUTE(実質収支比率等に係る経年分析!I$49,"▲","-")),2),NA())</f>
        <v>5.38</v>
      </c>
      <c r="F21" s="134">
        <f>IF(ISNUMBER(VALUE(SUBSTITUTE(実質収支比率等に係る経年分析!J$49,"▲","-"))),ROUND(VALUE(SUBSTITUTE(実質収支比率等に係る経年分析!J$49,"▲","-")),2),NA())</f>
        <v>-2.2000000000000002</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1.1499999999999999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6.92</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3597</v>
      </c>
      <c r="E42" s="136"/>
      <c r="F42" s="136"/>
      <c r="G42" s="136">
        <f>'実質公債費比率（分子）の構造'!L$52</f>
        <v>3701</v>
      </c>
      <c r="H42" s="136"/>
      <c r="I42" s="136"/>
      <c r="J42" s="136">
        <f>'実質公債費比率（分子）の構造'!M$52</f>
        <v>3820</v>
      </c>
      <c r="K42" s="136"/>
      <c r="L42" s="136"/>
      <c r="M42" s="136">
        <f>'実質公債費比率（分子）の構造'!N$52</f>
        <v>3969</v>
      </c>
      <c r="N42" s="136"/>
      <c r="O42" s="136"/>
      <c r="P42" s="136">
        <f>'実質公債費比率（分子）の構造'!O$52</f>
        <v>3777</v>
      </c>
    </row>
    <row r="43" spans="1:16" x14ac:dyDescent="0.15">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28</v>
      </c>
      <c r="C44" s="136"/>
      <c r="D44" s="136"/>
      <c r="E44" s="136">
        <f>'実質公債費比率（分子）の構造'!L$50</f>
        <v>26</v>
      </c>
      <c r="F44" s="136"/>
      <c r="G44" s="136"/>
      <c r="H44" s="136">
        <f>'実質公債費比率（分子）の構造'!M$50</f>
        <v>27</v>
      </c>
      <c r="I44" s="136"/>
      <c r="J44" s="136"/>
      <c r="K44" s="136">
        <f>'実質公債費比率（分子）の構造'!N$50</f>
        <v>26</v>
      </c>
      <c r="L44" s="136"/>
      <c r="M44" s="136"/>
      <c r="N44" s="136">
        <f>'実質公債費比率（分子）の構造'!O$50</f>
        <v>27</v>
      </c>
      <c r="O44" s="136"/>
      <c r="P44" s="136"/>
    </row>
    <row r="45" spans="1:16" x14ac:dyDescent="0.15">
      <c r="A45" s="136" t="s">
        <v>52</v>
      </c>
      <c r="B45" s="136">
        <f>'実質公債費比率（分子）の構造'!K$49</f>
        <v>577</v>
      </c>
      <c r="C45" s="136"/>
      <c r="D45" s="136"/>
      <c r="E45" s="136">
        <f>'実質公債費比率（分子）の構造'!L$49</f>
        <v>507</v>
      </c>
      <c r="F45" s="136"/>
      <c r="G45" s="136"/>
      <c r="H45" s="136">
        <f>'実質公債費比率（分子）の構造'!M$49</f>
        <v>406</v>
      </c>
      <c r="I45" s="136"/>
      <c r="J45" s="136"/>
      <c r="K45" s="136">
        <f>'実質公債費比率（分子）の構造'!N$49</f>
        <v>420</v>
      </c>
      <c r="L45" s="136"/>
      <c r="M45" s="136"/>
      <c r="N45" s="136">
        <f>'実質公債費比率（分子）の構造'!O$49</f>
        <v>422</v>
      </c>
      <c r="O45" s="136"/>
      <c r="P45" s="136"/>
    </row>
    <row r="46" spans="1:16" x14ac:dyDescent="0.15">
      <c r="A46" s="136" t="s">
        <v>53</v>
      </c>
      <c r="B46" s="136">
        <f>'実質公債費比率（分子）の構造'!K$48</f>
        <v>937</v>
      </c>
      <c r="C46" s="136"/>
      <c r="D46" s="136"/>
      <c r="E46" s="136">
        <f>'実質公債費比率（分子）の構造'!L$48</f>
        <v>920</v>
      </c>
      <c r="F46" s="136"/>
      <c r="G46" s="136"/>
      <c r="H46" s="136">
        <f>'実質公債費比率（分子）の構造'!M$48</f>
        <v>886</v>
      </c>
      <c r="I46" s="136"/>
      <c r="J46" s="136"/>
      <c r="K46" s="136">
        <f>'実質公債費比率（分子）の構造'!N$48</f>
        <v>1126</v>
      </c>
      <c r="L46" s="136"/>
      <c r="M46" s="136"/>
      <c r="N46" s="136">
        <f>'実質公債費比率（分子）の構造'!O$48</f>
        <v>1159</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4058</v>
      </c>
      <c r="C49" s="136"/>
      <c r="D49" s="136"/>
      <c r="E49" s="136">
        <f>'実質公債費比率（分子）の構造'!L$45</f>
        <v>4086</v>
      </c>
      <c r="F49" s="136"/>
      <c r="G49" s="136"/>
      <c r="H49" s="136">
        <f>'実質公債費比率（分子）の構造'!M$45</f>
        <v>3914</v>
      </c>
      <c r="I49" s="136"/>
      <c r="J49" s="136"/>
      <c r="K49" s="136">
        <f>'実質公債費比率（分子）の構造'!N$45</f>
        <v>3955</v>
      </c>
      <c r="L49" s="136"/>
      <c r="M49" s="136"/>
      <c r="N49" s="136">
        <f>'実質公債費比率（分子）の構造'!O$45</f>
        <v>3713</v>
      </c>
      <c r="O49" s="136"/>
      <c r="P49" s="136"/>
    </row>
    <row r="50" spans="1:16" x14ac:dyDescent="0.15">
      <c r="A50" s="136" t="s">
        <v>57</v>
      </c>
      <c r="B50" s="136" t="e">
        <f>NA()</f>
        <v>#N/A</v>
      </c>
      <c r="C50" s="136">
        <f>IF(ISNUMBER('実質公債費比率（分子）の構造'!K$53),'実質公債費比率（分子）の構造'!K$53,NA())</f>
        <v>2003</v>
      </c>
      <c r="D50" s="136" t="e">
        <f>NA()</f>
        <v>#N/A</v>
      </c>
      <c r="E50" s="136" t="e">
        <f>NA()</f>
        <v>#N/A</v>
      </c>
      <c r="F50" s="136">
        <f>IF(ISNUMBER('実質公債費比率（分子）の構造'!L$53),'実質公債費比率（分子）の構造'!L$53,NA())</f>
        <v>1838</v>
      </c>
      <c r="G50" s="136" t="e">
        <f>NA()</f>
        <v>#N/A</v>
      </c>
      <c r="H50" s="136" t="e">
        <f>NA()</f>
        <v>#N/A</v>
      </c>
      <c r="I50" s="136">
        <f>IF(ISNUMBER('実質公債費比率（分子）の構造'!M$53),'実質公債費比率（分子）の構造'!M$53,NA())</f>
        <v>1413</v>
      </c>
      <c r="J50" s="136" t="e">
        <f>NA()</f>
        <v>#N/A</v>
      </c>
      <c r="K50" s="136" t="e">
        <f>NA()</f>
        <v>#N/A</v>
      </c>
      <c r="L50" s="136">
        <f>IF(ISNUMBER('実質公債費比率（分子）の構造'!N$53),'実質公債費比率（分子）の構造'!N$53,NA())</f>
        <v>1558</v>
      </c>
      <c r="M50" s="136" t="e">
        <f>NA()</f>
        <v>#N/A</v>
      </c>
      <c r="N50" s="136" t="e">
        <f>NA()</f>
        <v>#N/A</v>
      </c>
      <c r="O50" s="136">
        <f>IF(ISNUMBER('実質公債費比率（分子）の構造'!O$53),'実質公債費比率（分子）の構造'!O$53,NA())</f>
        <v>1544</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30394</v>
      </c>
      <c r="E56" s="135"/>
      <c r="F56" s="135"/>
      <c r="G56" s="135">
        <f>'将来負担比率（分子）の構造'!J$51</f>
        <v>32486</v>
      </c>
      <c r="H56" s="135"/>
      <c r="I56" s="135"/>
      <c r="J56" s="135">
        <f>'将来負担比率（分子）の構造'!K$51</f>
        <v>33746</v>
      </c>
      <c r="K56" s="135"/>
      <c r="L56" s="135"/>
      <c r="M56" s="135">
        <f>'将来負担比率（分子）の構造'!L$51</f>
        <v>33308</v>
      </c>
      <c r="N56" s="135"/>
      <c r="O56" s="135"/>
      <c r="P56" s="135">
        <f>'将来負担比率（分子）の構造'!M$51</f>
        <v>32569</v>
      </c>
    </row>
    <row r="57" spans="1:16" x14ac:dyDescent="0.15">
      <c r="A57" s="135" t="s">
        <v>34</v>
      </c>
      <c r="B57" s="135"/>
      <c r="C57" s="135"/>
      <c r="D57" s="135">
        <f>'将来負担比率（分子）の構造'!I$50</f>
        <v>546</v>
      </c>
      <c r="E57" s="135"/>
      <c r="F57" s="135"/>
      <c r="G57" s="135">
        <f>'将来負担比率（分子）の構造'!J$50</f>
        <v>499</v>
      </c>
      <c r="H57" s="135"/>
      <c r="I57" s="135"/>
      <c r="J57" s="135">
        <f>'将来負担比率（分子）の構造'!K$50</f>
        <v>530</v>
      </c>
      <c r="K57" s="135"/>
      <c r="L57" s="135"/>
      <c r="M57" s="135">
        <f>'将来負担比率（分子）の構造'!L$50</f>
        <v>791</v>
      </c>
      <c r="N57" s="135"/>
      <c r="O57" s="135"/>
      <c r="P57" s="135">
        <f>'将来負担比率（分子）の構造'!M$50</f>
        <v>1642</v>
      </c>
    </row>
    <row r="58" spans="1:16" x14ac:dyDescent="0.15">
      <c r="A58" s="135" t="s">
        <v>33</v>
      </c>
      <c r="B58" s="135"/>
      <c r="C58" s="135"/>
      <c r="D58" s="135">
        <f>'将来負担比率（分子）の構造'!I$49</f>
        <v>5720</v>
      </c>
      <c r="E58" s="135"/>
      <c r="F58" s="135"/>
      <c r="G58" s="135">
        <f>'将来負担比率（分子）の構造'!J$49</f>
        <v>5513</v>
      </c>
      <c r="H58" s="135"/>
      <c r="I58" s="135"/>
      <c r="J58" s="135">
        <f>'将来負担比率（分子）の構造'!K$49</f>
        <v>6977</v>
      </c>
      <c r="K58" s="135"/>
      <c r="L58" s="135"/>
      <c r="M58" s="135">
        <f>'将来負担比率（分子）の構造'!L$49</f>
        <v>6536</v>
      </c>
      <c r="N58" s="135"/>
      <c r="O58" s="135"/>
      <c r="P58" s="135">
        <f>'将来負担比率（分子）の構造'!M$49</f>
        <v>6543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615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4208</v>
      </c>
      <c r="C62" s="135"/>
      <c r="D62" s="135"/>
      <c r="E62" s="135">
        <f>'将来負担比率（分子）の構造'!J$45</f>
        <v>3990</v>
      </c>
      <c r="F62" s="135"/>
      <c r="G62" s="135"/>
      <c r="H62" s="135">
        <f>'将来負担比率（分子）の構造'!K$45</f>
        <v>3910</v>
      </c>
      <c r="I62" s="135"/>
      <c r="J62" s="135"/>
      <c r="K62" s="135">
        <f>'将来負担比率（分子）の構造'!L$45</f>
        <v>3660</v>
      </c>
      <c r="L62" s="135"/>
      <c r="M62" s="135"/>
      <c r="N62" s="135">
        <f>'将来負担比率（分子）の構造'!M$45</f>
        <v>3642</v>
      </c>
      <c r="O62" s="135"/>
      <c r="P62" s="135"/>
    </row>
    <row r="63" spans="1:16" x14ac:dyDescent="0.15">
      <c r="A63" s="135" t="s">
        <v>27</v>
      </c>
      <c r="B63" s="135">
        <f>'将来負担比率（分子）の構造'!I$44</f>
        <v>4988</v>
      </c>
      <c r="C63" s="135"/>
      <c r="D63" s="135"/>
      <c r="E63" s="135">
        <f>'将来負担比率（分子）の構造'!J$44</f>
        <v>11789</v>
      </c>
      <c r="F63" s="135"/>
      <c r="G63" s="135"/>
      <c r="H63" s="135">
        <f>'将来負担比率（分子）の構造'!K$44</f>
        <v>8141</v>
      </c>
      <c r="I63" s="135"/>
      <c r="J63" s="135"/>
      <c r="K63" s="135">
        <f>'将来負担比率（分子）の構造'!L$44</f>
        <v>7274</v>
      </c>
      <c r="L63" s="135"/>
      <c r="M63" s="135"/>
      <c r="N63" s="135">
        <f>'将来負担比率（分子）の構造'!M$44</f>
        <v>6576</v>
      </c>
      <c r="O63" s="135"/>
      <c r="P63" s="135"/>
    </row>
    <row r="64" spans="1:16" x14ac:dyDescent="0.15">
      <c r="A64" s="135" t="s">
        <v>26</v>
      </c>
      <c r="B64" s="135">
        <f>'将来負担比率（分子）の構造'!I$43</f>
        <v>13642</v>
      </c>
      <c r="C64" s="135"/>
      <c r="D64" s="135"/>
      <c r="E64" s="135">
        <f>'将来負担比率（分子）の構造'!J$43</f>
        <v>13173</v>
      </c>
      <c r="F64" s="135"/>
      <c r="G64" s="135"/>
      <c r="H64" s="135">
        <f>'将来負担比率（分子）の構造'!K$43</f>
        <v>12469</v>
      </c>
      <c r="I64" s="135"/>
      <c r="J64" s="135"/>
      <c r="K64" s="135">
        <f>'将来負担比率（分子）の構造'!L$43</f>
        <v>12209</v>
      </c>
      <c r="L64" s="135"/>
      <c r="M64" s="135"/>
      <c r="N64" s="135">
        <f>'将来負担比率（分子）の構造'!M$43</f>
        <v>11707</v>
      </c>
      <c r="O64" s="135"/>
      <c r="P64" s="135"/>
    </row>
    <row r="65" spans="1:16" x14ac:dyDescent="0.15">
      <c r="A65" s="135" t="s">
        <v>25</v>
      </c>
      <c r="B65" s="135">
        <f>'将来負担比率（分子）の構造'!I$42</f>
        <v>262</v>
      </c>
      <c r="C65" s="135"/>
      <c r="D65" s="135"/>
      <c r="E65" s="135">
        <f>'将来負担比率（分子）の構造'!J$42</f>
        <v>235</v>
      </c>
      <c r="F65" s="135"/>
      <c r="G65" s="135"/>
      <c r="H65" s="135">
        <f>'将来負担比率（分子）の構造'!K$42</f>
        <v>209</v>
      </c>
      <c r="I65" s="135"/>
      <c r="J65" s="135"/>
      <c r="K65" s="135">
        <f>'将来負担比率（分子）の構造'!L$42</f>
        <v>182</v>
      </c>
      <c r="L65" s="135"/>
      <c r="M65" s="135"/>
      <c r="N65" s="135">
        <f>'将来負担比率（分子）の構造'!M$42</f>
        <v>168</v>
      </c>
      <c r="O65" s="135"/>
      <c r="P65" s="135"/>
    </row>
    <row r="66" spans="1:16" x14ac:dyDescent="0.15">
      <c r="A66" s="135" t="s">
        <v>24</v>
      </c>
      <c r="B66" s="135">
        <f>'将来負担比率（分子）の構造'!I$41</f>
        <v>24863</v>
      </c>
      <c r="C66" s="135"/>
      <c r="D66" s="135"/>
      <c r="E66" s="135">
        <f>'将来負担比率（分子）の構造'!J$41</f>
        <v>24768</v>
      </c>
      <c r="F66" s="135"/>
      <c r="G66" s="135"/>
      <c r="H66" s="135">
        <f>'将来負担比率（分子）の構造'!K$41</f>
        <v>25776</v>
      </c>
      <c r="I66" s="135"/>
      <c r="J66" s="135"/>
      <c r="K66" s="135">
        <f>'将来負担比率（分子）の構造'!L$41</f>
        <v>25709</v>
      </c>
      <c r="L66" s="135"/>
      <c r="M66" s="135"/>
      <c r="N66" s="135">
        <f>'将来負担比率（分子）の構造'!M$41</f>
        <v>25402</v>
      </c>
      <c r="O66" s="135"/>
      <c r="P66" s="135"/>
    </row>
    <row r="67" spans="1:16" x14ac:dyDescent="0.15">
      <c r="A67" s="135" t="s">
        <v>61</v>
      </c>
      <c r="B67" s="135" t="e">
        <f>NA()</f>
        <v>#N/A</v>
      </c>
      <c r="C67" s="135">
        <f>IF(ISNUMBER('将来負担比率（分子）の構造'!I$52), IF('将来負担比率（分子）の構造'!I$52 &lt; 0, 0, '将来負担比率（分子）の構造'!I$52), NA())</f>
        <v>11917</v>
      </c>
      <c r="D67" s="135" t="e">
        <f>NA()</f>
        <v>#N/A</v>
      </c>
      <c r="E67" s="135" t="e">
        <f>NA()</f>
        <v>#N/A</v>
      </c>
      <c r="F67" s="135">
        <f>IF(ISNUMBER('将来負担比率（分子）の構造'!J$52), IF('将来負担比率（分子）の構造'!J$52 &lt; 0, 0, '将来負担比率（分子）の構造'!J$52), NA())</f>
        <v>15458</v>
      </c>
      <c r="G67" s="135" t="e">
        <f>NA()</f>
        <v>#N/A</v>
      </c>
      <c r="H67" s="135" t="e">
        <f>NA()</f>
        <v>#N/A</v>
      </c>
      <c r="I67" s="135">
        <f>IF(ISNUMBER('将来負担比率（分子）の構造'!K$52), IF('将来負担比率（分子）の構造'!K$52 &lt; 0, 0, '将来負担比率（分子）の構造'!K$52), NA())</f>
        <v>9252</v>
      </c>
      <c r="J67" s="135" t="e">
        <f>NA()</f>
        <v>#N/A</v>
      </c>
      <c r="K67" s="135" t="e">
        <f>NA()</f>
        <v>#N/A</v>
      </c>
      <c r="L67" s="135">
        <f>IF(ISNUMBER('将来負担比率（分子）の構造'!L$52), IF('将来負担比率（分子）の構造'!L$52 &lt; 0, 0, '将来負担比率（分子）の構造'!L$52), NA())</f>
        <v>8399</v>
      </c>
      <c r="M67" s="135" t="e">
        <f>NA()</f>
        <v>#N/A</v>
      </c>
      <c r="N67" s="135" t="e">
        <f>NA()</f>
        <v>#N/A</v>
      </c>
      <c r="O67" s="135">
        <f>IF(ISNUMBER('将来負担比率（分子）の構造'!M$52), IF('将来負担比率（分子）の構造'!M$52 &lt; 0, 0, '将来負担比率（分子）の構造'!M$52), NA())</f>
        <v>6741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14606048</v>
      </c>
      <c r="S5" s="613"/>
      <c r="T5" s="613"/>
      <c r="U5" s="613"/>
      <c r="V5" s="613"/>
      <c r="W5" s="613"/>
      <c r="X5" s="613"/>
      <c r="Y5" s="614"/>
      <c r="Z5" s="615">
        <v>43.2</v>
      </c>
      <c r="AA5" s="615"/>
      <c r="AB5" s="615"/>
      <c r="AC5" s="615"/>
      <c r="AD5" s="616">
        <v>13368110</v>
      </c>
      <c r="AE5" s="616"/>
      <c r="AF5" s="616"/>
      <c r="AG5" s="616"/>
      <c r="AH5" s="616"/>
      <c r="AI5" s="616"/>
      <c r="AJ5" s="616"/>
      <c r="AK5" s="616"/>
      <c r="AL5" s="617">
        <v>72.900000000000006</v>
      </c>
      <c r="AM5" s="618"/>
      <c r="AN5" s="618"/>
      <c r="AO5" s="619"/>
      <c r="AP5" s="609" t="s">
        <v>205</v>
      </c>
      <c r="AQ5" s="610"/>
      <c r="AR5" s="610"/>
      <c r="AS5" s="610"/>
      <c r="AT5" s="610"/>
      <c r="AU5" s="610"/>
      <c r="AV5" s="610"/>
      <c r="AW5" s="610"/>
      <c r="AX5" s="610"/>
      <c r="AY5" s="610"/>
      <c r="AZ5" s="610"/>
      <c r="BA5" s="610"/>
      <c r="BB5" s="610"/>
      <c r="BC5" s="610"/>
      <c r="BD5" s="610"/>
      <c r="BE5" s="610"/>
      <c r="BF5" s="611"/>
      <c r="BG5" s="623">
        <v>13368110</v>
      </c>
      <c r="BH5" s="624"/>
      <c r="BI5" s="624"/>
      <c r="BJ5" s="624"/>
      <c r="BK5" s="624"/>
      <c r="BL5" s="624"/>
      <c r="BM5" s="624"/>
      <c r="BN5" s="625"/>
      <c r="BO5" s="626">
        <v>91.5</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387453</v>
      </c>
      <c r="S6" s="624"/>
      <c r="T6" s="624"/>
      <c r="U6" s="624"/>
      <c r="V6" s="624"/>
      <c r="W6" s="624"/>
      <c r="X6" s="624"/>
      <c r="Y6" s="625"/>
      <c r="Z6" s="626">
        <v>1.1000000000000001</v>
      </c>
      <c r="AA6" s="626"/>
      <c r="AB6" s="626"/>
      <c r="AC6" s="626"/>
      <c r="AD6" s="627">
        <v>387453</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13368110</v>
      </c>
      <c r="BH6" s="624"/>
      <c r="BI6" s="624"/>
      <c r="BJ6" s="624"/>
      <c r="BK6" s="624"/>
      <c r="BL6" s="624"/>
      <c r="BM6" s="624"/>
      <c r="BN6" s="625"/>
      <c r="BO6" s="626">
        <v>91.5</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244340</v>
      </c>
      <c r="CS6" s="624"/>
      <c r="CT6" s="624"/>
      <c r="CU6" s="624"/>
      <c r="CV6" s="624"/>
      <c r="CW6" s="624"/>
      <c r="CX6" s="624"/>
      <c r="CY6" s="625"/>
      <c r="CZ6" s="626">
        <v>0.8</v>
      </c>
      <c r="DA6" s="626"/>
      <c r="DB6" s="626"/>
      <c r="DC6" s="626"/>
      <c r="DD6" s="632" t="s">
        <v>206</v>
      </c>
      <c r="DE6" s="624"/>
      <c r="DF6" s="624"/>
      <c r="DG6" s="624"/>
      <c r="DH6" s="624"/>
      <c r="DI6" s="624"/>
      <c r="DJ6" s="624"/>
      <c r="DK6" s="624"/>
      <c r="DL6" s="624"/>
      <c r="DM6" s="624"/>
      <c r="DN6" s="624"/>
      <c r="DO6" s="624"/>
      <c r="DP6" s="625"/>
      <c r="DQ6" s="632">
        <v>244340</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23610</v>
      </c>
      <c r="S7" s="624"/>
      <c r="T7" s="624"/>
      <c r="U7" s="624"/>
      <c r="V7" s="624"/>
      <c r="W7" s="624"/>
      <c r="X7" s="624"/>
      <c r="Y7" s="625"/>
      <c r="Z7" s="626">
        <v>0.1</v>
      </c>
      <c r="AA7" s="626"/>
      <c r="AB7" s="626"/>
      <c r="AC7" s="626"/>
      <c r="AD7" s="627">
        <v>23610</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6089775</v>
      </c>
      <c r="BH7" s="624"/>
      <c r="BI7" s="624"/>
      <c r="BJ7" s="624"/>
      <c r="BK7" s="624"/>
      <c r="BL7" s="624"/>
      <c r="BM7" s="624"/>
      <c r="BN7" s="625"/>
      <c r="BO7" s="626">
        <v>41.7</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2797306</v>
      </c>
      <c r="CS7" s="624"/>
      <c r="CT7" s="624"/>
      <c r="CU7" s="624"/>
      <c r="CV7" s="624"/>
      <c r="CW7" s="624"/>
      <c r="CX7" s="624"/>
      <c r="CY7" s="625"/>
      <c r="CZ7" s="626">
        <v>8.6</v>
      </c>
      <c r="DA7" s="626"/>
      <c r="DB7" s="626"/>
      <c r="DC7" s="626"/>
      <c r="DD7" s="632">
        <v>40891</v>
      </c>
      <c r="DE7" s="624"/>
      <c r="DF7" s="624"/>
      <c r="DG7" s="624"/>
      <c r="DH7" s="624"/>
      <c r="DI7" s="624"/>
      <c r="DJ7" s="624"/>
      <c r="DK7" s="624"/>
      <c r="DL7" s="624"/>
      <c r="DM7" s="624"/>
      <c r="DN7" s="624"/>
      <c r="DO7" s="624"/>
      <c r="DP7" s="625"/>
      <c r="DQ7" s="632">
        <v>2332960</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66609</v>
      </c>
      <c r="S8" s="624"/>
      <c r="T8" s="624"/>
      <c r="U8" s="624"/>
      <c r="V8" s="624"/>
      <c r="W8" s="624"/>
      <c r="X8" s="624"/>
      <c r="Y8" s="625"/>
      <c r="Z8" s="626">
        <v>0.2</v>
      </c>
      <c r="AA8" s="626"/>
      <c r="AB8" s="626"/>
      <c r="AC8" s="626"/>
      <c r="AD8" s="627">
        <v>66609</v>
      </c>
      <c r="AE8" s="627"/>
      <c r="AF8" s="627"/>
      <c r="AG8" s="627"/>
      <c r="AH8" s="627"/>
      <c r="AI8" s="627"/>
      <c r="AJ8" s="627"/>
      <c r="AK8" s="627"/>
      <c r="AL8" s="628">
        <v>0.4</v>
      </c>
      <c r="AM8" s="629"/>
      <c r="AN8" s="629"/>
      <c r="AO8" s="630"/>
      <c r="AP8" s="620" t="s">
        <v>217</v>
      </c>
      <c r="AQ8" s="621"/>
      <c r="AR8" s="621"/>
      <c r="AS8" s="621"/>
      <c r="AT8" s="621"/>
      <c r="AU8" s="621"/>
      <c r="AV8" s="621"/>
      <c r="AW8" s="621"/>
      <c r="AX8" s="621"/>
      <c r="AY8" s="621"/>
      <c r="AZ8" s="621"/>
      <c r="BA8" s="621"/>
      <c r="BB8" s="621"/>
      <c r="BC8" s="621"/>
      <c r="BD8" s="621"/>
      <c r="BE8" s="621"/>
      <c r="BF8" s="622"/>
      <c r="BG8" s="623">
        <v>157075</v>
      </c>
      <c r="BH8" s="624"/>
      <c r="BI8" s="624"/>
      <c r="BJ8" s="624"/>
      <c r="BK8" s="624"/>
      <c r="BL8" s="624"/>
      <c r="BM8" s="624"/>
      <c r="BN8" s="625"/>
      <c r="BO8" s="626">
        <v>1.1000000000000001</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8892935</v>
      </c>
      <c r="CS8" s="624"/>
      <c r="CT8" s="624"/>
      <c r="CU8" s="624"/>
      <c r="CV8" s="624"/>
      <c r="CW8" s="624"/>
      <c r="CX8" s="624"/>
      <c r="CY8" s="625"/>
      <c r="CZ8" s="626">
        <v>27.3</v>
      </c>
      <c r="DA8" s="626"/>
      <c r="DB8" s="626"/>
      <c r="DC8" s="626"/>
      <c r="DD8" s="632">
        <v>133741</v>
      </c>
      <c r="DE8" s="624"/>
      <c r="DF8" s="624"/>
      <c r="DG8" s="624"/>
      <c r="DH8" s="624"/>
      <c r="DI8" s="624"/>
      <c r="DJ8" s="624"/>
      <c r="DK8" s="624"/>
      <c r="DL8" s="624"/>
      <c r="DM8" s="624"/>
      <c r="DN8" s="624"/>
      <c r="DO8" s="624"/>
      <c r="DP8" s="625"/>
      <c r="DQ8" s="632">
        <v>4300763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70868</v>
      </c>
      <c r="S9" s="624"/>
      <c r="T9" s="624"/>
      <c r="U9" s="624"/>
      <c r="V9" s="624"/>
      <c r="W9" s="624"/>
      <c r="X9" s="624"/>
      <c r="Y9" s="625"/>
      <c r="Z9" s="626">
        <v>0.2</v>
      </c>
      <c r="AA9" s="626"/>
      <c r="AB9" s="626"/>
      <c r="AC9" s="626"/>
      <c r="AD9" s="627">
        <v>70868</v>
      </c>
      <c r="AE9" s="627"/>
      <c r="AF9" s="627"/>
      <c r="AG9" s="627"/>
      <c r="AH9" s="627"/>
      <c r="AI9" s="627"/>
      <c r="AJ9" s="627"/>
      <c r="AK9" s="627"/>
      <c r="AL9" s="628">
        <v>0.4</v>
      </c>
      <c r="AM9" s="629"/>
      <c r="AN9" s="629"/>
      <c r="AO9" s="630"/>
      <c r="AP9" s="620" t="s">
        <v>220</v>
      </c>
      <c r="AQ9" s="621"/>
      <c r="AR9" s="621"/>
      <c r="AS9" s="621"/>
      <c r="AT9" s="621"/>
      <c r="AU9" s="621"/>
      <c r="AV9" s="621"/>
      <c r="AW9" s="621"/>
      <c r="AX9" s="621"/>
      <c r="AY9" s="621"/>
      <c r="AZ9" s="621"/>
      <c r="BA9" s="621"/>
      <c r="BB9" s="621"/>
      <c r="BC9" s="621"/>
      <c r="BD9" s="621"/>
      <c r="BE9" s="621"/>
      <c r="BF9" s="622"/>
      <c r="BG9" s="623">
        <v>4457969</v>
      </c>
      <c r="BH9" s="624"/>
      <c r="BI9" s="624"/>
      <c r="BJ9" s="624"/>
      <c r="BK9" s="624"/>
      <c r="BL9" s="624"/>
      <c r="BM9" s="624"/>
      <c r="BN9" s="625"/>
      <c r="BO9" s="626">
        <v>30.5</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5064071</v>
      </c>
      <c r="CS9" s="624"/>
      <c r="CT9" s="624"/>
      <c r="CU9" s="624"/>
      <c r="CV9" s="624"/>
      <c r="CW9" s="624"/>
      <c r="CX9" s="624"/>
      <c r="CY9" s="625"/>
      <c r="CZ9" s="626">
        <v>15.6</v>
      </c>
      <c r="DA9" s="626"/>
      <c r="DB9" s="626"/>
      <c r="DC9" s="626"/>
      <c r="DD9" s="632">
        <v>454570</v>
      </c>
      <c r="DE9" s="624"/>
      <c r="DF9" s="624"/>
      <c r="DG9" s="624"/>
      <c r="DH9" s="624"/>
      <c r="DI9" s="624"/>
      <c r="DJ9" s="624"/>
      <c r="DK9" s="624"/>
      <c r="DL9" s="624"/>
      <c r="DM9" s="624"/>
      <c r="DN9" s="624"/>
      <c r="DO9" s="624"/>
      <c r="DP9" s="625"/>
      <c r="DQ9" s="632">
        <v>4424597</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1710648</v>
      </c>
      <c r="S10" s="624"/>
      <c r="T10" s="624"/>
      <c r="U10" s="624"/>
      <c r="V10" s="624"/>
      <c r="W10" s="624"/>
      <c r="X10" s="624"/>
      <c r="Y10" s="625"/>
      <c r="Z10" s="626">
        <v>5.0999999999999996</v>
      </c>
      <c r="AA10" s="626"/>
      <c r="AB10" s="626"/>
      <c r="AC10" s="626"/>
      <c r="AD10" s="627">
        <v>1710648</v>
      </c>
      <c r="AE10" s="627"/>
      <c r="AF10" s="627"/>
      <c r="AG10" s="627"/>
      <c r="AH10" s="627"/>
      <c r="AI10" s="627"/>
      <c r="AJ10" s="627"/>
      <c r="AK10" s="627"/>
      <c r="AL10" s="628">
        <v>9.3000000000000007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270734</v>
      </c>
      <c r="BH10" s="624"/>
      <c r="BI10" s="624"/>
      <c r="BJ10" s="624"/>
      <c r="BK10" s="624"/>
      <c r="BL10" s="624"/>
      <c r="BM10" s="624"/>
      <c r="BN10" s="625"/>
      <c r="BO10" s="626">
        <v>1.9</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70636</v>
      </c>
      <c r="CS10" s="624"/>
      <c r="CT10" s="624"/>
      <c r="CU10" s="624"/>
      <c r="CV10" s="624"/>
      <c r="CW10" s="624"/>
      <c r="CX10" s="624"/>
      <c r="CY10" s="625"/>
      <c r="CZ10" s="626">
        <v>0.2</v>
      </c>
      <c r="DA10" s="626"/>
      <c r="DB10" s="626"/>
      <c r="DC10" s="626"/>
      <c r="DD10" s="632" t="s">
        <v>107</v>
      </c>
      <c r="DE10" s="624"/>
      <c r="DF10" s="624"/>
      <c r="DG10" s="624"/>
      <c r="DH10" s="624"/>
      <c r="DI10" s="624"/>
      <c r="DJ10" s="624"/>
      <c r="DK10" s="624"/>
      <c r="DL10" s="624"/>
      <c r="DM10" s="624"/>
      <c r="DN10" s="624"/>
      <c r="DO10" s="624"/>
      <c r="DP10" s="625"/>
      <c r="DQ10" s="632">
        <v>70628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45152</v>
      </c>
      <c r="S11" s="624"/>
      <c r="T11" s="624"/>
      <c r="U11" s="624"/>
      <c r="V11" s="624"/>
      <c r="W11" s="624"/>
      <c r="X11" s="624"/>
      <c r="Y11" s="625"/>
      <c r="Z11" s="626">
        <v>0.1</v>
      </c>
      <c r="AA11" s="626"/>
      <c r="AB11" s="626"/>
      <c r="AC11" s="626"/>
      <c r="AD11" s="627">
        <v>45152</v>
      </c>
      <c r="AE11" s="627"/>
      <c r="AF11" s="627"/>
      <c r="AG11" s="627"/>
      <c r="AH11" s="627"/>
      <c r="AI11" s="627"/>
      <c r="AJ11" s="627"/>
      <c r="AK11" s="627"/>
      <c r="AL11" s="628">
        <v>0.2</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1203997</v>
      </c>
      <c r="BH11" s="624"/>
      <c r="BI11" s="624"/>
      <c r="BJ11" s="624"/>
      <c r="BK11" s="624"/>
      <c r="BL11" s="624"/>
      <c r="BM11" s="624"/>
      <c r="BN11" s="625"/>
      <c r="BO11" s="626">
        <v>8.1999999999999993</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599456</v>
      </c>
      <c r="CS11" s="624"/>
      <c r="CT11" s="624"/>
      <c r="CU11" s="624"/>
      <c r="CV11" s="624"/>
      <c r="CW11" s="624"/>
      <c r="CX11" s="624"/>
      <c r="CY11" s="625"/>
      <c r="CZ11" s="626">
        <v>1.8</v>
      </c>
      <c r="DA11" s="626"/>
      <c r="DB11" s="626"/>
      <c r="DC11" s="626"/>
      <c r="DD11" s="632">
        <v>95400</v>
      </c>
      <c r="DE11" s="624"/>
      <c r="DF11" s="624"/>
      <c r="DG11" s="624"/>
      <c r="DH11" s="624"/>
      <c r="DI11" s="624"/>
      <c r="DJ11" s="624"/>
      <c r="DK11" s="624"/>
      <c r="DL11" s="624"/>
      <c r="DM11" s="624"/>
      <c r="DN11" s="624"/>
      <c r="DO11" s="624"/>
      <c r="DP11" s="625"/>
      <c r="DQ11" s="632">
        <v>359996</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6447107</v>
      </c>
      <c r="BH12" s="624"/>
      <c r="BI12" s="624"/>
      <c r="BJ12" s="624"/>
      <c r="BK12" s="624"/>
      <c r="BL12" s="624"/>
      <c r="BM12" s="624"/>
      <c r="BN12" s="625"/>
      <c r="BO12" s="626">
        <v>44.1</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625513</v>
      </c>
      <c r="CS12" s="624"/>
      <c r="CT12" s="624"/>
      <c r="CU12" s="624"/>
      <c r="CV12" s="624"/>
      <c r="CW12" s="624"/>
      <c r="CX12" s="624"/>
      <c r="CY12" s="625"/>
      <c r="CZ12" s="626">
        <v>1.9</v>
      </c>
      <c r="DA12" s="626"/>
      <c r="DB12" s="626"/>
      <c r="DC12" s="626"/>
      <c r="DD12" s="632">
        <v>55935</v>
      </c>
      <c r="DE12" s="624"/>
      <c r="DF12" s="624"/>
      <c r="DG12" s="624"/>
      <c r="DH12" s="624"/>
      <c r="DI12" s="624"/>
      <c r="DJ12" s="624"/>
      <c r="DK12" s="624"/>
      <c r="DL12" s="624"/>
      <c r="DM12" s="624"/>
      <c r="DN12" s="624"/>
      <c r="DO12" s="624"/>
      <c r="DP12" s="625"/>
      <c r="DQ12" s="632">
        <v>386942</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99543</v>
      </c>
      <c r="S13" s="624"/>
      <c r="T13" s="624"/>
      <c r="U13" s="624"/>
      <c r="V13" s="624"/>
      <c r="W13" s="624"/>
      <c r="X13" s="624"/>
      <c r="Y13" s="625"/>
      <c r="Z13" s="626">
        <v>0.3</v>
      </c>
      <c r="AA13" s="626"/>
      <c r="AB13" s="626"/>
      <c r="AC13" s="626"/>
      <c r="AD13" s="627">
        <v>99543</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6439037</v>
      </c>
      <c r="BH13" s="624"/>
      <c r="BI13" s="624"/>
      <c r="BJ13" s="624"/>
      <c r="BK13" s="624"/>
      <c r="BL13" s="624"/>
      <c r="BM13" s="624"/>
      <c r="BN13" s="625"/>
      <c r="BO13" s="626">
        <v>44.1</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4133344</v>
      </c>
      <c r="CS13" s="624"/>
      <c r="CT13" s="624"/>
      <c r="CU13" s="624"/>
      <c r="CV13" s="624"/>
      <c r="CW13" s="624"/>
      <c r="CX13" s="624"/>
      <c r="CY13" s="625"/>
      <c r="CZ13" s="626">
        <v>12.7</v>
      </c>
      <c r="DA13" s="626"/>
      <c r="DB13" s="626"/>
      <c r="DC13" s="626"/>
      <c r="DD13" s="632">
        <v>2306413</v>
      </c>
      <c r="DE13" s="624"/>
      <c r="DF13" s="624"/>
      <c r="DG13" s="624"/>
      <c r="DH13" s="624"/>
      <c r="DI13" s="624"/>
      <c r="DJ13" s="624"/>
      <c r="DK13" s="624"/>
      <c r="DL13" s="624"/>
      <c r="DM13" s="624"/>
      <c r="DN13" s="624"/>
      <c r="DO13" s="624"/>
      <c r="DP13" s="625"/>
      <c r="DQ13" s="632">
        <v>2271968</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211335</v>
      </c>
      <c r="BH14" s="624"/>
      <c r="BI14" s="624"/>
      <c r="BJ14" s="624"/>
      <c r="BK14" s="624"/>
      <c r="BL14" s="624"/>
      <c r="BM14" s="624"/>
      <c r="BN14" s="625"/>
      <c r="BO14" s="626">
        <v>1.4</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2231545</v>
      </c>
      <c r="CS14" s="624"/>
      <c r="CT14" s="624"/>
      <c r="CU14" s="624"/>
      <c r="CV14" s="624"/>
      <c r="CW14" s="624"/>
      <c r="CX14" s="624"/>
      <c r="CY14" s="625"/>
      <c r="CZ14" s="626">
        <v>6.9</v>
      </c>
      <c r="DA14" s="626"/>
      <c r="DB14" s="626"/>
      <c r="DC14" s="626"/>
      <c r="DD14" s="632">
        <v>719798</v>
      </c>
      <c r="DE14" s="624"/>
      <c r="DF14" s="624"/>
      <c r="DG14" s="624"/>
      <c r="DH14" s="624"/>
      <c r="DI14" s="624"/>
      <c r="DJ14" s="624"/>
      <c r="DK14" s="624"/>
      <c r="DL14" s="624"/>
      <c r="DM14" s="624"/>
      <c r="DN14" s="624"/>
      <c r="DO14" s="624"/>
      <c r="DP14" s="625"/>
      <c r="DQ14" s="632">
        <v>1332312</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71305</v>
      </c>
      <c r="S15" s="624"/>
      <c r="T15" s="624"/>
      <c r="U15" s="624"/>
      <c r="V15" s="624"/>
      <c r="W15" s="624"/>
      <c r="X15" s="624"/>
      <c r="Y15" s="625"/>
      <c r="Z15" s="626">
        <v>0.2</v>
      </c>
      <c r="AA15" s="626"/>
      <c r="AB15" s="626"/>
      <c r="AC15" s="626"/>
      <c r="AD15" s="627">
        <v>71305</v>
      </c>
      <c r="AE15" s="627"/>
      <c r="AF15" s="627"/>
      <c r="AG15" s="627"/>
      <c r="AH15" s="627"/>
      <c r="AI15" s="627"/>
      <c r="AJ15" s="627"/>
      <c r="AK15" s="627"/>
      <c r="AL15" s="628">
        <v>0.4</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619893</v>
      </c>
      <c r="BH15" s="624"/>
      <c r="BI15" s="624"/>
      <c r="BJ15" s="624"/>
      <c r="BK15" s="624"/>
      <c r="BL15" s="624"/>
      <c r="BM15" s="624"/>
      <c r="BN15" s="625"/>
      <c r="BO15" s="626">
        <v>4.2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4173580</v>
      </c>
      <c r="CS15" s="624"/>
      <c r="CT15" s="624"/>
      <c r="CU15" s="624"/>
      <c r="CV15" s="624"/>
      <c r="CW15" s="624"/>
      <c r="CX15" s="624"/>
      <c r="CY15" s="625"/>
      <c r="CZ15" s="626">
        <v>12.8</v>
      </c>
      <c r="DA15" s="626"/>
      <c r="DB15" s="626"/>
      <c r="DC15" s="626"/>
      <c r="DD15" s="632">
        <v>590177</v>
      </c>
      <c r="DE15" s="624"/>
      <c r="DF15" s="624"/>
      <c r="DG15" s="624"/>
      <c r="DH15" s="624"/>
      <c r="DI15" s="624"/>
      <c r="DJ15" s="624"/>
      <c r="DK15" s="624"/>
      <c r="DL15" s="624"/>
      <c r="DM15" s="624"/>
      <c r="DN15" s="624"/>
      <c r="DO15" s="624"/>
      <c r="DP15" s="625"/>
      <c r="DQ15" s="632">
        <v>3027527</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3000777</v>
      </c>
      <c r="S16" s="624"/>
      <c r="T16" s="624"/>
      <c r="U16" s="624"/>
      <c r="V16" s="624"/>
      <c r="W16" s="624"/>
      <c r="X16" s="624"/>
      <c r="Y16" s="625"/>
      <c r="Z16" s="626">
        <v>8.9</v>
      </c>
      <c r="AA16" s="626"/>
      <c r="AB16" s="626"/>
      <c r="AC16" s="626"/>
      <c r="AD16" s="627">
        <v>2392965</v>
      </c>
      <c r="AE16" s="627"/>
      <c r="AF16" s="627"/>
      <c r="AG16" s="627"/>
      <c r="AH16" s="627"/>
      <c r="AI16" s="627"/>
      <c r="AJ16" s="627"/>
      <c r="AK16" s="627"/>
      <c r="AL16" s="628">
        <v>13.1</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10530</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10530</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2392965</v>
      </c>
      <c r="S17" s="624"/>
      <c r="T17" s="624"/>
      <c r="U17" s="624"/>
      <c r="V17" s="624"/>
      <c r="W17" s="624"/>
      <c r="X17" s="624"/>
      <c r="Y17" s="625"/>
      <c r="Z17" s="626">
        <v>7.1</v>
      </c>
      <c r="AA17" s="626"/>
      <c r="AB17" s="626"/>
      <c r="AC17" s="626"/>
      <c r="AD17" s="627">
        <v>2392965</v>
      </c>
      <c r="AE17" s="627"/>
      <c r="AF17" s="627"/>
      <c r="AG17" s="627"/>
      <c r="AH17" s="627"/>
      <c r="AI17" s="627"/>
      <c r="AJ17" s="627"/>
      <c r="AK17" s="627"/>
      <c r="AL17" s="628">
        <v>13.1</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3712541</v>
      </c>
      <c r="CS17" s="624"/>
      <c r="CT17" s="624"/>
      <c r="CU17" s="624"/>
      <c r="CV17" s="624"/>
      <c r="CW17" s="624"/>
      <c r="CX17" s="624"/>
      <c r="CY17" s="625"/>
      <c r="CZ17" s="626">
        <v>11.4</v>
      </c>
      <c r="DA17" s="626"/>
      <c r="DB17" s="626"/>
      <c r="DC17" s="626"/>
      <c r="DD17" s="632" t="s">
        <v>107</v>
      </c>
      <c r="DE17" s="624"/>
      <c r="DF17" s="624"/>
      <c r="DG17" s="624"/>
      <c r="DH17" s="624"/>
      <c r="DI17" s="624"/>
      <c r="DJ17" s="624"/>
      <c r="DK17" s="624"/>
      <c r="DL17" s="624"/>
      <c r="DM17" s="624"/>
      <c r="DN17" s="624"/>
      <c r="DO17" s="624"/>
      <c r="DP17" s="625"/>
      <c r="DQ17" s="632">
        <v>3712004</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607811</v>
      </c>
      <c r="S18" s="624"/>
      <c r="T18" s="624"/>
      <c r="U18" s="624"/>
      <c r="V18" s="624"/>
      <c r="W18" s="624"/>
      <c r="X18" s="624"/>
      <c r="Y18" s="625"/>
      <c r="Z18" s="626">
        <v>1.8</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1237938</v>
      </c>
      <c r="BH19" s="624"/>
      <c r="BI19" s="624"/>
      <c r="BJ19" s="624"/>
      <c r="BK19" s="624"/>
      <c r="BL19" s="624"/>
      <c r="BM19" s="624"/>
      <c r="BN19" s="625"/>
      <c r="BO19" s="626">
        <v>8.5</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20082013</v>
      </c>
      <c r="S20" s="624"/>
      <c r="T20" s="624"/>
      <c r="U20" s="624"/>
      <c r="V20" s="624"/>
      <c r="W20" s="624"/>
      <c r="X20" s="624"/>
      <c r="Y20" s="625"/>
      <c r="Z20" s="626">
        <v>59.3</v>
      </c>
      <c r="AA20" s="626"/>
      <c r="AB20" s="626"/>
      <c r="AC20" s="626"/>
      <c r="AD20" s="627">
        <v>18236263</v>
      </c>
      <c r="AE20" s="627"/>
      <c r="AF20" s="627"/>
      <c r="AG20" s="627"/>
      <c r="AH20" s="627"/>
      <c r="AI20" s="627"/>
      <c r="AJ20" s="627"/>
      <c r="AK20" s="627"/>
      <c r="AL20" s="628">
        <v>99.5</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1237938</v>
      </c>
      <c r="BH20" s="624"/>
      <c r="BI20" s="624"/>
      <c r="BJ20" s="624"/>
      <c r="BK20" s="624"/>
      <c r="BL20" s="624"/>
      <c r="BM20" s="624"/>
      <c r="BN20" s="625"/>
      <c r="BO20" s="626">
        <v>8.5</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32555797</v>
      </c>
      <c r="CS20" s="624"/>
      <c r="CT20" s="624"/>
      <c r="CU20" s="624"/>
      <c r="CV20" s="624"/>
      <c r="CW20" s="624"/>
      <c r="CX20" s="624"/>
      <c r="CY20" s="625"/>
      <c r="CZ20" s="626">
        <v>100</v>
      </c>
      <c r="DA20" s="626"/>
      <c r="DB20" s="626"/>
      <c r="DC20" s="626"/>
      <c r="DD20" s="632">
        <v>4396925</v>
      </c>
      <c r="DE20" s="624"/>
      <c r="DF20" s="624"/>
      <c r="DG20" s="624"/>
      <c r="DH20" s="624"/>
      <c r="DI20" s="624"/>
      <c r="DJ20" s="624"/>
      <c r="DK20" s="624"/>
      <c r="DL20" s="624"/>
      <c r="DM20" s="624"/>
      <c r="DN20" s="624"/>
      <c r="DO20" s="624"/>
      <c r="DP20" s="625"/>
      <c r="DQ20" s="632">
        <v>22474567</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18797</v>
      </c>
      <c r="S21" s="624"/>
      <c r="T21" s="624"/>
      <c r="U21" s="624"/>
      <c r="V21" s="624"/>
      <c r="W21" s="624"/>
      <c r="X21" s="624"/>
      <c r="Y21" s="625"/>
      <c r="Z21" s="626">
        <v>0.1</v>
      </c>
      <c r="AA21" s="626"/>
      <c r="AB21" s="626"/>
      <c r="AC21" s="626"/>
      <c r="AD21" s="627">
        <v>18797</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1048808</v>
      </c>
      <c r="S22" s="624"/>
      <c r="T22" s="624"/>
      <c r="U22" s="624"/>
      <c r="V22" s="624"/>
      <c r="W22" s="624"/>
      <c r="X22" s="624"/>
      <c r="Y22" s="625"/>
      <c r="Z22" s="626">
        <v>3.1</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321965</v>
      </c>
      <c r="S23" s="624"/>
      <c r="T23" s="624"/>
      <c r="U23" s="624"/>
      <c r="V23" s="624"/>
      <c r="W23" s="624"/>
      <c r="X23" s="624"/>
      <c r="Y23" s="625"/>
      <c r="Z23" s="626">
        <v>1</v>
      </c>
      <c r="AA23" s="626"/>
      <c r="AB23" s="626"/>
      <c r="AC23" s="626"/>
      <c r="AD23" s="627">
        <v>47978</v>
      </c>
      <c r="AE23" s="627"/>
      <c r="AF23" s="627"/>
      <c r="AG23" s="627"/>
      <c r="AH23" s="627"/>
      <c r="AI23" s="627"/>
      <c r="AJ23" s="627"/>
      <c r="AK23" s="627"/>
      <c r="AL23" s="628">
        <v>0.3</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1237938</v>
      </c>
      <c r="BH23" s="624"/>
      <c r="BI23" s="624"/>
      <c r="BJ23" s="624"/>
      <c r="BK23" s="624"/>
      <c r="BL23" s="624"/>
      <c r="BM23" s="624"/>
      <c r="BN23" s="625"/>
      <c r="BO23" s="626">
        <v>8.5</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50208</v>
      </c>
      <c r="S24" s="624"/>
      <c r="T24" s="624"/>
      <c r="U24" s="624"/>
      <c r="V24" s="624"/>
      <c r="W24" s="624"/>
      <c r="X24" s="624"/>
      <c r="Y24" s="625"/>
      <c r="Z24" s="626">
        <v>0.1</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13595580</v>
      </c>
      <c r="CS24" s="613"/>
      <c r="CT24" s="613"/>
      <c r="CU24" s="613"/>
      <c r="CV24" s="613"/>
      <c r="CW24" s="613"/>
      <c r="CX24" s="613"/>
      <c r="CY24" s="614"/>
      <c r="CZ24" s="650">
        <v>41.8</v>
      </c>
      <c r="DA24" s="651"/>
      <c r="DB24" s="651"/>
      <c r="DC24" s="652"/>
      <c r="DD24" s="649">
        <v>9168538</v>
      </c>
      <c r="DE24" s="613"/>
      <c r="DF24" s="613"/>
      <c r="DG24" s="613"/>
      <c r="DH24" s="613"/>
      <c r="DI24" s="613"/>
      <c r="DJ24" s="613"/>
      <c r="DK24" s="614"/>
      <c r="DL24" s="649">
        <v>9134439</v>
      </c>
      <c r="DM24" s="613"/>
      <c r="DN24" s="613"/>
      <c r="DO24" s="613"/>
      <c r="DP24" s="613"/>
      <c r="DQ24" s="613"/>
      <c r="DR24" s="613"/>
      <c r="DS24" s="613"/>
      <c r="DT24" s="613"/>
      <c r="DU24" s="613"/>
      <c r="DV24" s="614"/>
      <c r="DW24" s="617">
        <v>46.2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4320805</v>
      </c>
      <c r="S25" s="624"/>
      <c r="T25" s="624"/>
      <c r="U25" s="624"/>
      <c r="V25" s="624"/>
      <c r="W25" s="624"/>
      <c r="X25" s="624"/>
      <c r="Y25" s="625"/>
      <c r="Z25" s="626">
        <v>12.8</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4427373</v>
      </c>
      <c r="CS25" s="655"/>
      <c r="CT25" s="655"/>
      <c r="CU25" s="655"/>
      <c r="CV25" s="655"/>
      <c r="CW25" s="655"/>
      <c r="CX25" s="655"/>
      <c r="CY25" s="656"/>
      <c r="CZ25" s="657">
        <v>13.6</v>
      </c>
      <c r="DA25" s="658"/>
      <c r="DB25" s="658"/>
      <c r="DC25" s="659"/>
      <c r="DD25" s="632">
        <v>3883901</v>
      </c>
      <c r="DE25" s="655"/>
      <c r="DF25" s="655"/>
      <c r="DG25" s="655"/>
      <c r="DH25" s="655"/>
      <c r="DI25" s="655"/>
      <c r="DJ25" s="655"/>
      <c r="DK25" s="656"/>
      <c r="DL25" s="632">
        <v>3869264</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3094323</v>
      </c>
      <c r="CS26" s="624"/>
      <c r="CT26" s="624"/>
      <c r="CU26" s="624"/>
      <c r="CV26" s="624"/>
      <c r="CW26" s="624"/>
      <c r="CX26" s="624"/>
      <c r="CY26" s="625"/>
      <c r="CZ26" s="657">
        <v>9.5</v>
      </c>
      <c r="DA26" s="658"/>
      <c r="DB26" s="658"/>
      <c r="DC26" s="659"/>
      <c r="DD26" s="632">
        <v>2599237</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2033565</v>
      </c>
      <c r="S27" s="624"/>
      <c r="T27" s="624"/>
      <c r="U27" s="624"/>
      <c r="V27" s="624"/>
      <c r="W27" s="624"/>
      <c r="X27" s="624"/>
      <c r="Y27" s="625"/>
      <c r="Z27" s="626">
        <v>6</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14606048</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5455666</v>
      </c>
      <c r="CS27" s="655"/>
      <c r="CT27" s="655"/>
      <c r="CU27" s="655"/>
      <c r="CV27" s="655"/>
      <c r="CW27" s="655"/>
      <c r="CX27" s="655"/>
      <c r="CY27" s="656"/>
      <c r="CZ27" s="657">
        <v>16.8</v>
      </c>
      <c r="DA27" s="658"/>
      <c r="DB27" s="658"/>
      <c r="DC27" s="659"/>
      <c r="DD27" s="632">
        <v>1572633</v>
      </c>
      <c r="DE27" s="655"/>
      <c r="DF27" s="655"/>
      <c r="DG27" s="655"/>
      <c r="DH27" s="655"/>
      <c r="DI27" s="655"/>
      <c r="DJ27" s="655"/>
      <c r="DK27" s="656"/>
      <c r="DL27" s="632">
        <v>1572171</v>
      </c>
      <c r="DM27" s="655"/>
      <c r="DN27" s="655"/>
      <c r="DO27" s="655"/>
      <c r="DP27" s="655"/>
      <c r="DQ27" s="655"/>
      <c r="DR27" s="655"/>
      <c r="DS27" s="655"/>
      <c r="DT27" s="655"/>
      <c r="DU27" s="655"/>
      <c r="DV27" s="656"/>
      <c r="DW27" s="628">
        <v>8</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61114</v>
      </c>
      <c r="S28" s="624"/>
      <c r="T28" s="624"/>
      <c r="U28" s="624"/>
      <c r="V28" s="624"/>
      <c r="W28" s="624"/>
      <c r="X28" s="624"/>
      <c r="Y28" s="625"/>
      <c r="Z28" s="626">
        <v>0.2</v>
      </c>
      <c r="AA28" s="626"/>
      <c r="AB28" s="626"/>
      <c r="AC28" s="626"/>
      <c r="AD28" s="627">
        <v>9749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3712541</v>
      </c>
      <c r="CS28" s="624"/>
      <c r="CT28" s="624"/>
      <c r="CU28" s="624"/>
      <c r="CV28" s="624"/>
      <c r="CW28" s="624"/>
      <c r="CX28" s="624"/>
      <c r="CY28" s="625"/>
      <c r="CZ28" s="657">
        <v>11.4</v>
      </c>
      <c r="DA28" s="658"/>
      <c r="DB28" s="658"/>
      <c r="DC28" s="659"/>
      <c r="DD28" s="632">
        <v>3712004</v>
      </c>
      <c r="DE28" s="624"/>
      <c r="DF28" s="624"/>
      <c r="DG28" s="624"/>
      <c r="DH28" s="624"/>
      <c r="DI28" s="624"/>
      <c r="DJ28" s="624"/>
      <c r="DK28" s="625"/>
      <c r="DL28" s="632">
        <v>3693004</v>
      </c>
      <c r="DM28" s="624"/>
      <c r="DN28" s="624"/>
      <c r="DO28" s="624"/>
      <c r="DP28" s="624"/>
      <c r="DQ28" s="624"/>
      <c r="DR28" s="624"/>
      <c r="DS28" s="624"/>
      <c r="DT28" s="624"/>
      <c r="DU28" s="624"/>
      <c r="DV28" s="625"/>
      <c r="DW28" s="628">
        <v>18.7</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100953</v>
      </c>
      <c r="S29" s="624"/>
      <c r="T29" s="624"/>
      <c r="U29" s="624"/>
      <c r="V29" s="624"/>
      <c r="W29" s="624"/>
      <c r="X29" s="624"/>
      <c r="Y29" s="625"/>
      <c r="Z29" s="626">
        <v>0.3</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3712541</v>
      </c>
      <c r="CS29" s="655"/>
      <c r="CT29" s="655"/>
      <c r="CU29" s="655"/>
      <c r="CV29" s="655"/>
      <c r="CW29" s="655"/>
      <c r="CX29" s="655"/>
      <c r="CY29" s="656"/>
      <c r="CZ29" s="657">
        <v>11.4</v>
      </c>
      <c r="DA29" s="658"/>
      <c r="DB29" s="658"/>
      <c r="DC29" s="659"/>
      <c r="DD29" s="632">
        <v>3712004</v>
      </c>
      <c r="DE29" s="655"/>
      <c r="DF29" s="655"/>
      <c r="DG29" s="655"/>
      <c r="DH29" s="655"/>
      <c r="DI29" s="655"/>
      <c r="DJ29" s="655"/>
      <c r="DK29" s="656"/>
      <c r="DL29" s="632">
        <v>3693004</v>
      </c>
      <c r="DM29" s="655"/>
      <c r="DN29" s="655"/>
      <c r="DO29" s="655"/>
      <c r="DP29" s="655"/>
      <c r="DQ29" s="655"/>
      <c r="DR29" s="655"/>
      <c r="DS29" s="655"/>
      <c r="DT29" s="655"/>
      <c r="DU29" s="655"/>
      <c r="DV29" s="656"/>
      <c r="DW29" s="628">
        <v>18.7</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960576</v>
      </c>
      <c r="S30" s="624"/>
      <c r="T30" s="624"/>
      <c r="U30" s="624"/>
      <c r="V30" s="624"/>
      <c r="W30" s="624"/>
      <c r="X30" s="624"/>
      <c r="Y30" s="625"/>
      <c r="Z30" s="626">
        <v>2.8</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95.3</v>
      </c>
      <c r="BN30" s="682"/>
      <c r="BO30" s="682"/>
      <c r="BP30" s="682"/>
      <c r="BQ30" s="683"/>
      <c r="BR30" s="681">
        <v>98.8</v>
      </c>
      <c r="BS30" s="682"/>
      <c r="BT30" s="682"/>
      <c r="BU30" s="682"/>
      <c r="BV30" s="682"/>
      <c r="BW30" s="682"/>
      <c r="BX30" s="618">
        <v>95</v>
      </c>
      <c r="BY30" s="682"/>
      <c r="BZ30" s="682"/>
      <c r="CA30" s="682"/>
      <c r="CB30" s="683"/>
      <c r="CD30" s="686"/>
      <c r="CE30" s="687"/>
      <c r="CF30" s="637" t="s">
        <v>289</v>
      </c>
      <c r="CG30" s="638"/>
      <c r="CH30" s="638"/>
      <c r="CI30" s="638"/>
      <c r="CJ30" s="638"/>
      <c r="CK30" s="638"/>
      <c r="CL30" s="638"/>
      <c r="CM30" s="638"/>
      <c r="CN30" s="638"/>
      <c r="CO30" s="638"/>
      <c r="CP30" s="638"/>
      <c r="CQ30" s="639"/>
      <c r="CR30" s="623">
        <v>3492850</v>
      </c>
      <c r="CS30" s="624"/>
      <c r="CT30" s="624"/>
      <c r="CU30" s="624"/>
      <c r="CV30" s="624"/>
      <c r="CW30" s="624"/>
      <c r="CX30" s="624"/>
      <c r="CY30" s="625"/>
      <c r="CZ30" s="657">
        <v>10.7</v>
      </c>
      <c r="DA30" s="658"/>
      <c r="DB30" s="658"/>
      <c r="DC30" s="659"/>
      <c r="DD30" s="632">
        <v>3492313</v>
      </c>
      <c r="DE30" s="624"/>
      <c r="DF30" s="624"/>
      <c r="DG30" s="624"/>
      <c r="DH30" s="624"/>
      <c r="DI30" s="624"/>
      <c r="DJ30" s="624"/>
      <c r="DK30" s="625"/>
      <c r="DL30" s="632">
        <v>3473313</v>
      </c>
      <c r="DM30" s="624"/>
      <c r="DN30" s="624"/>
      <c r="DO30" s="624"/>
      <c r="DP30" s="624"/>
      <c r="DQ30" s="624"/>
      <c r="DR30" s="624"/>
      <c r="DS30" s="624"/>
      <c r="DT30" s="624"/>
      <c r="DU30" s="624"/>
      <c r="DV30" s="625"/>
      <c r="DW30" s="628">
        <v>17.600000000000001</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1301616</v>
      </c>
      <c r="S31" s="624"/>
      <c r="T31" s="624"/>
      <c r="U31" s="624"/>
      <c r="V31" s="624"/>
      <c r="W31" s="624"/>
      <c r="X31" s="624"/>
      <c r="Y31" s="625"/>
      <c r="Z31" s="626">
        <v>3.8</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98.6</v>
      </c>
      <c r="BH31" s="655"/>
      <c r="BI31" s="655"/>
      <c r="BJ31" s="655"/>
      <c r="BK31" s="655"/>
      <c r="BL31" s="655"/>
      <c r="BM31" s="629">
        <v>94.3</v>
      </c>
      <c r="BN31" s="679"/>
      <c r="BO31" s="679"/>
      <c r="BP31" s="679"/>
      <c r="BQ31" s="680"/>
      <c r="BR31" s="678">
        <v>98.7</v>
      </c>
      <c r="BS31" s="655"/>
      <c r="BT31" s="655"/>
      <c r="BU31" s="655"/>
      <c r="BV31" s="655"/>
      <c r="BW31" s="655"/>
      <c r="BX31" s="629">
        <v>93.9</v>
      </c>
      <c r="BY31" s="679"/>
      <c r="BZ31" s="679"/>
      <c r="CA31" s="679"/>
      <c r="CB31" s="680"/>
      <c r="CD31" s="686"/>
      <c r="CE31" s="687"/>
      <c r="CF31" s="637" t="s">
        <v>293</v>
      </c>
      <c r="CG31" s="638"/>
      <c r="CH31" s="638"/>
      <c r="CI31" s="638"/>
      <c r="CJ31" s="638"/>
      <c r="CK31" s="638"/>
      <c r="CL31" s="638"/>
      <c r="CM31" s="638"/>
      <c r="CN31" s="638"/>
      <c r="CO31" s="638"/>
      <c r="CP31" s="638"/>
      <c r="CQ31" s="639"/>
      <c r="CR31" s="623">
        <v>219691</v>
      </c>
      <c r="CS31" s="655"/>
      <c r="CT31" s="655"/>
      <c r="CU31" s="655"/>
      <c r="CV31" s="655"/>
      <c r="CW31" s="655"/>
      <c r="CX31" s="655"/>
      <c r="CY31" s="656"/>
      <c r="CZ31" s="657">
        <v>0.7</v>
      </c>
      <c r="DA31" s="658"/>
      <c r="DB31" s="658"/>
      <c r="DC31" s="659"/>
      <c r="DD31" s="632">
        <v>219691</v>
      </c>
      <c r="DE31" s="655"/>
      <c r="DF31" s="655"/>
      <c r="DG31" s="655"/>
      <c r="DH31" s="655"/>
      <c r="DI31" s="655"/>
      <c r="DJ31" s="655"/>
      <c r="DK31" s="656"/>
      <c r="DL31" s="632">
        <v>219691</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352227</v>
      </c>
      <c r="S32" s="624"/>
      <c r="T32" s="624"/>
      <c r="U32" s="624"/>
      <c r="V32" s="624"/>
      <c r="W32" s="624"/>
      <c r="X32" s="624"/>
      <c r="Y32" s="625"/>
      <c r="Z32" s="626">
        <v>1</v>
      </c>
      <c r="AA32" s="626"/>
      <c r="AB32" s="626"/>
      <c r="AC32" s="626"/>
      <c r="AD32" s="627">
        <v>22846</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95.8</v>
      </c>
      <c r="BN32" s="691"/>
      <c r="BO32" s="691"/>
      <c r="BP32" s="691"/>
      <c r="BQ32" s="693"/>
      <c r="BR32" s="690">
        <v>98.9</v>
      </c>
      <c r="BS32" s="691"/>
      <c r="BT32" s="691"/>
      <c r="BU32" s="691"/>
      <c r="BV32" s="691"/>
      <c r="BW32" s="691"/>
      <c r="BX32" s="692">
        <v>95.4</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3185800</v>
      </c>
      <c r="S33" s="624"/>
      <c r="T33" s="624"/>
      <c r="U33" s="624"/>
      <c r="V33" s="624"/>
      <c r="W33" s="624"/>
      <c r="X33" s="624"/>
      <c r="Y33" s="625"/>
      <c r="Z33" s="626">
        <v>9.4</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14552762</v>
      </c>
      <c r="CS33" s="655"/>
      <c r="CT33" s="655"/>
      <c r="CU33" s="655"/>
      <c r="CV33" s="655"/>
      <c r="CW33" s="655"/>
      <c r="CX33" s="655"/>
      <c r="CY33" s="656"/>
      <c r="CZ33" s="657">
        <v>44.7</v>
      </c>
      <c r="DA33" s="658"/>
      <c r="DB33" s="658"/>
      <c r="DC33" s="659"/>
      <c r="DD33" s="632">
        <v>12367916</v>
      </c>
      <c r="DE33" s="655"/>
      <c r="DF33" s="655"/>
      <c r="DG33" s="655"/>
      <c r="DH33" s="655"/>
      <c r="DI33" s="655"/>
      <c r="DJ33" s="655"/>
      <c r="DK33" s="656"/>
      <c r="DL33" s="632">
        <v>8659689</v>
      </c>
      <c r="DM33" s="655"/>
      <c r="DN33" s="655"/>
      <c r="DO33" s="655"/>
      <c r="DP33" s="655"/>
      <c r="DQ33" s="655"/>
      <c r="DR33" s="655"/>
      <c r="DS33" s="655"/>
      <c r="DT33" s="655"/>
      <c r="DU33" s="655"/>
      <c r="DV33" s="656"/>
      <c r="DW33" s="628">
        <v>43.8</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5183687</v>
      </c>
      <c r="CS34" s="624"/>
      <c r="CT34" s="624"/>
      <c r="CU34" s="624"/>
      <c r="CV34" s="624"/>
      <c r="CW34" s="624"/>
      <c r="CX34" s="624"/>
      <c r="CY34" s="625"/>
      <c r="CZ34" s="657">
        <v>15.9</v>
      </c>
      <c r="DA34" s="658"/>
      <c r="DB34" s="658"/>
      <c r="DC34" s="659"/>
      <c r="DD34" s="632">
        <v>4186073</v>
      </c>
      <c r="DE34" s="624"/>
      <c r="DF34" s="624"/>
      <c r="DG34" s="624"/>
      <c r="DH34" s="624"/>
      <c r="DI34" s="624"/>
      <c r="DJ34" s="624"/>
      <c r="DK34" s="625"/>
      <c r="DL34" s="632">
        <v>3329549</v>
      </c>
      <c r="DM34" s="624"/>
      <c r="DN34" s="624"/>
      <c r="DO34" s="624"/>
      <c r="DP34" s="624"/>
      <c r="DQ34" s="624"/>
      <c r="DR34" s="624"/>
      <c r="DS34" s="624"/>
      <c r="DT34" s="624"/>
      <c r="DU34" s="624"/>
      <c r="DV34" s="625"/>
      <c r="DW34" s="628">
        <v>16.8</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1430000</v>
      </c>
      <c r="S35" s="624"/>
      <c r="T35" s="624"/>
      <c r="U35" s="624"/>
      <c r="V35" s="624"/>
      <c r="W35" s="624"/>
      <c r="X35" s="624"/>
      <c r="Y35" s="625"/>
      <c r="Z35" s="626">
        <v>4.2</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4769319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364302</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164140</v>
      </c>
      <c r="CS35" s="655"/>
      <c r="CT35" s="655"/>
      <c r="CU35" s="655"/>
      <c r="CV35" s="655"/>
      <c r="CW35" s="655"/>
      <c r="CX35" s="655"/>
      <c r="CY35" s="656"/>
      <c r="CZ35" s="657">
        <v>0.5</v>
      </c>
      <c r="DA35" s="658"/>
      <c r="DB35" s="658"/>
      <c r="DC35" s="659"/>
      <c r="DD35" s="632">
        <v>154740</v>
      </c>
      <c r="DE35" s="655"/>
      <c r="DF35" s="655"/>
      <c r="DG35" s="655"/>
      <c r="DH35" s="655"/>
      <c r="DI35" s="655"/>
      <c r="DJ35" s="655"/>
      <c r="DK35" s="656"/>
      <c r="DL35" s="632">
        <v>154740</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33838447</v>
      </c>
      <c r="S36" s="696"/>
      <c r="T36" s="696"/>
      <c r="U36" s="696"/>
      <c r="V36" s="696"/>
      <c r="W36" s="696"/>
      <c r="X36" s="696"/>
      <c r="Y36" s="697"/>
      <c r="Z36" s="698">
        <v>100</v>
      </c>
      <c r="AA36" s="698"/>
      <c r="AB36" s="698"/>
      <c r="AC36" s="698"/>
      <c r="AD36" s="699">
        <v>18335633</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1430565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301907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5145175</v>
      </c>
      <c r="CS36" s="624"/>
      <c r="CT36" s="624"/>
      <c r="CU36" s="624"/>
      <c r="CV36" s="624"/>
      <c r="CW36" s="624"/>
      <c r="CX36" s="624"/>
      <c r="CY36" s="625"/>
      <c r="CZ36" s="657">
        <v>15.8</v>
      </c>
      <c r="DA36" s="658"/>
      <c r="DB36" s="658"/>
      <c r="DC36" s="659"/>
      <c r="DD36" s="632">
        <v>4530782</v>
      </c>
      <c r="DE36" s="624"/>
      <c r="DF36" s="624"/>
      <c r="DG36" s="624"/>
      <c r="DH36" s="624"/>
      <c r="DI36" s="624"/>
      <c r="DJ36" s="624"/>
      <c r="DK36" s="625"/>
      <c r="DL36" s="632">
        <v>2930583</v>
      </c>
      <c r="DM36" s="624"/>
      <c r="DN36" s="624"/>
      <c r="DO36" s="624"/>
      <c r="DP36" s="624"/>
      <c r="DQ36" s="624"/>
      <c r="DR36" s="624"/>
      <c r="DS36" s="624"/>
      <c r="DT36" s="624"/>
      <c r="DU36" s="624"/>
      <c r="DV36" s="625"/>
      <c r="DW36" s="628">
        <v>14.8</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1079200</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11539</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2265234</v>
      </c>
      <c r="CS37" s="655"/>
      <c r="CT37" s="655"/>
      <c r="CU37" s="655"/>
      <c r="CV37" s="655"/>
      <c r="CW37" s="655"/>
      <c r="CX37" s="655"/>
      <c r="CY37" s="656"/>
      <c r="CZ37" s="657">
        <v>7</v>
      </c>
      <c r="DA37" s="658"/>
      <c r="DB37" s="658"/>
      <c r="DC37" s="659"/>
      <c r="DD37" s="632">
        <v>2255306</v>
      </c>
      <c r="DE37" s="655"/>
      <c r="DF37" s="655"/>
      <c r="DG37" s="655"/>
      <c r="DH37" s="655"/>
      <c r="DI37" s="655"/>
      <c r="DJ37" s="655"/>
      <c r="DK37" s="656"/>
      <c r="DL37" s="632">
        <v>2133721</v>
      </c>
      <c r="DM37" s="655"/>
      <c r="DN37" s="655"/>
      <c r="DO37" s="655"/>
      <c r="DP37" s="655"/>
      <c r="DQ37" s="655"/>
      <c r="DR37" s="655"/>
      <c r="DS37" s="655"/>
      <c r="DT37" s="655"/>
      <c r="DU37" s="655"/>
      <c r="DV37" s="656"/>
      <c r="DW37" s="628">
        <v>10.8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49719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20002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3289035</v>
      </c>
      <c r="CS38" s="624"/>
      <c r="CT38" s="624"/>
      <c r="CU38" s="624"/>
      <c r="CV38" s="624"/>
      <c r="CW38" s="624"/>
      <c r="CX38" s="624"/>
      <c r="CY38" s="625"/>
      <c r="CZ38" s="657">
        <v>10.1</v>
      </c>
      <c r="DA38" s="658"/>
      <c r="DB38" s="658"/>
      <c r="DC38" s="659"/>
      <c r="DD38" s="632">
        <v>2926306</v>
      </c>
      <c r="DE38" s="624"/>
      <c r="DF38" s="624"/>
      <c r="DG38" s="624"/>
      <c r="DH38" s="624"/>
      <c r="DI38" s="624"/>
      <c r="DJ38" s="624"/>
      <c r="DK38" s="625"/>
      <c r="DL38" s="632">
        <v>2244817</v>
      </c>
      <c r="DM38" s="624"/>
      <c r="DN38" s="624"/>
      <c r="DO38" s="624"/>
      <c r="DP38" s="624"/>
      <c r="DQ38" s="624"/>
      <c r="DR38" s="624"/>
      <c r="DS38" s="624"/>
      <c r="DT38" s="624"/>
      <c r="DU38" s="624"/>
      <c r="DV38" s="625"/>
      <c r="DW38" s="628">
        <v>11.4</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98</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382725</v>
      </c>
      <c r="CS39" s="655"/>
      <c r="CT39" s="655"/>
      <c r="CU39" s="655"/>
      <c r="CV39" s="655"/>
      <c r="CW39" s="655"/>
      <c r="CX39" s="655"/>
      <c r="CY39" s="656"/>
      <c r="CZ39" s="657">
        <v>1.2</v>
      </c>
      <c r="DA39" s="658"/>
      <c r="DB39" s="658"/>
      <c r="DC39" s="659"/>
      <c r="DD39" s="632">
        <v>182015</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687120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388000</v>
      </c>
      <c r="CS40" s="624"/>
      <c r="CT40" s="624"/>
      <c r="CU40" s="624"/>
      <c r="CV40" s="624"/>
      <c r="CW40" s="624"/>
      <c r="CX40" s="624"/>
      <c r="CY40" s="625"/>
      <c r="CZ40" s="657">
        <v>1.2</v>
      </c>
      <c r="DA40" s="658"/>
      <c r="DB40" s="658"/>
      <c r="DC40" s="659"/>
      <c r="DD40" s="632">
        <v>388000</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1522715</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278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4407455</v>
      </c>
      <c r="CS42" s="624"/>
      <c r="CT42" s="624"/>
      <c r="CU42" s="624"/>
      <c r="CV42" s="624"/>
      <c r="CW42" s="624"/>
      <c r="CX42" s="624"/>
      <c r="CY42" s="625"/>
      <c r="CZ42" s="657">
        <v>13.5</v>
      </c>
      <c r="DA42" s="706"/>
      <c r="DB42" s="706"/>
      <c r="DC42" s="707"/>
      <c r="DD42" s="632">
        <v>938113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142393</v>
      </c>
      <c r="CS43" s="655"/>
      <c r="CT43" s="655"/>
      <c r="CU43" s="655"/>
      <c r="CV43" s="655"/>
      <c r="CW43" s="655"/>
      <c r="CX43" s="655"/>
      <c r="CY43" s="656"/>
      <c r="CZ43" s="657">
        <v>0.4</v>
      </c>
      <c r="DA43" s="658"/>
      <c r="DB43" s="658"/>
      <c r="DC43" s="659"/>
      <c r="DD43" s="632">
        <v>140291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4396925</v>
      </c>
      <c r="CS44" s="624"/>
      <c r="CT44" s="624"/>
      <c r="CU44" s="624"/>
      <c r="CV44" s="624"/>
      <c r="CW44" s="624"/>
      <c r="CX44" s="624"/>
      <c r="CY44" s="625"/>
      <c r="CZ44" s="657">
        <v>13.5</v>
      </c>
      <c r="DA44" s="706"/>
      <c r="DB44" s="706"/>
      <c r="DC44" s="707"/>
      <c r="DD44" s="632">
        <v>927583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2351097</v>
      </c>
      <c r="CS45" s="655"/>
      <c r="CT45" s="655"/>
      <c r="CU45" s="655"/>
      <c r="CV45" s="655"/>
      <c r="CW45" s="655"/>
      <c r="CX45" s="655"/>
      <c r="CY45" s="656"/>
      <c r="CZ45" s="657">
        <v>7.2</v>
      </c>
      <c r="DA45" s="658"/>
      <c r="DB45" s="658"/>
      <c r="DC45" s="659"/>
      <c r="DD45" s="632">
        <v>193414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1995502</v>
      </c>
      <c r="CS46" s="624"/>
      <c r="CT46" s="624"/>
      <c r="CU46" s="624"/>
      <c r="CV46" s="624"/>
      <c r="CW46" s="624"/>
      <c r="CX46" s="624"/>
      <c r="CY46" s="625"/>
      <c r="CZ46" s="657">
        <v>6.1</v>
      </c>
      <c r="DA46" s="706"/>
      <c r="DB46" s="706"/>
      <c r="DC46" s="707"/>
      <c r="DD46" s="632">
        <v>726487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10530</v>
      </c>
      <c r="CS47" s="655"/>
      <c r="CT47" s="655"/>
      <c r="CU47" s="655"/>
      <c r="CV47" s="655"/>
      <c r="CW47" s="655"/>
      <c r="CX47" s="655"/>
      <c r="CY47" s="656"/>
      <c r="CZ47" s="657">
        <v>0</v>
      </c>
      <c r="DA47" s="658"/>
      <c r="DB47" s="658"/>
      <c r="DC47" s="659"/>
      <c r="DD47" s="632">
        <v>10530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32555797</v>
      </c>
      <c r="CS49" s="691"/>
      <c r="CT49" s="691"/>
      <c r="CU49" s="691"/>
      <c r="CV49" s="691"/>
      <c r="CW49" s="691"/>
      <c r="CX49" s="691"/>
      <c r="CY49" s="718"/>
      <c r="CZ49" s="719">
        <v>100</v>
      </c>
      <c r="DA49" s="720"/>
      <c r="DB49" s="720"/>
      <c r="DC49" s="721"/>
      <c r="DD49" s="722">
        <v>22474567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33780</v>
      </c>
      <c r="R7" s="753"/>
      <c r="S7" s="753"/>
      <c r="T7" s="753"/>
      <c r="U7" s="753"/>
      <c r="V7" s="753">
        <v>32508</v>
      </c>
      <c r="W7" s="753"/>
      <c r="X7" s="753"/>
      <c r="Y7" s="753"/>
      <c r="Z7" s="753"/>
      <c r="AA7" s="753">
        <v>1272</v>
      </c>
      <c r="AB7" s="753"/>
      <c r="AC7" s="753"/>
      <c r="AD7" s="753"/>
      <c r="AE7" s="754"/>
      <c r="AF7" s="755">
        <v>952</v>
      </c>
      <c r="AG7" s="756"/>
      <c r="AH7" s="756"/>
      <c r="AI7" s="756"/>
      <c r="AJ7" s="757"/>
      <c r="AK7" s="792" t="s">
        <v>533</v>
      </c>
      <c r="AL7" s="793"/>
      <c r="AM7" s="793"/>
      <c r="AN7" s="793"/>
      <c r="AO7" s="793"/>
      <c r="AP7" s="793">
        <v>25183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545</v>
      </c>
      <c r="BT7" s="797"/>
      <c r="BU7" s="797"/>
      <c r="BV7" s="797"/>
      <c r="BW7" s="797"/>
      <c r="BX7" s="797"/>
      <c r="BY7" s="797"/>
      <c r="BZ7" s="797"/>
      <c r="CA7" s="797"/>
      <c r="CB7" s="797"/>
      <c r="CC7" s="797"/>
      <c r="CD7" s="797"/>
      <c r="CE7" s="797"/>
      <c r="CF7" s="797"/>
      <c r="CG7" s="798"/>
      <c r="CH7" s="789">
        <v>-6</v>
      </c>
      <c r="CI7" s="790"/>
      <c r="CJ7" s="790"/>
      <c r="CK7" s="790"/>
      <c r="CL7" s="791"/>
      <c r="CM7" s="789">
        <v>313</v>
      </c>
      <c r="CN7" s="790"/>
      <c r="CO7" s="790"/>
      <c r="CP7" s="790"/>
      <c r="CQ7" s="791"/>
      <c r="CR7" s="789">
        <v>2</v>
      </c>
      <c r="CS7" s="790"/>
      <c r="CT7" s="790"/>
      <c r="CU7" s="790"/>
      <c r="CV7" s="791"/>
      <c r="CW7" s="789" t="s">
        <v>533</v>
      </c>
      <c r="CX7" s="790"/>
      <c r="CY7" s="790"/>
      <c r="CZ7" s="790"/>
      <c r="DA7" s="791"/>
      <c r="DB7" s="789" t="s">
        <v>534</v>
      </c>
      <c r="DC7" s="790"/>
      <c r="DD7" s="790"/>
      <c r="DE7" s="790"/>
      <c r="DF7" s="791"/>
      <c r="DG7" s="789">
        <v>1041</v>
      </c>
      <c r="DH7" s="790"/>
      <c r="DI7" s="790"/>
      <c r="DJ7" s="790"/>
      <c r="DK7" s="791"/>
      <c r="DL7" s="789" t="s">
        <v>546</v>
      </c>
      <c r="DM7" s="790"/>
      <c r="DN7" s="790"/>
      <c r="DO7" s="790"/>
      <c r="DP7" s="791"/>
      <c r="DQ7" s="789" t="s">
        <v>534</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5</v>
      </c>
      <c r="R8" s="777"/>
      <c r="S8" s="777"/>
      <c r="T8" s="777"/>
      <c r="U8" s="777"/>
      <c r="V8" s="777">
        <v>5</v>
      </c>
      <c r="W8" s="777"/>
      <c r="X8" s="777"/>
      <c r="Y8" s="777"/>
      <c r="Z8" s="777"/>
      <c r="AA8" s="777" t="s">
        <v>533</v>
      </c>
      <c r="AB8" s="777"/>
      <c r="AC8" s="777"/>
      <c r="AD8" s="777"/>
      <c r="AE8" s="778"/>
      <c r="AF8" s="779" t="s">
        <v>107</v>
      </c>
      <c r="AG8" s="780"/>
      <c r="AH8" s="780"/>
      <c r="AI8" s="780"/>
      <c r="AJ8" s="781"/>
      <c r="AK8" s="782" t="s">
        <v>534</v>
      </c>
      <c r="AL8" s="783"/>
      <c r="AM8" s="783"/>
      <c r="AN8" s="783"/>
      <c r="AO8" s="783"/>
      <c r="AP8" s="783" t="s">
        <v>534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165</v>
      </c>
      <c r="R9" s="777"/>
      <c r="S9" s="777"/>
      <c r="T9" s="777"/>
      <c r="U9" s="777"/>
      <c r="V9" s="777">
        <v>155</v>
      </c>
      <c r="W9" s="777"/>
      <c r="X9" s="777"/>
      <c r="Y9" s="777"/>
      <c r="Z9" s="777"/>
      <c r="AA9" s="777">
        <v>10</v>
      </c>
      <c r="AB9" s="777"/>
      <c r="AC9" s="777"/>
      <c r="AD9" s="777"/>
      <c r="AE9" s="778"/>
      <c r="AF9" s="779">
        <v>10</v>
      </c>
      <c r="AG9" s="780"/>
      <c r="AH9" s="780"/>
      <c r="AI9" s="780"/>
      <c r="AJ9" s="781"/>
      <c r="AK9" s="782" t="s">
        <v>534</v>
      </c>
      <c r="AL9" s="783"/>
      <c r="AM9" s="783"/>
      <c r="AN9" s="783"/>
      <c r="AO9" s="783"/>
      <c r="AP9" s="783">
        <v>219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t="s">
        <v>363</v>
      </c>
      <c r="C10" s="774"/>
      <c r="D10" s="774"/>
      <c r="E10" s="774"/>
      <c r="F10" s="774"/>
      <c r="G10" s="774"/>
      <c r="H10" s="774"/>
      <c r="I10" s="774"/>
      <c r="J10" s="774"/>
      <c r="K10" s="774"/>
      <c r="L10" s="774"/>
      <c r="M10" s="774"/>
      <c r="N10" s="774"/>
      <c r="O10" s="774"/>
      <c r="P10" s="775"/>
      <c r="Q10" s="776">
        <v>0</v>
      </c>
      <c r="R10" s="777"/>
      <c r="S10" s="777"/>
      <c r="T10" s="777"/>
      <c r="U10" s="777"/>
      <c r="V10" s="777">
        <v>0</v>
      </c>
      <c r="W10" s="777"/>
      <c r="X10" s="777"/>
      <c r="Y10" s="777"/>
      <c r="Z10" s="777"/>
      <c r="AA10" s="777">
        <v>0</v>
      </c>
      <c r="AB10" s="777"/>
      <c r="AC10" s="777"/>
      <c r="AD10" s="777"/>
      <c r="AE10" s="778"/>
      <c r="AF10" s="779">
        <v>0</v>
      </c>
      <c r="AG10" s="780"/>
      <c r="AH10" s="780"/>
      <c r="AI10" s="780"/>
      <c r="AJ10" s="781"/>
      <c r="AK10" s="782" t="s">
        <v>534</v>
      </c>
      <c r="AL10" s="783"/>
      <c r="AM10" s="783"/>
      <c r="AN10" s="783"/>
      <c r="AO10" s="783"/>
      <c r="AP10" s="783" t="s">
        <v>534</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33950</v>
      </c>
      <c r="R23" s="812"/>
      <c r="S23" s="812"/>
      <c r="T23" s="812"/>
      <c r="U23" s="812"/>
      <c r="V23" s="812">
        <v>32668</v>
      </c>
      <c r="W23" s="812"/>
      <c r="X23" s="812"/>
      <c r="Y23" s="812"/>
      <c r="Z23" s="812"/>
      <c r="AA23" s="812">
        <v>1282</v>
      </c>
      <c r="AB23" s="812"/>
      <c r="AC23" s="812"/>
      <c r="AD23" s="812"/>
      <c r="AE23" s="813"/>
      <c r="AF23" s="814">
        <v>962</v>
      </c>
      <c r="AG23" s="812"/>
      <c r="AH23" s="812"/>
      <c r="AI23" s="812"/>
      <c r="AJ23" s="815"/>
      <c r="AK23" s="816"/>
      <c r="AL23" s="817"/>
      <c r="AM23" s="817"/>
      <c r="AN23" s="817"/>
      <c r="AO23" s="817"/>
      <c r="AP23" s="812">
        <v>25402</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9901</v>
      </c>
      <c r="R28" s="841"/>
      <c r="S28" s="841"/>
      <c r="T28" s="841"/>
      <c r="U28" s="841"/>
      <c r="V28" s="841">
        <v>9537</v>
      </c>
      <c r="W28" s="841"/>
      <c r="X28" s="841"/>
      <c r="Y28" s="841"/>
      <c r="Z28" s="841"/>
      <c r="AA28" s="841">
        <v>364</v>
      </c>
      <c r="AB28" s="841"/>
      <c r="AC28" s="841"/>
      <c r="AD28" s="841"/>
      <c r="AE28" s="842"/>
      <c r="AF28" s="843">
        <v>364</v>
      </c>
      <c r="AG28" s="841"/>
      <c r="AH28" s="841"/>
      <c r="AI28" s="841"/>
      <c r="AJ28" s="844"/>
      <c r="AK28" s="845">
        <v>878</v>
      </c>
      <c r="AL28" s="836"/>
      <c r="AM28" s="836"/>
      <c r="AN28" s="836"/>
      <c r="AO28" s="836"/>
      <c r="AP28" s="836" t="s">
        <v>535</v>
      </c>
      <c r="AQ28" s="836"/>
      <c r="AR28" s="836"/>
      <c r="AS28" s="836"/>
      <c r="AT28" s="836"/>
      <c r="AU28" s="836" t="s">
        <v>536</v>
      </c>
      <c r="AV28" s="836"/>
      <c r="AW28" s="836"/>
      <c r="AX28" s="836"/>
      <c r="AY28" s="836"/>
      <c r="AZ28" s="837" t="s">
        <v>536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608</v>
      </c>
      <c r="R29" s="777"/>
      <c r="S29" s="777"/>
      <c r="T29" s="777"/>
      <c r="U29" s="777"/>
      <c r="V29" s="777">
        <v>604</v>
      </c>
      <c r="W29" s="777"/>
      <c r="X29" s="777"/>
      <c r="Y29" s="777"/>
      <c r="Z29" s="777"/>
      <c r="AA29" s="777">
        <v>4</v>
      </c>
      <c r="AB29" s="777"/>
      <c r="AC29" s="777"/>
      <c r="AD29" s="777"/>
      <c r="AE29" s="778"/>
      <c r="AF29" s="779">
        <v>4</v>
      </c>
      <c r="AG29" s="780"/>
      <c r="AH29" s="780"/>
      <c r="AI29" s="780"/>
      <c r="AJ29" s="781"/>
      <c r="AK29" s="848">
        <v>121</v>
      </c>
      <c r="AL29" s="849"/>
      <c r="AM29" s="849"/>
      <c r="AN29" s="849"/>
      <c r="AO29" s="849"/>
      <c r="AP29" s="849" t="s">
        <v>534</v>
      </c>
      <c r="AQ29" s="849"/>
      <c r="AR29" s="849"/>
      <c r="AS29" s="849"/>
      <c r="AT29" s="849"/>
      <c r="AU29" s="849" t="s">
        <v>536</v>
      </c>
      <c r="AV29" s="849"/>
      <c r="AW29" s="849"/>
      <c r="AX29" s="849"/>
      <c r="AY29" s="849"/>
      <c r="AZ29" s="850" t="s">
        <v>534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5344</v>
      </c>
      <c r="R30" s="777"/>
      <c r="S30" s="777"/>
      <c r="T30" s="777"/>
      <c r="U30" s="777"/>
      <c r="V30" s="777">
        <v>5220</v>
      </c>
      <c r="W30" s="777"/>
      <c r="X30" s="777"/>
      <c r="Y30" s="777"/>
      <c r="Z30" s="777"/>
      <c r="AA30" s="777">
        <v>124</v>
      </c>
      <c r="AB30" s="777"/>
      <c r="AC30" s="777"/>
      <c r="AD30" s="777"/>
      <c r="AE30" s="778"/>
      <c r="AF30" s="779">
        <v>124</v>
      </c>
      <c r="AG30" s="780"/>
      <c r="AH30" s="780"/>
      <c r="AI30" s="780"/>
      <c r="AJ30" s="781"/>
      <c r="AK30" s="848">
        <v>839</v>
      </c>
      <c r="AL30" s="849"/>
      <c r="AM30" s="849"/>
      <c r="AN30" s="849"/>
      <c r="AO30" s="849"/>
      <c r="AP30" s="849" t="s">
        <v>534</v>
      </c>
      <c r="AQ30" s="849"/>
      <c r="AR30" s="849"/>
      <c r="AS30" s="849"/>
      <c r="AT30" s="849"/>
      <c r="AU30" s="849" t="s">
        <v>536</v>
      </c>
      <c r="AV30" s="849"/>
      <c r="AW30" s="849"/>
      <c r="AX30" s="849"/>
      <c r="AY30" s="849"/>
      <c r="AZ30" s="850" t="s">
        <v>534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59</v>
      </c>
      <c r="R31" s="777"/>
      <c r="S31" s="777"/>
      <c r="T31" s="777"/>
      <c r="U31" s="777"/>
      <c r="V31" s="777">
        <v>58</v>
      </c>
      <c r="W31" s="777"/>
      <c r="X31" s="777"/>
      <c r="Y31" s="777"/>
      <c r="Z31" s="777"/>
      <c r="AA31" s="777">
        <v>2</v>
      </c>
      <c r="AB31" s="777"/>
      <c r="AC31" s="777"/>
      <c r="AD31" s="777"/>
      <c r="AE31" s="778"/>
      <c r="AF31" s="779">
        <v>2</v>
      </c>
      <c r="AG31" s="780"/>
      <c r="AH31" s="780"/>
      <c r="AI31" s="780"/>
      <c r="AJ31" s="781"/>
      <c r="AK31" s="848" t="s">
        <v>536</v>
      </c>
      <c r="AL31" s="849"/>
      <c r="AM31" s="849"/>
      <c r="AN31" s="849"/>
      <c r="AO31" s="849"/>
      <c r="AP31" s="849" t="s">
        <v>536</v>
      </c>
      <c r="AQ31" s="849"/>
      <c r="AR31" s="849"/>
      <c r="AS31" s="849"/>
      <c r="AT31" s="849"/>
      <c r="AU31" s="849" t="s">
        <v>534</v>
      </c>
      <c r="AV31" s="849"/>
      <c r="AW31" s="849"/>
      <c r="AX31" s="849"/>
      <c r="AY31" s="849"/>
      <c r="AZ31" s="850" t="s">
        <v>534</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1594</v>
      </c>
      <c r="R32" s="777"/>
      <c r="S32" s="777"/>
      <c r="T32" s="777"/>
      <c r="U32" s="777"/>
      <c r="V32" s="777">
        <v>1477</v>
      </c>
      <c r="W32" s="777"/>
      <c r="X32" s="777"/>
      <c r="Y32" s="777"/>
      <c r="Z32" s="777"/>
      <c r="AA32" s="777">
        <v>117</v>
      </c>
      <c r="AB32" s="777"/>
      <c r="AC32" s="777"/>
      <c r="AD32" s="777"/>
      <c r="AE32" s="778"/>
      <c r="AF32" s="779">
        <v>1331</v>
      </c>
      <c r="AG32" s="780"/>
      <c r="AH32" s="780"/>
      <c r="AI32" s="780"/>
      <c r="AJ32" s="781"/>
      <c r="AK32" s="848">
        <v>10</v>
      </c>
      <c r="AL32" s="849"/>
      <c r="AM32" s="849"/>
      <c r="AN32" s="849"/>
      <c r="AO32" s="849"/>
      <c r="AP32" s="849">
        <v>3482</v>
      </c>
      <c r="AQ32" s="849"/>
      <c r="AR32" s="849"/>
      <c r="AS32" s="849"/>
      <c r="AT32" s="849"/>
      <c r="AU32" s="849">
        <v>233</v>
      </c>
      <c r="AV32" s="849"/>
      <c r="AW32" s="849"/>
      <c r="AX32" s="849"/>
      <c r="AY32" s="849"/>
      <c r="AZ32" s="850" t="s">
        <v>534</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1026</v>
      </c>
      <c r="R33" s="777"/>
      <c r="S33" s="777"/>
      <c r="T33" s="777"/>
      <c r="U33" s="777"/>
      <c r="V33" s="777">
        <v>1004</v>
      </c>
      <c r="W33" s="777"/>
      <c r="X33" s="777"/>
      <c r="Y33" s="777"/>
      <c r="Z33" s="777"/>
      <c r="AA33" s="777">
        <v>22</v>
      </c>
      <c r="AB33" s="777"/>
      <c r="AC33" s="777"/>
      <c r="AD33" s="777"/>
      <c r="AE33" s="778"/>
      <c r="AF33" s="779">
        <v>163</v>
      </c>
      <c r="AG33" s="780"/>
      <c r="AH33" s="780"/>
      <c r="AI33" s="780"/>
      <c r="AJ33" s="781"/>
      <c r="AK33" s="848">
        <v>317</v>
      </c>
      <c r="AL33" s="849"/>
      <c r="AM33" s="849"/>
      <c r="AN33" s="849"/>
      <c r="AO33" s="849"/>
      <c r="AP33" s="849">
        <v>945</v>
      </c>
      <c r="AQ33" s="849"/>
      <c r="AR33" s="849"/>
      <c r="AS33" s="849"/>
      <c r="AT33" s="849"/>
      <c r="AU33" s="849">
        <v>313</v>
      </c>
      <c r="AV33" s="849"/>
      <c r="AW33" s="849"/>
      <c r="AX33" s="849"/>
      <c r="AY33" s="849"/>
      <c r="AZ33" s="850" t="s">
        <v>534</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1978</v>
      </c>
      <c r="R34" s="777"/>
      <c r="S34" s="777"/>
      <c r="T34" s="777"/>
      <c r="U34" s="777"/>
      <c r="V34" s="777">
        <v>1919</v>
      </c>
      <c r="W34" s="777"/>
      <c r="X34" s="777"/>
      <c r="Y34" s="777"/>
      <c r="Z34" s="777"/>
      <c r="AA34" s="777">
        <v>59</v>
      </c>
      <c r="AB34" s="777"/>
      <c r="AC34" s="777"/>
      <c r="AD34" s="777"/>
      <c r="AE34" s="778"/>
      <c r="AF34" s="779">
        <v>59</v>
      </c>
      <c r="AG34" s="780"/>
      <c r="AH34" s="780"/>
      <c r="AI34" s="780"/>
      <c r="AJ34" s="781"/>
      <c r="AK34" s="848">
        <v>1066</v>
      </c>
      <c r="AL34" s="849"/>
      <c r="AM34" s="849"/>
      <c r="AN34" s="849"/>
      <c r="AO34" s="849"/>
      <c r="AP34" s="849">
        <v>13119</v>
      </c>
      <c r="AQ34" s="849"/>
      <c r="AR34" s="849"/>
      <c r="AS34" s="849"/>
      <c r="AT34" s="849"/>
      <c r="AU34" s="849">
        <v>11059</v>
      </c>
      <c r="AV34" s="849"/>
      <c r="AW34" s="849"/>
      <c r="AX34" s="849"/>
      <c r="AY34" s="849"/>
      <c r="AZ34" s="850" t="s">
        <v>534</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18</v>
      </c>
      <c r="R35" s="777"/>
      <c r="S35" s="777"/>
      <c r="T35" s="777"/>
      <c r="U35" s="777"/>
      <c r="V35" s="777">
        <v>16</v>
      </c>
      <c r="W35" s="777"/>
      <c r="X35" s="777"/>
      <c r="Y35" s="777"/>
      <c r="Z35" s="777"/>
      <c r="AA35" s="777">
        <v>2</v>
      </c>
      <c r="AB35" s="777"/>
      <c r="AC35" s="777"/>
      <c r="AD35" s="777"/>
      <c r="AE35" s="778"/>
      <c r="AF35" s="779">
        <v>2</v>
      </c>
      <c r="AG35" s="780"/>
      <c r="AH35" s="780"/>
      <c r="AI35" s="780"/>
      <c r="AJ35" s="781"/>
      <c r="AK35" s="848">
        <v>13</v>
      </c>
      <c r="AL35" s="849"/>
      <c r="AM35" s="849"/>
      <c r="AN35" s="849"/>
      <c r="AO35" s="849"/>
      <c r="AP35" s="849">
        <v>11</v>
      </c>
      <c r="AQ35" s="849"/>
      <c r="AR35" s="849"/>
      <c r="AS35" s="849"/>
      <c r="AT35" s="849"/>
      <c r="AU35" s="849">
        <v>10</v>
      </c>
      <c r="AV35" s="849"/>
      <c r="AW35" s="849"/>
      <c r="AX35" s="849"/>
      <c r="AY35" s="849"/>
      <c r="AZ35" s="850" t="s">
        <v>534</v>
      </c>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2048</v>
      </c>
      <c r="AG63" s="860"/>
      <c r="AH63" s="860"/>
      <c r="AI63" s="860"/>
      <c r="AJ63" s="861"/>
      <c r="AK63" s="862"/>
      <c r="AL63" s="857"/>
      <c r="AM63" s="857"/>
      <c r="AN63" s="857"/>
      <c r="AO63" s="857"/>
      <c r="AP63" s="860">
        <v>17557</v>
      </c>
      <c r="AQ63" s="860"/>
      <c r="AR63" s="860"/>
      <c r="AS63" s="860"/>
      <c r="AT63" s="860"/>
      <c r="AU63" s="860">
        <v>11615</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1132" t="s">
        <v>537</v>
      </c>
      <c r="C68" s="1133"/>
      <c r="D68" s="1133"/>
      <c r="E68" s="1133"/>
      <c r="F68" s="1133"/>
      <c r="G68" s="1133"/>
      <c r="H68" s="1133"/>
      <c r="I68" s="1133"/>
      <c r="J68" s="1133"/>
      <c r="K68" s="1133"/>
      <c r="L68" s="1133"/>
      <c r="M68" s="1133"/>
      <c r="N68" s="1133"/>
      <c r="O68" s="1133"/>
      <c r="P68" s="1134"/>
      <c r="Q68" s="887">
        <v>7</v>
      </c>
      <c r="R68" s="884"/>
      <c r="S68" s="884"/>
      <c r="T68" s="884"/>
      <c r="U68" s="884"/>
      <c r="V68" s="884">
        <v>6</v>
      </c>
      <c r="W68" s="884"/>
      <c r="X68" s="884"/>
      <c r="Y68" s="884"/>
      <c r="Z68" s="884"/>
      <c r="AA68" s="884">
        <v>1</v>
      </c>
      <c r="AB68" s="884"/>
      <c r="AC68" s="884"/>
      <c r="AD68" s="884"/>
      <c r="AE68" s="884"/>
      <c r="AF68" s="884">
        <v>1</v>
      </c>
      <c r="AG68" s="884"/>
      <c r="AH68" s="884"/>
      <c r="AI68" s="884"/>
      <c r="AJ68" s="884"/>
      <c r="AK68" s="884" t="s">
        <v>535</v>
      </c>
      <c r="AL68" s="884"/>
      <c r="AM68" s="884"/>
      <c r="AN68" s="884"/>
      <c r="AO68" s="884"/>
      <c r="AP68" s="884" t="s">
        <v>536</v>
      </c>
      <c r="AQ68" s="884"/>
      <c r="AR68" s="884"/>
      <c r="AS68" s="884"/>
      <c r="AT68" s="884"/>
      <c r="AU68" s="884" t="s">
        <v>534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88">
        <v>25</v>
      </c>
      <c r="R69" s="849"/>
      <c r="S69" s="849"/>
      <c r="T69" s="849"/>
      <c r="U69" s="849"/>
      <c r="V69" s="849">
        <v>18</v>
      </c>
      <c r="W69" s="849"/>
      <c r="X69" s="849"/>
      <c r="Y69" s="849"/>
      <c r="Z69" s="849"/>
      <c r="AA69" s="849">
        <v>8</v>
      </c>
      <c r="AB69" s="849"/>
      <c r="AC69" s="849"/>
      <c r="AD69" s="849"/>
      <c r="AE69" s="849"/>
      <c r="AF69" s="849">
        <v>8</v>
      </c>
      <c r="AG69" s="849"/>
      <c r="AH69" s="849"/>
      <c r="AI69" s="849"/>
      <c r="AJ69" s="849"/>
      <c r="AK69" s="849" t="s">
        <v>534</v>
      </c>
      <c r="AL69" s="849"/>
      <c r="AM69" s="849"/>
      <c r="AN69" s="849"/>
      <c r="AO69" s="849"/>
      <c r="AP69" s="849" t="s">
        <v>534</v>
      </c>
      <c r="AQ69" s="849"/>
      <c r="AR69" s="849"/>
      <c r="AS69" s="849"/>
      <c r="AT69" s="849"/>
      <c r="AU69" s="849" t="s">
        <v>534</v>
      </c>
      <c r="AV69" s="849"/>
      <c r="AW69" s="849"/>
      <c r="AX69" s="849"/>
      <c r="AY69" s="849"/>
      <c r="AZ69" s="889"/>
      <c r="BA69" s="889"/>
      <c r="BB69" s="889"/>
      <c r="BC69" s="889"/>
      <c r="BD69" s="890"/>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88">
        <v>2922</v>
      </c>
      <c r="R70" s="849"/>
      <c r="S70" s="849"/>
      <c r="T70" s="849"/>
      <c r="U70" s="849"/>
      <c r="V70" s="849">
        <v>2836</v>
      </c>
      <c r="W70" s="849"/>
      <c r="X70" s="849"/>
      <c r="Y70" s="849"/>
      <c r="Z70" s="849"/>
      <c r="AA70" s="849">
        <v>85</v>
      </c>
      <c r="AB70" s="849"/>
      <c r="AC70" s="849"/>
      <c r="AD70" s="849"/>
      <c r="AE70" s="849"/>
      <c r="AF70" s="849">
        <v>47</v>
      </c>
      <c r="AG70" s="849"/>
      <c r="AH70" s="849"/>
      <c r="AI70" s="849"/>
      <c r="AJ70" s="849"/>
      <c r="AK70" s="849">
        <v>56</v>
      </c>
      <c r="AL70" s="849"/>
      <c r="AM70" s="849"/>
      <c r="AN70" s="849"/>
      <c r="AO70" s="849"/>
      <c r="AP70" s="849">
        <v>3220</v>
      </c>
      <c r="AQ70" s="849"/>
      <c r="AR70" s="849"/>
      <c r="AS70" s="849"/>
      <c r="AT70" s="849"/>
      <c r="AU70" s="849">
        <v>2122</v>
      </c>
      <c r="AV70" s="849"/>
      <c r="AW70" s="849"/>
      <c r="AX70" s="849"/>
      <c r="AY70" s="849"/>
      <c r="AZ70" s="889"/>
      <c r="BA70" s="889"/>
      <c r="BB70" s="889"/>
      <c r="BC70" s="889"/>
      <c r="BD70" s="890"/>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88">
        <v>863</v>
      </c>
      <c r="R71" s="849"/>
      <c r="S71" s="849"/>
      <c r="T71" s="849"/>
      <c r="U71" s="849"/>
      <c r="V71" s="849">
        <v>812</v>
      </c>
      <c r="W71" s="849"/>
      <c r="X71" s="849"/>
      <c r="Y71" s="849"/>
      <c r="Z71" s="849"/>
      <c r="AA71" s="849">
        <v>50</v>
      </c>
      <c r="AB71" s="849"/>
      <c r="AC71" s="849"/>
      <c r="AD71" s="849"/>
      <c r="AE71" s="849"/>
      <c r="AF71" s="849">
        <v>50</v>
      </c>
      <c r="AG71" s="849"/>
      <c r="AH71" s="849"/>
      <c r="AI71" s="849"/>
      <c r="AJ71" s="849"/>
      <c r="AK71" s="849">
        <v>30</v>
      </c>
      <c r="AL71" s="849"/>
      <c r="AM71" s="849"/>
      <c r="AN71" s="849"/>
      <c r="AO71" s="849"/>
      <c r="AP71" s="849">
        <v>1644</v>
      </c>
      <c r="AQ71" s="849"/>
      <c r="AR71" s="849"/>
      <c r="AS71" s="849"/>
      <c r="AT71" s="849"/>
      <c r="AU71" s="849">
        <v>487</v>
      </c>
      <c r="AV71" s="849"/>
      <c r="AW71" s="849"/>
      <c r="AX71" s="849"/>
      <c r="AY71" s="849"/>
      <c r="AZ71" s="889"/>
      <c r="BA71" s="889"/>
      <c r="BB71" s="889"/>
      <c r="BC71" s="889"/>
      <c r="BD71" s="890"/>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88">
        <v>418</v>
      </c>
      <c r="R72" s="849"/>
      <c r="S72" s="849"/>
      <c r="T72" s="849"/>
      <c r="U72" s="849"/>
      <c r="V72" s="849">
        <v>396</v>
      </c>
      <c r="W72" s="849"/>
      <c r="X72" s="849"/>
      <c r="Y72" s="849"/>
      <c r="Z72" s="849"/>
      <c r="AA72" s="849">
        <v>22</v>
      </c>
      <c r="AB72" s="849"/>
      <c r="AC72" s="849"/>
      <c r="AD72" s="849"/>
      <c r="AE72" s="849"/>
      <c r="AF72" s="849">
        <v>22</v>
      </c>
      <c r="AG72" s="849"/>
      <c r="AH72" s="849"/>
      <c r="AI72" s="849"/>
      <c r="AJ72" s="849"/>
      <c r="AK72" s="849">
        <v>53</v>
      </c>
      <c r="AL72" s="849"/>
      <c r="AM72" s="849"/>
      <c r="AN72" s="849"/>
      <c r="AO72" s="849"/>
      <c r="AP72" s="849" t="s">
        <v>534</v>
      </c>
      <c r="AQ72" s="849"/>
      <c r="AR72" s="849"/>
      <c r="AS72" s="849"/>
      <c r="AT72" s="849"/>
      <c r="AU72" s="849" t="s">
        <v>534</v>
      </c>
      <c r="AV72" s="849"/>
      <c r="AW72" s="849"/>
      <c r="AX72" s="849"/>
      <c r="AY72" s="849"/>
      <c r="AZ72" s="889"/>
      <c r="BA72" s="889"/>
      <c r="BB72" s="889"/>
      <c r="BC72" s="889"/>
      <c r="BD72" s="890"/>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88">
        <v>2150</v>
      </c>
      <c r="R73" s="849"/>
      <c r="S73" s="849"/>
      <c r="T73" s="849"/>
      <c r="U73" s="849"/>
      <c r="V73" s="849">
        <v>2141</v>
      </c>
      <c r="W73" s="849"/>
      <c r="X73" s="849"/>
      <c r="Y73" s="849"/>
      <c r="Z73" s="849"/>
      <c r="AA73" s="849">
        <v>10</v>
      </c>
      <c r="AB73" s="849"/>
      <c r="AC73" s="849"/>
      <c r="AD73" s="849"/>
      <c r="AE73" s="849"/>
      <c r="AF73" s="849">
        <v>10</v>
      </c>
      <c r="AG73" s="849"/>
      <c r="AH73" s="849"/>
      <c r="AI73" s="849"/>
      <c r="AJ73" s="849"/>
      <c r="AK73" s="849" t="s">
        <v>534</v>
      </c>
      <c r="AL73" s="849"/>
      <c r="AM73" s="849"/>
      <c r="AN73" s="849"/>
      <c r="AO73" s="849"/>
      <c r="AP73" s="849" t="s">
        <v>534</v>
      </c>
      <c r="AQ73" s="849"/>
      <c r="AR73" s="849"/>
      <c r="AS73" s="849"/>
      <c r="AT73" s="849"/>
      <c r="AU73" s="849" t="s">
        <v>536</v>
      </c>
      <c r="AV73" s="849"/>
      <c r="AW73" s="849"/>
      <c r="AX73" s="849"/>
      <c r="AY73" s="849"/>
      <c r="AZ73" s="889"/>
      <c r="BA73" s="889"/>
      <c r="BB73" s="889"/>
      <c r="BC73" s="889"/>
      <c r="BD73" s="890"/>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88">
        <v>300</v>
      </c>
      <c r="R74" s="849"/>
      <c r="S74" s="849"/>
      <c r="T74" s="849"/>
      <c r="U74" s="849"/>
      <c r="V74" s="849">
        <v>294</v>
      </c>
      <c r="W74" s="849"/>
      <c r="X74" s="849"/>
      <c r="Y74" s="849"/>
      <c r="Z74" s="849"/>
      <c r="AA74" s="849">
        <v>7</v>
      </c>
      <c r="AB74" s="849"/>
      <c r="AC74" s="849"/>
      <c r="AD74" s="849"/>
      <c r="AE74" s="849"/>
      <c r="AF74" s="849">
        <v>7</v>
      </c>
      <c r="AG74" s="849"/>
      <c r="AH74" s="849"/>
      <c r="AI74" s="849"/>
      <c r="AJ74" s="849"/>
      <c r="AK74" s="849">
        <v>4</v>
      </c>
      <c r="AL74" s="849"/>
      <c r="AM74" s="849"/>
      <c r="AN74" s="849"/>
      <c r="AO74" s="849"/>
      <c r="AP74" s="849" t="s">
        <v>534</v>
      </c>
      <c r="AQ74" s="849"/>
      <c r="AR74" s="849"/>
      <c r="AS74" s="849"/>
      <c r="AT74" s="849"/>
      <c r="AU74" s="849" t="s">
        <v>534</v>
      </c>
      <c r="AV74" s="849"/>
      <c r="AW74" s="849"/>
      <c r="AX74" s="849"/>
      <c r="AY74" s="849"/>
      <c r="AZ74" s="889"/>
      <c r="BA74" s="889"/>
      <c r="BB74" s="889"/>
      <c r="BC74" s="889"/>
      <c r="BD74" s="890"/>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4">
        <v>15350</v>
      </c>
      <c r="R75" s="895"/>
      <c r="S75" s="895"/>
      <c r="T75" s="895"/>
      <c r="U75" s="848"/>
      <c r="V75" s="896">
        <v>15951</v>
      </c>
      <c r="W75" s="895"/>
      <c r="X75" s="895"/>
      <c r="Y75" s="895"/>
      <c r="Z75" s="848"/>
      <c r="AA75" s="896">
        <v>-601</v>
      </c>
      <c r="AB75" s="895"/>
      <c r="AC75" s="895"/>
      <c r="AD75" s="895"/>
      <c r="AE75" s="848"/>
      <c r="AF75" s="896">
        <v>2407</v>
      </c>
      <c r="AG75" s="895"/>
      <c r="AH75" s="895"/>
      <c r="AI75" s="895"/>
      <c r="AJ75" s="848"/>
      <c r="AK75" s="896">
        <v>952</v>
      </c>
      <c r="AL75" s="895"/>
      <c r="AM75" s="895"/>
      <c r="AN75" s="895"/>
      <c r="AO75" s="848"/>
      <c r="AP75" s="896">
        <v>18713</v>
      </c>
      <c r="AQ75" s="895"/>
      <c r="AR75" s="895"/>
      <c r="AS75" s="895"/>
      <c r="AT75" s="848"/>
      <c r="AU75" s="896">
        <v>3967</v>
      </c>
      <c r="AV75" s="895"/>
      <c r="AW75" s="895"/>
      <c r="AX75" s="895"/>
      <c r="AY75" s="848"/>
      <c r="AZ75" s="889"/>
      <c r="BA75" s="889"/>
      <c r="BB75" s="889"/>
      <c r="BC75" s="889"/>
      <c r="BD75" s="890"/>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4"/>
      <c r="R76" s="895"/>
      <c r="S76" s="895"/>
      <c r="T76" s="895"/>
      <c r="U76" s="848"/>
      <c r="V76" s="896"/>
      <c r="W76" s="895"/>
      <c r="X76" s="895"/>
      <c r="Y76" s="895"/>
      <c r="Z76" s="848"/>
      <c r="AA76" s="896"/>
      <c r="AB76" s="895"/>
      <c r="AC76" s="895"/>
      <c r="AD76" s="895"/>
      <c r="AE76" s="848"/>
      <c r="AF76" s="896"/>
      <c r="AG76" s="895"/>
      <c r="AH76" s="895"/>
      <c r="AI76" s="895"/>
      <c r="AJ76" s="848"/>
      <c r="AK76" s="896"/>
      <c r="AL76" s="895"/>
      <c r="AM76" s="895"/>
      <c r="AN76" s="895"/>
      <c r="AO76" s="848"/>
      <c r="AP76" s="896"/>
      <c r="AQ76" s="895"/>
      <c r="AR76" s="895"/>
      <c r="AS76" s="895"/>
      <c r="AT76" s="848"/>
      <c r="AU76" s="896"/>
      <c r="AV76" s="895"/>
      <c r="AW76" s="895"/>
      <c r="AX76" s="895"/>
      <c r="AY76" s="848"/>
      <c r="AZ76" s="889"/>
      <c r="BA76" s="889"/>
      <c r="BB76" s="889"/>
      <c r="BC76" s="889"/>
      <c r="BD76" s="890"/>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4"/>
      <c r="R77" s="895"/>
      <c r="S77" s="895"/>
      <c r="T77" s="895"/>
      <c r="U77" s="848"/>
      <c r="V77" s="896"/>
      <c r="W77" s="895"/>
      <c r="X77" s="895"/>
      <c r="Y77" s="895"/>
      <c r="Z77" s="848"/>
      <c r="AA77" s="896"/>
      <c r="AB77" s="895"/>
      <c r="AC77" s="895"/>
      <c r="AD77" s="895"/>
      <c r="AE77" s="848"/>
      <c r="AF77" s="896"/>
      <c r="AG77" s="895"/>
      <c r="AH77" s="895"/>
      <c r="AI77" s="895"/>
      <c r="AJ77" s="848"/>
      <c r="AK77" s="896"/>
      <c r="AL77" s="895"/>
      <c r="AM77" s="895"/>
      <c r="AN77" s="895"/>
      <c r="AO77" s="848"/>
      <c r="AP77" s="896"/>
      <c r="AQ77" s="895"/>
      <c r="AR77" s="895"/>
      <c r="AS77" s="895"/>
      <c r="AT77" s="848"/>
      <c r="AU77" s="896"/>
      <c r="AV77" s="895"/>
      <c r="AW77" s="895"/>
      <c r="AX77" s="895"/>
      <c r="AY77" s="848"/>
      <c r="AZ77" s="889"/>
      <c r="BA77" s="889"/>
      <c r="BB77" s="889"/>
      <c r="BC77" s="889"/>
      <c r="BD77" s="890"/>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88"/>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89"/>
      <c r="BA78" s="889"/>
      <c r="BB78" s="889"/>
      <c r="BC78" s="889"/>
      <c r="BD78" s="890"/>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88"/>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89"/>
      <c r="BA79" s="889"/>
      <c r="BB79" s="889"/>
      <c r="BC79" s="889"/>
      <c r="BD79" s="890"/>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88"/>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89"/>
      <c r="BA80" s="889"/>
      <c r="BB80" s="889"/>
      <c r="BC80" s="889"/>
      <c r="BD80" s="890"/>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88"/>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89"/>
      <c r="BA81" s="889"/>
      <c r="BB81" s="889"/>
      <c r="BC81" s="889"/>
      <c r="BD81" s="890"/>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88"/>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89"/>
      <c r="BA82" s="889"/>
      <c r="BB82" s="889"/>
      <c r="BC82" s="889"/>
      <c r="BD82" s="890"/>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88"/>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89"/>
      <c r="BA83" s="889"/>
      <c r="BB83" s="889"/>
      <c r="BC83" s="889"/>
      <c r="BD83" s="890"/>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88"/>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89"/>
      <c r="BA84" s="889"/>
      <c r="BB84" s="889"/>
      <c r="BC84" s="889"/>
      <c r="BD84" s="890"/>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88"/>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89"/>
      <c r="BA85" s="889"/>
      <c r="BB85" s="889"/>
      <c r="BC85" s="889"/>
      <c r="BD85" s="890"/>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88"/>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89"/>
      <c r="BA86" s="889"/>
      <c r="BB86" s="889"/>
      <c r="BC86" s="889"/>
      <c r="BD86" s="890"/>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897"/>
      <c r="C87" s="898"/>
      <c r="D87" s="898"/>
      <c r="E87" s="898"/>
      <c r="F87" s="898"/>
      <c r="G87" s="898"/>
      <c r="H87" s="898"/>
      <c r="I87" s="898"/>
      <c r="J87" s="898"/>
      <c r="K87" s="898"/>
      <c r="L87" s="898"/>
      <c r="M87" s="898"/>
      <c r="N87" s="898"/>
      <c r="O87" s="898"/>
      <c r="P87" s="899"/>
      <c r="Q87" s="900"/>
      <c r="R87" s="901"/>
      <c r="S87" s="901"/>
      <c r="T87" s="901"/>
      <c r="U87" s="901"/>
      <c r="V87" s="901"/>
      <c r="W87" s="901"/>
      <c r="X87" s="901"/>
      <c r="Y87" s="901"/>
      <c r="Z87" s="901"/>
      <c r="AA87" s="901"/>
      <c r="AB87" s="901"/>
      <c r="AC87" s="901"/>
      <c r="AD87" s="901"/>
      <c r="AE87" s="901"/>
      <c r="AF87" s="901"/>
      <c r="AG87" s="901"/>
      <c r="AH87" s="901"/>
      <c r="AI87" s="901"/>
      <c r="AJ87" s="901"/>
      <c r="AK87" s="901"/>
      <c r="AL87" s="901"/>
      <c r="AM87" s="901"/>
      <c r="AN87" s="901"/>
      <c r="AO87" s="901"/>
      <c r="AP87" s="901"/>
      <c r="AQ87" s="901"/>
      <c r="AR87" s="901"/>
      <c r="AS87" s="901"/>
      <c r="AT87" s="901"/>
      <c r="AU87" s="901"/>
      <c r="AV87" s="901"/>
      <c r="AW87" s="901"/>
      <c r="AX87" s="901"/>
      <c r="AY87" s="901"/>
      <c r="AZ87" s="902"/>
      <c r="BA87" s="902"/>
      <c r="BB87" s="902"/>
      <c r="BC87" s="902"/>
      <c r="BD87" s="903"/>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2552</v>
      </c>
      <c r="AG88" s="860"/>
      <c r="AH88" s="860"/>
      <c r="AI88" s="860"/>
      <c r="AJ88" s="860"/>
      <c r="AK88" s="857"/>
      <c r="AL88" s="857"/>
      <c r="AM88" s="857"/>
      <c r="AN88" s="857"/>
      <c r="AO88" s="857"/>
      <c r="AP88" s="860">
        <v>23577</v>
      </c>
      <c r="AQ88" s="860"/>
      <c r="AR88" s="860"/>
      <c r="AS88" s="860"/>
      <c r="AT88" s="860"/>
      <c r="AU88" s="860">
        <v>6576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4"/>
      <c r="CI102" s="905"/>
      <c r="CJ102" s="905"/>
      <c r="CK102" s="905"/>
      <c r="CL102" s="906"/>
      <c r="CM102" s="904"/>
      <c r="CN102" s="905"/>
      <c r="CO102" s="905"/>
      <c r="CP102" s="905"/>
      <c r="CQ102" s="906"/>
      <c r="CR102" s="907">
        <v>2</v>
      </c>
      <c r="CS102" s="868"/>
      <c r="CT102" s="868"/>
      <c r="CU102" s="868"/>
      <c r="CV102" s="908"/>
      <c r="CW102" s="907" t="s">
        <v>547</v>
      </c>
      <c r="CX102" s="868"/>
      <c r="CY102" s="868"/>
      <c r="CZ102" s="868"/>
      <c r="DA102" s="908"/>
      <c r="DB102" s="907" t="s">
        <v>548</v>
      </c>
      <c r="DC102" s="868"/>
      <c r="DD102" s="868"/>
      <c r="DE102" s="868"/>
      <c r="DF102" s="908"/>
      <c r="DG102" s="907">
        <v>1041</v>
      </c>
      <c r="DH102" s="868"/>
      <c r="DI102" s="868"/>
      <c r="DJ102" s="868"/>
      <c r="DK102" s="908"/>
      <c r="DL102" s="907" t="s">
        <v>549</v>
      </c>
      <c r="DM102" s="868"/>
      <c r="DN102" s="868"/>
      <c r="DO102" s="868"/>
      <c r="DP102" s="908"/>
      <c r="DQ102" s="907" t="s">
        <v>548</v>
      </c>
      <c r="DR102" s="868"/>
      <c r="DS102" s="868"/>
      <c r="DT102" s="868"/>
      <c r="DU102" s="908"/>
      <c r="DV102" s="933"/>
      <c r="DW102" s="934"/>
      <c r="DX102" s="934"/>
      <c r="DY102" s="934"/>
      <c r="DZ102" s="935"/>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394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395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8" t="s">
        <v>398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x14ac:dyDescent="0.15">
      <c r="A109" s="931" t="s">
        <v>400</v>
      </c>
      <c r="B109" s="910"/>
      <c r="C109" s="910"/>
      <c r="D109" s="910"/>
      <c r="E109" s="910"/>
      <c r="F109" s="910"/>
      <c r="G109" s="910"/>
      <c r="H109" s="910"/>
      <c r="I109" s="910"/>
      <c r="J109" s="910"/>
      <c r="K109" s="910"/>
      <c r="L109" s="910"/>
      <c r="M109" s="910"/>
      <c r="N109" s="910"/>
      <c r="O109" s="910"/>
      <c r="P109" s="910"/>
      <c r="Q109" s="910"/>
      <c r="R109" s="910"/>
      <c r="S109" s="910"/>
      <c r="T109" s="910"/>
      <c r="U109" s="910"/>
      <c r="V109" s="910"/>
      <c r="W109" s="910"/>
      <c r="X109" s="910"/>
      <c r="Y109" s="910"/>
      <c r="Z109" s="911"/>
      <c r="AA109" s="909" t="s">
        <v>401</v>
      </c>
      <c r="AB109" s="910"/>
      <c r="AC109" s="910"/>
      <c r="AD109" s="910"/>
      <c r="AE109" s="911"/>
      <c r="AF109" s="909" t="s">
        <v>283</v>
      </c>
      <c r="AG109" s="910"/>
      <c r="AH109" s="910"/>
      <c r="AI109" s="910"/>
      <c r="AJ109" s="911"/>
      <c r="AK109" s="909" t="s">
        <v>282</v>
      </c>
      <c r="AL109" s="910"/>
      <c r="AM109" s="910"/>
      <c r="AN109" s="910"/>
      <c r="AO109" s="911"/>
      <c r="AP109" s="909" t="s">
        <v>402</v>
      </c>
      <c r="AQ109" s="910"/>
      <c r="AR109" s="910"/>
      <c r="AS109" s="910"/>
      <c r="AT109" s="912"/>
      <c r="AU109" s="931" t="s">
        <v>400</v>
      </c>
      <c r="AV109" s="910"/>
      <c r="AW109" s="910"/>
      <c r="AX109" s="910"/>
      <c r="AY109" s="910"/>
      <c r="AZ109" s="910"/>
      <c r="BA109" s="910"/>
      <c r="BB109" s="910"/>
      <c r="BC109" s="910"/>
      <c r="BD109" s="910"/>
      <c r="BE109" s="910"/>
      <c r="BF109" s="910"/>
      <c r="BG109" s="910"/>
      <c r="BH109" s="910"/>
      <c r="BI109" s="910"/>
      <c r="BJ109" s="910"/>
      <c r="BK109" s="910"/>
      <c r="BL109" s="910"/>
      <c r="BM109" s="910"/>
      <c r="BN109" s="910"/>
      <c r="BO109" s="910"/>
      <c r="BP109" s="911"/>
      <c r="BQ109" s="909" t="s">
        <v>401</v>
      </c>
      <c r="BR109" s="910"/>
      <c r="BS109" s="910"/>
      <c r="BT109" s="910"/>
      <c r="BU109" s="911"/>
      <c r="BV109" s="909" t="s">
        <v>283</v>
      </c>
      <c r="BW109" s="910"/>
      <c r="BX109" s="910"/>
      <c r="BY109" s="910"/>
      <c r="BZ109" s="911"/>
      <c r="CA109" s="909" t="s">
        <v>282</v>
      </c>
      <c r="CB109" s="910"/>
      <c r="CC109" s="910"/>
      <c r="CD109" s="910"/>
      <c r="CE109" s="911"/>
      <c r="CF109" s="932" t="s">
        <v>402</v>
      </c>
      <c r="CG109" s="932"/>
      <c r="CH109" s="932"/>
      <c r="CI109" s="932"/>
      <c r="CJ109" s="932"/>
      <c r="CK109" s="909" t="s">
        <v>403</v>
      </c>
      <c r="CL109" s="910"/>
      <c r="CM109" s="910"/>
      <c r="CN109" s="910"/>
      <c r="CO109" s="910"/>
      <c r="CP109" s="910"/>
      <c r="CQ109" s="910"/>
      <c r="CR109" s="910"/>
      <c r="CS109" s="910"/>
      <c r="CT109" s="910"/>
      <c r="CU109" s="910"/>
      <c r="CV109" s="910"/>
      <c r="CW109" s="910"/>
      <c r="CX109" s="910"/>
      <c r="CY109" s="910"/>
      <c r="CZ109" s="910"/>
      <c r="DA109" s="910"/>
      <c r="DB109" s="910"/>
      <c r="DC109" s="910"/>
      <c r="DD109" s="910"/>
      <c r="DE109" s="910"/>
      <c r="DF109" s="911"/>
      <c r="DG109" s="909" t="s">
        <v>401</v>
      </c>
      <c r="DH109" s="910"/>
      <c r="DI109" s="910"/>
      <c r="DJ109" s="910"/>
      <c r="DK109" s="911"/>
      <c r="DL109" s="909" t="s">
        <v>283</v>
      </c>
      <c r="DM109" s="910"/>
      <c r="DN109" s="910"/>
      <c r="DO109" s="910"/>
      <c r="DP109" s="911"/>
      <c r="DQ109" s="909" t="s">
        <v>282</v>
      </c>
      <c r="DR109" s="910"/>
      <c r="DS109" s="910"/>
      <c r="DT109" s="910"/>
      <c r="DU109" s="911"/>
      <c r="DV109" s="909" t="s">
        <v>402</v>
      </c>
      <c r="DW109" s="910"/>
      <c r="DX109" s="910"/>
      <c r="DY109" s="910"/>
      <c r="DZ109" s="912"/>
    </row>
    <row r="110" spans="1:131" s="197" customFormat="1" ht="26.25" customHeight="1" x14ac:dyDescent="0.15">
      <c r="A110" s="913" t="s">
        <v>404</v>
      </c>
      <c r="B110" s="914"/>
      <c r="C110" s="914"/>
      <c r="D110" s="914"/>
      <c r="E110" s="914"/>
      <c r="F110" s="914"/>
      <c r="G110" s="914"/>
      <c r="H110" s="914"/>
      <c r="I110" s="914"/>
      <c r="J110" s="914"/>
      <c r="K110" s="914"/>
      <c r="L110" s="914"/>
      <c r="M110" s="914"/>
      <c r="N110" s="914"/>
      <c r="O110" s="914"/>
      <c r="P110" s="914"/>
      <c r="Q110" s="914"/>
      <c r="R110" s="914"/>
      <c r="S110" s="914"/>
      <c r="T110" s="914"/>
      <c r="U110" s="914"/>
      <c r="V110" s="914"/>
      <c r="W110" s="914"/>
      <c r="X110" s="914"/>
      <c r="Y110" s="914"/>
      <c r="Z110" s="915"/>
      <c r="AA110" s="916">
        <v>3913677</v>
      </c>
      <c r="AB110" s="917"/>
      <c r="AC110" s="917"/>
      <c r="AD110" s="917"/>
      <c r="AE110" s="918"/>
      <c r="AF110" s="919">
        <v>3954751</v>
      </c>
      <c r="AG110" s="917"/>
      <c r="AH110" s="917"/>
      <c r="AI110" s="917"/>
      <c r="AJ110" s="918"/>
      <c r="AK110" s="919">
        <v>3712541</v>
      </c>
      <c r="AL110" s="917"/>
      <c r="AM110" s="917"/>
      <c r="AN110" s="917"/>
      <c r="AO110" s="918"/>
      <c r="AP110" s="920">
        <v>23.2</v>
      </c>
      <c r="AQ110" s="921"/>
      <c r="AR110" s="921"/>
      <c r="AS110" s="921"/>
      <c r="AT110" s="922"/>
      <c r="AU110" s="923" t="s">
        <v>59</v>
      </c>
      <c r="AV110" s="924"/>
      <c r="AW110" s="924"/>
      <c r="AX110" s="924"/>
      <c r="AY110" s="925"/>
      <c r="AZ110" s="970" t="s">
        <v>405</v>
      </c>
      <c r="BA110" s="914"/>
      <c r="BB110" s="914"/>
      <c r="BC110" s="914"/>
      <c r="BD110" s="914"/>
      <c r="BE110" s="914"/>
      <c r="BF110" s="914"/>
      <c r="BG110" s="914"/>
      <c r="BH110" s="914"/>
      <c r="BI110" s="914"/>
      <c r="BJ110" s="914"/>
      <c r="BK110" s="914"/>
      <c r="BL110" s="914"/>
      <c r="BM110" s="914"/>
      <c r="BN110" s="914"/>
      <c r="BO110" s="914"/>
      <c r="BP110" s="915"/>
      <c r="BQ110" s="956">
        <v>25775629</v>
      </c>
      <c r="BR110" s="957"/>
      <c r="BS110" s="957"/>
      <c r="BT110" s="957"/>
      <c r="BU110" s="957"/>
      <c r="BV110" s="957">
        <v>25709106</v>
      </c>
      <c r="BW110" s="957"/>
      <c r="BX110" s="957"/>
      <c r="BY110" s="957"/>
      <c r="BZ110" s="957"/>
      <c r="CA110" s="957">
        <v>25402056</v>
      </c>
      <c r="CB110" s="957"/>
      <c r="CC110" s="957"/>
      <c r="CD110" s="957"/>
      <c r="CE110" s="957"/>
      <c r="CF110" s="971">
        <v>158.80000000000001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107</v>
      </c>
      <c r="DH110" s="957"/>
      <c r="DI110" s="957"/>
      <c r="DJ110" s="957"/>
      <c r="DK110" s="957"/>
      <c r="DL110" s="957" t="s">
        <v>107</v>
      </c>
      <c r="DM110" s="957"/>
      <c r="DN110" s="957"/>
      <c r="DO110" s="957"/>
      <c r="DP110" s="957"/>
      <c r="DQ110" s="957" t="s">
        <v>107</v>
      </c>
      <c r="DR110" s="957"/>
      <c r="DS110" s="957"/>
      <c r="DT110" s="957"/>
      <c r="DU110" s="957"/>
      <c r="DV110" s="958" t="s">
        <v>107</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6"/>
      <c r="AV111" s="927"/>
      <c r="AW111" s="927"/>
      <c r="AX111" s="927"/>
      <c r="AY111" s="928"/>
      <c r="AZ111" s="979" t="s">
        <v>409</v>
      </c>
      <c r="BA111" s="980"/>
      <c r="BB111" s="980"/>
      <c r="BC111" s="980"/>
      <c r="BD111" s="980"/>
      <c r="BE111" s="980"/>
      <c r="BF111" s="980"/>
      <c r="BG111" s="980"/>
      <c r="BH111" s="980"/>
      <c r="BI111" s="980"/>
      <c r="BJ111" s="980"/>
      <c r="BK111" s="980"/>
      <c r="BL111" s="980"/>
      <c r="BM111" s="980"/>
      <c r="BN111" s="980"/>
      <c r="BO111" s="980"/>
      <c r="BP111" s="981"/>
      <c r="BQ111" s="946">
        <v>208594</v>
      </c>
      <c r="BR111" s="947"/>
      <c r="BS111" s="947"/>
      <c r="BT111" s="947"/>
      <c r="BU111" s="947"/>
      <c r="BV111" s="947">
        <v>182107</v>
      </c>
      <c r="BW111" s="947"/>
      <c r="BX111" s="947"/>
      <c r="BY111" s="947"/>
      <c r="BZ111" s="947"/>
      <c r="CA111" s="947">
        <v>168448</v>
      </c>
      <c r="CB111" s="947"/>
      <c r="CC111" s="947"/>
      <c r="CD111" s="947"/>
      <c r="CE111" s="947"/>
      <c r="CF111" s="941">
        <v>1.1000000000000001</v>
      </c>
      <c r="CG111" s="942"/>
      <c r="CH111" s="942"/>
      <c r="CI111" s="942"/>
      <c r="CJ111" s="942"/>
      <c r="CK111" s="975"/>
      <c r="CL111" s="976"/>
      <c r="CM111" s="943" t="s">
        <v>410</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107</v>
      </c>
      <c r="DH111" s="947"/>
      <c r="DI111" s="947"/>
      <c r="DJ111" s="947"/>
      <c r="DK111" s="947"/>
      <c r="DL111" s="947" t="s">
        <v>107</v>
      </c>
      <c r="DM111" s="947"/>
      <c r="DN111" s="947"/>
      <c r="DO111" s="947"/>
      <c r="DP111" s="947"/>
      <c r="DQ111" s="947" t="s">
        <v>107</v>
      </c>
      <c r="DR111" s="947"/>
      <c r="DS111" s="947"/>
      <c r="DT111" s="947"/>
      <c r="DU111" s="947"/>
      <c r="DV111" s="948" t="s">
        <v>107</v>
      </c>
      <c r="DW111" s="948"/>
      <c r="DX111" s="948"/>
      <c r="DY111" s="948"/>
      <c r="DZ111" s="949"/>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50" t="s">
        <v>107</v>
      </c>
      <c r="AB112" s="951"/>
      <c r="AC112" s="951"/>
      <c r="AD112" s="951"/>
      <c r="AE112" s="952"/>
      <c r="AF112" s="988" t="s">
        <v>107</v>
      </c>
      <c r="AG112" s="951"/>
      <c r="AH112" s="951"/>
      <c r="AI112" s="951"/>
      <c r="AJ112" s="952"/>
      <c r="AK112" s="988" t="s">
        <v>107</v>
      </c>
      <c r="AL112" s="951"/>
      <c r="AM112" s="951"/>
      <c r="AN112" s="951"/>
      <c r="AO112" s="952"/>
      <c r="AP112" s="989" t="s">
        <v>107</v>
      </c>
      <c r="AQ112" s="990"/>
      <c r="AR112" s="990"/>
      <c r="AS112" s="990"/>
      <c r="AT112" s="991"/>
      <c r="AU112" s="926"/>
      <c r="AV112" s="927"/>
      <c r="AW112" s="927"/>
      <c r="AX112" s="927"/>
      <c r="AY112" s="928"/>
      <c r="AZ112" s="979" t="s">
        <v>413</v>
      </c>
      <c r="BA112" s="980"/>
      <c r="BB112" s="980"/>
      <c r="BC112" s="980"/>
      <c r="BD112" s="980"/>
      <c r="BE112" s="980"/>
      <c r="BF112" s="980"/>
      <c r="BG112" s="980"/>
      <c r="BH112" s="980"/>
      <c r="BI112" s="980"/>
      <c r="BJ112" s="980"/>
      <c r="BK112" s="980"/>
      <c r="BL112" s="980"/>
      <c r="BM112" s="980"/>
      <c r="BN112" s="980"/>
      <c r="BO112" s="980"/>
      <c r="BP112" s="981"/>
      <c r="BQ112" s="946">
        <v>12469408</v>
      </c>
      <c r="BR112" s="947"/>
      <c r="BS112" s="947"/>
      <c r="BT112" s="947"/>
      <c r="BU112" s="947"/>
      <c r="BV112" s="947">
        <v>12209404</v>
      </c>
      <c r="BW112" s="947"/>
      <c r="BX112" s="947"/>
      <c r="BY112" s="947"/>
      <c r="BZ112" s="947"/>
      <c r="CA112" s="947">
        <v>11707163</v>
      </c>
      <c r="CB112" s="947"/>
      <c r="CC112" s="947"/>
      <c r="CD112" s="947"/>
      <c r="CE112" s="947"/>
      <c r="CF112" s="941">
        <v>73.2</v>
      </c>
      <c r="CG112" s="942"/>
      <c r="CH112" s="942"/>
      <c r="CI112" s="942"/>
      <c r="CJ112" s="942"/>
      <c r="CK112" s="975"/>
      <c r="CL112" s="976"/>
      <c r="CM112" s="943" t="s">
        <v>414</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107</v>
      </c>
      <c r="DH112" s="947"/>
      <c r="DI112" s="947"/>
      <c r="DJ112" s="947"/>
      <c r="DK112" s="947"/>
      <c r="DL112" s="947" t="s">
        <v>107</v>
      </c>
      <c r="DM112" s="947"/>
      <c r="DN112" s="947"/>
      <c r="DO112" s="947"/>
      <c r="DP112" s="947"/>
      <c r="DQ112" s="947" t="s">
        <v>107</v>
      </c>
      <c r="DR112" s="947"/>
      <c r="DS112" s="947"/>
      <c r="DT112" s="947"/>
      <c r="DU112" s="947"/>
      <c r="DV112" s="948" t="s">
        <v>107</v>
      </c>
      <c r="DW112" s="948"/>
      <c r="DX112" s="948"/>
      <c r="DY112" s="948"/>
      <c r="DZ112" s="949"/>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886393</v>
      </c>
      <c r="AB113" s="964"/>
      <c r="AC113" s="964"/>
      <c r="AD113" s="964"/>
      <c r="AE113" s="965"/>
      <c r="AF113" s="966">
        <v>1126000</v>
      </c>
      <c r="AG113" s="964"/>
      <c r="AH113" s="964"/>
      <c r="AI113" s="964"/>
      <c r="AJ113" s="965"/>
      <c r="AK113" s="966">
        <v>1158912</v>
      </c>
      <c r="AL113" s="964"/>
      <c r="AM113" s="964"/>
      <c r="AN113" s="964"/>
      <c r="AO113" s="965"/>
      <c r="AP113" s="967">
        <v>7.2</v>
      </c>
      <c r="AQ113" s="968"/>
      <c r="AR113" s="968"/>
      <c r="AS113" s="968"/>
      <c r="AT113" s="969"/>
      <c r="AU113" s="926"/>
      <c r="AV113" s="927"/>
      <c r="AW113" s="927"/>
      <c r="AX113" s="927"/>
      <c r="AY113" s="928"/>
      <c r="AZ113" s="979" t="s">
        <v>416</v>
      </c>
      <c r="BA113" s="980"/>
      <c r="BB113" s="980"/>
      <c r="BC113" s="980"/>
      <c r="BD113" s="980"/>
      <c r="BE113" s="980"/>
      <c r="BF113" s="980"/>
      <c r="BG113" s="980"/>
      <c r="BH113" s="980"/>
      <c r="BI113" s="980"/>
      <c r="BJ113" s="980"/>
      <c r="BK113" s="980"/>
      <c r="BL113" s="980"/>
      <c r="BM113" s="980"/>
      <c r="BN113" s="980"/>
      <c r="BO113" s="980"/>
      <c r="BP113" s="981"/>
      <c r="BQ113" s="946">
        <v>8141054</v>
      </c>
      <c r="BR113" s="947"/>
      <c r="BS113" s="947"/>
      <c r="BT113" s="947"/>
      <c r="BU113" s="947"/>
      <c r="BV113" s="947">
        <v>7273703</v>
      </c>
      <c r="BW113" s="947"/>
      <c r="BX113" s="947"/>
      <c r="BY113" s="947"/>
      <c r="BZ113" s="947"/>
      <c r="CA113" s="947">
        <v>6575804</v>
      </c>
      <c r="CB113" s="947"/>
      <c r="CC113" s="947"/>
      <c r="CD113" s="947"/>
      <c r="CE113" s="947"/>
      <c r="CF113" s="941">
        <v>41.1</v>
      </c>
      <c r="CG113" s="942"/>
      <c r="CH113" s="942"/>
      <c r="CI113" s="942"/>
      <c r="CJ113" s="942"/>
      <c r="CK113" s="975"/>
      <c r="CL113" s="976"/>
      <c r="CM113" s="943" t="s">
        <v>417</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50" t="s">
        <v>107</v>
      </c>
      <c r="DH113" s="951"/>
      <c r="DI113" s="951"/>
      <c r="DJ113" s="951"/>
      <c r="DK113" s="952"/>
      <c r="DL113" s="988" t="s">
        <v>107</v>
      </c>
      <c r="DM113" s="951"/>
      <c r="DN113" s="951"/>
      <c r="DO113" s="951"/>
      <c r="DP113" s="952"/>
      <c r="DQ113" s="988" t="s">
        <v>107</v>
      </c>
      <c r="DR113" s="951"/>
      <c r="DS113" s="951"/>
      <c r="DT113" s="951"/>
      <c r="DU113" s="952"/>
      <c r="DV113" s="989" t="s">
        <v>107</v>
      </c>
      <c r="DW113" s="990"/>
      <c r="DX113" s="990"/>
      <c r="DY113" s="990"/>
      <c r="DZ113" s="991"/>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50">
        <v>405972</v>
      </c>
      <c r="AB114" s="951"/>
      <c r="AC114" s="951"/>
      <c r="AD114" s="951"/>
      <c r="AE114" s="952"/>
      <c r="AF114" s="988">
        <v>419728</v>
      </c>
      <c r="AG114" s="951"/>
      <c r="AH114" s="951"/>
      <c r="AI114" s="951"/>
      <c r="AJ114" s="952"/>
      <c r="AK114" s="988">
        <v>421869</v>
      </c>
      <c r="AL114" s="951"/>
      <c r="AM114" s="951"/>
      <c r="AN114" s="951"/>
      <c r="AO114" s="952"/>
      <c r="AP114" s="989">
        <v>2.6</v>
      </c>
      <c r="AQ114" s="990"/>
      <c r="AR114" s="990"/>
      <c r="AS114" s="990"/>
      <c r="AT114" s="991"/>
      <c r="AU114" s="926"/>
      <c r="AV114" s="927"/>
      <c r="AW114" s="927"/>
      <c r="AX114" s="927"/>
      <c r="AY114" s="928"/>
      <c r="AZ114" s="979" t="s">
        <v>419</v>
      </c>
      <c r="BA114" s="980"/>
      <c r="BB114" s="980"/>
      <c r="BC114" s="980"/>
      <c r="BD114" s="980"/>
      <c r="BE114" s="980"/>
      <c r="BF114" s="980"/>
      <c r="BG114" s="980"/>
      <c r="BH114" s="980"/>
      <c r="BI114" s="980"/>
      <c r="BJ114" s="980"/>
      <c r="BK114" s="980"/>
      <c r="BL114" s="980"/>
      <c r="BM114" s="980"/>
      <c r="BN114" s="980"/>
      <c r="BO114" s="980"/>
      <c r="BP114" s="981"/>
      <c r="BQ114" s="946">
        <v>3909815</v>
      </c>
      <c r="BR114" s="947"/>
      <c r="BS114" s="947"/>
      <c r="BT114" s="947"/>
      <c r="BU114" s="947"/>
      <c r="BV114" s="947">
        <v>3659971</v>
      </c>
      <c r="BW114" s="947"/>
      <c r="BX114" s="947"/>
      <c r="BY114" s="947"/>
      <c r="BZ114" s="947"/>
      <c r="CA114" s="947">
        <v>3641940</v>
      </c>
      <c r="CB114" s="947"/>
      <c r="CC114" s="947"/>
      <c r="CD114" s="947"/>
      <c r="CE114" s="947"/>
      <c r="CF114" s="941">
        <v>22.8</v>
      </c>
      <c r="CG114" s="942"/>
      <c r="CH114" s="942"/>
      <c r="CI114" s="942"/>
      <c r="CJ114" s="942"/>
      <c r="CK114" s="975"/>
      <c r="CL114" s="976"/>
      <c r="CM114" s="943" t="s">
        <v>420</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50" t="s">
        <v>107</v>
      </c>
      <c r="DH114" s="951"/>
      <c r="DI114" s="951"/>
      <c r="DJ114" s="951"/>
      <c r="DK114" s="952"/>
      <c r="DL114" s="988" t="s">
        <v>107</v>
      </c>
      <c r="DM114" s="951"/>
      <c r="DN114" s="951"/>
      <c r="DO114" s="951"/>
      <c r="DP114" s="952"/>
      <c r="DQ114" s="988" t="s">
        <v>107</v>
      </c>
      <c r="DR114" s="951"/>
      <c r="DS114" s="951"/>
      <c r="DT114" s="951"/>
      <c r="DU114" s="952"/>
      <c r="DV114" s="989" t="s">
        <v>107</v>
      </c>
      <c r="DW114" s="990"/>
      <c r="DX114" s="990"/>
      <c r="DY114" s="990"/>
      <c r="DZ114" s="991"/>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26782</v>
      </c>
      <c r="AB115" s="964"/>
      <c r="AC115" s="964"/>
      <c r="AD115" s="964"/>
      <c r="AE115" s="965"/>
      <c r="AF115" s="966">
        <v>26413</v>
      </c>
      <c r="AG115" s="964"/>
      <c r="AH115" s="964"/>
      <c r="AI115" s="964"/>
      <c r="AJ115" s="965"/>
      <c r="AK115" s="966">
        <v>27150</v>
      </c>
      <c r="AL115" s="964"/>
      <c r="AM115" s="964"/>
      <c r="AN115" s="964"/>
      <c r="AO115" s="965"/>
      <c r="AP115" s="967">
        <v>0.2</v>
      </c>
      <c r="AQ115" s="968"/>
      <c r="AR115" s="968"/>
      <c r="AS115" s="968"/>
      <c r="AT115" s="969"/>
      <c r="AU115" s="926"/>
      <c r="AV115" s="927"/>
      <c r="AW115" s="927"/>
      <c r="AX115" s="927"/>
      <c r="AY115" s="928"/>
      <c r="AZ115" s="979" t="s">
        <v>422</v>
      </c>
      <c r="BA115" s="980"/>
      <c r="BB115" s="980"/>
      <c r="BC115" s="980"/>
      <c r="BD115" s="980"/>
      <c r="BE115" s="980"/>
      <c r="BF115" s="980"/>
      <c r="BG115" s="980"/>
      <c r="BH115" s="980"/>
      <c r="BI115" s="980"/>
      <c r="BJ115" s="980"/>
      <c r="BK115" s="980"/>
      <c r="BL115" s="980"/>
      <c r="BM115" s="980"/>
      <c r="BN115" s="980"/>
      <c r="BO115" s="980"/>
      <c r="BP115" s="981"/>
      <c r="BQ115" s="946" t="s">
        <v>107</v>
      </c>
      <c r="BR115" s="947"/>
      <c r="BS115" s="947"/>
      <c r="BT115" s="947"/>
      <c r="BU115" s="947"/>
      <c r="BV115" s="947" t="s">
        <v>107</v>
      </c>
      <c r="BW115" s="947"/>
      <c r="BX115" s="947"/>
      <c r="BY115" s="947"/>
      <c r="BZ115" s="947"/>
      <c r="CA115" s="947" t="s">
        <v>107</v>
      </c>
      <c r="CB115" s="947"/>
      <c r="CC115" s="947"/>
      <c r="CD115" s="947"/>
      <c r="CE115" s="947"/>
      <c r="CF115" s="941" t="s">
        <v>107</v>
      </c>
      <c r="CG115" s="942"/>
      <c r="CH115" s="942"/>
      <c r="CI115" s="942"/>
      <c r="CJ115" s="942"/>
      <c r="CK115" s="975"/>
      <c r="CL115" s="976"/>
      <c r="CM115" s="979" t="s">
        <v>423</v>
      </c>
      <c r="CN115" s="994"/>
      <c r="CO115" s="994"/>
      <c r="CP115" s="994"/>
      <c r="CQ115" s="994"/>
      <c r="CR115" s="994"/>
      <c r="CS115" s="994"/>
      <c r="CT115" s="994"/>
      <c r="CU115" s="994"/>
      <c r="CV115" s="994"/>
      <c r="CW115" s="994"/>
      <c r="CX115" s="994"/>
      <c r="CY115" s="994"/>
      <c r="CZ115" s="994"/>
      <c r="DA115" s="994"/>
      <c r="DB115" s="994"/>
      <c r="DC115" s="994"/>
      <c r="DD115" s="994"/>
      <c r="DE115" s="994"/>
      <c r="DF115" s="981"/>
      <c r="DG115" s="950" t="s">
        <v>107</v>
      </c>
      <c r="DH115" s="951"/>
      <c r="DI115" s="951"/>
      <c r="DJ115" s="951"/>
      <c r="DK115" s="952"/>
      <c r="DL115" s="988" t="s">
        <v>107</v>
      </c>
      <c r="DM115" s="951"/>
      <c r="DN115" s="951"/>
      <c r="DO115" s="951"/>
      <c r="DP115" s="952"/>
      <c r="DQ115" s="988" t="s">
        <v>107</v>
      </c>
      <c r="DR115" s="951"/>
      <c r="DS115" s="951"/>
      <c r="DT115" s="951"/>
      <c r="DU115" s="952"/>
      <c r="DV115" s="989" t="s">
        <v>107</v>
      </c>
      <c r="DW115" s="990"/>
      <c r="DX115" s="990"/>
      <c r="DY115" s="990"/>
      <c r="DZ115" s="991"/>
    </row>
    <row r="116" spans="1:130" s="197" customFormat="1" ht="26.25" customHeight="1" x14ac:dyDescent="0.15">
      <c r="A116" s="986"/>
      <c r="B116" s="987"/>
      <c r="C116" s="992" t="s">
        <v>424</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50" t="s">
        <v>107</v>
      </c>
      <c r="AB116" s="951"/>
      <c r="AC116" s="951"/>
      <c r="AD116" s="951"/>
      <c r="AE116" s="952"/>
      <c r="AF116" s="988" t="s">
        <v>107</v>
      </c>
      <c r="AG116" s="951"/>
      <c r="AH116" s="951"/>
      <c r="AI116" s="951"/>
      <c r="AJ116" s="952"/>
      <c r="AK116" s="988" t="s">
        <v>107</v>
      </c>
      <c r="AL116" s="951"/>
      <c r="AM116" s="951"/>
      <c r="AN116" s="951"/>
      <c r="AO116" s="952"/>
      <c r="AP116" s="989" t="s">
        <v>107</v>
      </c>
      <c r="AQ116" s="990"/>
      <c r="AR116" s="990"/>
      <c r="AS116" s="990"/>
      <c r="AT116" s="991"/>
      <c r="AU116" s="926"/>
      <c r="AV116" s="927"/>
      <c r="AW116" s="927"/>
      <c r="AX116" s="927"/>
      <c r="AY116" s="928"/>
      <c r="AZ116" s="979" t="s">
        <v>425</v>
      </c>
      <c r="BA116" s="980"/>
      <c r="BB116" s="980"/>
      <c r="BC116" s="980"/>
      <c r="BD116" s="980"/>
      <c r="BE116" s="980"/>
      <c r="BF116" s="980"/>
      <c r="BG116" s="980"/>
      <c r="BH116" s="980"/>
      <c r="BI116" s="980"/>
      <c r="BJ116" s="980"/>
      <c r="BK116" s="980"/>
      <c r="BL116" s="980"/>
      <c r="BM116" s="980"/>
      <c r="BN116" s="980"/>
      <c r="BO116" s="980"/>
      <c r="BP116" s="981"/>
      <c r="BQ116" s="946" t="s">
        <v>107</v>
      </c>
      <c r="BR116" s="947"/>
      <c r="BS116" s="947"/>
      <c r="BT116" s="947"/>
      <c r="BU116" s="947"/>
      <c r="BV116" s="947" t="s">
        <v>107</v>
      </c>
      <c r="BW116" s="947"/>
      <c r="BX116" s="947"/>
      <c r="BY116" s="947"/>
      <c r="BZ116" s="947"/>
      <c r="CA116" s="947" t="s">
        <v>107</v>
      </c>
      <c r="CB116" s="947"/>
      <c r="CC116" s="947"/>
      <c r="CD116" s="947"/>
      <c r="CE116" s="947"/>
      <c r="CF116" s="941" t="s">
        <v>107</v>
      </c>
      <c r="CG116" s="942"/>
      <c r="CH116" s="942"/>
      <c r="CI116" s="942"/>
      <c r="CJ116" s="942"/>
      <c r="CK116" s="975"/>
      <c r="CL116" s="976"/>
      <c r="CM116" s="943" t="s">
        <v>426</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50">
        <v>208594</v>
      </c>
      <c r="DH116" s="951"/>
      <c r="DI116" s="951"/>
      <c r="DJ116" s="951"/>
      <c r="DK116" s="952"/>
      <c r="DL116" s="988">
        <v>182107</v>
      </c>
      <c r="DM116" s="951"/>
      <c r="DN116" s="951"/>
      <c r="DO116" s="951"/>
      <c r="DP116" s="952"/>
      <c r="DQ116" s="988">
        <v>168448</v>
      </c>
      <c r="DR116" s="951"/>
      <c r="DS116" s="951"/>
      <c r="DT116" s="951"/>
      <c r="DU116" s="952"/>
      <c r="DV116" s="989">
        <v>1.1000000000000001</v>
      </c>
      <c r="DW116" s="990"/>
      <c r="DX116" s="990"/>
      <c r="DY116" s="990"/>
      <c r="DZ116" s="991"/>
    </row>
    <row r="117" spans="1:130" s="197" customFormat="1" ht="26.25" customHeight="1" x14ac:dyDescent="0.15">
      <c r="A117" s="931" t="s">
        <v>166</v>
      </c>
      <c r="B117" s="910"/>
      <c r="C117" s="910"/>
      <c r="D117" s="910"/>
      <c r="E117" s="910"/>
      <c r="F117" s="910"/>
      <c r="G117" s="910"/>
      <c r="H117" s="910"/>
      <c r="I117" s="910"/>
      <c r="J117" s="910"/>
      <c r="K117" s="910"/>
      <c r="L117" s="910"/>
      <c r="M117" s="910"/>
      <c r="N117" s="910"/>
      <c r="O117" s="910"/>
      <c r="P117" s="910"/>
      <c r="Q117" s="910"/>
      <c r="R117" s="910"/>
      <c r="S117" s="910"/>
      <c r="T117" s="910"/>
      <c r="U117" s="910"/>
      <c r="V117" s="910"/>
      <c r="W117" s="910"/>
      <c r="X117" s="910"/>
      <c r="Y117" s="998" t="s">
        <v>427</v>
      </c>
      <c r="Z117" s="911"/>
      <c r="AA117" s="1003">
        <v>5232824</v>
      </c>
      <c r="AB117" s="1004"/>
      <c r="AC117" s="1004"/>
      <c r="AD117" s="1004"/>
      <c r="AE117" s="1005"/>
      <c r="AF117" s="1006">
        <v>5526892</v>
      </c>
      <c r="AG117" s="1004"/>
      <c r="AH117" s="1004"/>
      <c r="AI117" s="1004"/>
      <c r="AJ117" s="1005"/>
      <c r="AK117" s="1006">
        <v>5320472</v>
      </c>
      <c r="AL117" s="1004"/>
      <c r="AM117" s="1004"/>
      <c r="AN117" s="1004"/>
      <c r="AO117" s="1005"/>
      <c r="AP117" s="1007"/>
      <c r="AQ117" s="1008"/>
      <c r="AR117" s="1008"/>
      <c r="AS117" s="1008"/>
      <c r="AT117" s="1009"/>
      <c r="AU117" s="926"/>
      <c r="AV117" s="927"/>
      <c r="AW117" s="927"/>
      <c r="AX117" s="927"/>
      <c r="AY117" s="928"/>
      <c r="AZ117" s="1000" t="s">
        <v>428</v>
      </c>
      <c r="BA117" s="992"/>
      <c r="BB117" s="992"/>
      <c r="BC117" s="992"/>
      <c r="BD117" s="992"/>
      <c r="BE117" s="992"/>
      <c r="BF117" s="992"/>
      <c r="BG117" s="992"/>
      <c r="BH117" s="992"/>
      <c r="BI117" s="992"/>
      <c r="BJ117" s="992"/>
      <c r="BK117" s="992"/>
      <c r="BL117" s="992"/>
      <c r="BM117" s="992"/>
      <c r="BN117" s="992"/>
      <c r="BO117" s="992"/>
      <c r="BP117" s="993"/>
      <c r="BQ117" s="1001" t="s">
        <v>107</v>
      </c>
      <c r="BR117" s="1002"/>
      <c r="BS117" s="1002"/>
      <c r="BT117" s="1002"/>
      <c r="BU117" s="1002"/>
      <c r="BV117" s="1002" t="s">
        <v>107</v>
      </c>
      <c r="BW117" s="1002"/>
      <c r="BX117" s="1002"/>
      <c r="BY117" s="1002"/>
      <c r="BZ117" s="1002"/>
      <c r="CA117" s="1002" t="s">
        <v>107</v>
      </c>
      <c r="CB117" s="1002"/>
      <c r="CC117" s="1002"/>
      <c r="CD117" s="1002"/>
      <c r="CE117" s="1002"/>
      <c r="CF117" s="941" t="s">
        <v>107</v>
      </c>
      <c r="CG117" s="942"/>
      <c r="CH117" s="942"/>
      <c r="CI117" s="942"/>
      <c r="CJ117" s="942"/>
      <c r="CK117" s="975"/>
      <c r="CL117" s="976"/>
      <c r="CM117" s="943" t="s">
        <v>429</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50" t="s">
        <v>107</v>
      </c>
      <c r="DH117" s="951"/>
      <c r="DI117" s="951"/>
      <c r="DJ117" s="951"/>
      <c r="DK117" s="952"/>
      <c r="DL117" s="988" t="s">
        <v>107</v>
      </c>
      <c r="DM117" s="951"/>
      <c r="DN117" s="951"/>
      <c r="DO117" s="951"/>
      <c r="DP117" s="952"/>
      <c r="DQ117" s="988" t="s">
        <v>107</v>
      </c>
      <c r="DR117" s="951"/>
      <c r="DS117" s="951"/>
      <c r="DT117" s="951"/>
      <c r="DU117" s="952"/>
      <c r="DV117" s="989" t="s">
        <v>107</v>
      </c>
      <c r="DW117" s="990"/>
      <c r="DX117" s="990"/>
      <c r="DY117" s="990"/>
      <c r="DZ117" s="991"/>
    </row>
    <row r="118" spans="1:130" s="197" customFormat="1" ht="26.25" customHeight="1" x14ac:dyDescent="0.15">
      <c r="A118" s="931" t="s">
        <v>403</v>
      </c>
      <c r="B118" s="910"/>
      <c r="C118" s="910"/>
      <c r="D118" s="910"/>
      <c r="E118" s="910"/>
      <c r="F118" s="910"/>
      <c r="G118" s="910"/>
      <c r="H118" s="910"/>
      <c r="I118" s="910"/>
      <c r="J118" s="910"/>
      <c r="K118" s="910"/>
      <c r="L118" s="910"/>
      <c r="M118" s="910"/>
      <c r="N118" s="910"/>
      <c r="O118" s="910"/>
      <c r="P118" s="910"/>
      <c r="Q118" s="910"/>
      <c r="R118" s="910"/>
      <c r="S118" s="910"/>
      <c r="T118" s="910"/>
      <c r="U118" s="910"/>
      <c r="V118" s="910"/>
      <c r="W118" s="910"/>
      <c r="X118" s="910"/>
      <c r="Y118" s="910"/>
      <c r="Z118" s="911"/>
      <c r="AA118" s="909" t="s">
        <v>401</v>
      </c>
      <c r="AB118" s="910"/>
      <c r="AC118" s="910"/>
      <c r="AD118" s="910"/>
      <c r="AE118" s="911"/>
      <c r="AF118" s="909" t="s">
        <v>283</v>
      </c>
      <c r="AG118" s="910"/>
      <c r="AH118" s="910"/>
      <c r="AI118" s="910"/>
      <c r="AJ118" s="911"/>
      <c r="AK118" s="909" t="s">
        <v>282</v>
      </c>
      <c r="AL118" s="910"/>
      <c r="AM118" s="910"/>
      <c r="AN118" s="910"/>
      <c r="AO118" s="911"/>
      <c r="AP118" s="995" t="s">
        <v>402</v>
      </c>
      <c r="AQ118" s="996"/>
      <c r="AR118" s="996"/>
      <c r="AS118" s="996"/>
      <c r="AT118" s="997"/>
      <c r="AU118" s="929"/>
      <c r="AV118" s="930"/>
      <c r="AW118" s="930"/>
      <c r="AX118" s="930"/>
      <c r="AY118" s="930"/>
      <c r="AZ118" s="228" t="s">
        <v>166</v>
      </c>
      <c r="BA118" s="228"/>
      <c r="BB118" s="228"/>
      <c r="BC118" s="228"/>
      <c r="BD118" s="228"/>
      <c r="BE118" s="228"/>
      <c r="BF118" s="228"/>
      <c r="BG118" s="228"/>
      <c r="BH118" s="228"/>
      <c r="BI118" s="228"/>
      <c r="BJ118" s="228"/>
      <c r="BK118" s="228"/>
      <c r="BL118" s="228"/>
      <c r="BM118" s="228"/>
      <c r="BN118" s="228"/>
      <c r="BO118" s="998" t="s">
        <v>430</v>
      </c>
      <c r="BP118" s="999"/>
      <c r="BQ118" s="1001">
        <v>50504500</v>
      </c>
      <c r="BR118" s="1002"/>
      <c r="BS118" s="1002"/>
      <c r="BT118" s="1002"/>
      <c r="BU118" s="1002"/>
      <c r="BV118" s="1002">
        <v>49034291</v>
      </c>
      <c r="BW118" s="1002"/>
      <c r="BX118" s="1002"/>
      <c r="BY118" s="1002"/>
      <c r="BZ118" s="1002"/>
      <c r="CA118" s="1002">
        <v>47495411</v>
      </c>
      <c r="CB118" s="1002"/>
      <c r="CC118" s="1002"/>
      <c r="CD118" s="1002"/>
      <c r="CE118" s="1002"/>
      <c r="CF118" s="1028"/>
      <c r="CG118" s="1029"/>
      <c r="CH118" s="1029"/>
      <c r="CI118" s="1029"/>
      <c r="CJ118" s="1030"/>
      <c r="CK118" s="975"/>
      <c r="CL118" s="976"/>
      <c r="CM118" s="943" t="s">
        <v>431</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50" t="s">
        <v>107</v>
      </c>
      <c r="DH118" s="951"/>
      <c r="DI118" s="951"/>
      <c r="DJ118" s="951"/>
      <c r="DK118" s="952"/>
      <c r="DL118" s="988" t="s">
        <v>107</v>
      </c>
      <c r="DM118" s="951"/>
      <c r="DN118" s="951"/>
      <c r="DO118" s="951"/>
      <c r="DP118" s="952"/>
      <c r="DQ118" s="988" t="s">
        <v>107</v>
      </c>
      <c r="DR118" s="951"/>
      <c r="DS118" s="951"/>
      <c r="DT118" s="951"/>
      <c r="DU118" s="952"/>
      <c r="DV118" s="989" t="s">
        <v>107</v>
      </c>
      <c r="DW118" s="990"/>
      <c r="DX118" s="990"/>
      <c r="DY118" s="990"/>
      <c r="DZ118" s="991"/>
    </row>
    <row r="119" spans="1:130" s="197" customFormat="1" ht="26.25" customHeight="1" x14ac:dyDescent="0.15">
      <c r="A119" s="1096"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6" t="s">
        <v>107</v>
      </c>
      <c r="AB119" s="917"/>
      <c r="AC119" s="917"/>
      <c r="AD119" s="917"/>
      <c r="AE119" s="918"/>
      <c r="AF119" s="919" t="s">
        <v>107</v>
      </c>
      <c r="AG119" s="917"/>
      <c r="AH119" s="917"/>
      <c r="AI119" s="917"/>
      <c r="AJ119" s="918"/>
      <c r="AK119" s="919" t="s">
        <v>107</v>
      </c>
      <c r="AL119" s="917"/>
      <c r="AM119" s="917"/>
      <c r="AN119" s="917"/>
      <c r="AO119" s="918"/>
      <c r="AP119" s="920" t="s">
        <v>107</v>
      </c>
      <c r="AQ119" s="921"/>
      <c r="AR119" s="921"/>
      <c r="AS119" s="921"/>
      <c r="AT119" s="922"/>
      <c r="AU119" s="1020" t="s">
        <v>432</v>
      </c>
      <c r="AV119" s="1021"/>
      <c r="AW119" s="1021"/>
      <c r="AX119" s="1021"/>
      <c r="AY119" s="1022"/>
      <c r="AZ119" s="970" t="s">
        <v>433</v>
      </c>
      <c r="BA119" s="914"/>
      <c r="BB119" s="914"/>
      <c r="BC119" s="914"/>
      <c r="BD119" s="914"/>
      <c r="BE119" s="914"/>
      <c r="BF119" s="914"/>
      <c r="BG119" s="914"/>
      <c r="BH119" s="914"/>
      <c r="BI119" s="914"/>
      <c r="BJ119" s="914"/>
      <c r="BK119" s="914"/>
      <c r="BL119" s="914"/>
      <c r="BM119" s="914"/>
      <c r="BN119" s="914"/>
      <c r="BO119" s="914"/>
      <c r="BP119" s="915"/>
      <c r="BQ119" s="956">
        <v>6976651</v>
      </c>
      <c r="BR119" s="957"/>
      <c r="BS119" s="957"/>
      <c r="BT119" s="957"/>
      <c r="BU119" s="957"/>
      <c r="BV119" s="957">
        <v>6536327</v>
      </c>
      <c r="BW119" s="957"/>
      <c r="BX119" s="957"/>
      <c r="BY119" s="957"/>
      <c r="BZ119" s="957"/>
      <c r="CA119" s="957">
        <v>6543064</v>
      </c>
      <c r="CB119" s="957"/>
      <c r="CC119" s="957"/>
      <c r="CD119" s="957"/>
      <c r="CE119" s="957"/>
      <c r="CF119" s="971">
        <v>40.9</v>
      </c>
      <c r="CG119" s="972"/>
      <c r="CH119" s="972"/>
      <c r="CI119" s="972"/>
      <c r="CJ119" s="972"/>
      <c r="CK119" s="977"/>
      <c r="CL119" s="978"/>
      <c r="CM119" s="1017" t="s">
        <v>434</v>
      </c>
      <c r="CN119" s="1018"/>
      <c r="CO119" s="1018"/>
      <c r="CP119" s="1018"/>
      <c r="CQ119" s="1018"/>
      <c r="CR119" s="1018"/>
      <c r="CS119" s="1018"/>
      <c r="CT119" s="1018"/>
      <c r="CU119" s="1018"/>
      <c r="CV119" s="1018"/>
      <c r="CW119" s="1018"/>
      <c r="CX119" s="1018"/>
      <c r="CY119" s="1018"/>
      <c r="CZ119" s="1018"/>
      <c r="DA119" s="1018"/>
      <c r="DB119" s="1018"/>
      <c r="DC119" s="1018"/>
      <c r="DD119" s="1018"/>
      <c r="DE119" s="1018"/>
      <c r="DF119" s="1019"/>
      <c r="DG119" s="1010" t="s">
        <v>107</v>
      </c>
      <c r="DH119" s="1011"/>
      <c r="DI119" s="1011"/>
      <c r="DJ119" s="1011"/>
      <c r="DK119" s="1012"/>
      <c r="DL119" s="1013" t="s">
        <v>107</v>
      </c>
      <c r="DM119" s="1011"/>
      <c r="DN119" s="1011"/>
      <c r="DO119" s="1011"/>
      <c r="DP119" s="1012"/>
      <c r="DQ119" s="1013" t="s">
        <v>107</v>
      </c>
      <c r="DR119" s="1011"/>
      <c r="DS119" s="1011"/>
      <c r="DT119" s="1011"/>
      <c r="DU119" s="1012"/>
      <c r="DV119" s="1014" t="s">
        <v>107</v>
      </c>
      <c r="DW119" s="1015"/>
      <c r="DX119" s="1015"/>
      <c r="DY119" s="1015"/>
      <c r="DZ119" s="1016"/>
    </row>
    <row r="120" spans="1:130" s="197" customFormat="1" ht="26.25" customHeight="1" x14ac:dyDescent="0.15">
      <c r="A120" s="1097"/>
      <c r="B120" s="976"/>
      <c r="C120" s="943" t="s">
        <v>410</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50" t="s">
        <v>107</v>
      </c>
      <c r="AB120" s="951"/>
      <c r="AC120" s="951"/>
      <c r="AD120" s="951"/>
      <c r="AE120" s="952"/>
      <c r="AF120" s="988" t="s">
        <v>107</v>
      </c>
      <c r="AG120" s="951"/>
      <c r="AH120" s="951"/>
      <c r="AI120" s="951"/>
      <c r="AJ120" s="952"/>
      <c r="AK120" s="988" t="s">
        <v>107</v>
      </c>
      <c r="AL120" s="951"/>
      <c r="AM120" s="951"/>
      <c r="AN120" s="951"/>
      <c r="AO120" s="952"/>
      <c r="AP120" s="989" t="s">
        <v>107</v>
      </c>
      <c r="AQ120" s="990"/>
      <c r="AR120" s="990"/>
      <c r="AS120" s="990"/>
      <c r="AT120" s="991"/>
      <c r="AU120" s="1023"/>
      <c r="AV120" s="1024"/>
      <c r="AW120" s="1024"/>
      <c r="AX120" s="1024"/>
      <c r="AY120" s="1025"/>
      <c r="AZ120" s="979" t="s">
        <v>435</v>
      </c>
      <c r="BA120" s="980"/>
      <c r="BB120" s="980"/>
      <c r="BC120" s="980"/>
      <c r="BD120" s="980"/>
      <c r="BE120" s="980"/>
      <c r="BF120" s="980"/>
      <c r="BG120" s="980"/>
      <c r="BH120" s="980"/>
      <c r="BI120" s="980"/>
      <c r="BJ120" s="980"/>
      <c r="BK120" s="980"/>
      <c r="BL120" s="980"/>
      <c r="BM120" s="980"/>
      <c r="BN120" s="980"/>
      <c r="BO120" s="980"/>
      <c r="BP120" s="981"/>
      <c r="BQ120" s="946">
        <v>529670</v>
      </c>
      <c r="BR120" s="947"/>
      <c r="BS120" s="947"/>
      <c r="BT120" s="947"/>
      <c r="BU120" s="947"/>
      <c r="BV120" s="947">
        <v>790636</v>
      </c>
      <c r="BW120" s="947"/>
      <c r="BX120" s="947"/>
      <c r="BY120" s="947"/>
      <c r="BZ120" s="947"/>
      <c r="CA120" s="947">
        <v>1641687</v>
      </c>
      <c r="CB120" s="947"/>
      <c r="CC120" s="947"/>
      <c r="CD120" s="947"/>
      <c r="CE120" s="947"/>
      <c r="CF120" s="941">
        <v>10.3</v>
      </c>
      <c r="CG120" s="942"/>
      <c r="CH120" s="942"/>
      <c r="CI120" s="942"/>
      <c r="CJ120" s="942"/>
      <c r="CK120" s="1037" t="s">
        <v>436</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11929577</v>
      </c>
      <c r="DH120" s="957"/>
      <c r="DI120" s="957"/>
      <c r="DJ120" s="957"/>
      <c r="DK120" s="957"/>
      <c r="DL120" s="957">
        <v>11471471</v>
      </c>
      <c r="DM120" s="957"/>
      <c r="DN120" s="957"/>
      <c r="DO120" s="957"/>
      <c r="DP120" s="957"/>
      <c r="DQ120" s="957">
        <v>11059451</v>
      </c>
      <c r="DR120" s="957"/>
      <c r="DS120" s="957"/>
      <c r="DT120" s="957"/>
      <c r="DU120" s="957"/>
      <c r="DV120" s="958">
        <v>69.099999999999994</v>
      </c>
      <c r="DW120" s="958"/>
      <c r="DX120" s="958"/>
      <c r="DY120" s="958"/>
      <c r="DZ120" s="959"/>
    </row>
    <row r="121" spans="1:130" s="197" customFormat="1" ht="26.25" customHeight="1" x14ac:dyDescent="0.15">
      <c r="A121" s="1097"/>
      <c r="B121" s="976"/>
      <c r="C121" s="1034" t="s">
        <v>437</v>
      </c>
      <c r="D121" s="1035"/>
      <c r="E121" s="1035"/>
      <c r="F121" s="1035"/>
      <c r="G121" s="1035"/>
      <c r="H121" s="1035"/>
      <c r="I121" s="1035"/>
      <c r="J121" s="1035"/>
      <c r="K121" s="1035"/>
      <c r="L121" s="1035"/>
      <c r="M121" s="1035"/>
      <c r="N121" s="1035"/>
      <c r="O121" s="1035"/>
      <c r="P121" s="1035"/>
      <c r="Q121" s="1035"/>
      <c r="R121" s="1035"/>
      <c r="S121" s="1035"/>
      <c r="T121" s="1035"/>
      <c r="U121" s="1035"/>
      <c r="V121" s="1035"/>
      <c r="W121" s="1035"/>
      <c r="X121" s="1035"/>
      <c r="Y121" s="1035"/>
      <c r="Z121" s="1036"/>
      <c r="AA121" s="950" t="s">
        <v>107</v>
      </c>
      <c r="AB121" s="951"/>
      <c r="AC121" s="951"/>
      <c r="AD121" s="951"/>
      <c r="AE121" s="952"/>
      <c r="AF121" s="988" t="s">
        <v>107</v>
      </c>
      <c r="AG121" s="951"/>
      <c r="AH121" s="951"/>
      <c r="AI121" s="951"/>
      <c r="AJ121" s="952"/>
      <c r="AK121" s="988" t="s">
        <v>107</v>
      </c>
      <c r="AL121" s="951"/>
      <c r="AM121" s="951"/>
      <c r="AN121" s="951"/>
      <c r="AO121" s="952"/>
      <c r="AP121" s="989" t="s">
        <v>107</v>
      </c>
      <c r="AQ121" s="990"/>
      <c r="AR121" s="990"/>
      <c r="AS121" s="990"/>
      <c r="AT121" s="991"/>
      <c r="AU121" s="1023"/>
      <c r="AV121" s="1024"/>
      <c r="AW121" s="1024"/>
      <c r="AX121" s="1024"/>
      <c r="AY121" s="1025"/>
      <c r="AZ121" s="1000" t="s">
        <v>438</v>
      </c>
      <c r="BA121" s="992"/>
      <c r="BB121" s="992"/>
      <c r="BC121" s="992"/>
      <c r="BD121" s="992"/>
      <c r="BE121" s="992"/>
      <c r="BF121" s="992"/>
      <c r="BG121" s="992"/>
      <c r="BH121" s="992"/>
      <c r="BI121" s="992"/>
      <c r="BJ121" s="992"/>
      <c r="BK121" s="992"/>
      <c r="BL121" s="992"/>
      <c r="BM121" s="992"/>
      <c r="BN121" s="992"/>
      <c r="BO121" s="992"/>
      <c r="BP121" s="993"/>
      <c r="BQ121" s="1001">
        <v>33746353</v>
      </c>
      <c r="BR121" s="1002"/>
      <c r="BS121" s="1002"/>
      <c r="BT121" s="1002"/>
      <c r="BU121" s="1002"/>
      <c r="BV121" s="1002">
        <v>33308024</v>
      </c>
      <c r="BW121" s="1002"/>
      <c r="BX121" s="1002"/>
      <c r="BY121" s="1002"/>
      <c r="BZ121" s="1002"/>
      <c r="CA121" s="1002">
        <v>32569172</v>
      </c>
      <c r="CB121" s="1002"/>
      <c r="CC121" s="1002"/>
      <c r="CD121" s="1002"/>
      <c r="CE121" s="1002"/>
      <c r="CF121" s="1048">
        <v>203.6</v>
      </c>
      <c r="CG121" s="1049"/>
      <c r="CH121" s="1049"/>
      <c r="CI121" s="1049"/>
      <c r="CJ121" s="1049"/>
      <c r="CK121" s="1040"/>
      <c r="CL121" s="1041"/>
      <c r="CM121" s="1041"/>
      <c r="CN121" s="1041"/>
      <c r="CO121" s="1042"/>
      <c r="CP121" s="1031" t="s">
        <v>383</v>
      </c>
      <c r="CQ121" s="1032"/>
      <c r="CR121" s="1032"/>
      <c r="CS121" s="1032"/>
      <c r="CT121" s="1032"/>
      <c r="CU121" s="1032"/>
      <c r="CV121" s="1032"/>
      <c r="CW121" s="1032"/>
      <c r="CX121" s="1032"/>
      <c r="CY121" s="1032"/>
      <c r="CZ121" s="1032"/>
      <c r="DA121" s="1032"/>
      <c r="DB121" s="1032"/>
      <c r="DC121" s="1032"/>
      <c r="DD121" s="1032"/>
      <c r="DE121" s="1032"/>
      <c r="DF121" s="1033"/>
      <c r="DG121" s="946">
        <v>294050</v>
      </c>
      <c r="DH121" s="947"/>
      <c r="DI121" s="947"/>
      <c r="DJ121" s="947"/>
      <c r="DK121" s="947"/>
      <c r="DL121" s="947">
        <v>448150</v>
      </c>
      <c r="DM121" s="947"/>
      <c r="DN121" s="947"/>
      <c r="DO121" s="947"/>
      <c r="DP121" s="947"/>
      <c r="DQ121" s="947">
        <v>312631</v>
      </c>
      <c r="DR121" s="947"/>
      <c r="DS121" s="947"/>
      <c r="DT121" s="947"/>
      <c r="DU121" s="947"/>
      <c r="DV121" s="948">
        <v>2</v>
      </c>
      <c r="DW121" s="948"/>
      <c r="DX121" s="948"/>
      <c r="DY121" s="948"/>
      <c r="DZ121" s="949"/>
    </row>
    <row r="122" spans="1:130" s="197" customFormat="1" ht="26.25" customHeight="1" x14ac:dyDescent="0.15">
      <c r="A122" s="1097"/>
      <c r="B122" s="976"/>
      <c r="C122" s="943" t="s">
        <v>420</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50" t="s">
        <v>107</v>
      </c>
      <c r="AB122" s="951"/>
      <c r="AC122" s="951"/>
      <c r="AD122" s="951"/>
      <c r="AE122" s="952"/>
      <c r="AF122" s="988" t="s">
        <v>107</v>
      </c>
      <c r="AG122" s="951"/>
      <c r="AH122" s="951"/>
      <c r="AI122" s="951"/>
      <c r="AJ122" s="952"/>
      <c r="AK122" s="988" t="s">
        <v>107</v>
      </c>
      <c r="AL122" s="951"/>
      <c r="AM122" s="951"/>
      <c r="AN122" s="951"/>
      <c r="AO122" s="952"/>
      <c r="AP122" s="989" t="s">
        <v>107</v>
      </c>
      <c r="AQ122" s="990"/>
      <c r="AR122" s="990"/>
      <c r="AS122" s="990"/>
      <c r="AT122" s="991"/>
      <c r="AU122" s="1026"/>
      <c r="AV122" s="1027"/>
      <c r="AW122" s="1027"/>
      <c r="AX122" s="1027"/>
      <c r="AY122" s="1027"/>
      <c r="AZ122" s="228" t="s">
        <v>166</v>
      </c>
      <c r="BA122" s="228"/>
      <c r="BB122" s="228"/>
      <c r="BC122" s="228"/>
      <c r="BD122" s="228"/>
      <c r="BE122" s="228"/>
      <c r="BF122" s="228"/>
      <c r="BG122" s="228"/>
      <c r="BH122" s="228"/>
      <c r="BI122" s="228"/>
      <c r="BJ122" s="228"/>
      <c r="BK122" s="228"/>
      <c r="BL122" s="228"/>
      <c r="BM122" s="228"/>
      <c r="BN122" s="228"/>
      <c r="BO122" s="998" t="s">
        <v>439</v>
      </c>
      <c r="BP122" s="999"/>
      <c r="BQ122" s="1058">
        <v>41252674</v>
      </c>
      <c r="BR122" s="1059"/>
      <c r="BS122" s="1059"/>
      <c r="BT122" s="1059"/>
      <c r="BU122" s="1059"/>
      <c r="BV122" s="1059">
        <v>40634987</v>
      </c>
      <c r="BW122" s="1059"/>
      <c r="BX122" s="1059"/>
      <c r="BY122" s="1059"/>
      <c r="BZ122" s="1059"/>
      <c r="CA122" s="1059">
        <v>40753923</v>
      </c>
      <c r="CB122" s="1059"/>
      <c r="CC122" s="1059"/>
      <c r="CD122" s="1059"/>
      <c r="CE122" s="1059"/>
      <c r="CF122" s="1028"/>
      <c r="CG122" s="1029"/>
      <c r="CH122" s="1029"/>
      <c r="CI122" s="1029"/>
      <c r="CJ122" s="1030"/>
      <c r="CK122" s="1040"/>
      <c r="CL122" s="1041"/>
      <c r="CM122" s="1041"/>
      <c r="CN122" s="1041"/>
      <c r="CO122" s="1042"/>
      <c r="CP122" s="1031" t="s">
        <v>381</v>
      </c>
      <c r="CQ122" s="1032"/>
      <c r="CR122" s="1032"/>
      <c r="CS122" s="1032"/>
      <c r="CT122" s="1032"/>
      <c r="CU122" s="1032"/>
      <c r="CV122" s="1032"/>
      <c r="CW122" s="1032"/>
      <c r="CX122" s="1032"/>
      <c r="CY122" s="1032"/>
      <c r="CZ122" s="1032"/>
      <c r="DA122" s="1032"/>
      <c r="DB122" s="1032"/>
      <c r="DC122" s="1032"/>
      <c r="DD122" s="1032"/>
      <c r="DE122" s="1032"/>
      <c r="DF122" s="1033"/>
      <c r="DG122" s="946">
        <v>132175</v>
      </c>
      <c r="DH122" s="947"/>
      <c r="DI122" s="947"/>
      <c r="DJ122" s="947"/>
      <c r="DK122" s="947"/>
      <c r="DL122" s="947">
        <v>183744</v>
      </c>
      <c r="DM122" s="947"/>
      <c r="DN122" s="947"/>
      <c r="DO122" s="947"/>
      <c r="DP122" s="947"/>
      <c r="DQ122" s="947">
        <v>233270</v>
      </c>
      <c r="DR122" s="947"/>
      <c r="DS122" s="947"/>
      <c r="DT122" s="947"/>
      <c r="DU122" s="947"/>
      <c r="DV122" s="948">
        <v>1.5</v>
      </c>
      <c r="DW122" s="948"/>
      <c r="DX122" s="948"/>
      <c r="DY122" s="948"/>
      <c r="DZ122" s="949"/>
    </row>
    <row r="123" spans="1:130" s="197" customFormat="1" ht="26.25" customHeight="1" thickBot="1" x14ac:dyDescent="0.2">
      <c r="A123" s="1097"/>
      <c r="B123" s="976"/>
      <c r="C123" s="943" t="s">
        <v>426</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50">
        <v>26782</v>
      </c>
      <c r="AB123" s="951"/>
      <c r="AC123" s="951"/>
      <c r="AD123" s="951"/>
      <c r="AE123" s="952"/>
      <c r="AF123" s="988">
        <v>26413</v>
      </c>
      <c r="AG123" s="951"/>
      <c r="AH123" s="951"/>
      <c r="AI123" s="951"/>
      <c r="AJ123" s="952"/>
      <c r="AK123" s="988">
        <v>27150</v>
      </c>
      <c r="AL123" s="951"/>
      <c r="AM123" s="951"/>
      <c r="AN123" s="951"/>
      <c r="AO123" s="952"/>
      <c r="AP123" s="989">
        <v>0.2</v>
      </c>
      <c r="AQ123" s="990"/>
      <c r="AR123" s="990"/>
      <c r="AS123" s="990"/>
      <c r="AT123" s="991"/>
      <c r="AU123" s="1055" t="s">
        <v>440</v>
      </c>
      <c r="AV123" s="1056"/>
      <c r="AW123" s="1056"/>
      <c r="AX123" s="1056"/>
      <c r="AY123" s="1056"/>
      <c r="AZ123" s="1056"/>
      <c r="BA123" s="1056"/>
      <c r="BB123" s="1056"/>
      <c r="BC123" s="1056"/>
      <c r="BD123" s="1056"/>
      <c r="BE123" s="1056"/>
      <c r="BF123" s="1056"/>
      <c r="BG123" s="1056"/>
      <c r="BH123" s="1056"/>
      <c r="BI123" s="1056"/>
      <c r="BJ123" s="1056"/>
      <c r="BK123" s="1056"/>
      <c r="BL123" s="1056"/>
      <c r="BM123" s="1056"/>
      <c r="BN123" s="1056"/>
      <c r="BO123" s="1056"/>
      <c r="BP123" s="1057"/>
      <c r="BQ123" s="1050">
        <v>57.1</v>
      </c>
      <c r="BR123" s="1051"/>
      <c r="BS123" s="1051"/>
      <c r="BT123" s="1051"/>
      <c r="BU123" s="1051"/>
      <c r="BV123" s="1051">
        <v>53</v>
      </c>
      <c r="BW123" s="1051"/>
      <c r="BX123" s="1051"/>
      <c r="BY123" s="1051"/>
      <c r="BZ123" s="1051"/>
      <c r="CA123" s="1051">
        <v>42.1</v>
      </c>
      <c r="CB123" s="1051"/>
      <c r="CC123" s="1051"/>
      <c r="CD123" s="1051"/>
      <c r="CE123" s="1051"/>
      <c r="CF123" s="1052"/>
      <c r="CG123" s="1053"/>
      <c r="CH123" s="1053"/>
      <c r="CI123" s="1053"/>
      <c r="CJ123" s="1054"/>
      <c r="CK123" s="1040"/>
      <c r="CL123" s="1041"/>
      <c r="CM123" s="1041"/>
      <c r="CN123" s="1041"/>
      <c r="CO123" s="1042"/>
      <c r="CP123" s="1031" t="s">
        <v>386</v>
      </c>
      <c r="CQ123" s="1032"/>
      <c r="CR123" s="1032"/>
      <c r="CS123" s="1032"/>
      <c r="CT123" s="1032"/>
      <c r="CU123" s="1032"/>
      <c r="CV123" s="1032"/>
      <c r="CW123" s="1032"/>
      <c r="CX123" s="1032"/>
      <c r="CY123" s="1032"/>
      <c r="CZ123" s="1032"/>
      <c r="DA123" s="1032"/>
      <c r="DB123" s="1032"/>
      <c r="DC123" s="1032"/>
      <c r="DD123" s="1032"/>
      <c r="DE123" s="1032"/>
      <c r="DF123" s="1033"/>
      <c r="DG123" s="950">
        <v>113606</v>
      </c>
      <c r="DH123" s="951"/>
      <c r="DI123" s="951"/>
      <c r="DJ123" s="951"/>
      <c r="DK123" s="952"/>
      <c r="DL123" s="988">
        <v>106039</v>
      </c>
      <c r="DM123" s="951"/>
      <c r="DN123" s="951"/>
      <c r="DO123" s="951"/>
      <c r="DP123" s="952"/>
      <c r="DQ123" s="988">
        <v>101811</v>
      </c>
      <c r="DR123" s="951"/>
      <c r="DS123" s="951"/>
      <c r="DT123" s="951"/>
      <c r="DU123" s="952"/>
      <c r="DV123" s="989">
        <v>0.6</v>
      </c>
      <c r="DW123" s="990"/>
      <c r="DX123" s="990"/>
      <c r="DY123" s="990"/>
      <c r="DZ123" s="991"/>
    </row>
    <row r="124" spans="1:130" s="197" customFormat="1" ht="26.25" customHeight="1" x14ac:dyDescent="0.15">
      <c r="A124" s="1097"/>
      <c r="B124" s="976"/>
      <c r="C124" s="943" t="s">
        <v>429</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50" t="s">
        <v>107</v>
      </c>
      <c r="AB124" s="951"/>
      <c r="AC124" s="951"/>
      <c r="AD124" s="951"/>
      <c r="AE124" s="952"/>
      <c r="AF124" s="988" t="s">
        <v>107</v>
      </c>
      <c r="AG124" s="951"/>
      <c r="AH124" s="951"/>
      <c r="AI124" s="951"/>
      <c r="AJ124" s="952"/>
      <c r="AK124" s="988" t="s">
        <v>107</v>
      </c>
      <c r="AL124" s="951"/>
      <c r="AM124" s="951"/>
      <c r="AN124" s="951"/>
      <c r="AO124" s="952"/>
      <c r="AP124" s="989" t="s">
        <v>107</v>
      </c>
      <c r="AQ124" s="990"/>
      <c r="AR124" s="990"/>
      <c r="AS124" s="990"/>
      <c r="AT124" s="99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3"/>
      <c r="CL124" s="1043"/>
      <c r="CM124" s="1043"/>
      <c r="CN124" s="1043"/>
      <c r="CO124" s="1044"/>
      <c r="CP124" s="1031" t="s">
        <v>441</v>
      </c>
      <c r="CQ124" s="1032"/>
      <c r="CR124" s="1032"/>
      <c r="CS124" s="1032"/>
      <c r="CT124" s="1032"/>
      <c r="CU124" s="1032"/>
      <c r="CV124" s="1032"/>
      <c r="CW124" s="1032"/>
      <c r="CX124" s="1032"/>
      <c r="CY124" s="1032"/>
      <c r="CZ124" s="1032"/>
      <c r="DA124" s="1032"/>
      <c r="DB124" s="1032"/>
      <c r="DC124" s="1032"/>
      <c r="DD124" s="1032"/>
      <c r="DE124" s="1032"/>
      <c r="DF124" s="1033"/>
      <c r="DG124" s="1010" t="s">
        <v>107</v>
      </c>
      <c r="DH124" s="1011"/>
      <c r="DI124" s="1011"/>
      <c r="DJ124" s="1011"/>
      <c r="DK124" s="1012"/>
      <c r="DL124" s="1013" t="s">
        <v>107</v>
      </c>
      <c r="DM124" s="1011"/>
      <c r="DN124" s="1011"/>
      <c r="DO124" s="1011"/>
      <c r="DP124" s="1012"/>
      <c r="DQ124" s="1013" t="s">
        <v>107</v>
      </c>
      <c r="DR124" s="1011"/>
      <c r="DS124" s="1011"/>
      <c r="DT124" s="1011"/>
      <c r="DU124" s="1012"/>
      <c r="DV124" s="1014" t="s">
        <v>107</v>
      </c>
      <c r="DW124" s="1015"/>
      <c r="DX124" s="1015"/>
      <c r="DY124" s="1015"/>
      <c r="DZ124" s="1016"/>
    </row>
    <row r="125" spans="1:130" s="197" customFormat="1" ht="26.25" customHeight="1" thickBot="1" x14ac:dyDescent="0.2">
      <c r="A125" s="1097"/>
      <c r="B125" s="976"/>
      <c r="C125" s="943" t="s">
        <v>431</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50" t="s">
        <v>107</v>
      </c>
      <c r="AB125" s="951"/>
      <c r="AC125" s="951"/>
      <c r="AD125" s="951"/>
      <c r="AE125" s="952"/>
      <c r="AF125" s="988" t="s">
        <v>107</v>
      </c>
      <c r="AG125" s="951"/>
      <c r="AH125" s="951"/>
      <c r="AI125" s="951"/>
      <c r="AJ125" s="952"/>
      <c r="AK125" s="988" t="s">
        <v>107</v>
      </c>
      <c r="AL125" s="951"/>
      <c r="AM125" s="951"/>
      <c r="AN125" s="951"/>
      <c r="AO125" s="952"/>
      <c r="AP125" s="989" t="s">
        <v>107</v>
      </c>
      <c r="AQ125" s="990"/>
      <c r="AR125" s="990"/>
      <c r="AS125" s="990"/>
      <c r="AT125" s="99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8" t="s">
        <v>442</v>
      </c>
      <c r="CL125" s="1038"/>
      <c r="CM125" s="1038"/>
      <c r="CN125" s="1038"/>
      <c r="CO125" s="1039"/>
      <c r="CP125" s="970" t="s">
        <v>443</v>
      </c>
      <c r="CQ125" s="914"/>
      <c r="CR125" s="914"/>
      <c r="CS125" s="914"/>
      <c r="CT125" s="914"/>
      <c r="CU125" s="914"/>
      <c r="CV125" s="914"/>
      <c r="CW125" s="914"/>
      <c r="CX125" s="914"/>
      <c r="CY125" s="914"/>
      <c r="CZ125" s="914"/>
      <c r="DA125" s="914"/>
      <c r="DB125" s="914"/>
      <c r="DC125" s="914"/>
      <c r="DD125" s="914"/>
      <c r="DE125" s="914"/>
      <c r="DF125" s="915"/>
      <c r="DG125" s="956" t="s">
        <v>107</v>
      </c>
      <c r="DH125" s="957"/>
      <c r="DI125" s="957"/>
      <c r="DJ125" s="957"/>
      <c r="DK125" s="957"/>
      <c r="DL125" s="957" t="s">
        <v>107</v>
      </c>
      <c r="DM125" s="957"/>
      <c r="DN125" s="957"/>
      <c r="DO125" s="957"/>
      <c r="DP125" s="957"/>
      <c r="DQ125" s="957" t="s">
        <v>107</v>
      </c>
      <c r="DR125" s="957"/>
      <c r="DS125" s="957"/>
      <c r="DT125" s="957"/>
      <c r="DU125" s="957"/>
      <c r="DV125" s="958" t="s">
        <v>107</v>
      </c>
      <c r="DW125" s="958"/>
      <c r="DX125" s="958"/>
      <c r="DY125" s="958"/>
      <c r="DZ125" s="959"/>
    </row>
    <row r="126" spans="1:130" s="197" customFormat="1" ht="26.25" customHeight="1" x14ac:dyDescent="0.15">
      <c r="A126" s="1097"/>
      <c r="B126" s="976"/>
      <c r="C126" s="943" t="s">
        <v>434</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50" t="s">
        <v>107</v>
      </c>
      <c r="AB126" s="951"/>
      <c r="AC126" s="951"/>
      <c r="AD126" s="951"/>
      <c r="AE126" s="952"/>
      <c r="AF126" s="988" t="s">
        <v>107</v>
      </c>
      <c r="AG126" s="951"/>
      <c r="AH126" s="951"/>
      <c r="AI126" s="951"/>
      <c r="AJ126" s="952"/>
      <c r="AK126" s="988" t="s">
        <v>107</v>
      </c>
      <c r="AL126" s="951"/>
      <c r="AM126" s="951"/>
      <c r="AN126" s="951"/>
      <c r="AO126" s="952"/>
      <c r="AP126" s="989" t="s">
        <v>107</v>
      </c>
      <c r="AQ126" s="990"/>
      <c r="AR126" s="990"/>
      <c r="AS126" s="990"/>
      <c r="AT126" s="991"/>
      <c r="AU126" s="233"/>
      <c r="AV126" s="233"/>
      <c r="AW126" s="233"/>
      <c r="AX126" s="1060" t="s">
        <v>444</v>
      </c>
      <c r="AY126" s="1061"/>
      <c r="AZ126" s="1061"/>
      <c r="BA126" s="1061"/>
      <c r="BB126" s="1061"/>
      <c r="BC126" s="1061"/>
      <c r="BD126" s="1061"/>
      <c r="BE126" s="1062"/>
      <c r="BF126" s="1142" t="s">
        <v>445</v>
      </c>
      <c r="BG126" s="1061"/>
      <c r="BH126" s="1061"/>
      <c r="BI126" s="1061"/>
      <c r="BJ126" s="1061"/>
      <c r="BK126" s="1061"/>
      <c r="BL126" s="1062"/>
      <c r="BM126" s="1142" t="s">
        <v>446</v>
      </c>
      <c r="BN126" s="1061"/>
      <c r="BO126" s="1061"/>
      <c r="BP126" s="1061"/>
      <c r="BQ126" s="1061"/>
      <c r="BR126" s="1061"/>
      <c r="BS126" s="1062"/>
      <c r="BT126" s="1142" t="s">
        <v>447</v>
      </c>
      <c r="BU126" s="1061"/>
      <c r="BV126" s="1061"/>
      <c r="BW126" s="1061"/>
      <c r="BX126" s="1061"/>
      <c r="BY126" s="1061"/>
      <c r="BZ126" s="1143"/>
      <c r="CA126" s="233"/>
      <c r="CB126" s="233"/>
      <c r="CC126" s="233"/>
      <c r="CD126" s="234"/>
      <c r="CE126" s="234"/>
      <c r="CF126" s="234"/>
      <c r="CG126" s="231"/>
      <c r="CH126" s="231"/>
      <c r="CI126" s="231"/>
      <c r="CJ126" s="232"/>
      <c r="CK126" s="1041"/>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6" t="s">
        <v>107</v>
      </c>
      <c r="DH126" s="947"/>
      <c r="DI126" s="947"/>
      <c r="DJ126" s="947"/>
      <c r="DK126" s="947"/>
      <c r="DL126" s="947" t="s">
        <v>107</v>
      </c>
      <c r="DM126" s="947"/>
      <c r="DN126" s="947"/>
      <c r="DO126" s="947"/>
      <c r="DP126" s="947"/>
      <c r="DQ126" s="947" t="s">
        <v>107</v>
      </c>
      <c r="DR126" s="947"/>
      <c r="DS126" s="947"/>
      <c r="DT126" s="947"/>
      <c r="DU126" s="947"/>
      <c r="DV126" s="948" t="s">
        <v>107</v>
      </c>
      <c r="DW126" s="948"/>
      <c r="DX126" s="948"/>
      <c r="DY126" s="948"/>
      <c r="DZ126" s="949"/>
    </row>
    <row r="127" spans="1:130" s="197" customFormat="1" ht="26.25" customHeight="1" thickBot="1" x14ac:dyDescent="0.2">
      <c r="A127" s="1098"/>
      <c r="B127" s="978"/>
      <c r="C127" s="1017" t="s">
        <v>449</v>
      </c>
      <c r="D127" s="1018"/>
      <c r="E127" s="1018"/>
      <c r="F127" s="1018"/>
      <c r="G127" s="1018"/>
      <c r="H127" s="1018"/>
      <c r="I127" s="1018"/>
      <c r="J127" s="1018"/>
      <c r="K127" s="1018"/>
      <c r="L127" s="1018"/>
      <c r="M127" s="1018"/>
      <c r="N127" s="1018"/>
      <c r="O127" s="1018"/>
      <c r="P127" s="1018"/>
      <c r="Q127" s="1018"/>
      <c r="R127" s="1018"/>
      <c r="S127" s="1018"/>
      <c r="T127" s="1018"/>
      <c r="U127" s="1018"/>
      <c r="V127" s="1018"/>
      <c r="W127" s="1018"/>
      <c r="X127" s="1018"/>
      <c r="Y127" s="1018"/>
      <c r="Z127" s="1019"/>
      <c r="AA127" s="950" t="s">
        <v>107</v>
      </c>
      <c r="AB127" s="951"/>
      <c r="AC127" s="951"/>
      <c r="AD127" s="951"/>
      <c r="AE127" s="952"/>
      <c r="AF127" s="988" t="s">
        <v>107</v>
      </c>
      <c r="AG127" s="951"/>
      <c r="AH127" s="951"/>
      <c r="AI127" s="951"/>
      <c r="AJ127" s="952"/>
      <c r="AK127" s="988" t="s">
        <v>107</v>
      </c>
      <c r="AL127" s="951"/>
      <c r="AM127" s="951"/>
      <c r="AN127" s="951"/>
      <c r="AO127" s="952"/>
      <c r="AP127" s="989" t="s">
        <v>107</v>
      </c>
      <c r="AQ127" s="990"/>
      <c r="AR127" s="990"/>
      <c r="AS127" s="990"/>
      <c r="AT127" s="991"/>
      <c r="AU127" s="233"/>
      <c r="AV127" s="233"/>
      <c r="AW127" s="233"/>
      <c r="AX127" s="913" t="s">
        <v>450</v>
      </c>
      <c r="AY127" s="914"/>
      <c r="AZ127" s="914"/>
      <c r="BA127" s="914"/>
      <c r="BB127" s="914"/>
      <c r="BC127" s="914"/>
      <c r="BD127" s="914"/>
      <c r="BE127" s="915"/>
      <c r="BF127" s="1065" t="s">
        <v>107</v>
      </c>
      <c r="BG127" s="1066"/>
      <c r="BH127" s="1066"/>
      <c r="BI127" s="1066"/>
      <c r="BJ127" s="1066"/>
      <c r="BK127" s="1066"/>
      <c r="BL127" s="1123"/>
      <c r="BM127" s="1065">
        <v>12.53</v>
      </c>
      <c r="BN127" s="1066"/>
      <c r="BO127" s="1066"/>
      <c r="BP127" s="1066"/>
      <c r="BQ127" s="1066"/>
      <c r="BR127" s="1066"/>
      <c r="BS127" s="1123"/>
      <c r="BT127" s="1065">
        <v>20</v>
      </c>
      <c r="BU127" s="1066"/>
      <c r="BV127" s="1066"/>
      <c r="BW127" s="1066"/>
      <c r="BX127" s="1066"/>
      <c r="BY127" s="1066"/>
      <c r="BZ127" s="1067"/>
      <c r="CA127" s="234"/>
      <c r="CB127" s="234"/>
      <c r="CC127" s="234"/>
      <c r="CD127" s="234"/>
      <c r="CE127" s="234"/>
      <c r="CF127" s="234"/>
      <c r="CG127" s="231"/>
      <c r="CH127" s="231"/>
      <c r="CI127" s="231"/>
      <c r="CJ127" s="232"/>
      <c r="CK127" s="1063"/>
      <c r="CL127" s="1063"/>
      <c r="CM127" s="1063"/>
      <c r="CN127" s="1063"/>
      <c r="CO127" s="1064"/>
      <c r="CP127" s="1068" t="s">
        <v>451</v>
      </c>
      <c r="CQ127" s="1069"/>
      <c r="CR127" s="1069"/>
      <c r="CS127" s="1069"/>
      <c r="CT127" s="1069"/>
      <c r="CU127" s="1069"/>
      <c r="CV127" s="1069"/>
      <c r="CW127" s="1069"/>
      <c r="CX127" s="1069"/>
      <c r="CY127" s="1069"/>
      <c r="CZ127" s="1069"/>
      <c r="DA127" s="1069"/>
      <c r="DB127" s="1069"/>
      <c r="DC127" s="1069"/>
      <c r="DD127" s="1069"/>
      <c r="DE127" s="1069"/>
      <c r="DF127" s="1070"/>
      <c r="DG127" s="1071" t="s">
        <v>452</v>
      </c>
      <c r="DH127" s="1072"/>
      <c r="DI127" s="1072"/>
      <c r="DJ127" s="1072"/>
      <c r="DK127" s="1072"/>
      <c r="DL127" s="1072" t="s">
        <v>107</v>
      </c>
      <c r="DM127" s="1072"/>
      <c r="DN127" s="1072"/>
      <c r="DO127" s="1072"/>
      <c r="DP127" s="1072"/>
      <c r="DQ127" s="1072" t="s">
        <v>107</v>
      </c>
      <c r="DR127" s="1072"/>
      <c r="DS127" s="1072"/>
      <c r="DT127" s="1072"/>
      <c r="DU127" s="1072"/>
      <c r="DV127" s="1073" t="s">
        <v>107</v>
      </c>
      <c r="DW127" s="1073"/>
      <c r="DX127" s="1073"/>
      <c r="DY127" s="1073"/>
      <c r="DZ127" s="1074"/>
    </row>
    <row r="128" spans="1:130" s="197" customFormat="1" ht="26.25" customHeight="1" x14ac:dyDescent="0.15">
      <c r="A128" s="1092" t="s">
        <v>453</v>
      </c>
      <c r="B128" s="1093"/>
      <c r="C128" s="1093"/>
      <c r="D128" s="1093"/>
      <c r="E128" s="1093"/>
      <c r="F128" s="1093"/>
      <c r="G128" s="1093"/>
      <c r="H128" s="1093"/>
      <c r="I128" s="1093"/>
      <c r="J128" s="1093"/>
      <c r="K128" s="1093"/>
      <c r="L128" s="1093"/>
      <c r="M128" s="1093"/>
      <c r="N128" s="1093"/>
      <c r="O128" s="1093"/>
      <c r="P128" s="1093"/>
      <c r="Q128" s="1093"/>
      <c r="R128" s="1093"/>
      <c r="S128" s="1093"/>
      <c r="T128" s="1093"/>
      <c r="U128" s="1093"/>
      <c r="V128" s="1093"/>
      <c r="W128" s="1094" t="s">
        <v>454</v>
      </c>
      <c r="X128" s="1094"/>
      <c r="Y128" s="1094"/>
      <c r="Z128" s="1095"/>
      <c r="AA128" s="1135">
        <v>446756</v>
      </c>
      <c r="AB128" s="1136"/>
      <c r="AC128" s="1136"/>
      <c r="AD128" s="1136"/>
      <c r="AE128" s="1137"/>
      <c r="AF128" s="1138">
        <v>391404</v>
      </c>
      <c r="AG128" s="1136"/>
      <c r="AH128" s="1136"/>
      <c r="AI128" s="1136"/>
      <c r="AJ128" s="1137"/>
      <c r="AK128" s="1138">
        <v>553199</v>
      </c>
      <c r="AL128" s="1136"/>
      <c r="AM128" s="1136"/>
      <c r="AN128" s="1136"/>
      <c r="AO128" s="1137"/>
      <c r="AP128" s="1139"/>
      <c r="AQ128" s="1140"/>
      <c r="AR128" s="1140"/>
      <c r="AS128" s="1140"/>
      <c r="AT128" s="1141"/>
      <c r="AU128" s="235"/>
      <c r="AV128" s="235"/>
      <c r="AW128" s="235"/>
      <c r="AX128" s="1075" t="s">
        <v>455</v>
      </c>
      <c r="AY128" s="980"/>
      <c r="AZ128" s="980"/>
      <c r="BA128" s="980"/>
      <c r="BB128" s="980"/>
      <c r="BC128" s="980"/>
      <c r="BD128" s="980"/>
      <c r="BE128" s="981"/>
      <c r="BF128" s="1087" t="s">
        <v>107</v>
      </c>
      <c r="BG128" s="1088"/>
      <c r="BH128" s="1088"/>
      <c r="BI128" s="1088"/>
      <c r="BJ128" s="1088"/>
      <c r="BK128" s="1088"/>
      <c r="BL128" s="1089"/>
      <c r="BM128" s="1087">
        <v>17.53</v>
      </c>
      <c r="BN128" s="1088"/>
      <c r="BO128" s="1088"/>
      <c r="BP128" s="1088"/>
      <c r="BQ128" s="1088"/>
      <c r="BR128" s="1088"/>
      <c r="BS128" s="1089"/>
      <c r="BT128" s="1087">
        <v>30</v>
      </c>
      <c r="BU128" s="1090"/>
      <c r="BV128" s="1090"/>
      <c r="BW128" s="1090"/>
      <c r="BX128" s="1090"/>
      <c r="BY128" s="1090"/>
      <c r="BZ128" s="109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81" t="s">
        <v>456</v>
      </c>
      <c r="X129" s="1082"/>
      <c r="Y129" s="1082"/>
      <c r="Z129" s="1083"/>
      <c r="AA129" s="950">
        <v>19551225</v>
      </c>
      <c r="AB129" s="951"/>
      <c r="AC129" s="951"/>
      <c r="AD129" s="951"/>
      <c r="AE129" s="952"/>
      <c r="AF129" s="988">
        <v>19401845</v>
      </c>
      <c r="AG129" s="951"/>
      <c r="AH129" s="951"/>
      <c r="AI129" s="951"/>
      <c r="AJ129" s="952"/>
      <c r="AK129" s="988">
        <v>19223178</v>
      </c>
      <c r="AL129" s="951"/>
      <c r="AM129" s="951"/>
      <c r="AN129" s="951"/>
      <c r="AO129" s="952"/>
      <c r="AP129" s="1084"/>
      <c r="AQ129" s="1085"/>
      <c r="AR129" s="1085"/>
      <c r="AS129" s="1085"/>
      <c r="AT129" s="1086"/>
      <c r="AU129" s="235"/>
      <c r="AV129" s="235"/>
      <c r="AW129" s="235"/>
      <c r="AX129" s="1075" t="s">
        <v>457</v>
      </c>
      <c r="AY129" s="980"/>
      <c r="AZ129" s="980"/>
      <c r="BA129" s="980"/>
      <c r="BB129" s="980"/>
      <c r="BC129" s="980"/>
      <c r="BD129" s="980"/>
      <c r="BE129" s="981"/>
      <c r="BF129" s="1076">
        <v>9.4</v>
      </c>
      <c r="BG129" s="1077"/>
      <c r="BH129" s="1077"/>
      <c r="BI129" s="1077"/>
      <c r="BJ129" s="1077"/>
      <c r="BK129" s="1077"/>
      <c r="BL129" s="1078"/>
      <c r="BM129" s="1076">
        <v>25</v>
      </c>
      <c r="BN129" s="1077"/>
      <c r="BO129" s="1077"/>
      <c r="BP129" s="1077"/>
      <c r="BQ129" s="1077"/>
      <c r="BR129" s="1077"/>
      <c r="BS129" s="1078"/>
      <c r="BT129" s="1076">
        <v>35</v>
      </c>
      <c r="BU129" s="1079"/>
      <c r="BV129" s="1079"/>
      <c r="BW129" s="1079"/>
      <c r="BX129" s="1079"/>
      <c r="BY129" s="1079"/>
      <c r="BZ129" s="108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81" t="s">
        <v>459</v>
      </c>
      <c r="X130" s="1082"/>
      <c r="Y130" s="1082"/>
      <c r="Z130" s="1083"/>
      <c r="AA130" s="950">
        <v>3372084</v>
      </c>
      <c r="AB130" s="951"/>
      <c r="AC130" s="951"/>
      <c r="AD130" s="951"/>
      <c r="AE130" s="952"/>
      <c r="AF130" s="988">
        <v>3578429</v>
      </c>
      <c r="AG130" s="951"/>
      <c r="AH130" s="951"/>
      <c r="AI130" s="951"/>
      <c r="AJ130" s="952"/>
      <c r="AK130" s="988">
        <v>3222911</v>
      </c>
      <c r="AL130" s="951"/>
      <c r="AM130" s="951"/>
      <c r="AN130" s="951"/>
      <c r="AO130" s="952"/>
      <c r="AP130" s="1084"/>
      <c r="AQ130" s="1085"/>
      <c r="AR130" s="1085"/>
      <c r="AS130" s="1085"/>
      <c r="AT130" s="1086"/>
      <c r="AU130" s="235"/>
      <c r="AV130" s="235"/>
      <c r="AW130" s="235"/>
      <c r="AX130" s="1119" t="s">
        <v>460</v>
      </c>
      <c r="AY130" s="1069"/>
      <c r="AZ130" s="1069"/>
      <c r="BA130" s="1069"/>
      <c r="BB130" s="1069"/>
      <c r="BC130" s="1069"/>
      <c r="BD130" s="1069"/>
      <c r="BE130" s="1070"/>
      <c r="BF130" s="1120">
        <v>42.1</v>
      </c>
      <c r="BG130" s="1121"/>
      <c r="BH130" s="1121"/>
      <c r="BI130" s="1121"/>
      <c r="BJ130" s="1121"/>
      <c r="BK130" s="1121"/>
      <c r="BL130" s="1122"/>
      <c r="BM130" s="1120">
        <v>350</v>
      </c>
      <c r="BN130" s="1121"/>
      <c r="BO130" s="1121"/>
      <c r="BP130" s="1121"/>
      <c r="BQ130" s="1121"/>
      <c r="BR130" s="1121"/>
      <c r="BS130" s="1122"/>
      <c r="BT130" s="1099"/>
      <c r="BU130" s="1100"/>
      <c r="BV130" s="1100"/>
      <c r="BW130" s="1100"/>
      <c r="BX130" s="1100"/>
      <c r="BY130" s="1100"/>
      <c r="BZ130" s="110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4"/>
      <c r="B131" s="1125"/>
      <c r="C131" s="1125"/>
      <c r="D131" s="1125"/>
      <c r="E131" s="1125"/>
      <c r="F131" s="1125"/>
      <c r="G131" s="1125"/>
      <c r="H131" s="1125"/>
      <c r="I131" s="1125"/>
      <c r="J131" s="1125"/>
      <c r="K131" s="1125"/>
      <c r="L131" s="1125"/>
      <c r="M131" s="1125"/>
      <c r="N131" s="1125"/>
      <c r="O131" s="1125"/>
      <c r="P131" s="1125"/>
      <c r="Q131" s="1125"/>
      <c r="R131" s="1125"/>
      <c r="S131" s="1125"/>
      <c r="T131" s="1125"/>
      <c r="U131" s="1125"/>
      <c r="V131" s="1125"/>
      <c r="W131" s="1126" t="s">
        <v>461</v>
      </c>
      <c r="X131" s="1127"/>
      <c r="Y131" s="1127"/>
      <c r="Z131" s="1128"/>
      <c r="AA131" s="1010">
        <v>16179141</v>
      </c>
      <c r="AB131" s="1011"/>
      <c r="AC131" s="1011"/>
      <c r="AD131" s="1011"/>
      <c r="AE131" s="1012"/>
      <c r="AF131" s="1013">
        <v>15823416</v>
      </c>
      <c r="AG131" s="1011"/>
      <c r="AH131" s="1011"/>
      <c r="AI131" s="1011"/>
      <c r="AJ131" s="1012"/>
      <c r="AK131" s="1013">
        <v>16000267</v>
      </c>
      <c r="AL131" s="1011"/>
      <c r="AM131" s="1011"/>
      <c r="AN131" s="1011"/>
      <c r="AO131" s="1012"/>
      <c r="AP131" s="1129"/>
      <c r="AQ131" s="1130"/>
      <c r="AR131" s="1130"/>
      <c r="AS131" s="1130"/>
      <c r="AT131" s="113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3" t="s">
        <v>462</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463</v>
      </c>
      <c r="W132" s="1107"/>
      <c r="X132" s="1107"/>
      <c r="Y132" s="1107"/>
      <c r="Z132" s="1108"/>
      <c r="AA132" s="1109">
        <v>8.7395492749999999</v>
      </c>
      <c r="AB132" s="1110"/>
      <c r="AC132" s="1110"/>
      <c r="AD132" s="1110"/>
      <c r="AE132" s="1111"/>
      <c r="AF132" s="1112">
        <v>9.8402203420000003</v>
      </c>
      <c r="AG132" s="1110"/>
      <c r="AH132" s="1110"/>
      <c r="AI132" s="1110"/>
      <c r="AJ132" s="1111"/>
      <c r="AK132" s="1112">
        <v>9.6521014310000002</v>
      </c>
      <c r="AL132" s="1110"/>
      <c r="AM132" s="1110"/>
      <c r="AN132" s="1110"/>
      <c r="AO132" s="1111"/>
      <c r="AP132" s="1028"/>
      <c r="AQ132" s="1029"/>
      <c r="AR132" s="1029"/>
      <c r="AS132" s="1029"/>
      <c r="AT132" s="111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114" t="s">
        <v>464</v>
      </c>
      <c r="W133" s="1114"/>
      <c r="X133" s="1114"/>
      <c r="Y133" s="1114"/>
      <c r="Z133" s="1115"/>
      <c r="AA133" s="1116">
        <v>10.9</v>
      </c>
      <c r="AB133" s="1117"/>
      <c r="AC133" s="1117"/>
      <c r="AD133" s="1117"/>
      <c r="AE133" s="1118"/>
      <c r="AF133" s="1116">
        <v>10</v>
      </c>
      <c r="AG133" s="1117"/>
      <c r="AH133" s="1117"/>
      <c r="AI133" s="1117"/>
      <c r="AJ133" s="1118"/>
      <c r="AK133" s="1116">
        <v>9.4</v>
      </c>
      <c r="AL133" s="1117"/>
      <c r="AM133" s="1117"/>
      <c r="AN133" s="1117"/>
      <c r="AO133" s="1118"/>
      <c r="AP133" s="1052"/>
      <c r="AQ133" s="1053"/>
      <c r="AR133" s="1053"/>
      <c r="AS133" s="1053"/>
      <c r="AT133" s="110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8:P68"/>
    <mergeCell ref="B70:P70"/>
    <mergeCell ref="B69:P69"/>
    <mergeCell ref="B71:P71"/>
    <mergeCell ref="B72:P72"/>
    <mergeCell ref="B74:P74"/>
    <mergeCell ref="B73:P73"/>
    <mergeCell ref="B75:P75"/>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BV112:BZ112"/>
    <mergeCell ref="AF114:AJ114"/>
    <mergeCell ref="AP113:AT113"/>
    <mergeCell ref="AZ113:BP113"/>
    <mergeCell ref="AZ112:BP112"/>
    <mergeCell ref="BQ112:BU112"/>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7" t="s">
        <v>467</v>
      </c>
      <c r="L7" s="254"/>
      <c r="M7" s="255" t="s">
        <v>468</v>
      </c>
      <c r="N7" s="256"/>
    </row>
    <row r="8" spans="1:16" x14ac:dyDescent="0.15">
      <c r="A8" s="248"/>
      <c r="B8" s="244"/>
      <c r="C8" s="244"/>
      <c r="D8" s="244"/>
      <c r="E8" s="244"/>
      <c r="F8" s="244"/>
      <c r="G8" s="257"/>
      <c r="H8" s="258"/>
      <c r="I8" s="258"/>
      <c r="J8" s="259"/>
      <c r="K8" s="1148"/>
      <c r="L8" s="260" t="s">
        <v>469</v>
      </c>
      <c r="M8" s="261" t="s">
        <v>470</v>
      </c>
      <c r="N8" s="262" t="s">
        <v>471</v>
      </c>
    </row>
    <row r="9" spans="1:16" x14ac:dyDescent="0.15">
      <c r="A9" s="248"/>
      <c r="B9" s="244"/>
      <c r="C9" s="244"/>
      <c r="D9" s="244"/>
      <c r="E9" s="244"/>
      <c r="F9" s="244"/>
      <c r="G9" s="1149" t="s">
        <v>472</v>
      </c>
      <c r="H9" s="1150"/>
      <c r="I9" s="1150"/>
      <c r="J9" s="1151"/>
      <c r="K9" s="263">
        <v>4427373</v>
      </c>
      <c r="L9" s="264">
        <v>50741</v>
      </c>
      <c r="M9" s="265">
        <v>62416</v>
      </c>
      <c r="N9" s="266">
        <v>-18.7</v>
      </c>
    </row>
    <row r="10" spans="1:16" x14ac:dyDescent="0.15">
      <c r="A10" s="248"/>
      <c r="B10" s="244"/>
      <c r="C10" s="244"/>
      <c r="D10" s="244"/>
      <c r="E10" s="244"/>
      <c r="F10" s="244"/>
      <c r="G10" s="1149" t="s">
        <v>473</v>
      </c>
      <c r="H10" s="1150"/>
      <c r="I10" s="1150"/>
      <c r="J10" s="1151"/>
      <c r="K10" s="267">
        <v>326092</v>
      </c>
      <c r="L10" s="268">
        <v>3737</v>
      </c>
      <c r="M10" s="269">
        <v>5506</v>
      </c>
      <c r="N10" s="270">
        <v>-32.1</v>
      </c>
    </row>
    <row r="11" spans="1:16" ht="13.5" customHeight="1" x14ac:dyDescent="0.15">
      <c r="A11" s="248"/>
      <c r="B11" s="244"/>
      <c r="C11" s="244"/>
      <c r="D11" s="244"/>
      <c r="E11" s="244"/>
      <c r="F11" s="244"/>
      <c r="G11" s="1149" t="s">
        <v>474</v>
      </c>
      <c r="H11" s="1150"/>
      <c r="I11" s="1150"/>
      <c r="J11" s="1151"/>
      <c r="K11" s="267">
        <v>711572</v>
      </c>
      <c r="L11" s="268">
        <v>8155</v>
      </c>
      <c r="M11" s="269">
        <v>5414</v>
      </c>
      <c r="N11" s="270">
        <v>50.6</v>
      </c>
    </row>
    <row r="12" spans="1:16" ht="13.5" customHeight="1" x14ac:dyDescent="0.15">
      <c r="A12" s="248"/>
      <c r="B12" s="244"/>
      <c r="C12" s="244"/>
      <c r="D12" s="244"/>
      <c r="E12" s="244"/>
      <c r="F12" s="244"/>
      <c r="G12" s="1149" t="s">
        <v>475</v>
      </c>
      <c r="H12" s="1150"/>
      <c r="I12" s="1150"/>
      <c r="J12" s="1151"/>
      <c r="K12" s="267">
        <v>7517</v>
      </c>
      <c r="L12" s="268">
        <v>86</v>
      </c>
      <c r="M12" s="269">
        <v>1117</v>
      </c>
      <c r="N12" s="270">
        <v>-92.3</v>
      </c>
    </row>
    <row r="13" spans="1:16" ht="13.5" customHeight="1" x14ac:dyDescent="0.15">
      <c r="A13" s="248"/>
      <c r="B13" s="244"/>
      <c r="C13" s="244"/>
      <c r="D13" s="244"/>
      <c r="E13" s="244"/>
      <c r="F13" s="244"/>
      <c r="G13" s="1149" t="s">
        <v>476</v>
      </c>
      <c r="H13" s="1150"/>
      <c r="I13" s="1150"/>
      <c r="J13" s="1151"/>
      <c r="K13" s="267" t="s">
        <v>477</v>
      </c>
      <c r="L13" s="268" t="s">
        <v>477</v>
      </c>
      <c r="M13" s="269">
        <v>0</v>
      </c>
      <c r="N13" s="270" t="s">
        <v>477</v>
      </c>
    </row>
    <row r="14" spans="1:16" ht="13.5" customHeight="1" x14ac:dyDescent="0.15">
      <c r="A14" s="248"/>
      <c r="B14" s="244"/>
      <c r="C14" s="244"/>
      <c r="D14" s="244"/>
      <c r="E14" s="244"/>
      <c r="F14" s="244"/>
      <c r="G14" s="1149" t="s">
        <v>478</v>
      </c>
      <c r="H14" s="1150"/>
      <c r="I14" s="1150"/>
      <c r="J14" s="1151"/>
      <c r="K14" s="267">
        <v>207877</v>
      </c>
      <c r="L14" s="268">
        <v>2382</v>
      </c>
      <c r="M14" s="269">
        <v>2298</v>
      </c>
      <c r="N14" s="270">
        <v>3.7</v>
      </c>
    </row>
    <row r="15" spans="1:16" ht="13.5" customHeight="1" x14ac:dyDescent="0.15">
      <c r="A15" s="248"/>
      <c r="B15" s="244"/>
      <c r="C15" s="244"/>
      <c r="D15" s="244"/>
      <c r="E15" s="244"/>
      <c r="F15" s="244"/>
      <c r="G15" s="1149" t="s">
        <v>479</v>
      </c>
      <c r="H15" s="1150"/>
      <c r="I15" s="1150"/>
      <c r="J15" s="1151"/>
      <c r="K15" s="267">
        <v>142393</v>
      </c>
      <c r="L15" s="268">
        <v>1632</v>
      </c>
      <c r="M15" s="269">
        <v>1592</v>
      </c>
      <c r="N15" s="270">
        <v>2.5</v>
      </c>
    </row>
    <row r="16" spans="1:16" x14ac:dyDescent="0.15">
      <c r="A16" s="248"/>
      <c r="B16" s="244"/>
      <c r="C16" s="244"/>
      <c r="D16" s="244"/>
      <c r="E16" s="244"/>
      <c r="F16" s="244"/>
      <c r="G16" s="1152" t="s">
        <v>480</v>
      </c>
      <c r="H16" s="1153"/>
      <c r="I16" s="1153"/>
      <c r="J16" s="1154"/>
      <c r="K16" s="268">
        <v>-327019</v>
      </c>
      <c r="L16" s="268">
        <v>-3748</v>
      </c>
      <c r="M16" s="269">
        <v>-6284</v>
      </c>
      <c r="N16" s="270">
        <v>-40.4</v>
      </c>
    </row>
    <row r="17" spans="1:16" x14ac:dyDescent="0.15">
      <c r="A17" s="248"/>
      <c r="B17" s="244"/>
      <c r="C17" s="244"/>
      <c r="D17" s="244"/>
      <c r="E17" s="244"/>
      <c r="F17" s="244"/>
      <c r="G17" s="1152" t="s">
        <v>166</v>
      </c>
      <c r="H17" s="1153"/>
      <c r="I17" s="1153"/>
      <c r="J17" s="1154"/>
      <c r="K17" s="268">
        <v>5495805</v>
      </c>
      <c r="L17" s="268">
        <v>62986</v>
      </c>
      <c r="M17" s="269">
        <v>72059</v>
      </c>
      <c r="N17" s="270">
        <v>-12.6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44" t="s">
        <v>485</v>
      </c>
      <c r="H21" s="1145"/>
      <c r="I21" s="1145"/>
      <c r="J21" s="1146"/>
      <c r="K21" s="280">
        <v>5.46</v>
      </c>
      <c r="L21" s="281">
        <v>7.1</v>
      </c>
      <c r="M21" s="282">
        <v>-1.64</v>
      </c>
      <c r="N21" s="249"/>
      <c r="O21" s="283"/>
      <c r="P21" s="279"/>
    </row>
    <row r="22" spans="1:16" s="284" customFormat="1" x14ac:dyDescent="0.15">
      <c r="A22" s="279"/>
      <c r="B22" s="249"/>
      <c r="C22" s="249"/>
      <c r="D22" s="249"/>
      <c r="E22" s="249"/>
      <c r="F22" s="249"/>
      <c r="G22" s="1144" t="s">
        <v>486</v>
      </c>
      <c r="H22" s="1145"/>
      <c r="I22" s="1145"/>
      <c r="J22" s="1146"/>
      <c r="K22" s="285">
        <v>102.6</v>
      </c>
      <c r="L22" s="286">
        <v>98.4</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7" t="s">
        <v>467</v>
      </c>
      <c r="L30" s="254"/>
      <c r="M30" s="255" t="s">
        <v>468</v>
      </c>
      <c r="N30" s="256"/>
    </row>
    <row r="31" spans="1:16" x14ac:dyDescent="0.15">
      <c r="A31" s="248"/>
      <c r="B31" s="244"/>
      <c r="C31" s="244"/>
      <c r="D31" s="244"/>
      <c r="E31" s="244"/>
      <c r="F31" s="244"/>
      <c r="G31" s="257"/>
      <c r="H31" s="258"/>
      <c r="I31" s="258"/>
      <c r="J31" s="259"/>
      <c r="K31" s="1148"/>
      <c r="L31" s="260" t="s">
        <v>469</v>
      </c>
      <c r="M31" s="261" t="s">
        <v>470</v>
      </c>
      <c r="N31" s="262" t="s">
        <v>471</v>
      </c>
    </row>
    <row r="32" spans="1:16" ht="27" customHeight="1" x14ac:dyDescent="0.15">
      <c r="A32" s="248"/>
      <c r="B32" s="244"/>
      <c r="C32" s="244"/>
      <c r="D32" s="244"/>
      <c r="E32" s="244"/>
      <c r="F32" s="244"/>
      <c r="G32" s="1160" t="s">
        <v>490</v>
      </c>
      <c r="H32" s="1161"/>
      <c r="I32" s="1161"/>
      <c r="J32" s="1162"/>
      <c r="K32" s="294">
        <v>3712541</v>
      </c>
      <c r="L32" s="294">
        <v>42549</v>
      </c>
      <c r="M32" s="295">
        <v>39864</v>
      </c>
      <c r="N32" s="296">
        <v>6.7</v>
      </c>
    </row>
    <row r="33" spans="1:16" ht="13.5" customHeight="1" x14ac:dyDescent="0.15">
      <c r="A33" s="248"/>
      <c r="B33" s="244"/>
      <c r="C33" s="244"/>
      <c r="D33" s="244"/>
      <c r="E33" s="244"/>
      <c r="F33" s="244"/>
      <c r="G33" s="1160" t="s">
        <v>491</v>
      </c>
      <c r="H33" s="1161"/>
      <c r="I33" s="1161"/>
      <c r="J33" s="1162"/>
      <c r="K33" s="294" t="s">
        <v>477</v>
      </c>
      <c r="L33" s="294" t="s">
        <v>477</v>
      </c>
      <c r="M33" s="295">
        <v>3</v>
      </c>
      <c r="N33" s="296" t="s">
        <v>477</v>
      </c>
    </row>
    <row r="34" spans="1:16" ht="27" customHeight="1" x14ac:dyDescent="0.15">
      <c r="A34" s="248"/>
      <c r="B34" s="244"/>
      <c r="C34" s="244"/>
      <c r="D34" s="244"/>
      <c r="E34" s="244"/>
      <c r="F34" s="244"/>
      <c r="G34" s="1160" t="s">
        <v>492</v>
      </c>
      <c r="H34" s="1161"/>
      <c r="I34" s="1161"/>
      <c r="J34" s="1162"/>
      <c r="K34" s="294" t="s">
        <v>477</v>
      </c>
      <c r="L34" s="294" t="s">
        <v>477</v>
      </c>
      <c r="M34" s="295">
        <v>79</v>
      </c>
      <c r="N34" s="296" t="s">
        <v>477</v>
      </c>
    </row>
    <row r="35" spans="1:16" ht="27" customHeight="1" x14ac:dyDescent="0.15">
      <c r="A35" s="248"/>
      <c r="B35" s="244"/>
      <c r="C35" s="244"/>
      <c r="D35" s="244"/>
      <c r="E35" s="244"/>
      <c r="F35" s="244"/>
      <c r="G35" s="1160" t="s">
        <v>493</v>
      </c>
      <c r="H35" s="1161"/>
      <c r="I35" s="1161"/>
      <c r="J35" s="1162"/>
      <c r="K35" s="294">
        <v>1158912</v>
      </c>
      <c r="L35" s="294">
        <v>13282</v>
      </c>
      <c r="M35" s="295">
        <v>14090</v>
      </c>
      <c r="N35" s="296">
        <v>-5.7</v>
      </c>
    </row>
    <row r="36" spans="1:16" ht="27" customHeight="1" x14ac:dyDescent="0.15">
      <c r="A36" s="248"/>
      <c r="B36" s="244"/>
      <c r="C36" s="244"/>
      <c r="D36" s="244"/>
      <c r="E36" s="244"/>
      <c r="F36" s="244"/>
      <c r="G36" s="1160" t="s">
        <v>494</v>
      </c>
      <c r="H36" s="1161"/>
      <c r="I36" s="1161"/>
      <c r="J36" s="1162"/>
      <c r="K36" s="294">
        <v>421869</v>
      </c>
      <c r="L36" s="294">
        <v>4835</v>
      </c>
      <c r="M36" s="295">
        <v>1791</v>
      </c>
      <c r="N36" s="296">
        <v>170</v>
      </c>
    </row>
    <row r="37" spans="1:16" ht="13.5" customHeight="1" x14ac:dyDescent="0.15">
      <c r="A37" s="248"/>
      <c r="B37" s="244"/>
      <c r="C37" s="244"/>
      <c r="D37" s="244"/>
      <c r="E37" s="244"/>
      <c r="F37" s="244"/>
      <c r="G37" s="1160" t="s">
        <v>495</v>
      </c>
      <c r="H37" s="1161"/>
      <c r="I37" s="1161"/>
      <c r="J37" s="1162"/>
      <c r="K37" s="294">
        <v>27150</v>
      </c>
      <c r="L37" s="294">
        <v>311</v>
      </c>
      <c r="M37" s="295">
        <v>866</v>
      </c>
      <c r="N37" s="296">
        <v>-64.099999999999994</v>
      </c>
    </row>
    <row r="38" spans="1:16" ht="27" customHeight="1" x14ac:dyDescent="0.15">
      <c r="A38" s="248"/>
      <c r="B38" s="244"/>
      <c r="C38" s="244"/>
      <c r="D38" s="244"/>
      <c r="E38" s="244"/>
      <c r="F38" s="244"/>
      <c r="G38" s="1163" t="s">
        <v>496</v>
      </c>
      <c r="H38" s="1164"/>
      <c r="I38" s="1164"/>
      <c r="J38" s="1165"/>
      <c r="K38" s="297" t="s">
        <v>477</v>
      </c>
      <c r="L38" s="297" t="s">
        <v>477</v>
      </c>
      <c r="M38" s="298">
        <v>3</v>
      </c>
      <c r="N38" s="299" t="s">
        <v>477</v>
      </c>
      <c r="O38" s="293"/>
    </row>
    <row r="39" spans="1:16" x14ac:dyDescent="0.15">
      <c r="A39" s="248"/>
      <c r="B39" s="244"/>
      <c r="C39" s="244"/>
      <c r="D39" s="244"/>
      <c r="E39" s="244"/>
      <c r="F39" s="244"/>
      <c r="G39" s="1163" t="s">
        <v>497</v>
      </c>
      <c r="H39" s="1164"/>
      <c r="I39" s="1164"/>
      <c r="J39" s="1165"/>
      <c r="K39" s="300">
        <v>-553199</v>
      </c>
      <c r="L39" s="300">
        <v>-6340</v>
      </c>
      <c r="M39" s="301">
        <v>-5541</v>
      </c>
      <c r="N39" s="302">
        <v>14.4</v>
      </c>
      <c r="O39" s="293"/>
    </row>
    <row r="40" spans="1:16" ht="27" customHeight="1" x14ac:dyDescent="0.15">
      <c r="A40" s="248"/>
      <c r="B40" s="244"/>
      <c r="C40" s="244"/>
      <c r="D40" s="244"/>
      <c r="E40" s="244"/>
      <c r="F40" s="244"/>
      <c r="G40" s="1160" t="s">
        <v>498</v>
      </c>
      <c r="H40" s="1161"/>
      <c r="I40" s="1161"/>
      <c r="J40" s="1162"/>
      <c r="K40" s="300">
        <v>-3222911</v>
      </c>
      <c r="L40" s="300">
        <v>-36937</v>
      </c>
      <c r="M40" s="301">
        <v>-36202</v>
      </c>
      <c r="N40" s="302">
        <v>2</v>
      </c>
      <c r="O40" s="293"/>
    </row>
    <row r="41" spans="1:16" x14ac:dyDescent="0.15">
      <c r="A41" s="248"/>
      <c r="B41" s="244"/>
      <c r="C41" s="244"/>
      <c r="D41" s="244"/>
      <c r="E41" s="244"/>
      <c r="F41" s="244"/>
      <c r="G41" s="1166" t="s">
        <v>277</v>
      </c>
      <c r="H41" s="1167"/>
      <c r="I41" s="1167"/>
      <c r="J41" s="1168"/>
      <c r="K41" s="294">
        <v>1544362</v>
      </c>
      <c r="L41" s="300">
        <v>17700</v>
      </c>
      <c r="M41" s="301">
        <v>14952</v>
      </c>
      <c r="N41" s="302">
        <v>18.399999999999999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55" t="s">
        <v>467</v>
      </c>
      <c r="J49" s="1157" t="s">
        <v>502</v>
      </c>
      <c r="K49" s="1158"/>
      <c r="L49" s="1158"/>
      <c r="M49" s="1158"/>
      <c r="N49" s="1159"/>
    </row>
    <row r="50" spans="1:14" x14ac:dyDescent="0.15">
      <c r="A50" s="248"/>
      <c r="B50" s="244"/>
      <c r="C50" s="244"/>
      <c r="D50" s="244"/>
      <c r="E50" s="244"/>
      <c r="F50" s="244"/>
      <c r="G50" s="312"/>
      <c r="H50" s="313"/>
      <c r="I50" s="1156"/>
      <c r="J50" s="314" t="s">
        <v>503</v>
      </c>
      <c r="K50" s="315" t="s">
        <v>504</v>
      </c>
      <c r="L50" s="316" t="s">
        <v>505</v>
      </c>
      <c r="M50" s="317" t="s">
        <v>506</v>
      </c>
      <c r="N50" s="318" t="s">
        <v>507</v>
      </c>
    </row>
    <row r="51" spans="1:14" x14ac:dyDescent="0.15">
      <c r="A51" s="248"/>
      <c r="B51" s="244"/>
      <c r="C51" s="244"/>
      <c r="D51" s="244"/>
      <c r="E51" s="244"/>
      <c r="F51" s="244"/>
      <c r="G51" s="310" t="s">
        <v>508</v>
      </c>
      <c r="H51" s="311"/>
      <c r="I51" s="319">
        <v>3787557</v>
      </c>
      <c r="J51" s="320">
        <v>45337</v>
      </c>
      <c r="K51" s="321">
        <v>-25</v>
      </c>
      <c r="L51" s="322">
        <v>51704</v>
      </c>
      <c r="M51" s="323">
        <v>-22.7</v>
      </c>
      <c r="N51" s="324">
        <v>-2.2999999999999998</v>
      </c>
    </row>
    <row r="52" spans="1:14" x14ac:dyDescent="0.15">
      <c r="A52" s="248"/>
      <c r="B52" s="244"/>
      <c r="C52" s="244"/>
      <c r="D52" s="244"/>
      <c r="E52" s="244"/>
      <c r="F52" s="244"/>
      <c r="G52" s="325"/>
      <c r="H52" s="326" t="s">
        <v>509</v>
      </c>
      <c r="I52" s="327">
        <v>1723875</v>
      </c>
      <c r="J52" s="328">
        <v>20635</v>
      </c>
      <c r="K52" s="329">
        <v>-21.2</v>
      </c>
      <c r="L52" s="330">
        <v>26896</v>
      </c>
      <c r="M52" s="331">
        <v>-25.9</v>
      </c>
      <c r="N52" s="332">
        <v>4.7</v>
      </c>
    </row>
    <row r="53" spans="1:14" x14ac:dyDescent="0.15">
      <c r="A53" s="248"/>
      <c r="B53" s="244"/>
      <c r="C53" s="244"/>
      <c r="D53" s="244"/>
      <c r="E53" s="244"/>
      <c r="F53" s="244"/>
      <c r="G53" s="310" t="s">
        <v>510</v>
      </c>
      <c r="H53" s="311"/>
      <c r="I53" s="319">
        <v>3996960</v>
      </c>
      <c r="J53" s="320">
        <v>46017</v>
      </c>
      <c r="K53" s="321">
        <v>1.5</v>
      </c>
      <c r="L53" s="322">
        <v>52678</v>
      </c>
      <c r="M53" s="323">
        <v>1.9</v>
      </c>
      <c r="N53" s="324">
        <v>-0.4</v>
      </c>
    </row>
    <row r="54" spans="1:14" x14ac:dyDescent="0.15">
      <c r="A54" s="248"/>
      <c r="B54" s="244"/>
      <c r="C54" s="244"/>
      <c r="D54" s="244"/>
      <c r="E54" s="244"/>
      <c r="F54" s="244"/>
      <c r="G54" s="325"/>
      <c r="H54" s="326" t="s">
        <v>509</v>
      </c>
      <c r="I54" s="327">
        <v>2552773</v>
      </c>
      <c r="J54" s="328">
        <v>29390</v>
      </c>
      <c r="K54" s="329">
        <v>42.4</v>
      </c>
      <c r="L54" s="330">
        <v>30185</v>
      </c>
      <c r="M54" s="331">
        <v>12.2</v>
      </c>
      <c r="N54" s="332">
        <v>30.2</v>
      </c>
    </row>
    <row r="55" spans="1:14" x14ac:dyDescent="0.15">
      <c r="A55" s="248"/>
      <c r="B55" s="244"/>
      <c r="C55" s="244"/>
      <c r="D55" s="244"/>
      <c r="E55" s="244"/>
      <c r="F55" s="244"/>
      <c r="G55" s="310" t="s">
        <v>511</v>
      </c>
      <c r="H55" s="311"/>
      <c r="I55" s="319">
        <v>7076003</v>
      </c>
      <c r="J55" s="320">
        <v>81381</v>
      </c>
      <c r="K55" s="321">
        <v>76.8</v>
      </c>
      <c r="L55" s="322">
        <v>69560</v>
      </c>
      <c r="M55" s="323">
        <v>32</v>
      </c>
      <c r="N55" s="324">
        <v>44.8</v>
      </c>
    </row>
    <row r="56" spans="1:14" x14ac:dyDescent="0.15">
      <c r="A56" s="248"/>
      <c r="B56" s="244"/>
      <c r="C56" s="244"/>
      <c r="D56" s="244"/>
      <c r="E56" s="244"/>
      <c r="F56" s="244"/>
      <c r="G56" s="325"/>
      <c r="H56" s="326" t="s">
        <v>509</v>
      </c>
      <c r="I56" s="327">
        <v>2910124</v>
      </c>
      <c r="J56" s="328">
        <v>33469</v>
      </c>
      <c r="K56" s="329">
        <v>13.9</v>
      </c>
      <c r="L56" s="330">
        <v>35305</v>
      </c>
      <c r="M56" s="331">
        <v>17</v>
      </c>
      <c r="N56" s="332">
        <v>-3.1</v>
      </c>
    </row>
    <row r="57" spans="1:14" x14ac:dyDescent="0.15">
      <c r="A57" s="248"/>
      <c r="B57" s="244"/>
      <c r="C57" s="244"/>
      <c r="D57" s="244"/>
      <c r="E57" s="244"/>
      <c r="F57" s="244"/>
      <c r="G57" s="310" t="s">
        <v>512</v>
      </c>
      <c r="H57" s="311"/>
      <c r="I57" s="319">
        <v>5233709</v>
      </c>
      <c r="J57" s="320">
        <v>60045</v>
      </c>
      <c r="K57" s="321">
        <v>-26.2</v>
      </c>
      <c r="L57" s="322">
        <v>65988</v>
      </c>
      <c r="M57" s="323">
        <v>-5.0999999999999996</v>
      </c>
      <c r="N57" s="324">
        <v>-21.1</v>
      </c>
    </row>
    <row r="58" spans="1:14" x14ac:dyDescent="0.15">
      <c r="A58" s="248"/>
      <c r="B58" s="244"/>
      <c r="C58" s="244"/>
      <c r="D58" s="244"/>
      <c r="E58" s="244"/>
      <c r="F58" s="244"/>
      <c r="G58" s="325"/>
      <c r="H58" s="326" t="s">
        <v>509</v>
      </c>
      <c r="I58" s="327">
        <v>1640561</v>
      </c>
      <c r="J58" s="328">
        <v>18822</v>
      </c>
      <c r="K58" s="329">
        <v>-43.8</v>
      </c>
      <c r="L58" s="330">
        <v>36473</v>
      </c>
      <c r="M58" s="331">
        <v>3.3</v>
      </c>
      <c r="N58" s="332">
        <v>-47.1</v>
      </c>
    </row>
    <row r="59" spans="1:14" x14ac:dyDescent="0.15">
      <c r="A59" s="248"/>
      <c r="B59" s="244"/>
      <c r="C59" s="244"/>
      <c r="D59" s="244"/>
      <c r="E59" s="244"/>
      <c r="F59" s="244"/>
      <c r="G59" s="310" t="s">
        <v>513</v>
      </c>
      <c r="H59" s="311"/>
      <c r="I59" s="319">
        <v>4396925</v>
      </c>
      <c r="J59" s="320">
        <v>50392</v>
      </c>
      <c r="K59" s="321">
        <v>-16.100000000000001</v>
      </c>
      <c r="L59" s="322">
        <v>54227</v>
      </c>
      <c r="M59" s="323">
        <v>-17.8</v>
      </c>
      <c r="N59" s="324">
        <v>1.7</v>
      </c>
    </row>
    <row r="60" spans="1:14" x14ac:dyDescent="0.15">
      <c r="A60" s="248"/>
      <c r="B60" s="244"/>
      <c r="C60" s="244"/>
      <c r="D60" s="244"/>
      <c r="E60" s="244"/>
      <c r="F60" s="244"/>
      <c r="G60" s="325"/>
      <c r="H60" s="326" t="s">
        <v>509</v>
      </c>
      <c r="I60" s="333">
        <v>1995502</v>
      </c>
      <c r="J60" s="328">
        <v>22870</v>
      </c>
      <c r="K60" s="329">
        <v>21.5</v>
      </c>
      <c r="L60" s="330">
        <v>29694</v>
      </c>
      <c r="M60" s="331">
        <v>-18.600000000000001</v>
      </c>
      <c r="N60" s="332">
        <v>40.1</v>
      </c>
    </row>
    <row r="61" spans="1:14" x14ac:dyDescent="0.15">
      <c r="A61" s="248"/>
      <c r="B61" s="244"/>
      <c r="C61" s="244"/>
      <c r="D61" s="244"/>
      <c r="E61" s="244"/>
      <c r="F61" s="244"/>
      <c r="G61" s="310" t="s">
        <v>514</v>
      </c>
      <c r="H61" s="334"/>
      <c r="I61" s="335">
        <v>4898231</v>
      </c>
      <c r="J61" s="336">
        <v>56634</v>
      </c>
      <c r="K61" s="337">
        <v>2.2000000000000002</v>
      </c>
      <c r="L61" s="338">
        <v>58831</v>
      </c>
      <c r="M61" s="339">
        <v>-2.2999999999999998</v>
      </c>
      <c r="N61" s="324">
        <v>4.5</v>
      </c>
    </row>
    <row r="62" spans="1:14" x14ac:dyDescent="0.15">
      <c r="A62" s="248"/>
      <c r="B62" s="244"/>
      <c r="C62" s="244"/>
      <c r="D62" s="244"/>
      <c r="E62" s="244"/>
      <c r="F62" s="244"/>
      <c r="G62" s="325"/>
      <c r="H62" s="326" t="s">
        <v>509</v>
      </c>
      <c r="I62" s="327">
        <v>2164567</v>
      </c>
      <c r="J62" s="328">
        <v>25037</v>
      </c>
      <c r="K62" s="329">
        <v>2.6</v>
      </c>
      <c r="L62" s="330">
        <v>31711</v>
      </c>
      <c r="M62" s="331">
        <v>-2.4</v>
      </c>
      <c r="N62" s="332">
        <v>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8.98</v>
      </c>
      <c r="G47" s="12">
        <v>8.6999999999999993</v>
      </c>
      <c r="H47" s="12">
        <v>9.77</v>
      </c>
      <c r="I47" s="12">
        <v>9.7100000000000009</v>
      </c>
      <c r="J47" s="13">
        <v>8.7200000000000006</v>
      </c>
    </row>
    <row r="48" spans="2:10" ht="57.75" customHeight="1" x14ac:dyDescent="0.15">
      <c r="B48" s="14"/>
      <c r="C48" s="1171" t="s">
        <v>4</v>
      </c>
      <c r="D48" s="1171"/>
      <c r="E48" s="1172"/>
      <c r="F48" s="15">
        <v>5.12</v>
      </c>
      <c r="G48" s="16">
        <v>5.99</v>
      </c>
      <c r="H48" s="16">
        <v>0.55000000000000004</v>
      </c>
      <c r="I48" s="16">
        <v>6.06</v>
      </c>
      <c r="J48" s="17">
        <v>5.01</v>
      </c>
    </row>
    <row r="49" spans="2:10" ht="57.75" customHeight="1" thickBot="1" x14ac:dyDescent="0.2">
      <c r="B49" s="18"/>
      <c r="C49" s="1173" t="s">
        <v>5</v>
      </c>
      <c r="D49" s="1173"/>
      <c r="E49" s="1174"/>
      <c r="F49" s="19">
        <v>0.15</v>
      </c>
      <c r="G49" s="20">
        <v>1.26</v>
      </c>
      <c r="H49" s="20" t="s">
        <v>521</v>
      </c>
      <c r="I49" s="20">
        <v>5.38</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袋井市役所</cp:lastModifiedBy>
  <cp:lastPrinted>2017-04-17T07:10:31Z</cp:lastPrinted>
  <dcterms:created xsi:type="dcterms:W3CDTF">2017-02-15T19:33:04Z</dcterms:created>
  <dcterms:modified xsi:type="dcterms:W3CDTF">2018-02-28T07:42:11Z</dcterms:modified>
  <cp:category/>
</cp:coreProperties>
</file>