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9045" tabRatio="630" firstSheet="1" activeTab="1"/>
  </bookViews>
  <sheets>
    <sheet name="人口割合 (2)" sheetId="1" state="hidden" r:id="rId1"/>
    <sheet name="（１）火災出火件数" sheetId="2" r:id="rId2"/>
    <sheet name="（２）交通事故発生件数と高齢者関連事故件数" sheetId="3" r:id="rId3"/>
    <sheet name="（３）消防団団員数" sheetId="4" r:id="rId4"/>
  </sheets>
  <externalReferences>
    <externalReference r:id="rId7"/>
  </externalReferences>
  <definedNames>
    <definedName name="_Order1" localSheetId="0" hidden="1">255</definedName>
    <definedName name="_xlnm.Print_Area" localSheetId="1">'（１）火災出火件数'!$A$1:$K$40</definedName>
    <definedName name="_xlnm.Print_Area" localSheetId="2">'（２）交通事故発生件数と高齢者関連事故件数'!$A$1:$M$40</definedName>
    <definedName name="_xlnm.Print_Area" localSheetId="3">'（３）消防団団員数'!$A$1:$K$39</definedName>
    <definedName name="_xlnm.Print_Area" localSheetId="0">'人口割合 (2)'!$A$1:$K$36</definedName>
  </definedNames>
  <calcPr fullCalcOnLoad="1"/>
</workbook>
</file>

<file path=xl/sharedStrings.xml><?xml version="1.0" encoding="utf-8"?>
<sst xmlns="http://schemas.openxmlformats.org/spreadsheetml/2006/main" count="284" uniqueCount="88">
  <si>
    <t>（２）県総人口に占める人口割合</t>
  </si>
  <si>
    <t>住民基本
台帳人口</t>
  </si>
  <si>
    <t>市名</t>
  </si>
  <si>
    <t>磐田市</t>
  </si>
  <si>
    <t>№</t>
  </si>
  <si>
    <t>順位</t>
  </si>
  <si>
    <t>県総人口に
占める割合</t>
  </si>
  <si>
    <t>■割合の端数調整</t>
  </si>
  <si>
    <t>市　　計</t>
  </si>
  <si>
    <t>町名</t>
  </si>
  <si>
    <t>河津町</t>
  </si>
  <si>
    <t>（％）</t>
  </si>
  <si>
    <t>火災出火
件　　数</t>
  </si>
  <si>
    <t>伊東市</t>
  </si>
  <si>
    <t>（人）</t>
  </si>
  <si>
    <t>静岡市</t>
  </si>
  <si>
    <t>東伊豆町</t>
  </si>
  <si>
    <t>浜松市</t>
  </si>
  <si>
    <t>沼津市</t>
  </si>
  <si>
    <t>南伊豆町</t>
  </si>
  <si>
    <t>袋井市</t>
  </si>
  <si>
    <t>熱海市</t>
  </si>
  <si>
    <t>町　　計</t>
  </si>
  <si>
    <t>松崎町</t>
  </si>
  <si>
    <t>藤枝市</t>
  </si>
  <si>
    <t>菊川市</t>
  </si>
  <si>
    <t>三島市</t>
  </si>
  <si>
    <t>県危機管理部消防保安課より提供（令和３年分）</t>
  </si>
  <si>
    <t>町計</t>
  </si>
  <si>
    <t>西伊豆町</t>
  </si>
  <si>
    <t>富士宮市</t>
  </si>
  <si>
    <t>函南町</t>
  </si>
  <si>
    <t>清水町</t>
  </si>
  <si>
    <t>下田市</t>
  </si>
  <si>
    <t>清水町</t>
  </si>
  <si>
    <t>（件）</t>
  </si>
  <si>
    <t>御殿場市</t>
  </si>
  <si>
    <t>島田市</t>
  </si>
  <si>
    <t>伊豆市</t>
  </si>
  <si>
    <t>長泉町</t>
  </si>
  <si>
    <t>富士市</t>
  </si>
  <si>
    <t>掛川市</t>
  </si>
  <si>
    <t>小山町</t>
  </si>
  <si>
    <t>市計</t>
  </si>
  <si>
    <t>吉田町</t>
  </si>
  <si>
    <t>牧之原市</t>
  </si>
  <si>
    <t>川根本町</t>
  </si>
  <si>
    <t>焼津市</t>
  </si>
  <si>
    <t>森町</t>
  </si>
  <si>
    <t>川根本町</t>
  </si>
  <si>
    <t>県　　計</t>
  </si>
  <si>
    <t>[資料]</t>
  </si>
  <si>
    <t>裾野市</t>
  </si>
  <si>
    <t>湖西市</t>
  </si>
  <si>
    <t>県計</t>
  </si>
  <si>
    <t>人口10万
人当たり
火災出火
件　　数</t>
  </si>
  <si>
    <t>御前崎市</t>
  </si>
  <si>
    <t>伊豆の国市</t>
  </si>
  <si>
    <t>（注）　端数処理の関係から、合計数と内訳が一致しない場合がある。</t>
  </si>
  <si>
    <t>牧之原市</t>
  </si>
  <si>
    <t>総務省自治行政局　「住民基本台帳人口要覧」（令和２年１月１日現在）</t>
  </si>
  <si>
    <t>※戸本さんデータより頂戴</t>
  </si>
  <si>
    <t>（１）火災出火件数</t>
  </si>
  <si>
    <t>沼津市</t>
  </si>
  <si>
    <t>［資料］</t>
  </si>
  <si>
    <t>総務省自治行政局　「住民基本台帳人口要覧」（令和５年１月１日現在）</t>
  </si>
  <si>
    <t>・人口１０万人当たり火災出火件数 ＝</t>
  </si>
  <si>
    <t>火災出火件数</t>
  </si>
  <si>
    <t xml:space="preserve"> × １０万</t>
  </si>
  <si>
    <t>住民基本台帳人口</t>
  </si>
  <si>
    <t>(注）　本表の順位は、数値の低い市町から順位付けしている。</t>
  </si>
  <si>
    <t>（２）交通事故発生件数と高齢者関連事故件数</t>
  </si>
  <si>
    <t>人口10万人
当たり事故
発生件数</t>
  </si>
  <si>
    <t>交通事故
発生件数</t>
  </si>
  <si>
    <t>うち高齢者
関連事故件数</t>
  </si>
  <si>
    <t>消防団
団員数</t>
  </si>
  <si>
    <t>県警察本部交通部交通企画課　「令和４年交通年鑑」 (令和４年１０月１日現在)</t>
  </si>
  <si>
    <t>総務省自治行政局　「住民基本台帳人口要覧」（令和５年１月１日現在）</t>
  </si>
  <si>
    <t>・人口１０万人当たり交通事故発生件数 ＝</t>
  </si>
  <si>
    <t>交通事故発生件数（高速隊の事故は含まない。）</t>
  </si>
  <si>
    <t>（３）消防団団員数</t>
  </si>
  <si>
    <t>人口千人
当 た り
消 防 団
団 員 数</t>
  </si>
  <si>
    <t>※すべての市町が常備消防を有している。</t>
  </si>
  <si>
    <t>県危機管理部消防保安課より提供（令和４年４月１日現在）</t>
  </si>
  <si>
    <t xml:space="preserve">・人口千人当たり消防団団員数 ＝ </t>
  </si>
  <si>
    <t>消防団団員数</t>
  </si>
  <si>
    <t xml:space="preserve"> × １，０００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</si>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</sst>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 "/>
    <numFmt numFmtId="178" formatCode="#,##0.0_);[Red]\(#,##0.0\)"/>
    <numFmt numFmtId="179" formatCode="#,##0.0;[Red]\-#,##0.0"/>
    <numFmt numFmtId="180" formatCode="#,##0.0;&quot;△ &quot;#,##0.0"/>
    <numFmt numFmtId="181" formatCode="#,##0_);[Red]\(#,##0\)"/>
    <numFmt numFmtId="182" formatCode="#,##0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6" borderId="0" applyNumberFormat="0" applyBorder="0" applyAlignment="0" applyProtection="0"/>
    <xf numFmtId="0" fontId="19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 shrinkToFit="1"/>
    </xf>
    <xf numFmtId="0" fontId="2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9" fontId="0" fillId="0" borderId="11" xfId="49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1" xfId="49" applyNumberFormat="1" applyFont="1" applyFill="1" applyBorder="1" applyAlignment="1">
      <alignment vertical="center" shrinkToFit="1"/>
    </xf>
    <xf numFmtId="178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textRotation="255"/>
    </xf>
    <xf numFmtId="0" fontId="23" fillId="0" borderId="15" xfId="0" applyFont="1" applyFill="1" applyBorder="1" applyAlignment="1">
      <alignment horizontal="center" vertical="center" textRotation="255"/>
    </xf>
    <xf numFmtId="0" fontId="23" fillId="0" borderId="10" xfId="0" applyFont="1" applyFill="1" applyBorder="1" applyAlignment="1">
      <alignment horizontal="center" vertical="center" textRotation="255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ho\00_&#35506;&#20849;&#36890;\999_&#24066;&#30010;&#12398;&#25351;&#27161;\R5\04_&#12487;&#12540;&#12479;&#21454;&#38598;&#20316;&#26989;\02_&#25351;&#27161;-01&#65288;&#38754;&#31309;&#12392;&#20154;&#21475;&#65289;&#12304;&#28145;&#35895;&#12305;\02_&#25351;&#27161;-01&#65288;&#38754;&#31309;&#12392;&#20154;&#214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積割合"/>
      <sheetName val="人口割合"/>
      <sheetName val="可住地面積"/>
      <sheetName val="人口密度"/>
      <sheetName val="外国人"/>
      <sheetName val="人口増加"/>
      <sheetName val="昼夜間人口"/>
      <sheetName val="-14人口"/>
      <sheetName val="15-64人口"/>
      <sheetName val="65-人口"/>
      <sheetName val="世帯人員"/>
      <sheetName val="高齢者世帯"/>
      <sheetName val="単身世帯"/>
      <sheetName val="出生率"/>
      <sheetName val="婚姻率"/>
      <sheetName val="死亡率"/>
      <sheetName val="人口自然増減"/>
      <sheetName val="人口社会増減率"/>
    </sheetNames>
    <sheetDataSet>
      <sheetData sheetId="16">
        <row r="7">
          <cell r="R7">
            <v>689079</v>
          </cell>
        </row>
        <row r="8">
          <cell r="R8">
            <v>795771</v>
          </cell>
        </row>
        <row r="9">
          <cell r="R9">
            <v>191256</v>
          </cell>
        </row>
        <row r="10">
          <cell r="R10">
            <v>35167</v>
          </cell>
        </row>
        <row r="11">
          <cell r="R11">
            <v>108350</v>
          </cell>
        </row>
        <row r="12">
          <cell r="R12">
            <v>130153</v>
          </cell>
        </row>
        <row r="13">
          <cell r="R13">
            <v>67074</v>
          </cell>
        </row>
        <row r="14">
          <cell r="R14">
            <v>97028</v>
          </cell>
        </row>
        <row r="15">
          <cell r="R15">
            <v>250709</v>
          </cell>
        </row>
        <row r="16">
          <cell r="R16">
            <v>168175</v>
          </cell>
        </row>
        <row r="17">
          <cell r="R17">
            <v>137722</v>
          </cell>
        </row>
        <row r="18">
          <cell r="R18">
            <v>116418</v>
          </cell>
        </row>
        <row r="19">
          <cell r="R19">
            <v>143580</v>
          </cell>
        </row>
        <row r="20">
          <cell r="R20">
            <v>86778</v>
          </cell>
        </row>
        <row r="21">
          <cell r="R21">
            <v>88127</v>
          </cell>
        </row>
        <row r="22">
          <cell r="R22">
            <v>20494</v>
          </cell>
        </row>
        <row r="23">
          <cell r="R23">
            <v>50425</v>
          </cell>
        </row>
        <row r="24">
          <cell r="R24">
            <v>58643</v>
          </cell>
        </row>
        <row r="25">
          <cell r="R25">
            <v>29319</v>
          </cell>
        </row>
        <row r="26">
          <cell r="R26">
            <v>31181</v>
          </cell>
        </row>
        <row r="27">
          <cell r="R27">
            <v>47880</v>
          </cell>
        </row>
        <row r="28">
          <cell r="R28">
            <v>47583</v>
          </cell>
        </row>
        <row r="29">
          <cell r="R29">
            <v>43936</v>
          </cell>
        </row>
        <row r="30">
          <cell r="R30">
            <v>3434848</v>
          </cell>
        </row>
        <row r="31">
          <cell r="R31">
            <v>11657</v>
          </cell>
        </row>
        <row r="32">
          <cell r="R32">
            <v>6892</v>
          </cell>
        </row>
        <row r="33">
          <cell r="R33">
            <v>7856</v>
          </cell>
        </row>
        <row r="34">
          <cell r="R34">
            <v>6151</v>
          </cell>
        </row>
        <row r="35">
          <cell r="R35">
            <v>7290</v>
          </cell>
        </row>
        <row r="36">
          <cell r="R36">
            <v>37280</v>
          </cell>
        </row>
        <row r="37">
          <cell r="R37">
            <v>31930</v>
          </cell>
        </row>
        <row r="38">
          <cell r="R38">
            <v>43463</v>
          </cell>
        </row>
        <row r="39">
          <cell r="R39">
            <v>17836</v>
          </cell>
        </row>
        <row r="40">
          <cell r="R40">
            <v>29230</v>
          </cell>
        </row>
        <row r="41">
          <cell r="R41">
            <v>6258</v>
          </cell>
        </row>
        <row r="42">
          <cell r="R42">
            <v>17684</v>
          </cell>
        </row>
        <row r="43">
          <cell r="R43">
            <v>223527</v>
          </cell>
        </row>
        <row r="44">
          <cell r="R44">
            <v>3658375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SheetLayoutView="100" zoomScalePageLayoutView="0" workbookViewId="0" topLeftCell="A1">
      <selection activeCell="A1" sqref="A1:K36"/>
    </sheetView>
  </sheetViews>
  <sheetFormatPr defaultColWidth="9.00390625" defaultRowHeight="13.5"/>
  <cols>
    <col min="1" max="2" width="3.625" style="1" customWidth="1"/>
    <col min="3" max="5" width="11.625" style="1" customWidth="1"/>
    <col min="6" max="6" width="6.625" style="1" customWidth="1"/>
    <col min="7" max="8" width="3.625" style="1" customWidth="1"/>
    <col min="9" max="11" width="11.625" style="1" customWidth="1"/>
    <col min="12" max="12" width="9.00390625" style="1" bestFit="1" customWidth="1"/>
    <col min="13" max="13" width="10.50390625" style="1" customWidth="1"/>
    <col min="14" max="14" width="9.00390625" style="1" bestFit="1" customWidth="1"/>
    <col min="15" max="15" width="10.75390625" style="2" customWidth="1"/>
    <col min="16" max="17" width="9.00390625" style="1" bestFit="1" customWidth="1"/>
    <col min="18" max="18" width="9.75390625" style="2" customWidth="1"/>
    <col min="19" max="19" width="9.00390625" style="1" bestFit="1" customWidth="1"/>
    <col min="20" max="16384" width="9.00390625" style="1" customWidth="1"/>
  </cols>
  <sheetData>
    <row r="1" spans="1:13" ht="2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M1" s="1" t="s">
        <v>0</v>
      </c>
    </row>
    <row r="2" ht="18" customHeight="1"/>
    <row r="3" spans="1:13" ht="18" customHeight="1">
      <c r="A3" s="44" t="s">
        <v>4</v>
      </c>
      <c r="B3" s="46" t="s">
        <v>5</v>
      </c>
      <c r="C3" s="44" t="s">
        <v>2</v>
      </c>
      <c r="D3" s="38" t="s">
        <v>6</v>
      </c>
      <c r="E3" s="38" t="s">
        <v>1</v>
      </c>
      <c r="G3" s="44" t="s">
        <v>4</v>
      </c>
      <c r="H3" s="46" t="s">
        <v>5</v>
      </c>
      <c r="I3" s="44" t="s">
        <v>9</v>
      </c>
      <c r="J3" s="38" t="s">
        <v>6</v>
      </c>
      <c r="K3" s="38" t="s">
        <v>1</v>
      </c>
      <c r="M3" s="1" t="s">
        <v>7</v>
      </c>
    </row>
    <row r="4" spans="1:13" ht="18" customHeight="1">
      <c r="A4" s="39"/>
      <c r="B4" s="47"/>
      <c r="C4" s="39"/>
      <c r="D4" s="39"/>
      <c r="E4" s="39"/>
      <c r="F4" s="3"/>
      <c r="G4" s="39"/>
      <c r="H4" s="47"/>
      <c r="I4" s="39"/>
      <c r="J4" s="39"/>
      <c r="K4" s="39"/>
      <c r="M4" s="4"/>
    </row>
    <row r="5" spans="1:18" ht="18" customHeight="1">
      <c r="A5" s="39"/>
      <c r="B5" s="47"/>
      <c r="C5" s="39"/>
      <c r="D5" s="39"/>
      <c r="E5" s="39"/>
      <c r="F5" s="3"/>
      <c r="G5" s="39"/>
      <c r="H5" s="47"/>
      <c r="I5" s="39"/>
      <c r="J5" s="39"/>
      <c r="K5" s="39"/>
      <c r="N5" s="3"/>
      <c r="O5" s="5"/>
      <c r="Q5" s="3"/>
      <c r="R5" s="5"/>
    </row>
    <row r="6" spans="1:18" ht="18" customHeight="1">
      <c r="A6" s="45"/>
      <c r="B6" s="48"/>
      <c r="C6" s="45"/>
      <c r="D6" s="6" t="s">
        <v>11</v>
      </c>
      <c r="E6" s="6" t="s">
        <v>14</v>
      </c>
      <c r="F6" s="7"/>
      <c r="G6" s="45"/>
      <c r="H6" s="48"/>
      <c r="I6" s="45"/>
      <c r="J6" s="6" t="s">
        <v>11</v>
      </c>
      <c r="K6" s="6" t="s">
        <v>14</v>
      </c>
      <c r="N6" s="3"/>
      <c r="O6" s="5"/>
      <c r="Q6" s="3"/>
      <c r="R6" s="5"/>
    </row>
    <row r="7" spans="1:24" ht="18" customHeight="1">
      <c r="A7" s="8">
        <v>1</v>
      </c>
      <c r="B7" s="8">
        <f aca="true" t="shared" si="0" ref="B7:B16">RANK(D7,$D$7:$D$29)</f>
        <v>2</v>
      </c>
      <c r="C7" s="8" t="s">
        <v>15</v>
      </c>
      <c r="D7" s="9">
        <f aca="true" t="shared" si="1" ref="D7:D16">+E7/$K$20*100</f>
        <v>18.835657908224277</v>
      </c>
      <c r="E7" s="10">
        <f>'[1]人口自然増減'!R7</f>
        <v>689079</v>
      </c>
      <c r="G7" s="8">
        <v>24</v>
      </c>
      <c r="H7" s="8">
        <f aca="true" t="shared" si="2" ref="H7:H18">RANK(J7,$J$7:$J$18)</f>
        <v>7</v>
      </c>
      <c r="I7" s="8" t="s">
        <v>16</v>
      </c>
      <c r="J7" s="9">
        <f aca="true" t="shared" si="3" ref="J7:J18">+K7/$K$20*100</f>
        <v>0.31863873987767793</v>
      </c>
      <c r="K7" s="10">
        <f>'[1]人口自然増減'!R31</f>
        <v>11657</v>
      </c>
      <c r="M7" s="8" t="s">
        <v>15</v>
      </c>
      <c r="N7" s="11">
        <f aca="true" t="shared" si="4" ref="N7:N16">E7/$K$20*100</f>
        <v>18.835657908224277</v>
      </c>
      <c r="O7" s="12">
        <f aca="true" t="shared" si="5" ref="O7:O16">E7</f>
        <v>689079</v>
      </c>
      <c r="P7" s="13" t="s">
        <v>16</v>
      </c>
      <c r="Q7" s="11">
        <f aca="true" t="shared" si="6" ref="Q7:Q18">K7/$K$20*100</f>
        <v>0.31863873987767793</v>
      </c>
      <c r="R7" s="12">
        <f aca="true" t="shared" si="7" ref="R7:R18">K7</f>
        <v>11657</v>
      </c>
      <c r="W7" s="14"/>
      <c r="X7" s="14"/>
    </row>
    <row r="8" spans="1:24" ht="18" customHeight="1">
      <c r="A8" s="8">
        <v>2</v>
      </c>
      <c r="B8" s="8">
        <f t="shared" si="0"/>
        <v>1</v>
      </c>
      <c r="C8" s="8" t="s">
        <v>17</v>
      </c>
      <c r="D8" s="9">
        <f t="shared" si="1"/>
        <v>21.75203471486657</v>
      </c>
      <c r="E8" s="10">
        <f>'[1]人口自然増減'!R8</f>
        <v>795771</v>
      </c>
      <c r="G8" s="8">
        <v>25</v>
      </c>
      <c r="H8" s="8">
        <f t="shared" si="2"/>
        <v>10</v>
      </c>
      <c r="I8" s="8" t="s">
        <v>10</v>
      </c>
      <c r="J8" s="9">
        <f t="shared" si="3"/>
        <v>0.18838965387637954</v>
      </c>
      <c r="K8" s="10">
        <f>'[1]人口自然増減'!R32</f>
        <v>6892</v>
      </c>
      <c r="M8" s="8" t="s">
        <v>17</v>
      </c>
      <c r="N8" s="11">
        <f t="shared" si="4"/>
        <v>21.75203471486657</v>
      </c>
      <c r="O8" s="12">
        <f t="shared" si="5"/>
        <v>795771</v>
      </c>
      <c r="P8" s="13" t="s">
        <v>10</v>
      </c>
      <c r="Q8" s="11">
        <f t="shared" si="6"/>
        <v>0.18838965387637954</v>
      </c>
      <c r="R8" s="12">
        <f t="shared" si="7"/>
        <v>6892</v>
      </c>
      <c r="W8" s="14"/>
      <c r="X8" s="14"/>
    </row>
    <row r="9" spans="1:24" ht="18" customHeight="1">
      <c r="A9" s="8">
        <v>3</v>
      </c>
      <c r="B9" s="8">
        <f t="shared" si="0"/>
        <v>4</v>
      </c>
      <c r="C9" s="8" t="s">
        <v>18</v>
      </c>
      <c r="D9" s="9">
        <f t="shared" si="1"/>
        <v>5.227894898691359</v>
      </c>
      <c r="E9" s="10">
        <f>'[1]人口自然増減'!R9</f>
        <v>191256</v>
      </c>
      <c r="G9" s="8">
        <v>26</v>
      </c>
      <c r="H9" s="8">
        <f t="shared" si="2"/>
        <v>8</v>
      </c>
      <c r="I9" s="8" t="s">
        <v>19</v>
      </c>
      <c r="J9" s="9">
        <f t="shared" si="3"/>
        <v>0.21474015102333688</v>
      </c>
      <c r="K9" s="10">
        <f>'[1]人口自然増減'!R33</f>
        <v>7856</v>
      </c>
      <c r="M9" s="8" t="s">
        <v>18</v>
      </c>
      <c r="N9" s="11">
        <f t="shared" si="4"/>
        <v>5.227894898691359</v>
      </c>
      <c r="O9" s="12">
        <f t="shared" si="5"/>
        <v>191256</v>
      </c>
      <c r="P9" s="13" t="s">
        <v>19</v>
      </c>
      <c r="Q9" s="11">
        <f t="shared" si="6"/>
        <v>0.21474015102333688</v>
      </c>
      <c r="R9" s="12">
        <f t="shared" si="7"/>
        <v>7856</v>
      </c>
      <c r="W9" s="14"/>
      <c r="X9" s="14"/>
    </row>
    <row r="10" spans="1:24" ht="18" customHeight="1">
      <c r="A10" s="8">
        <v>4</v>
      </c>
      <c r="B10" s="8">
        <f t="shared" si="0"/>
        <v>20</v>
      </c>
      <c r="C10" s="8" t="s">
        <v>21</v>
      </c>
      <c r="D10" s="9">
        <f t="shared" si="1"/>
        <v>0.9612737895923736</v>
      </c>
      <c r="E10" s="10">
        <f>'[1]人口自然増減'!R10</f>
        <v>35167</v>
      </c>
      <c r="G10" s="8">
        <v>27</v>
      </c>
      <c r="H10" s="8">
        <f t="shared" si="2"/>
        <v>12</v>
      </c>
      <c r="I10" s="8" t="s">
        <v>23</v>
      </c>
      <c r="J10" s="9">
        <f t="shared" si="3"/>
        <v>0.16813475928520177</v>
      </c>
      <c r="K10" s="10">
        <f>'[1]人口自然増減'!R34</f>
        <v>6151</v>
      </c>
      <c r="M10" s="8" t="s">
        <v>21</v>
      </c>
      <c r="N10" s="11">
        <f t="shared" si="4"/>
        <v>0.9612737895923736</v>
      </c>
      <c r="O10" s="12">
        <f t="shared" si="5"/>
        <v>35167</v>
      </c>
      <c r="P10" s="13" t="s">
        <v>23</v>
      </c>
      <c r="Q10" s="11">
        <f t="shared" si="6"/>
        <v>0.16813475928520177</v>
      </c>
      <c r="R10" s="12">
        <f t="shared" si="7"/>
        <v>6151</v>
      </c>
      <c r="W10" s="14"/>
      <c r="X10" s="14"/>
    </row>
    <row r="11" spans="1:24" ht="18" customHeight="1">
      <c r="A11" s="8">
        <v>5</v>
      </c>
      <c r="B11" s="8">
        <f t="shared" si="0"/>
        <v>10</v>
      </c>
      <c r="C11" s="8" t="s">
        <v>26</v>
      </c>
      <c r="D11" s="9">
        <f t="shared" si="1"/>
        <v>2.9616974749718112</v>
      </c>
      <c r="E11" s="10">
        <f>'[1]人口自然増減'!R11</f>
        <v>108350</v>
      </c>
      <c r="G11" s="8">
        <v>28</v>
      </c>
      <c r="H11" s="8">
        <f t="shared" si="2"/>
        <v>9</v>
      </c>
      <c r="I11" s="8" t="s">
        <v>29</v>
      </c>
      <c r="J11" s="9">
        <f t="shared" si="3"/>
        <v>0.19926880103871256</v>
      </c>
      <c r="K11" s="10">
        <f>'[1]人口自然増減'!R35</f>
        <v>7290</v>
      </c>
      <c r="M11" s="8" t="s">
        <v>26</v>
      </c>
      <c r="N11" s="11">
        <f t="shared" si="4"/>
        <v>2.9616974749718112</v>
      </c>
      <c r="O11" s="12">
        <f t="shared" si="5"/>
        <v>108350</v>
      </c>
      <c r="P11" s="13" t="s">
        <v>29</v>
      </c>
      <c r="Q11" s="11">
        <f t="shared" si="6"/>
        <v>0.19926880103871256</v>
      </c>
      <c r="R11" s="12">
        <f t="shared" si="7"/>
        <v>7290</v>
      </c>
      <c r="W11" s="14"/>
      <c r="X11" s="14"/>
    </row>
    <row r="12" spans="1:24" ht="18" customHeight="1">
      <c r="A12" s="8">
        <v>6</v>
      </c>
      <c r="B12" s="8">
        <f t="shared" si="0"/>
        <v>8</v>
      </c>
      <c r="C12" s="8" t="s">
        <v>30</v>
      </c>
      <c r="D12" s="9">
        <f t="shared" si="1"/>
        <v>3.557672463867154</v>
      </c>
      <c r="E12" s="10">
        <f>'[1]人口自然増減'!R12</f>
        <v>130153</v>
      </c>
      <c r="G12" s="8">
        <v>29</v>
      </c>
      <c r="H12" s="8">
        <f t="shared" si="2"/>
        <v>2</v>
      </c>
      <c r="I12" s="8" t="s">
        <v>31</v>
      </c>
      <c r="J12" s="9">
        <f t="shared" si="3"/>
        <v>1.0190316738989305</v>
      </c>
      <c r="K12" s="10">
        <f>'[1]人口自然増減'!R36</f>
        <v>37280</v>
      </c>
      <c r="M12" s="8" t="s">
        <v>30</v>
      </c>
      <c r="N12" s="11">
        <f t="shared" si="4"/>
        <v>3.557672463867154</v>
      </c>
      <c r="O12" s="12">
        <f t="shared" si="5"/>
        <v>130153</v>
      </c>
      <c r="P12" s="13" t="s">
        <v>31</v>
      </c>
      <c r="Q12" s="11">
        <f t="shared" si="6"/>
        <v>1.0190316738989305</v>
      </c>
      <c r="R12" s="12">
        <f t="shared" si="7"/>
        <v>37280</v>
      </c>
      <c r="W12" s="14"/>
      <c r="X12" s="14"/>
    </row>
    <row r="13" spans="1:24" ht="18" customHeight="1">
      <c r="A13" s="8">
        <v>7</v>
      </c>
      <c r="B13" s="8">
        <f t="shared" si="0"/>
        <v>14</v>
      </c>
      <c r="C13" s="8" t="s">
        <v>13</v>
      </c>
      <c r="D13" s="9">
        <f t="shared" si="1"/>
        <v>1.8334369767998084</v>
      </c>
      <c r="E13" s="10">
        <f>'[1]人口自然増減'!R13</f>
        <v>67074</v>
      </c>
      <c r="G13" s="8">
        <v>30</v>
      </c>
      <c r="H13" s="8">
        <f t="shared" si="2"/>
        <v>3</v>
      </c>
      <c r="I13" s="8" t="s">
        <v>32</v>
      </c>
      <c r="J13" s="9">
        <f t="shared" si="3"/>
        <v>0.8727918816414392</v>
      </c>
      <c r="K13" s="10">
        <f>'[1]人口自然増減'!R37</f>
        <v>31930</v>
      </c>
      <c r="M13" s="8" t="s">
        <v>13</v>
      </c>
      <c r="N13" s="11">
        <f t="shared" si="4"/>
        <v>1.8334369767998084</v>
      </c>
      <c r="O13" s="12">
        <f t="shared" si="5"/>
        <v>67074</v>
      </c>
      <c r="P13" s="13" t="s">
        <v>34</v>
      </c>
      <c r="Q13" s="11">
        <f t="shared" si="6"/>
        <v>0.8727918816414392</v>
      </c>
      <c r="R13" s="12">
        <f t="shared" si="7"/>
        <v>31930</v>
      </c>
      <c r="W13" s="14"/>
      <c r="X13" s="14"/>
    </row>
    <row r="14" spans="1:24" ht="18" customHeight="1">
      <c r="A14" s="8">
        <v>8</v>
      </c>
      <c r="B14" s="8">
        <f t="shared" si="0"/>
        <v>11</v>
      </c>
      <c r="C14" s="8" t="s">
        <v>37</v>
      </c>
      <c r="D14" s="9">
        <f t="shared" si="1"/>
        <v>2.652215806198107</v>
      </c>
      <c r="E14" s="10">
        <f>'[1]人口自然増減'!R14</f>
        <v>97028</v>
      </c>
      <c r="G14" s="8">
        <v>31</v>
      </c>
      <c r="H14" s="8">
        <f t="shared" si="2"/>
        <v>1</v>
      </c>
      <c r="I14" s="8" t="s">
        <v>39</v>
      </c>
      <c r="J14" s="9">
        <f t="shared" si="3"/>
        <v>1.1880411384836163</v>
      </c>
      <c r="K14" s="10">
        <f>'[1]人口自然増減'!R38</f>
        <v>43463</v>
      </c>
      <c r="M14" s="8" t="s">
        <v>37</v>
      </c>
      <c r="N14" s="11">
        <f t="shared" si="4"/>
        <v>2.652215806198107</v>
      </c>
      <c r="O14" s="12">
        <f t="shared" si="5"/>
        <v>97028</v>
      </c>
      <c r="P14" s="13" t="s">
        <v>39</v>
      </c>
      <c r="Q14" s="11">
        <f t="shared" si="6"/>
        <v>1.1880411384836163</v>
      </c>
      <c r="R14" s="12">
        <f t="shared" si="7"/>
        <v>43463</v>
      </c>
      <c r="W14" s="14"/>
      <c r="X14" s="14"/>
    </row>
    <row r="15" spans="1:24" ht="18" customHeight="1">
      <c r="A15" s="8">
        <v>9</v>
      </c>
      <c r="B15" s="8">
        <f t="shared" si="0"/>
        <v>3</v>
      </c>
      <c r="C15" s="8" t="s">
        <v>40</v>
      </c>
      <c r="D15" s="9">
        <f t="shared" si="1"/>
        <v>6.8530153415109165</v>
      </c>
      <c r="E15" s="10">
        <f>'[1]人口自然増減'!R15</f>
        <v>250709</v>
      </c>
      <c r="G15" s="8">
        <v>32</v>
      </c>
      <c r="H15" s="8">
        <f t="shared" si="2"/>
        <v>5</v>
      </c>
      <c r="I15" s="8" t="s">
        <v>42</v>
      </c>
      <c r="J15" s="9">
        <f t="shared" si="3"/>
        <v>0.48753886629992826</v>
      </c>
      <c r="K15" s="10">
        <f>'[1]人口自然増減'!R39</f>
        <v>17836</v>
      </c>
      <c r="M15" s="8" t="s">
        <v>40</v>
      </c>
      <c r="N15" s="11">
        <f t="shared" si="4"/>
        <v>6.8530153415109165</v>
      </c>
      <c r="O15" s="12">
        <f t="shared" si="5"/>
        <v>250709</v>
      </c>
      <c r="P15" s="13" t="s">
        <v>42</v>
      </c>
      <c r="Q15" s="11">
        <f t="shared" si="6"/>
        <v>0.48753886629992826</v>
      </c>
      <c r="R15" s="12">
        <f t="shared" si="7"/>
        <v>17836</v>
      </c>
      <c r="W15" s="14"/>
      <c r="X15" s="14"/>
    </row>
    <row r="16" spans="1:24" ht="18" customHeight="1">
      <c r="A16" s="8">
        <v>10</v>
      </c>
      <c r="B16" s="8">
        <f t="shared" si="0"/>
        <v>5</v>
      </c>
      <c r="C16" s="8" t="s">
        <v>3</v>
      </c>
      <c r="D16" s="9">
        <f t="shared" si="1"/>
        <v>4.596986366897871</v>
      </c>
      <c r="E16" s="10">
        <f>'[1]人口自然増減'!R16</f>
        <v>168175</v>
      </c>
      <c r="G16" s="8">
        <v>33</v>
      </c>
      <c r="H16" s="8">
        <f t="shared" si="2"/>
        <v>4</v>
      </c>
      <c r="I16" s="8" t="s">
        <v>44</v>
      </c>
      <c r="J16" s="9">
        <f t="shared" si="3"/>
        <v>0.7989886219974716</v>
      </c>
      <c r="K16" s="10">
        <f>'[1]人口自然増減'!R40</f>
        <v>29230</v>
      </c>
      <c r="M16" s="8" t="s">
        <v>3</v>
      </c>
      <c r="N16" s="11">
        <f t="shared" si="4"/>
        <v>4.596986366897871</v>
      </c>
      <c r="O16" s="12">
        <f t="shared" si="5"/>
        <v>168175</v>
      </c>
      <c r="P16" s="13" t="s">
        <v>44</v>
      </c>
      <c r="Q16" s="11">
        <f t="shared" si="6"/>
        <v>0.7989886219974716</v>
      </c>
      <c r="R16" s="12">
        <f t="shared" si="7"/>
        <v>29230</v>
      </c>
      <c r="W16" s="14"/>
      <c r="X16" s="14"/>
    </row>
    <row r="17" spans="1:24" ht="18" customHeight="1">
      <c r="A17" s="8">
        <v>11</v>
      </c>
      <c r="B17" s="8">
        <f aca="true" t="shared" si="8" ref="B17:B29">RANK(D17,$D$7:$D$29)</f>
        <v>7</v>
      </c>
      <c r="C17" s="8" t="s">
        <v>47</v>
      </c>
      <c r="D17" s="9">
        <f aca="true" t="shared" si="9" ref="D17:D29">+E17/$K$20*100</f>
        <v>3.764567601735743</v>
      </c>
      <c r="E17" s="10">
        <f>'[1]人口自然増減'!R17</f>
        <v>137722</v>
      </c>
      <c r="G17" s="8">
        <v>34</v>
      </c>
      <c r="H17" s="8">
        <f t="shared" si="2"/>
        <v>11</v>
      </c>
      <c r="I17" s="8" t="s">
        <v>49</v>
      </c>
      <c r="J17" s="9">
        <f t="shared" si="3"/>
        <v>0.1710595551303516</v>
      </c>
      <c r="K17" s="10">
        <f>'[1]人口自然増減'!R41</f>
        <v>6258</v>
      </c>
      <c r="M17" s="8" t="s">
        <v>47</v>
      </c>
      <c r="N17" s="11">
        <f aca="true" t="shared" si="10" ref="N17:N29">E17/$K$20*100</f>
        <v>3.764567601735743</v>
      </c>
      <c r="O17" s="12">
        <f aca="true" t="shared" si="11" ref="O17:O29">E17</f>
        <v>137722</v>
      </c>
      <c r="P17" s="13" t="s">
        <v>46</v>
      </c>
      <c r="Q17" s="11">
        <f t="shared" si="6"/>
        <v>0.1710595551303516</v>
      </c>
      <c r="R17" s="12">
        <f t="shared" si="7"/>
        <v>6258</v>
      </c>
      <c r="W17" s="14"/>
      <c r="X17" s="14"/>
    </row>
    <row r="18" spans="1:24" ht="18" customHeight="1">
      <c r="A18" s="8">
        <v>12</v>
      </c>
      <c r="B18" s="8">
        <f t="shared" si="8"/>
        <v>9</v>
      </c>
      <c r="C18" s="8" t="s">
        <v>41</v>
      </c>
      <c r="D18" s="9">
        <f t="shared" si="9"/>
        <v>3.1822325486042304</v>
      </c>
      <c r="E18" s="10">
        <f>'[1]人口自然増減'!R18</f>
        <v>116418</v>
      </c>
      <c r="G18" s="8">
        <v>35</v>
      </c>
      <c r="H18" s="8">
        <f t="shared" si="2"/>
        <v>6</v>
      </c>
      <c r="I18" s="8" t="s">
        <v>48</v>
      </c>
      <c r="J18" s="9">
        <f t="shared" si="3"/>
        <v>0.4833840161273789</v>
      </c>
      <c r="K18" s="10">
        <f>'[1]人口自然増減'!R42</f>
        <v>17684</v>
      </c>
      <c r="M18" s="8" t="s">
        <v>41</v>
      </c>
      <c r="N18" s="11">
        <f t="shared" si="10"/>
        <v>3.1822325486042304</v>
      </c>
      <c r="O18" s="12">
        <f t="shared" si="11"/>
        <v>116418</v>
      </c>
      <c r="P18" s="13" t="s">
        <v>48</v>
      </c>
      <c r="Q18" s="11">
        <f t="shared" si="6"/>
        <v>0.4833840161273789</v>
      </c>
      <c r="R18" s="12">
        <f t="shared" si="7"/>
        <v>17684</v>
      </c>
      <c r="W18" s="14"/>
      <c r="X18" s="14"/>
    </row>
    <row r="19" spans="1:23" ht="18" customHeight="1">
      <c r="A19" s="8">
        <v>13</v>
      </c>
      <c r="B19" s="8">
        <f t="shared" si="8"/>
        <v>6</v>
      </c>
      <c r="C19" s="8" t="s">
        <v>24</v>
      </c>
      <c r="D19" s="9">
        <f t="shared" si="9"/>
        <v>3.924693340622544</v>
      </c>
      <c r="E19" s="10">
        <f>'[1]人口自然増減'!R19</f>
        <v>143580</v>
      </c>
      <c r="G19" s="40" t="s">
        <v>22</v>
      </c>
      <c r="H19" s="41"/>
      <c r="I19" s="42"/>
      <c r="J19" s="9">
        <f>ROUND(K19/$K$20*100,1)</f>
        <v>6.1</v>
      </c>
      <c r="K19" s="10">
        <f>'[1]人口自然増減'!R43</f>
        <v>223527</v>
      </c>
      <c r="M19" s="8" t="s">
        <v>24</v>
      </c>
      <c r="N19" s="11">
        <f t="shared" si="10"/>
        <v>3.924693340622544</v>
      </c>
      <c r="O19" s="12">
        <f t="shared" si="11"/>
        <v>143580</v>
      </c>
      <c r="Q19" s="8" t="s">
        <v>28</v>
      </c>
      <c r="R19" s="12">
        <f>SUM(R7:R18)</f>
        <v>223527</v>
      </c>
      <c r="W19" s="14"/>
    </row>
    <row r="20" spans="1:23" ht="18" customHeight="1">
      <c r="A20" s="8">
        <v>14</v>
      </c>
      <c r="B20" s="8">
        <f t="shared" si="8"/>
        <v>13</v>
      </c>
      <c r="C20" s="8" t="s">
        <v>36</v>
      </c>
      <c r="D20" s="9">
        <f t="shared" si="9"/>
        <v>2.372036764957119</v>
      </c>
      <c r="E20" s="10">
        <f>'[1]人口自然増減'!R20</f>
        <v>86778</v>
      </c>
      <c r="G20" s="40" t="s">
        <v>50</v>
      </c>
      <c r="H20" s="41"/>
      <c r="I20" s="42"/>
      <c r="J20" s="9">
        <f>ROUND(K20/$K$20*100,1)</f>
        <v>100</v>
      </c>
      <c r="K20" s="10">
        <f>'[1]人口自然増減'!R44</f>
        <v>3658375</v>
      </c>
      <c r="M20" s="8" t="s">
        <v>36</v>
      </c>
      <c r="N20" s="11">
        <f t="shared" si="10"/>
        <v>2.372036764957119</v>
      </c>
      <c r="O20" s="12">
        <f t="shared" si="11"/>
        <v>86778</v>
      </c>
      <c r="W20" s="14"/>
    </row>
    <row r="21" spans="1:23" ht="18" customHeight="1">
      <c r="A21" s="8">
        <v>15</v>
      </c>
      <c r="B21" s="8">
        <f t="shared" si="8"/>
        <v>12</v>
      </c>
      <c r="C21" s="8" t="s">
        <v>20</v>
      </c>
      <c r="D21" s="9">
        <f t="shared" si="9"/>
        <v>2.4089110602384936</v>
      </c>
      <c r="E21" s="10">
        <f>'[1]人口自然増減'!R21</f>
        <v>88127</v>
      </c>
      <c r="M21" s="8" t="s">
        <v>20</v>
      </c>
      <c r="N21" s="11">
        <f t="shared" si="10"/>
        <v>2.4089110602384936</v>
      </c>
      <c r="O21" s="12">
        <f t="shared" si="11"/>
        <v>88127</v>
      </c>
      <c r="W21" s="14"/>
    </row>
    <row r="22" spans="1:23" ht="18" customHeight="1">
      <c r="A22" s="8">
        <v>16</v>
      </c>
      <c r="B22" s="8">
        <f t="shared" si="8"/>
        <v>23</v>
      </c>
      <c r="C22" s="8" t="s">
        <v>33</v>
      </c>
      <c r="D22" s="9">
        <f t="shared" si="9"/>
        <v>0.560194075238323</v>
      </c>
      <c r="E22" s="10">
        <f>'[1]人口自然増減'!R22</f>
        <v>20494</v>
      </c>
      <c r="M22" s="8" t="s">
        <v>33</v>
      </c>
      <c r="N22" s="11">
        <f t="shared" si="10"/>
        <v>0.560194075238323</v>
      </c>
      <c r="O22" s="12">
        <f t="shared" si="11"/>
        <v>20494</v>
      </c>
      <c r="W22" s="14"/>
    </row>
    <row r="23" spans="1:23" ht="18" customHeight="1">
      <c r="A23" s="8">
        <v>17</v>
      </c>
      <c r="B23" s="8">
        <f t="shared" si="8"/>
        <v>16</v>
      </c>
      <c r="C23" s="8" t="s">
        <v>52</v>
      </c>
      <c r="D23" s="9">
        <f t="shared" si="9"/>
        <v>1.3783442102026173</v>
      </c>
      <c r="E23" s="10">
        <f>'[1]人口自然増減'!R23</f>
        <v>50425</v>
      </c>
      <c r="M23" s="8" t="s">
        <v>52</v>
      </c>
      <c r="N23" s="11">
        <f t="shared" si="10"/>
        <v>1.3783442102026173</v>
      </c>
      <c r="O23" s="12">
        <f t="shared" si="11"/>
        <v>50425</v>
      </c>
      <c r="W23" s="14"/>
    </row>
    <row r="24" spans="1:23" ht="18" customHeight="1">
      <c r="A24" s="8">
        <v>18</v>
      </c>
      <c r="B24" s="8">
        <f t="shared" si="8"/>
        <v>15</v>
      </c>
      <c r="C24" s="8" t="s">
        <v>53</v>
      </c>
      <c r="D24" s="9">
        <f t="shared" si="9"/>
        <v>1.6029794649263678</v>
      </c>
      <c r="E24" s="10">
        <f>'[1]人口自然増減'!R24</f>
        <v>58643</v>
      </c>
      <c r="M24" s="8" t="s">
        <v>53</v>
      </c>
      <c r="N24" s="11">
        <f t="shared" si="10"/>
        <v>1.6029794649263678</v>
      </c>
      <c r="O24" s="12">
        <f t="shared" si="11"/>
        <v>58643</v>
      </c>
      <c r="Q24" s="8" t="s">
        <v>54</v>
      </c>
      <c r="R24" s="12">
        <f>SUM(R19,O30)</f>
        <v>3658375</v>
      </c>
      <c r="W24" s="14"/>
    </row>
    <row r="25" spans="1:23" ht="18" customHeight="1">
      <c r="A25" s="8">
        <v>19</v>
      </c>
      <c r="B25" s="8">
        <f t="shared" si="8"/>
        <v>22</v>
      </c>
      <c r="C25" s="8" t="s">
        <v>38</v>
      </c>
      <c r="D25" s="9">
        <f t="shared" si="9"/>
        <v>0.8014213961116616</v>
      </c>
      <c r="E25" s="10">
        <f>'[1]人口自然増減'!R25</f>
        <v>29319</v>
      </c>
      <c r="M25" s="8" t="s">
        <v>38</v>
      </c>
      <c r="N25" s="11">
        <f t="shared" si="10"/>
        <v>0.8014213961116616</v>
      </c>
      <c r="O25" s="12">
        <f t="shared" si="11"/>
        <v>29319</v>
      </c>
      <c r="W25" s="14"/>
    </row>
    <row r="26" spans="1:23" ht="18" customHeight="1">
      <c r="A26" s="8">
        <v>20</v>
      </c>
      <c r="B26" s="8">
        <f t="shared" si="8"/>
        <v>21</v>
      </c>
      <c r="C26" s="8" t="s">
        <v>56</v>
      </c>
      <c r="D26" s="9">
        <f t="shared" si="9"/>
        <v>0.8523183107253904</v>
      </c>
      <c r="E26" s="10">
        <f>'[1]人口自然増減'!R26</f>
        <v>31181</v>
      </c>
      <c r="M26" s="8" t="s">
        <v>56</v>
      </c>
      <c r="N26" s="11">
        <f t="shared" si="10"/>
        <v>0.8523183107253904</v>
      </c>
      <c r="O26" s="12">
        <f t="shared" si="11"/>
        <v>31181</v>
      </c>
      <c r="W26" s="14"/>
    </row>
    <row r="27" spans="1:23" ht="18" customHeight="1">
      <c r="A27" s="8">
        <v>21</v>
      </c>
      <c r="B27" s="8">
        <f t="shared" si="8"/>
        <v>17</v>
      </c>
      <c r="C27" s="8" t="s">
        <v>25</v>
      </c>
      <c r="D27" s="9">
        <f t="shared" si="9"/>
        <v>1.3087778043530256</v>
      </c>
      <c r="E27" s="10">
        <f>'[1]人口自然増減'!R27</f>
        <v>47880</v>
      </c>
      <c r="M27" s="8" t="s">
        <v>25</v>
      </c>
      <c r="N27" s="11">
        <f t="shared" si="10"/>
        <v>1.3087778043530256</v>
      </c>
      <c r="O27" s="12">
        <f t="shared" si="11"/>
        <v>47880</v>
      </c>
      <c r="W27" s="14"/>
    </row>
    <row r="28" spans="1:23" ht="18" customHeight="1">
      <c r="A28" s="8">
        <v>22</v>
      </c>
      <c r="B28" s="8">
        <f t="shared" si="8"/>
        <v>18</v>
      </c>
      <c r="C28" s="8" t="s">
        <v>57</v>
      </c>
      <c r="D28" s="9">
        <f t="shared" si="9"/>
        <v>1.3006594457921892</v>
      </c>
      <c r="E28" s="10">
        <f>'[1]人口自然増減'!R28</f>
        <v>47583</v>
      </c>
      <c r="M28" s="8" t="s">
        <v>57</v>
      </c>
      <c r="N28" s="11">
        <f t="shared" si="10"/>
        <v>1.3006594457921892</v>
      </c>
      <c r="O28" s="12">
        <f t="shared" si="11"/>
        <v>47583</v>
      </c>
      <c r="W28" s="14"/>
    </row>
    <row r="29" spans="1:23" ht="18" customHeight="1">
      <c r="A29" s="8">
        <v>23</v>
      </c>
      <c r="B29" s="8">
        <f t="shared" si="8"/>
        <v>19</v>
      </c>
      <c r="C29" s="8" t="s">
        <v>45</v>
      </c>
      <c r="D29" s="9">
        <f t="shared" si="9"/>
        <v>1.200970376191615</v>
      </c>
      <c r="E29" s="10">
        <f>'[1]人口自然増減'!R29</f>
        <v>43936</v>
      </c>
      <c r="M29" s="8" t="s">
        <v>59</v>
      </c>
      <c r="N29" s="11">
        <f t="shared" si="10"/>
        <v>1.200970376191615</v>
      </c>
      <c r="O29" s="12">
        <f t="shared" si="11"/>
        <v>43936</v>
      </c>
      <c r="W29" s="14"/>
    </row>
    <row r="30" spans="1:15" ht="18" customHeight="1">
      <c r="A30" s="40" t="s">
        <v>8</v>
      </c>
      <c r="B30" s="41"/>
      <c r="C30" s="42"/>
      <c r="D30" s="9">
        <f>ROUND(E30/$K$20*100,1)</f>
        <v>93.9</v>
      </c>
      <c r="E30" s="10">
        <f>'[1]人口自然増減'!R30</f>
        <v>3434848</v>
      </c>
      <c r="N30" s="8" t="s">
        <v>43</v>
      </c>
      <c r="O30" s="12">
        <f>SUM(O7:O29)</f>
        <v>3434848</v>
      </c>
    </row>
    <row r="31" ht="18" customHeight="1"/>
    <row r="32" spans="1:6" ht="18" customHeight="1">
      <c r="A32" s="1" t="s">
        <v>51</v>
      </c>
      <c r="F32" s="15"/>
    </row>
    <row r="33" ht="18" customHeight="1">
      <c r="F33" s="15"/>
    </row>
    <row r="34" spans="1:13" ht="18" customHeight="1">
      <c r="A34" s="1" t="s">
        <v>60</v>
      </c>
      <c r="F34" s="15"/>
      <c r="M34" s="1" t="s">
        <v>61</v>
      </c>
    </row>
    <row r="35" ht="18" customHeight="1">
      <c r="F35" s="15"/>
    </row>
    <row r="36" spans="1:6" ht="18" customHeight="1">
      <c r="A36" s="1" t="s">
        <v>58</v>
      </c>
      <c r="B36" s="16"/>
      <c r="C36" s="16"/>
      <c r="D36" s="16"/>
      <c r="E36" s="16"/>
      <c r="F36" s="16"/>
    </row>
    <row r="37" spans="2:6" ht="18" customHeight="1">
      <c r="B37" s="16"/>
      <c r="C37" s="16"/>
      <c r="D37" s="16"/>
      <c r="E37" s="16"/>
      <c r="F37" s="16"/>
    </row>
    <row r="38" spans="2:6" ht="18" customHeight="1">
      <c r="B38" s="16"/>
      <c r="C38" s="16"/>
      <c r="D38" s="16"/>
      <c r="E38" s="16"/>
      <c r="F38" s="17"/>
    </row>
    <row r="39" spans="1:6" ht="18" customHeight="1">
      <c r="A39" s="15"/>
      <c r="B39" s="16"/>
      <c r="C39" s="16"/>
      <c r="D39" s="16"/>
      <c r="E39" s="16"/>
      <c r="F39" s="16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14">
    <mergeCell ref="G3:G6"/>
    <mergeCell ref="H3:H6"/>
    <mergeCell ref="I3:I6"/>
    <mergeCell ref="J3:J5"/>
    <mergeCell ref="K3:K5"/>
    <mergeCell ref="G19:I19"/>
    <mergeCell ref="G20:I20"/>
    <mergeCell ref="A30:C30"/>
    <mergeCell ref="A1:K1"/>
    <mergeCell ref="A3:A6"/>
    <mergeCell ref="B3:B6"/>
    <mergeCell ref="C3:C6"/>
    <mergeCell ref="D3:D5"/>
    <mergeCell ref="E3:E5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Normal="75" zoomScaleSheetLayoutView="100" zoomScalePageLayoutView="0" workbookViewId="0" topLeftCell="A1">
      <selection activeCell="A1" sqref="A1:K1"/>
    </sheetView>
  </sheetViews>
  <sheetFormatPr defaultColWidth="8.875" defaultRowHeight="13.5"/>
  <cols>
    <col min="1" max="2" width="3.625" style="1" customWidth="1"/>
    <col min="3" max="5" width="11.625" style="1" customWidth="1"/>
    <col min="6" max="6" width="6.625" style="1" customWidth="1"/>
    <col min="7" max="8" width="3.625" style="1" customWidth="1"/>
    <col min="9" max="11" width="11.625" style="1" customWidth="1"/>
    <col min="12" max="13" width="9.00390625" style="1" bestFit="1" customWidth="1"/>
    <col min="14" max="14" width="8.875" style="1" bestFit="1" customWidth="1"/>
    <col min="15" max="16384" width="8.875" style="1" customWidth="1"/>
  </cols>
  <sheetData>
    <row r="1" spans="1:11" ht="24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ht="18" customHeight="1"/>
    <row r="3" spans="1:11" s="18" customFormat="1" ht="18" customHeight="1">
      <c r="A3" s="55" t="s">
        <v>87</v>
      </c>
      <c r="B3" s="57" t="s">
        <v>5</v>
      </c>
      <c r="C3" s="55" t="s">
        <v>2</v>
      </c>
      <c r="D3" s="60" t="s">
        <v>55</v>
      </c>
      <c r="E3" s="49" t="s">
        <v>12</v>
      </c>
      <c r="G3" s="55" t="s">
        <v>4</v>
      </c>
      <c r="H3" s="57" t="s">
        <v>5</v>
      </c>
      <c r="I3" s="55" t="s">
        <v>9</v>
      </c>
      <c r="J3" s="60" t="s">
        <v>55</v>
      </c>
      <c r="K3" s="49" t="s">
        <v>12</v>
      </c>
    </row>
    <row r="4" spans="1:11" s="18" customFormat="1" ht="18" customHeight="1">
      <c r="A4" s="50"/>
      <c r="B4" s="58"/>
      <c r="C4" s="50"/>
      <c r="D4" s="61"/>
      <c r="E4" s="50"/>
      <c r="G4" s="50"/>
      <c r="H4" s="58"/>
      <c r="I4" s="50"/>
      <c r="J4" s="61"/>
      <c r="K4" s="50"/>
    </row>
    <row r="5" spans="1:11" s="18" customFormat="1" ht="18" customHeight="1">
      <c r="A5" s="50"/>
      <c r="B5" s="58"/>
      <c r="C5" s="50"/>
      <c r="D5" s="61"/>
      <c r="E5" s="50"/>
      <c r="G5" s="50"/>
      <c r="H5" s="58"/>
      <c r="I5" s="50"/>
      <c r="J5" s="61"/>
      <c r="K5" s="50"/>
    </row>
    <row r="6" spans="1:11" s="18" customFormat="1" ht="18" customHeight="1">
      <c r="A6" s="56"/>
      <c r="B6" s="59"/>
      <c r="C6" s="56"/>
      <c r="D6" s="21" t="s">
        <v>35</v>
      </c>
      <c r="E6" s="21" t="s">
        <v>35</v>
      </c>
      <c r="G6" s="56"/>
      <c r="H6" s="59"/>
      <c r="I6" s="56"/>
      <c r="J6" s="21" t="s">
        <v>35</v>
      </c>
      <c r="K6" s="21" t="s">
        <v>35</v>
      </c>
    </row>
    <row r="7" spans="1:11" ht="18" customHeight="1">
      <c r="A7" s="8">
        <v>1</v>
      </c>
      <c r="B7" s="22">
        <v>7</v>
      </c>
      <c r="C7" s="8" t="s">
        <v>15</v>
      </c>
      <c r="D7" s="9">
        <v>22.961978181733087</v>
      </c>
      <c r="E7" s="23">
        <v>157</v>
      </c>
      <c r="G7" s="8">
        <v>24</v>
      </c>
      <c r="H7" s="22">
        <v>10</v>
      </c>
      <c r="I7" s="8" t="s">
        <v>16</v>
      </c>
      <c r="J7" s="24">
        <v>78.85053443140004</v>
      </c>
      <c r="K7" s="23">
        <v>9</v>
      </c>
    </row>
    <row r="8" spans="1:11" ht="18" customHeight="1">
      <c r="A8" s="8">
        <v>2</v>
      </c>
      <c r="B8" s="22">
        <v>5</v>
      </c>
      <c r="C8" s="8" t="s">
        <v>17</v>
      </c>
      <c r="D8" s="9">
        <v>21.57173421605038</v>
      </c>
      <c r="E8" s="8">
        <v>171</v>
      </c>
      <c r="G8" s="8">
        <v>25</v>
      </c>
      <c r="H8" s="22">
        <v>11</v>
      </c>
      <c r="I8" s="8" t="s">
        <v>10</v>
      </c>
      <c r="J8" s="24">
        <v>104.04280618311535</v>
      </c>
      <c r="K8" s="8">
        <v>7</v>
      </c>
    </row>
    <row r="9" spans="1:11" ht="18" customHeight="1">
      <c r="A9" s="8">
        <v>3</v>
      </c>
      <c r="B9" s="22">
        <v>15</v>
      </c>
      <c r="C9" s="8" t="s">
        <v>63</v>
      </c>
      <c r="D9" s="9">
        <v>39.55028687141411</v>
      </c>
      <c r="E9" s="8">
        <v>75</v>
      </c>
      <c r="G9" s="8">
        <v>26</v>
      </c>
      <c r="H9" s="22">
        <v>12</v>
      </c>
      <c r="I9" s="8" t="s">
        <v>19</v>
      </c>
      <c r="J9" s="24">
        <v>129.43308309603933</v>
      </c>
      <c r="K9" s="8">
        <v>10</v>
      </c>
    </row>
    <row r="10" spans="1:11" ht="18" customHeight="1">
      <c r="A10" s="8">
        <v>4</v>
      </c>
      <c r="B10" s="22">
        <v>20</v>
      </c>
      <c r="C10" s="8" t="s">
        <v>21</v>
      </c>
      <c r="D10" s="9">
        <v>46.46705195597247</v>
      </c>
      <c r="E10" s="8">
        <v>16</v>
      </c>
      <c r="G10" s="8">
        <v>27</v>
      </c>
      <c r="H10" s="22">
        <v>6</v>
      </c>
      <c r="I10" s="8" t="s">
        <v>23</v>
      </c>
      <c r="J10" s="24">
        <v>33.49522693016245</v>
      </c>
      <c r="K10" s="8">
        <v>2</v>
      </c>
    </row>
    <row r="11" spans="1:11" ht="18" customHeight="1">
      <c r="A11" s="8">
        <v>5</v>
      </c>
      <c r="B11" s="22">
        <v>4</v>
      </c>
      <c r="C11" s="8" t="s">
        <v>26</v>
      </c>
      <c r="D11" s="9">
        <v>21.454423342412596</v>
      </c>
      <c r="E11" s="8">
        <v>23</v>
      </c>
      <c r="G11" s="8">
        <v>28</v>
      </c>
      <c r="H11" s="22">
        <v>3</v>
      </c>
      <c r="I11" s="8" t="s">
        <v>29</v>
      </c>
      <c r="J11" s="24">
        <v>28.17695125387433</v>
      </c>
      <c r="K11" s="8">
        <v>2</v>
      </c>
    </row>
    <row r="12" spans="1:11" ht="18" customHeight="1">
      <c r="A12" s="8">
        <v>6</v>
      </c>
      <c r="B12" s="22">
        <v>19</v>
      </c>
      <c r="C12" s="8" t="s">
        <v>30</v>
      </c>
      <c r="D12" s="9">
        <v>42.5531914893617</v>
      </c>
      <c r="E12" s="8">
        <v>55</v>
      </c>
      <c r="G12" s="8">
        <v>29</v>
      </c>
      <c r="H12" s="22">
        <v>4</v>
      </c>
      <c r="I12" s="8" t="s">
        <v>31</v>
      </c>
      <c r="J12" s="24">
        <v>29.69602073322175</v>
      </c>
      <c r="K12" s="8">
        <v>11</v>
      </c>
    </row>
    <row r="13" spans="1:11" ht="18" customHeight="1">
      <c r="A13" s="8">
        <v>7</v>
      </c>
      <c r="B13" s="22">
        <v>18</v>
      </c>
      <c r="C13" s="8" t="s">
        <v>13</v>
      </c>
      <c r="D13" s="9">
        <v>42.24119723621881</v>
      </c>
      <c r="E13" s="8">
        <v>28</v>
      </c>
      <c r="G13" s="8">
        <v>30</v>
      </c>
      <c r="H13" s="22">
        <v>1</v>
      </c>
      <c r="I13" s="8" t="s">
        <v>34</v>
      </c>
      <c r="J13" s="24">
        <v>12.563997864120362</v>
      </c>
      <c r="K13" s="8">
        <v>4</v>
      </c>
    </row>
    <row r="14" spans="1:11" ht="18" customHeight="1">
      <c r="A14" s="8">
        <v>8</v>
      </c>
      <c r="B14" s="22">
        <v>10</v>
      </c>
      <c r="C14" s="8" t="s">
        <v>37</v>
      </c>
      <c r="D14" s="9">
        <v>29.01674680815785</v>
      </c>
      <c r="E14" s="8">
        <v>28</v>
      </c>
      <c r="G14" s="8">
        <v>31</v>
      </c>
      <c r="H14" s="22">
        <v>2</v>
      </c>
      <c r="I14" s="8" t="s">
        <v>39</v>
      </c>
      <c r="J14" s="24">
        <v>25.25658393222051</v>
      </c>
      <c r="K14" s="8">
        <v>11</v>
      </c>
    </row>
    <row r="15" spans="1:11" ht="18" customHeight="1">
      <c r="A15" s="8">
        <v>9</v>
      </c>
      <c r="B15" s="22">
        <v>2</v>
      </c>
      <c r="C15" s="8" t="s">
        <v>40</v>
      </c>
      <c r="D15" s="9">
        <v>21.277108240262713</v>
      </c>
      <c r="E15" s="8">
        <v>53</v>
      </c>
      <c r="G15" s="8">
        <v>32</v>
      </c>
      <c r="H15" s="22">
        <v>7</v>
      </c>
      <c r="I15" s="8" t="s">
        <v>42</v>
      </c>
      <c r="J15" s="24">
        <v>39.747884844699335</v>
      </c>
      <c r="K15" s="8">
        <v>7</v>
      </c>
    </row>
    <row r="16" spans="1:11" ht="18" customHeight="1">
      <c r="A16" s="8">
        <v>10</v>
      </c>
      <c r="B16" s="22">
        <v>6</v>
      </c>
      <c r="C16" s="8" t="s">
        <v>3</v>
      </c>
      <c r="D16" s="9">
        <v>22.08691499522445</v>
      </c>
      <c r="E16" s="8">
        <v>37</v>
      </c>
      <c r="G16" s="8">
        <v>33</v>
      </c>
      <c r="H16" s="22">
        <v>8</v>
      </c>
      <c r="I16" s="8" t="s">
        <v>44</v>
      </c>
      <c r="J16" s="24">
        <v>40.97520999795124</v>
      </c>
      <c r="K16" s="8">
        <v>12</v>
      </c>
    </row>
    <row r="17" spans="1:11" ht="18" customHeight="1">
      <c r="A17" s="8">
        <v>11</v>
      </c>
      <c r="B17" s="22">
        <v>9</v>
      </c>
      <c r="C17" s="8" t="s">
        <v>47</v>
      </c>
      <c r="D17" s="9">
        <v>24.781521731207956</v>
      </c>
      <c r="E17" s="8">
        <v>34</v>
      </c>
      <c r="G17" s="8">
        <v>34</v>
      </c>
      <c r="H17" s="22">
        <v>5</v>
      </c>
      <c r="I17" s="8" t="s">
        <v>49</v>
      </c>
      <c r="J17" s="24">
        <v>32.90556103981573</v>
      </c>
      <c r="K17" s="8">
        <v>2</v>
      </c>
    </row>
    <row r="18" spans="1:11" ht="18" customHeight="1">
      <c r="A18" s="8">
        <v>12</v>
      </c>
      <c r="B18" s="22">
        <v>8</v>
      </c>
      <c r="C18" s="8" t="s">
        <v>41</v>
      </c>
      <c r="D18" s="9">
        <v>24.164386871833816</v>
      </c>
      <c r="E18" s="8">
        <v>28</v>
      </c>
      <c r="G18" s="8">
        <v>35</v>
      </c>
      <c r="H18" s="22">
        <v>9</v>
      </c>
      <c r="I18" s="8" t="s">
        <v>48</v>
      </c>
      <c r="J18" s="24">
        <v>45.89524410532959</v>
      </c>
      <c r="K18" s="8">
        <v>8</v>
      </c>
    </row>
    <row r="19" spans="1:11" ht="18" customHeight="1">
      <c r="A19" s="8">
        <v>13</v>
      </c>
      <c r="B19" s="22">
        <v>1</v>
      </c>
      <c r="C19" s="8" t="s">
        <v>24</v>
      </c>
      <c r="D19" s="9">
        <v>20.367027888781983</v>
      </c>
      <c r="E19" s="8">
        <v>29</v>
      </c>
      <c r="G19" s="40" t="s">
        <v>22</v>
      </c>
      <c r="H19" s="41"/>
      <c r="I19" s="42"/>
      <c r="J19" s="24">
        <v>38.32713335587871</v>
      </c>
      <c r="K19" s="8">
        <v>85</v>
      </c>
    </row>
    <row r="20" spans="1:11" ht="18" customHeight="1">
      <c r="A20" s="8">
        <v>14</v>
      </c>
      <c r="B20" s="22">
        <v>12</v>
      </c>
      <c r="C20" s="8" t="s">
        <v>36</v>
      </c>
      <c r="D20" s="9">
        <v>30.492453117853334</v>
      </c>
      <c r="E20" s="8">
        <v>26</v>
      </c>
      <c r="G20" s="40" t="s">
        <v>50</v>
      </c>
      <c r="H20" s="41"/>
      <c r="I20" s="42"/>
      <c r="J20" s="24">
        <v>27.547125260713866</v>
      </c>
      <c r="K20" s="25">
        <v>1001</v>
      </c>
    </row>
    <row r="21" spans="1:11" ht="18" customHeight="1">
      <c r="A21" s="8">
        <v>15</v>
      </c>
      <c r="B21" s="22">
        <v>3</v>
      </c>
      <c r="C21" s="8" t="s">
        <v>20</v>
      </c>
      <c r="D21" s="9">
        <v>21.45389670513313</v>
      </c>
      <c r="E21" s="8">
        <v>19</v>
      </c>
      <c r="G21" s="26"/>
      <c r="H21" s="26"/>
      <c r="I21" s="26"/>
      <c r="J21" s="26"/>
      <c r="K21" s="26"/>
    </row>
    <row r="22" spans="1:11" ht="18" customHeight="1">
      <c r="A22" s="8">
        <v>16</v>
      </c>
      <c r="B22" s="22">
        <v>21</v>
      </c>
      <c r="C22" s="8" t="s">
        <v>33</v>
      </c>
      <c r="D22" s="9">
        <v>54.72909099955221</v>
      </c>
      <c r="E22" s="8">
        <v>11</v>
      </c>
      <c r="G22" s="15"/>
      <c r="H22" s="15"/>
      <c r="I22" s="15"/>
      <c r="J22" s="15"/>
      <c r="K22" s="15"/>
    </row>
    <row r="23" spans="1:11" ht="18" customHeight="1">
      <c r="A23" s="8">
        <v>17</v>
      </c>
      <c r="B23" s="22">
        <v>16</v>
      </c>
      <c r="C23" s="8" t="s">
        <v>52</v>
      </c>
      <c r="D23" s="9">
        <v>40.17758492537014</v>
      </c>
      <c r="E23" s="8">
        <v>20</v>
      </c>
      <c r="G23" s="15"/>
      <c r="H23" s="15"/>
      <c r="I23" s="15"/>
      <c r="J23" s="15"/>
      <c r="K23" s="15"/>
    </row>
    <row r="24" spans="1:11" ht="18" customHeight="1">
      <c r="A24" s="8">
        <v>18</v>
      </c>
      <c r="B24" s="22">
        <v>14</v>
      </c>
      <c r="C24" s="8" t="s">
        <v>53</v>
      </c>
      <c r="D24" s="9">
        <v>35.95890410958904</v>
      </c>
      <c r="E24" s="8">
        <v>21</v>
      </c>
      <c r="G24" s="15"/>
      <c r="H24" s="15"/>
      <c r="I24" s="15"/>
      <c r="J24" s="15"/>
      <c r="K24" s="15"/>
    </row>
    <row r="25" spans="1:11" ht="18" customHeight="1">
      <c r="A25" s="8">
        <v>19</v>
      </c>
      <c r="B25" s="22">
        <v>23</v>
      </c>
      <c r="C25" s="8" t="s">
        <v>38</v>
      </c>
      <c r="D25" s="9">
        <v>62.34413965087282</v>
      </c>
      <c r="E25" s="8">
        <v>18</v>
      </c>
      <c r="G25" s="15"/>
      <c r="H25" s="15"/>
      <c r="I25" s="15"/>
      <c r="J25" s="15"/>
      <c r="K25" s="15"/>
    </row>
    <row r="26" spans="1:5" ht="18" customHeight="1">
      <c r="A26" s="8">
        <v>20</v>
      </c>
      <c r="B26" s="22">
        <v>22</v>
      </c>
      <c r="C26" s="8" t="s">
        <v>56</v>
      </c>
      <c r="D26" s="9">
        <v>58.620465055689436</v>
      </c>
      <c r="E26" s="8">
        <v>18</v>
      </c>
    </row>
    <row r="27" spans="1:5" ht="18" customHeight="1">
      <c r="A27" s="8">
        <v>21</v>
      </c>
      <c r="B27" s="22">
        <v>13</v>
      </c>
      <c r="C27" s="8" t="s">
        <v>25</v>
      </c>
      <c r="D27" s="9">
        <v>35.61104361305459</v>
      </c>
      <c r="E27" s="8">
        <v>17</v>
      </c>
    </row>
    <row r="28" spans="1:5" ht="18" customHeight="1">
      <c r="A28" s="8">
        <v>22</v>
      </c>
      <c r="B28" s="22">
        <v>11</v>
      </c>
      <c r="C28" s="8" t="s">
        <v>57</v>
      </c>
      <c r="D28" s="9">
        <v>29.622733331922728</v>
      </c>
      <c r="E28" s="8">
        <v>14</v>
      </c>
    </row>
    <row r="29" spans="1:5" ht="18" customHeight="1">
      <c r="A29" s="8">
        <v>23</v>
      </c>
      <c r="B29" s="22">
        <v>17</v>
      </c>
      <c r="C29" s="8" t="s">
        <v>45</v>
      </c>
      <c r="D29" s="9">
        <v>41.38216428719222</v>
      </c>
      <c r="E29" s="8">
        <v>18</v>
      </c>
    </row>
    <row r="30" spans="1:5" ht="18" customHeight="1">
      <c r="A30" s="40" t="s">
        <v>8</v>
      </c>
      <c r="B30" s="41"/>
      <c r="C30" s="42"/>
      <c r="D30" s="9">
        <v>26.84644012100828</v>
      </c>
      <c r="E30" s="12">
        <v>916</v>
      </c>
    </row>
    <row r="31" ht="18" customHeight="1"/>
    <row r="32" ht="18" customHeight="1">
      <c r="A32" s="1" t="s">
        <v>64</v>
      </c>
    </row>
    <row r="33" ht="18" customHeight="1">
      <c r="I33" s="27"/>
    </row>
    <row r="34" spans="1:5" ht="18" customHeight="1">
      <c r="A34" s="1" t="s">
        <v>27</v>
      </c>
      <c r="C34" s="28"/>
      <c r="E34" s="28"/>
    </row>
    <row r="35" spans="1:5" ht="18" customHeight="1">
      <c r="A35" s="1" t="s">
        <v>65</v>
      </c>
      <c r="C35" s="28"/>
      <c r="E35" s="28"/>
    </row>
    <row r="36" spans="3:5" ht="18" customHeight="1">
      <c r="C36" s="28"/>
      <c r="E36" s="28"/>
    </row>
    <row r="37" spans="1:11" s="19" customFormat="1" ht="18" customHeight="1">
      <c r="A37" s="51" t="s">
        <v>66</v>
      </c>
      <c r="B37" s="51"/>
      <c r="C37" s="51"/>
      <c r="D37" s="51"/>
      <c r="E37" s="52" t="s">
        <v>67</v>
      </c>
      <c r="F37" s="52"/>
      <c r="G37" s="52"/>
      <c r="H37" s="52"/>
      <c r="I37" s="53" t="s">
        <v>68</v>
      </c>
      <c r="J37" s="29"/>
      <c r="K37" s="27"/>
    </row>
    <row r="38" spans="1:11" s="19" customFormat="1" ht="18" customHeight="1">
      <c r="A38" s="51"/>
      <c r="B38" s="51"/>
      <c r="C38" s="51"/>
      <c r="D38" s="51"/>
      <c r="E38" s="54" t="s">
        <v>69</v>
      </c>
      <c r="F38" s="54"/>
      <c r="G38" s="54"/>
      <c r="H38" s="54"/>
      <c r="I38" s="53"/>
      <c r="J38" s="29"/>
      <c r="K38" s="27"/>
    </row>
    <row r="39" spans="3:6" ht="18" customHeight="1">
      <c r="C39" s="28"/>
      <c r="E39" s="15"/>
      <c r="F39" s="15"/>
    </row>
    <row r="40" spans="1:6" s="20" customFormat="1" ht="15.75" customHeight="1">
      <c r="A40" s="20" t="s">
        <v>70</v>
      </c>
      <c r="B40" s="30"/>
      <c r="F40" s="31"/>
    </row>
    <row r="41" ht="12" customHeight="1"/>
  </sheetData>
  <sheetProtection/>
  <mergeCells count="18">
    <mergeCell ref="A1:K1"/>
    <mergeCell ref="A3:A6"/>
    <mergeCell ref="B3:B6"/>
    <mergeCell ref="C3:C6"/>
    <mergeCell ref="D3:D5"/>
    <mergeCell ref="E3:E5"/>
    <mergeCell ref="G3:G6"/>
    <mergeCell ref="H3:H6"/>
    <mergeCell ref="I3:I6"/>
    <mergeCell ref="J3:J5"/>
    <mergeCell ref="K3:K5"/>
    <mergeCell ref="G19:I19"/>
    <mergeCell ref="G20:I20"/>
    <mergeCell ref="A30:C30"/>
    <mergeCell ref="A37:D38"/>
    <mergeCell ref="E37:H37"/>
    <mergeCell ref="I37:I38"/>
    <mergeCell ref="E38:H38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Normal="75" zoomScaleSheetLayoutView="100" zoomScalePageLayoutView="0" workbookViewId="0" topLeftCell="A1">
      <selection activeCell="A1" sqref="A1:L1"/>
    </sheetView>
  </sheetViews>
  <sheetFormatPr defaultColWidth="8.875" defaultRowHeight="13.5"/>
  <cols>
    <col min="1" max="2" width="3.625" style="1" customWidth="1"/>
    <col min="3" max="4" width="11.625" style="1" customWidth="1"/>
    <col min="5" max="5" width="10.625" style="1" customWidth="1"/>
    <col min="6" max="6" width="11.75390625" style="1" customWidth="1"/>
    <col min="7" max="7" width="2.75390625" style="1" customWidth="1"/>
    <col min="8" max="9" width="3.625" style="1" customWidth="1"/>
    <col min="10" max="11" width="11.625" style="1" customWidth="1"/>
    <col min="12" max="12" width="10.625" style="1" customWidth="1"/>
    <col min="13" max="13" width="11.75390625" style="1" customWidth="1"/>
    <col min="14" max="16384" width="8.875" style="1" customWidth="1"/>
  </cols>
  <sheetData>
    <row r="1" spans="1:12" ht="24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ht="18" customHeight="1"/>
    <row r="3" spans="1:13" s="18" customFormat="1" ht="18" customHeight="1">
      <c r="A3" s="55" t="s">
        <v>4</v>
      </c>
      <c r="B3" s="57" t="s">
        <v>5</v>
      </c>
      <c r="C3" s="55" t="s">
        <v>2</v>
      </c>
      <c r="D3" s="60" t="s">
        <v>72</v>
      </c>
      <c r="E3" s="49" t="s">
        <v>73</v>
      </c>
      <c r="F3" s="60" t="s">
        <v>74</v>
      </c>
      <c r="H3" s="55" t="s">
        <v>4</v>
      </c>
      <c r="I3" s="57" t="s">
        <v>5</v>
      </c>
      <c r="J3" s="55" t="s">
        <v>9</v>
      </c>
      <c r="K3" s="60" t="s">
        <v>72</v>
      </c>
      <c r="L3" s="49" t="s">
        <v>73</v>
      </c>
      <c r="M3" s="60" t="s">
        <v>74</v>
      </c>
    </row>
    <row r="4" spans="1:13" s="18" customFormat="1" ht="18" customHeight="1">
      <c r="A4" s="50"/>
      <c r="B4" s="58"/>
      <c r="C4" s="50"/>
      <c r="D4" s="61"/>
      <c r="E4" s="50"/>
      <c r="F4" s="61"/>
      <c r="H4" s="50"/>
      <c r="I4" s="58"/>
      <c r="J4" s="50"/>
      <c r="K4" s="61"/>
      <c r="L4" s="50"/>
      <c r="M4" s="61"/>
    </row>
    <row r="5" spans="1:13" s="18" customFormat="1" ht="18" customHeight="1">
      <c r="A5" s="50"/>
      <c r="B5" s="58"/>
      <c r="C5" s="50"/>
      <c r="D5" s="61"/>
      <c r="E5" s="50"/>
      <c r="F5" s="61"/>
      <c r="H5" s="50"/>
      <c r="I5" s="58"/>
      <c r="J5" s="50"/>
      <c r="K5" s="61"/>
      <c r="L5" s="50"/>
      <c r="M5" s="61"/>
    </row>
    <row r="6" spans="1:13" s="18" customFormat="1" ht="18" customHeight="1">
      <c r="A6" s="56"/>
      <c r="B6" s="59"/>
      <c r="C6" s="56"/>
      <c r="D6" s="21" t="s">
        <v>35</v>
      </c>
      <c r="E6" s="21" t="s">
        <v>35</v>
      </c>
      <c r="F6" s="21" t="s">
        <v>35</v>
      </c>
      <c r="H6" s="56"/>
      <c r="I6" s="59"/>
      <c r="J6" s="56"/>
      <c r="K6" s="21" t="s">
        <v>35</v>
      </c>
      <c r="L6" s="21" t="s">
        <v>35</v>
      </c>
      <c r="M6" s="21" t="s">
        <v>35</v>
      </c>
    </row>
    <row r="7" spans="1:13" ht="18" customHeight="1">
      <c r="A7" s="8">
        <v>1</v>
      </c>
      <c r="B7" s="22">
        <v>19</v>
      </c>
      <c r="C7" s="8" t="s">
        <v>15</v>
      </c>
      <c r="D7" s="32">
        <v>523.4453497606543</v>
      </c>
      <c r="E7" s="12">
        <v>3579</v>
      </c>
      <c r="F7" s="12">
        <v>1304</v>
      </c>
      <c r="H7" s="8">
        <v>24</v>
      </c>
      <c r="I7" s="22">
        <v>7</v>
      </c>
      <c r="J7" s="8" t="s">
        <v>16</v>
      </c>
      <c r="K7" s="33">
        <v>367.96916067986683</v>
      </c>
      <c r="L7" s="12">
        <v>42</v>
      </c>
      <c r="M7" s="12">
        <v>25</v>
      </c>
    </row>
    <row r="8" spans="1:13" ht="18" customHeight="1">
      <c r="A8" s="8">
        <v>2</v>
      </c>
      <c r="B8" s="22">
        <v>23</v>
      </c>
      <c r="C8" s="8" t="s">
        <v>17</v>
      </c>
      <c r="D8" s="32">
        <v>642.6106087518166</v>
      </c>
      <c r="E8" s="12">
        <v>5094</v>
      </c>
      <c r="F8" s="12">
        <v>1706</v>
      </c>
      <c r="H8" s="8">
        <v>25</v>
      </c>
      <c r="I8" s="22">
        <v>11</v>
      </c>
      <c r="J8" s="8" t="s">
        <v>10</v>
      </c>
      <c r="K8" s="33">
        <v>535.077288941736</v>
      </c>
      <c r="L8" s="12">
        <v>36</v>
      </c>
      <c r="M8" s="12">
        <v>7</v>
      </c>
    </row>
    <row r="9" spans="1:13" ht="18" customHeight="1">
      <c r="A9" s="8">
        <v>3</v>
      </c>
      <c r="B9" s="22">
        <v>20</v>
      </c>
      <c r="C9" s="8" t="s">
        <v>18</v>
      </c>
      <c r="D9" s="32">
        <v>543.6846101923726</v>
      </c>
      <c r="E9" s="12">
        <v>1031</v>
      </c>
      <c r="F9" s="12">
        <v>380</v>
      </c>
      <c r="H9" s="8">
        <v>26</v>
      </c>
      <c r="I9" s="22">
        <v>1</v>
      </c>
      <c r="J9" s="8" t="s">
        <v>19</v>
      </c>
      <c r="K9" s="33">
        <v>129.43308309603933</v>
      </c>
      <c r="L9" s="12">
        <v>10</v>
      </c>
      <c r="M9" s="12">
        <v>6</v>
      </c>
    </row>
    <row r="10" spans="1:13" ht="18" customHeight="1">
      <c r="A10" s="8">
        <v>4</v>
      </c>
      <c r="B10" s="22">
        <v>10</v>
      </c>
      <c r="C10" s="8" t="s">
        <v>21</v>
      </c>
      <c r="D10" s="32">
        <v>421.1076583510005</v>
      </c>
      <c r="E10" s="12">
        <v>145</v>
      </c>
      <c r="F10" s="12">
        <v>78</v>
      </c>
      <c r="H10" s="8">
        <v>27</v>
      </c>
      <c r="I10" s="22">
        <v>5</v>
      </c>
      <c r="J10" s="8" t="s">
        <v>23</v>
      </c>
      <c r="K10" s="33">
        <v>267.9618154412996</v>
      </c>
      <c r="L10" s="12">
        <v>16</v>
      </c>
      <c r="M10" s="12">
        <v>5</v>
      </c>
    </row>
    <row r="11" spans="1:13" ht="18" customHeight="1">
      <c r="A11" s="8">
        <v>5</v>
      </c>
      <c r="B11" s="22">
        <v>6</v>
      </c>
      <c r="C11" s="8" t="s">
        <v>26</v>
      </c>
      <c r="D11" s="32">
        <v>392.7092272676393</v>
      </c>
      <c r="E11" s="12">
        <v>421</v>
      </c>
      <c r="F11" s="12">
        <v>157</v>
      </c>
      <c r="H11" s="8">
        <v>28</v>
      </c>
      <c r="I11" s="22">
        <v>3</v>
      </c>
      <c r="J11" s="8" t="s">
        <v>29</v>
      </c>
      <c r="K11" s="33">
        <v>197.23865877712032</v>
      </c>
      <c r="L11" s="12">
        <v>14</v>
      </c>
      <c r="M11" s="12">
        <v>6</v>
      </c>
    </row>
    <row r="12" spans="1:13" ht="18" customHeight="1">
      <c r="A12" s="8">
        <v>6</v>
      </c>
      <c r="B12" s="22">
        <v>13</v>
      </c>
      <c r="C12" s="8" t="s">
        <v>30</v>
      </c>
      <c r="D12" s="32">
        <v>442.5531914893617</v>
      </c>
      <c r="E12" s="12">
        <v>572</v>
      </c>
      <c r="F12" s="12">
        <v>219</v>
      </c>
      <c r="H12" s="8">
        <v>29</v>
      </c>
      <c r="I12" s="22">
        <v>10</v>
      </c>
      <c r="J12" s="8" t="s">
        <v>31</v>
      </c>
      <c r="K12" s="33">
        <v>461.6381404891744</v>
      </c>
      <c r="L12" s="12">
        <v>171</v>
      </c>
      <c r="M12" s="12">
        <v>60</v>
      </c>
    </row>
    <row r="13" spans="1:13" ht="18" customHeight="1">
      <c r="A13" s="8">
        <v>7</v>
      </c>
      <c r="B13" s="22">
        <v>8</v>
      </c>
      <c r="C13" s="8" t="s">
        <v>13</v>
      </c>
      <c r="D13" s="32">
        <v>402.79998793108655</v>
      </c>
      <c r="E13" s="12">
        <v>267</v>
      </c>
      <c r="F13" s="12">
        <v>133</v>
      </c>
      <c r="H13" s="8">
        <v>30</v>
      </c>
      <c r="I13" s="22">
        <v>12</v>
      </c>
      <c r="J13" s="8" t="s">
        <v>34</v>
      </c>
      <c r="K13" s="33">
        <v>662.7508873323492</v>
      </c>
      <c r="L13" s="12">
        <v>211</v>
      </c>
      <c r="M13" s="12">
        <v>71</v>
      </c>
    </row>
    <row r="14" spans="1:13" ht="18" customHeight="1">
      <c r="A14" s="8">
        <v>8</v>
      </c>
      <c r="B14" s="22">
        <v>15</v>
      </c>
      <c r="C14" s="8" t="s">
        <v>37</v>
      </c>
      <c r="D14" s="32">
        <v>459.0863870004974</v>
      </c>
      <c r="E14" s="12">
        <v>443</v>
      </c>
      <c r="F14" s="12">
        <v>175</v>
      </c>
      <c r="H14" s="8">
        <v>31</v>
      </c>
      <c r="I14" s="22">
        <v>8</v>
      </c>
      <c r="J14" s="8" t="s">
        <v>39</v>
      </c>
      <c r="K14" s="33">
        <v>392.6250774917916</v>
      </c>
      <c r="L14" s="12">
        <v>171</v>
      </c>
      <c r="M14" s="12">
        <v>63</v>
      </c>
    </row>
    <row r="15" spans="1:13" ht="18" customHeight="1">
      <c r="A15" s="8">
        <v>9</v>
      </c>
      <c r="B15" s="22">
        <v>16</v>
      </c>
      <c r="C15" s="8" t="s">
        <v>40</v>
      </c>
      <c r="D15" s="32">
        <v>474.5196592451042</v>
      </c>
      <c r="E15" s="12">
        <v>1182</v>
      </c>
      <c r="F15" s="12">
        <v>391</v>
      </c>
      <c r="H15" s="8">
        <v>32</v>
      </c>
      <c r="I15" s="22">
        <v>6</v>
      </c>
      <c r="J15" s="8" t="s">
        <v>42</v>
      </c>
      <c r="K15" s="33">
        <v>283.9134631764238</v>
      </c>
      <c r="L15" s="12">
        <v>50</v>
      </c>
      <c r="M15" s="12">
        <v>20</v>
      </c>
    </row>
    <row r="16" spans="1:13" ht="18" customHeight="1">
      <c r="A16" s="8">
        <v>10</v>
      </c>
      <c r="B16" s="22">
        <v>21</v>
      </c>
      <c r="C16" s="8" t="s">
        <v>3</v>
      </c>
      <c r="D16" s="32">
        <v>559.9331423113658</v>
      </c>
      <c r="E16" s="12">
        <v>938</v>
      </c>
      <c r="F16" s="12">
        <v>317</v>
      </c>
      <c r="H16" s="8">
        <v>33</v>
      </c>
      <c r="I16" s="22">
        <v>9</v>
      </c>
      <c r="J16" s="8" t="s">
        <v>44</v>
      </c>
      <c r="K16" s="33">
        <v>392.67909581369935</v>
      </c>
      <c r="L16" s="12">
        <v>115</v>
      </c>
      <c r="M16" s="12">
        <v>36</v>
      </c>
    </row>
    <row r="17" spans="1:13" ht="18" customHeight="1">
      <c r="A17" s="8">
        <v>11</v>
      </c>
      <c r="B17" s="22">
        <v>18</v>
      </c>
      <c r="C17" s="8" t="s">
        <v>47</v>
      </c>
      <c r="D17" s="32">
        <v>492.7149614793111</v>
      </c>
      <c r="E17" s="12">
        <v>676</v>
      </c>
      <c r="F17" s="12">
        <v>257</v>
      </c>
      <c r="H17" s="8">
        <v>34</v>
      </c>
      <c r="I17" s="22">
        <v>2</v>
      </c>
      <c r="J17" s="8" t="s">
        <v>49</v>
      </c>
      <c r="K17" s="33">
        <v>131.62224415926292</v>
      </c>
      <c r="L17" s="12">
        <v>8</v>
      </c>
      <c r="M17" s="12">
        <v>6</v>
      </c>
    </row>
    <row r="18" spans="1:13" ht="18" customHeight="1">
      <c r="A18" s="8">
        <v>12</v>
      </c>
      <c r="B18" s="22">
        <v>17</v>
      </c>
      <c r="C18" s="8" t="s">
        <v>41</v>
      </c>
      <c r="D18" s="32">
        <v>482.42472361982516</v>
      </c>
      <c r="E18" s="12">
        <v>559</v>
      </c>
      <c r="F18" s="12">
        <v>202</v>
      </c>
      <c r="H18" s="8">
        <v>35</v>
      </c>
      <c r="I18" s="22">
        <v>4</v>
      </c>
      <c r="J18" s="8" t="s">
        <v>48</v>
      </c>
      <c r="K18" s="33">
        <v>258.1607480924789</v>
      </c>
      <c r="L18" s="12">
        <v>45</v>
      </c>
      <c r="M18" s="12">
        <v>18</v>
      </c>
    </row>
    <row r="19" spans="1:13" ht="18" customHeight="1">
      <c r="A19" s="8">
        <v>13</v>
      </c>
      <c r="B19" s="22">
        <v>9</v>
      </c>
      <c r="C19" s="8" t="s">
        <v>24</v>
      </c>
      <c r="D19" s="32">
        <v>419.27984998630495</v>
      </c>
      <c r="E19" s="12">
        <v>597</v>
      </c>
      <c r="F19" s="12">
        <v>224</v>
      </c>
      <c r="H19" s="40" t="s">
        <v>22</v>
      </c>
      <c r="I19" s="41"/>
      <c r="J19" s="42"/>
      <c r="K19" s="33">
        <v>400.85672415736667</v>
      </c>
      <c r="L19" s="12">
        <v>889</v>
      </c>
      <c r="M19" s="12">
        <v>323</v>
      </c>
    </row>
    <row r="20" spans="1:13" ht="18" customHeight="1">
      <c r="A20" s="8">
        <v>14</v>
      </c>
      <c r="B20" s="22">
        <v>5</v>
      </c>
      <c r="C20" s="8" t="s">
        <v>36</v>
      </c>
      <c r="D20" s="32">
        <v>360.0455041223451</v>
      </c>
      <c r="E20" s="12">
        <v>307</v>
      </c>
      <c r="F20" s="12">
        <v>109</v>
      </c>
      <c r="H20" s="40" t="s">
        <v>50</v>
      </c>
      <c r="I20" s="41"/>
      <c r="J20" s="42"/>
      <c r="K20" s="33">
        <v>507.70920473017986</v>
      </c>
      <c r="L20" s="34">
        <v>18449</v>
      </c>
      <c r="M20" s="34">
        <v>6663</v>
      </c>
    </row>
    <row r="21" spans="1:9" ht="18" customHeight="1">
      <c r="A21" s="8">
        <v>15</v>
      </c>
      <c r="B21" s="22">
        <v>22</v>
      </c>
      <c r="C21" s="8" t="s">
        <v>20</v>
      </c>
      <c r="D21" s="32">
        <v>567.9636864569454</v>
      </c>
      <c r="E21" s="12">
        <v>503</v>
      </c>
      <c r="F21" s="12">
        <v>170</v>
      </c>
      <c r="H21" s="26"/>
      <c r="I21" s="26"/>
    </row>
    <row r="22" spans="1:9" ht="18" customHeight="1">
      <c r="A22" s="8">
        <v>16</v>
      </c>
      <c r="B22" s="22">
        <v>2</v>
      </c>
      <c r="C22" s="8" t="s">
        <v>33</v>
      </c>
      <c r="D22" s="32">
        <v>298.5223145430121</v>
      </c>
      <c r="E22" s="12">
        <v>60</v>
      </c>
      <c r="F22" s="12">
        <v>33</v>
      </c>
      <c r="H22" s="15"/>
      <c r="I22" s="15"/>
    </row>
    <row r="23" spans="1:9" ht="18" customHeight="1">
      <c r="A23" s="8">
        <v>17</v>
      </c>
      <c r="B23" s="22">
        <v>14</v>
      </c>
      <c r="C23" s="8" t="s">
        <v>52</v>
      </c>
      <c r="D23" s="32">
        <v>443.96231342534</v>
      </c>
      <c r="E23" s="12">
        <v>221</v>
      </c>
      <c r="F23" s="12">
        <v>94</v>
      </c>
      <c r="H23" s="15"/>
      <c r="I23" s="15"/>
    </row>
    <row r="24" spans="1:9" ht="18" customHeight="1">
      <c r="A24" s="8">
        <v>18</v>
      </c>
      <c r="B24" s="22">
        <v>11</v>
      </c>
      <c r="C24" s="8" t="s">
        <v>53</v>
      </c>
      <c r="D24" s="32">
        <v>422.94520547945206</v>
      </c>
      <c r="E24" s="12">
        <v>247</v>
      </c>
      <c r="F24" s="12">
        <v>79</v>
      </c>
      <c r="H24" s="15"/>
      <c r="I24" s="15"/>
    </row>
    <row r="25" spans="1:6" ht="18" customHeight="1">
      <c r="A25" s="8">
        <v>19</v>
      </c>
      <c r="B25" s="22">
        <v>3</v>
      </c>
      <c r="C25" s="8" t="s">
        <v>38</v>
      </c>
      <c r="D25" s="32">
        <v>308.2571349404267</v>
      </c>
      <c r="E25" s="12">
        <v>89</v>
      </c>
      <c r="F25" s="12">
        <v>45</v>
      </c>
    </row>
    <row r="26" spans="1:6" ht="18" customHeight="1">
      <c r="A26" s="8">
        <v>20</v>
      </c>
      <c r="B26" s="22">
        <v>1</v>
      </c>
      <c r="C26" s="8" t="s">
        <v>56</v>
      </c>
      <c r="D26" s="32">
        <v>286.5889402722595</v>
      </c>
      <c r="E26" s="12">
        <v>88</v>
      </c>
      <c r="F26" s="12">
        <v>46</v>
      </c>
    </row>
    <row r="27" spans="1:6" ht="18" customHeight="1">
      <c r="A27" s="8">
        <v>21</v>
      </c>
      <c r="B27" s="22">
        <v>7</v>
      </c>
      <c r="C27" s="8" t="s">
        <v>25</v>
      </c>
      <c r="D27" s="32">
        <v>400.1005488290251</v>
      </c>
      <c r="E27" s="12">
        <v>191</v>
      </c>
      <c r="F27" s="12">
        <v>81</v>
      </c>
    </row>
    <row r="28" spans="1:6" ht="18" customHeight="1">
      <c r="A28" s="8">
        <v>22</v>
      </c>
      <c r="B28" s="22">
        <v>12</v>
      </c>
      <c r="C28" s="8" t="s">
        <v>57</v>
      </c>
      <c r="D28" s="32">
        <v>431.6455428365883</v>
      </c>
      <c r="E28" s="12">
        <v>204</v>
      </c>
      <c r="F28" s="12">
        <v>88</v>
      </c>
    </row>
    <row r="29" spans="1:6" ht="18" customHeight="1">
      <c r="A29" s="8">
        <v>23</v>
      </c>
      <c r="B29" s="22">
        <v>4</v>
      </c>
      <c r="C29" s="8" t="s">
        <v>59</v>
      </c>
      <c r="D29" s="32">
        <v>335.6553325516702</v>
      </c>
      <c r="E29" s="12">
        <v>146</v>
      </c>
      <c r="F29" s="12">
        <v>52</v>
      </c>
    </row>
    <row r="30" spans="1:6" ht="18" customHeight="1">
      <c r="A30" s="40" t="s">
        <v>8</v>
      </c>
      <c r="B30" s="41"/>
      <c r="C30" s="42"/>
      <c r="D30" s="32">
        <v>514.6544634551368</v>
      </c>
      <c r="E30" s="12">
        <v>17560</v>
      </c>
      <c r="F30" s="12">
        <v>6340</v>
      </c>
    </row>
    <row r="31" ht="18" customHeight="1"/>
    <row r="32" ht="18" customHeight="1">
      <c r="A32" s="1" t="s">
        <v>64</v>
      </c>
    </row>
    <row r="33" ht="18" customHeight="1"/>
    <row r="34" ht="18" customHeight="1">
      <c r="A34" s="1" t="s">
        <v>76</v>
      </c>
    </row>
    <row r="35" ht="18" customHeight="1">
      <c r="A35" s="1" t="s">
        <v>77</v>
      </c>
    </row>
    <row r="36" spans="5:6" ht="18" customHeight="1">
      <c r="E36" s="28"/>
      <c r="F36" s="28"/>
    </row>
    <row r="37" spans="1:13" s="19" customFormat="1" ht="18" customHeight="1">
      <c r="A37" s="51" t="s">
        <v>78</v>
      </c>
      <c r="B37" s="51"/>
      <c r="C37" s="51"/>
      <c r="D37" s="51"/>
      <c r="E37" s="51"/>
      <c r="F37" s="29"/>
      <c r="G37" s="52" t="s">
        <v>79</v>
      </c>
      <c r="H37" s="52"/>
      <c r="I37" s="52"/>
      <c r="J37" s="52"/>
      <c r="K37" s="52"/>
      <c r="L37" s="62" t="s">
        <v>68</v>
      </c>
      <c r="M37" s="1"/>
    </row>
    <row r="38" spans="1:13" s="19" customFormat="1" ht="18" customHeight="1">
      <c r="A38" s="51"/>
      <c r="B38" s="51"/>
      <c r="C38" s="51"/>
      <c r="D38" s="51"/>
      <c r="E38" s="51"/>
      <c r="F38" s="29"/>
      <c r="G38" s="63" t="s">
        <v>69</v>
      </c>
      <c r="H38" s="63"/>
      <c r="I38" s="63"/>
      <c r="J38" s="63"/>
      <c r="K38" s="63"/>
      <c r="L38" s="62"/>
      <c r="M38" s="1"/>
    </row>
    <row r="39" spans="3:6" ht="18" customHeight="1">
      <c r="C39" s="28"/>
      <c r="E39" s="28"/>
      <c r="F39" s="28"/>
    </row>
    <row r="40" spans="1:7" s="20" customFormat="1" ht="15.75" customHeight="1">
      <c r="A40" s="20" t="s">
        <v>70</v>
      </c>
      <c r="B40" s="30"/>
      <c r="F40" s="35"/>
      <c r="G40" s="31"/>
    </row>
    <row r="41" ht="15.75" customHeight="1"/>
    <row r="42" ht="15.75" customHeight="1"/>
  </sheetData>
  <sheetProtection/>
  <mergeCells count="20">
    <mergeCell ref="M3:M5"/>
    <mergeCell ref="H19:J19"/>
    <mergeCell ref="H20:J20"/>
    <mergeCell ref="A30:C30"/>
    <mergeCell ref="A1:L1"/>
    <mergeCell ref="A3:A6"/>
    <mergeCell ref="B3:B6"/>
    <mergeCell ref="C3:C6"/>
    <mergeCell ref="D3:D5"/>
    <mergeCell ref="E3:E5"/>
    <mergeCell ref="A37:E38"/>
    <mergeCell ref="G37:K37"/>
    <mergeCell ref="L37:L38"/>
    <mergeCell ref="G38:K38"/>
    <mergeCell ref="K3:K5"/>
    <mergeCell ref="L3:L5"/>
    <mergeCell ref="F3:F5"/>
    <mergeCell ref="H3:H6"/>
    <mergeCell ref="I3:I6"/>
    <mergeCell ref="J3:J6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Normal="75" zoomScaleSheetLayoutView="100" zoomScalePageLayoutView="0" workbookViewId="0" topLeftCell="A1">
      <selection activeCell="A1" sqref="A1:K1"/>
    </sheetView>
  </sheetViews>
  <sheetFormatPr defaultColWidth="8.875" defaultRowHeight="13.5"/>
  <cols>
    <col min="1" max="2" width="3.625" style="1" customWidth="1"/>
    <col min="3" max="3" width="10.375" style="1" customWidth="1"/>
    <col min="4" max="4" width="9.125" style="1" customWidth="1"/>
    <col min="5" max="5" width="8.625" style="1" customWidth="1"/>
    <col min="6" max="8" width="3.625" style="1" customWidth="1"/>
    <col min="9" max="9" width="10.375" style="1" customWidth="1"/>
    <col min="10" max="10" width="9.125" style="1" customWidth="1"/>
    <col min="11" max="11" width="8.625" style="1" customWidth="1"/>
    <col min="12" max="12" width="9.00390625" style="1" bestFit="1" customWidth="1"/>
    <col min="13" max="13" width="8.875" style="1" bestFit="1" customWidth="1"/>
    <col min="14" max="16384" width="8.875" style="1" customWidth="1"/>
  </cols>
  <sheetData>
    <row r="1" spans="1:11" ht="24">
      <c r="A1" s="43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ht="18" customHeight="1"/>
    <row r="3" spans="1:11" s="18" customFormat="1" ht="18" customHeight="1">
      <c r="A3" s="55" t="s">
        <v>4</v>
      </c>
      <c r="B3" s="57" t="s">
        <v>5</v>
      </c>
      <c r="C3" s="55" t="s">
        <v>2</v>
      </c>
      <c r="D3" s="60" t="s">
        <v>81</v>
      </c>
      <c r="E3" s="49" t="s">
        <v>75</v>
      </c>
      <c r="G3" s="55" t="s">
        <v>4</v>
      </c>
      <c r="H3" s="57" t="s">
        <v>5</v>
      </c>
      <c r="I3" s="55" t="s">
        <v>9</v>
      </c>
      <c r="J3" s="60" t="s">
        <v>81</v>
      </c>
      <c r="K3" s="49" t="s">
        <v>75</v>
      </c>
    </row>
    <row r="4" spans="1:11" s="18" customFormat="1" ht="18" customHeight="1">
      <c r="A4" s="50"/>
      <c r="B4" s="58"/>
      <c r="C4" s="50"/>
      <c r="D4" s="66"/>
      <c r="E4" s="50"/>
      <c r="G4" s="50"/>
      <c r="H4" s="58"/>
      <c r="I4" s="50"/>
      <c r="J4" s="66"/>
      <c r="K4" s="50"/>
    </row>
    <row r="5" spans="1:11" s="18" customFormat="1" ht="18" customHeight="1">
      <c r="A5" s="50"/>
      <c r="B5" s="58"/>
      <c r="C5" s="50"/>
      <c r="D5" s="66"/>
      <c r="E5" s="50"/>
      <c r="G5" s="50"/>
      <c r="H5" s="58"/>
      <c r="I5" s="50"/>
      <c r="J5" s="66"/>
      <c r="K5" s="50"/>
    </row>
    <row r="6" spans="1:11" s="18" customFormat="1" ht="18" customHeight="1">
      <c r="A6" s="56"/>
      <c r="B6" s="59"/>
      <c r="C6" s="56"/>
      <c r="D6" s="21" t="s">
        <v>14</v>
      </c>
      <c r="E6" s="21" t="s">
        <v>14</v>
      </c>
      <c r="G6" s="56"/>
      <c r="H6" s="59"/>
      <c r="I6" s="56"/>
      <c r="J6" s="21" t="s">
        <v>14</v>
      </c>
      <c r="K6" s="21" t="s">
        <v>14</v>
      </c>
    </row>
    <row r="7" spans="1:11" ht="18" customHeight="1">
      <c r="A7" s="8">
        <v>1</v>
      </c>
      <c r="B7" s="8">
        <v>20</v>
      </c>
      <c r="C7" s="8" t="s">
        <v>15</v>
      </c>
      <c r="D7" s="24">
        <v>3.334605748684805</v>
      </c>
      <c r="E7" s="36">
        <v>2280</v>
      </c>
      <c r="G7" s="8">
        <v>24</v>
      </c>
      <c r="H7" s="8">
        <v>6</v>
      </c>
      <c r="I7" s="8" t="s">
        <v>16</v>
      </c>
      <c r="J7" s="24">
        <v>20.50113895216401</v>
      </c>
      <c r="K7" s="36">
        <v>234</v>
      </c>
    </row>
    <row r="8" spans="1:11" ht="18" customHeight="1">
      <c r="A8" s="8">
        <v>2</v>
      </c>
      <c r="B8" s="8">
        <v>23</v>
      </c>
      <c r="C8" s="8" t="s">
        <v>17</v>
      </c>
      <c r="D8" s="24">
        <v>2.853524140158243</v>
      </c>
      <c r="E8" s="36">
        <v>2262</v>
      </c>
      <c r="G8" s="8">
        <v>25</v>
      </c>
      <c r="H8" s="8">
        <v>2</v>
      </c>
      <c r="I8" s="8" t="s">
        <v>10</v>
      </c>
      <c r="J8" s="24">
        <v>39.387633769322235</v>
      </c>
      <c r="K8" s="36">
        <v>265</v>
      </c>
    </row>
    <row r="9" spans="1:11" ht="18" customHeight="1">
      <c r="A9" s="8">
        <v>3</v>
      </c>
      <c r="B9" s="8">
        <v>16</v>
      </c>
      <c r="C9" s="8" t="s">
        <v>18</v>
      </c>
      <c r="D9" s="24">
        <v>4.076316233547081</v>
      </c>
      <c r="E9" s="36">
        <v>773</v>
      </c>
      <c r="G9" s="8">
        <v>26</v>
      </c>
      <c r="H9" s="8">
        <v>5</v>
      </c>
      <c r="I9" s="8" t="s">
        <v>19</v>
      </c>
      <c r="J9" s="24">
        <v>32.09940460781776</v>
      </c>
      <c r="K9" s="36">
        <v>248</v>
      </c>
    </row>
    <row r="10" spans="1:11" ht="18" customHeight="1">
      <c r="A10" s="8">
        <v>4</v>
      </c>
      <c r="B10" s="8">
        <v>3</v>
      </c>
      <c r="C10" s="8" t="s">
        <v>21</v>
      </c>
      <c r="D10" s="24">
        <v>10.919757209653529</v>
      </c>
      <c r="E10" s="36">
        <v>376</v>
      </c>
      <c r="G10" s="8">
        <v>27</v>
      </c>
      <c r="H10" s="8">
        <v>3</v>
      </c>
      <c r="I10" s="8" t="s">
        <v>23</v>
      </c>
      <c r="J10" s="24">
        <v>34.66755987271814</v>
      </c>
      <c r="K10" s="36">
        <v>207</v>
      </c>
    </row>
    <row r="11" spans="1:11" ht="18" customHeight="1">
      <c r="A11" s="8">
        <v>5</v>
      </c>
      <c r="B11" s="8">
        <v>21</v>
      </c>
      <c r="C11" s="8" t="s">
        <v>26</v>
      </c>
      <c r="D11" s="24">
        <v>3.33009962314839</v>
      </c>
      <c r="E11" s="36">
        <v>357</v>
      </c>
      <c r="G11" s="8">
        <v>28</v>
      </c>
      <c r="H11" s="8">
        <v>4</v>
      </c>
      <c r="I11" s="8" t="s">
        <v>29</v>
      </c>
      <c r="J11" s="24">
        <v>32.12172442941674</v>
      </c>
      <c r="K11" s="36">
        <v>228</v>
      </c>
    </row>
    <row r="12" spans="1:11" ht="18" customHeight="1">
      <c r="A12" s="8">
        <v>6</v>
      </c>
      <c r="B12" s="8">
        <v>14</v>
      </c>
      <c r="C12" s="8" t="s">
        <v>30</v>
      </c>
      <c r="D12" s="24">
        <v>4.967117988394584</v>
      </c>
      <c r="E12" s="36">
        <v>642</v>
      </c>
      <c r="G12" s="8">
        <v>29</v>
      </c>
      <c r="H12" s="8">
        <v>9</v>
      </c>
      <c r="I12" s="8" t="s">
        <v>31</v>
      </c>
      <c r="J12" s="24">
        <v>4.400410345013768</v>
      </c>
      <c r="K12" s="36">
        <v>163</v>
      </c>
    </row>
    <row r="13" spans="1:11" ht="18" customHeight="1">
      <c r="A13" s="8">
        <v>7</v>
      </c>
      <c r="B13" s="8">
        <v>7</v>
      </c>
      <c r="C13" s="8" t="s">
        <v>13</v>
      </c>
      <c r="D13" s="24">
        <v>7.135745104546963</v>
      </c>
      <c r="E13" s="36">
        <v>473</v>
      </c>
      <c r="G13" s="8">
        <v>30</v>
      </c>
      <c r="H13" s="8">
        <v>11</v>
      </c>
      <c r="I13" s="8" t="s">
        <v>34</v>
      </c>
      <c r="J13" s="24">
        <v>3.5807393912743035</v>
      </c>
      <c r="K13" s="36">
        <v>114</v>
      </c>
    </row>
    <row r="14" spans="1:11" ht="18" customHeight="1">
      <c r="A14" s="8">
        <v>8</v>
      </c>
      <c r="B14" s="8">
        <v>6</v>
      </c>
      <c r="C14" s="8" t="s">
        <v>37</v>
      </c>
      <c r="D14" s="24">
        <v>8.093599734704028</v>
      </c>
      <c r="E14" s="36">
        <v>781</v>
      </c>
      <c r="G14" s="8">
        <v>31</v>
      </c>
      <c r="H14" s="8">
        <v>12</v>
      </c>
      <c r="I14" s="8" t="s">
        <v>39</v>
      </c>
      <c r="J14" s="24">
        <v>2.502697862374578</v>
      </c>
      <c r="K14" s="36">
        <v>109</v>
      </c>
    </row>
    <row r="15" spans="1:11" ht="18" customHeight="1">
      <c r="A15" s="8">
        <v>9</v>
      </c>
      <c r="B15" s="8">
        <v>22</v>
      </c>
      <c r="C15" s="8" t="s">
        <v>40</v>
      </c>
      <c r="D15" s="24">
        <v>3.2317117232851857</v>
      </c>
      <c r="E15" s="36">
        <v>805</v>
      </c>
      <c r="G15" s="8">
        <v>32</v>
      </c>
      <c r="H15" s="8">
        <v>8</v>
      </c>
      <c r="I15" s="8" t="s">
        <v>42</v>
      </c>
      <c r="J15" s="24">
        <v>9.425926977457271</v>
      </c>
      <c r="K15" s="36">
        <v>166</v>
      </c>
    </row>
    <row r="16" spans="1:11" ht="18" customHeight="1">
      <c r="A16" s="8">
        <v>10</v>
      </c>
      <c r="B16" s="8">
        <v>13</v>
      </c>
      <c r="C16" s="8" t="s">
        <v>3</v>
      </c>
      <c r="D16" s="24">
        <v>5.42621776504298</v>
      </c>
      <c r="E16" s="36">
        <v>909</v>
      </c>
      <c r="G16" s="8">
        <v>33</v>
      </c>
      <c r="H16" s="8">
        <v>10</v>
      </c>
      <c r="I16" s="8" t="s">
        <v>44</v>
      </c>
      <c r="J16" s="24">
        <v>4.30239704978488</v>
      </c>
      <c r="K16" s="36">
        <v>126</v>
      </c>
    </row>
    <row r="17" spans="1:11" ht="18" customHeight="1">
      <c r="A17" s="8">
        <v>11</v>
      </c>
      <c r="B17" s="8">
        <v>17</v>
      </c>
      <c r="C17" s="8" t="s">
        <v>47</v>
      </c>
      <c r="D17" s="24">
        <v>3.921311379820553</v>
      </c>
      <c r="E17" s="36">
        <v>538</v>
      </c>
      <c r="G17" s="8">
        <v>34</v>
      </c>
      <c r="H17" s="8">
        <v>1</v>
      </c>
      <c r="I17" s="8" t="s">
        <v>49</v>
      </c>
      <c r="J17" s="24">
        <v>43.59986837775584</v>
      </c>
      <c r="K17" s="36">
        <v>265</v>
      </c>
    </row>
    <row r="18" spans="1:11" ht="18" customHeight="1">
      <c r="A18" s="8">
        <v>12</v>
      </c>
      <c r="B18" s="8">
        <v>8</v>
      </c>
      <c r="C18" s="8" t="s">
        <v>41</v>
      </c>
      <c r="D18" s="24">
        <v>6.515754317226619</v>
      </c>
      <c r="E18" s="36">
        <v>755</v>
      </c>
      <c r="G18" s="8">
        <v>35</v>
      </c>
      <c r="H18" s="8">
        <v>7</v>
      </c>
      <c r="I18" s="8" t="s">
        <v>48</v>
      </c>
      <c r="J18" s="24">
        <v>19.39074063450175</v>
      </c>
      <c r="K18" s="36">
        <v>338</v>
      </c>
    </row>
    <row r="19" spans="1:11" ht="18" customHeight="1">
      <c r="A19" s="8">
        <v>13</v>
      </c>
      <c r="B19" s="8">
        <v>18</v>
      </c>
      <c r="C19" s="8" t="s">
        <v>24</v>
      </c>
      <c r="D19" s="24">
        <v>3.9118739772591598</v>
      </c>
      <c r="E19" s="36">
        <v>557</v>
      </c>
      <c r="G19" s="40" t="s">
        <v>22</v>
      </c>
      <c r="H19" s="41"/>
      <c r="I19" s="42"/>
      <c r="J19" s="24">
        <v>11.105850524179912</v>
      </c>
      <c r="K19" s="12">
        <v>2463</v>
      </c>
    </row>
    <row r="20" spans="1:11" ht="18" customHeight="1">
      <c r="A20" s="8">
        <v>14</v>
      </c>
      <c r="B20" s="8">
        <v>15</v>
      </c>
      <c r="C20" s="8" t="s">
        <v>36</v>
      </c>
      <c r="D20" s="24">
        <v>4.175120503829149</v>
      </c>
      <c r="E20" s="36">
        <v>356</v>
      </c>
      <c r="G20" s="40" t="s">
        <v>50</v>
      </c>
      <c r="H20" s="41"/>
      <c r="I20" s="42"/>
      <c r="J20" s="24">
        <v>4.776853149605107</v>
      </c>
      <c r="K20" s="34">
        <v>17358</v>
      </c>
    </row>
    <row r="21" spans="1:8" ht="18" customHeight="1">
      <c r="A21" s="8">
        <v>15</v>
      </c>
      <c r="B21" s="8">
        <v>12</v>
      </c>
      <c r="C21" s="8" t="s">
        <v>20</v>
      </c>
      <c r="D21" s="24">
        <v>5.803843634967594</v>
      </c>
      <c r="E21" s="36">
        <v>514</v>
      </c>
      <c r="G21" s="26"/>
      <c r="H21" s="26"/>
    </row>
    <row r="22" spans="1:8" ht="18" customHeight="1">
      <c r="A22" s="8">
        <v>16</v>
      </c>
      <c r="B22" s="8">
        <v>1</v>
      </c>
      <c r="C22" s="8" t="s">
        <v>33</v>
      </c>
      <c r="D22" s="24">
        <v>14.627593412607592</v>
      </c>
      <c r="E22" s="36">
        <v>294</v>
      </c>
      <c r="G22" s="15"/>
      <c r="H22" s="15"/>
    </row>
    <row r="23" spans="1:8" ht="18" customHeight="1">
      <c r="A23" s="8">
        <v>17</v>
      </c>
      <c r="B23" s="8">
        <v>19</v>
      </c>
      <c r="C23" s="8" t="s">
        <v>52</v>
      </c>
      <c r="D23" s="24">
        <v>3.736515398059423</v>
      </c>
      <c r="E23" s="36">
        <v>186</v>
      </c>
      <c r="G23" s="15"/>
      <c r="H23" s="15"/>
    </row>
    <row r="24" spans="1:8" ht="18" customHeight="1">
      <c r="A24" s="8">
        <v>18</v>
      </c>
      <c r="B24" s="8">
        <v>10</v>
      </c>
      <c r="C24" s="8" t="s">
        <v>53</v>
      </c>
      <c r="D24" s="24">
        <v>6.198630136986302</v>
      </c>
      <c r="E24" s="36">
        <v>362</v>
      </c>
      <c r="G24" s="15"/>
      <c r="H24" s="15"/>
    </row>
    <row r="25" spans="1:10" ht="18" customHeight="1">
      <c r="A25" s="8">
        <v>19</v>
      </c>
      <c r="B25" s="8">
        <v>2</v>
      </c>
      <c r="C25" s="8" t="s">
        <v>38</v>
      </c>
      <c r="D25" s="24">
        <v>12.71127736215018</v>
      </c>
      <c r="E25" s="36">
        <v>367</v>
      </c>
      <c r="J25" s="37"/>
    </row>
    <row r="26" spans="1:5" ht="18" customHeight="1">
      <c r="A26" s="8">
        <v>20</v>
      </c>
      <c r="B26" s="8">
        <v>5</v>
      </c>
      <c r="C26" s="8" t="s">
        <v>56</v>
      </c>
      <c r="D26" s="24">
        <v>9.476975184003125</v>
      </c>
      <c r="E26" s="36">
        <v>291</v>
      </c>
    </row>
    <row r="27" spans="1:5" ht="18" customHeight="1">
      <c r="A27" s="8">
        <v>21</v>
      </c>
      <c r="B27" s="8">
        <v>11</v>
      </c>
      <c r="C27" s="8" t="s">
        <v>25</v>
      </c>
      <c r="D27" s="24">
        <v>5.928191377937911</v>
      </c>
      <c r="E27" s="36">
        <v>283</v>
      </c>
    </row>
    <row r="28" spans="1:5" ht="18" customHeight="1">
      <c r="A28" s="8">
        <v>22</v>
      </c>
      <c r="B28" s="8">
        <v>9</v>
      </c>
      <c r="C28" s="8" t="s">
        <v>57</v>
      </c>
      <c r="D28" s="24">
        <v>6.2630921901779475</v>
      </c>
      <c r="E28" s="36">
        <v>296</v>
      </c>
    </row>
    <row r="29" spans="1:5" ht="18" customHeight="1">
      <c r="A29" s="8">
        <v>23</v>
      </c>
      <c r="B29" s="8">
        <v>4</v>
      </c>
      <c r="C29" s="8" t="s">
        <v>59</v>
      </c>
      <c r="D29" s="24">
        <v>10.069659976550106</v>
      </c>
      <c r="E29" s="36">
        <v>438</v>
      </c>
    </row>
    <row r="30" spans="1:5" ht="18" customHeight="1">
      <c r="A30" s="40" t="s">
        <v>8</v>
      </c>
      <c r="B30" s="41"/>
      <c r="C30" s="42"/>
      <c r="D30" s="24">
        <v>4.365477353738191</v>
      </c>
      <c r="E30" s="36">
        <v>14895</v>
      </c>
    </row>
    <row r="31" ht="18" customHeight="1">
      <c r="A31" s="1" t="s">
        <v>82</v>
      </c>
    </row>
    <row r="32" ht="18" customHeight="1">
      <c r="A32" s="1" t="s">
        <v>64</v>
      </c>
    </row>
    <row r="33" ht="18" customHeight="1"/>
    <row r="34" ht="18" customHeight="1">
      <c r="A34" s="1" t="s">
        <v>83</v>
      </c>
    </row>
    <row r="35" spans="1:5" ht="18" customHeight="1">
      <c r="A35" s="1" t="s">
        <v>77</v>
      </c>
      <c r="C35" s="28"/>
      <c r="E35" s="28"/>
    </row>
    <row r="36" ht="18" customHeight="1"/>
    <row r="37" spans="1:12" s="19" customFormat="1" ht="18" customHeight="1">
      <c r="A37" s="51" t="s">
        <v>84</v>
      </c>
      <c r="B37" s="51"/>
      <c r="C37" s="51"/>
      <c r="D37" s="51"/>
      <c r="E37" s="51"/>
      <c r="F37" s="64" t="s">
        <v>85</v>
      </c>
      <c r="G37" s="64"/>
      <c r="H37" s="64"/>
      <c r="I37" s="64"/>
      <c r="J37" s="53" t="s">
        <v>86</v>
      </c>
      <c r="K37" s="53"/>
      <c r="L37" s="1"/>
    </row>
    <row r="38" spans="1:12" s="19" customFormat="1" ht="18" customHeight="1">
      <c r="A38" s="51"/>
      <c r="B38" s="51"/>
      <c r="C38" s="51"/>
      <c r="D38" s="51"/>
      <c r="E38" s="51"/>
      <c r="F38" s="65" t="s">
        <v>69</v>
      </c>
      <c r="G38" s="65"/>
      <c r="H38" s="65"/>
      <c r="I38" s="65"/>
      <c r="J38" s="53"/>
      <c r="K38" s="53"/>
      <c r="L38" s="1"/>
    </row>
    <row r="39" spans="2:5" ht="18" customHeight="1">
      <c r="B39" s="16"/>
      <c r="C39" s="16"/>
      <c r="D39" s="16"/>
      <c r="E39" s="16"/>
    </row>
    <row r="40" ht="15.75" customHeight="1"/>
    <row r="41" ht="15.75" customHeight="1"/>
  </sheetData>
  <sheetProtection/>
  <mergeCells count="18">
    <mergeCell ref="A1:K1"/>
    <mergeCell ref="A3:A6"/>
    <mergeCell ref="B3:B6"/>
    <mergeCell ref="C3:C6"/>
    <mergeCell ref="D3:D5"/>
    <mergeCell ref="E3:E5"/>
    <mergeCell ref="G3:G6"/>
    <mergeCell ref="H3:H6"/>
    <mergeCell ref="I3:I6"/>
    <mergeCell ref="J3:J5"/>
    <mergeCell ref="K3:K5"/>
    <mergeCell ref="G19:I19"/>
    <mergeCell ref="G20:I20"/>
    <mergeCell ref="A30:C30"/>
    <mergeCell ref="A37:E38"/>
    <mergeCell ref="F37:I37"/>
    <mergeCell ref="J37:K38"/>
    <mergeCell ref="F38:I38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酒井竜治</dc:creator>
  <cp:keywords/>
  <dc:description/>
  <cp:lastModifiedBy>篠﨑真寿美</cp:lastModifiedBy>
  <cp:lastPrinted>2020-02-19T05:32:19Z</cp:lastPrinted>
  <dcterms:created xsi:type="dcterms:W3CDTF">1996-12-11T07:32:44Z</dcterms:created>
  <dcterms:modified xsi:type="dcterms:W3CDTF">2024-04-08T08:13:38Z</dcterms:modified>
  <cp:category/>
  <cp:version/>
  <cp:contentType/>
  <cp:contentStatus/>
</cp:coreProperties>
</file>