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heckCompatibility="1"/>
  <mc:AlternateContent xmlns:mc="http://schemas.openxmlformats.org/markup-compatibility/2006">
    <mc:Choice Requires="x15">
      <x15ac:absPath xmlns:x15ac="http://schemas.microsoft.com/office/spreadsheetml/2010/11/ac" url="X:\01_市長部局\15_企画部\02_総合政策課\02_企画調整係\09_統計調査\17_統計事務（その他）\05_市町の指標\令和７年度のデータ\公開用　全庁共有\"/>
    </mc:Choice>
  </mc:AlternateContent>
  <xr:revisionPtr revIDLastSave="0" documentId="13_ncr:1_{A10CC96F-B849-4BEA-BE71-3E838C4D8DE5}" xr6:coauthVersionLast="47" xr6:coauthVersionMax="47" xr10:uidLastSave="{00000000-0000-0000-0000-000000000000}"/>
  <bookViews>
    <workbookView xWindow="-120" yWindow="-120" windowWidth="29040" windowHeight="15720" tabRatio="936" firstSheet="1" activeTab="1" xr2:uid="{00000000-000D-0000-FFFF-FFFF00000000}"/>
  </bookViews>
  <sheets>
    <sheet name="（人口割合）" sheetId="1" state="hidden" r:id="rId1"/>
    <sheet name="（１）市町職員数" sheetId="2" r:id="rId2"/>
    <sheet name="（２）市町男性職員の育児休業取得率" sheetId="3" r:id="rId3"/>
    <sheet name="（３）市町女性管理職割合" sheetId="34" r:id="rId4"/>
    <sheet name="（４）審議会等委員の女性割合" sheetId="28" r:id="rId5"/>
    <sheet name="（５）市町議員の女性割合" sheetId="35" r:id="rId6"/>
    <sheet name="（６）マイナンバーカード普及率" sheetId="31" r:id="rId7"/>
    <sheet name="（７）財政規模" sheetId="5" r:id="rId8"/>
    <sheet name="（８）標準財政規模" sheetId="6" r:id="rId9"/>
    <sheet name="（９）財政力指数" sheetId="7" r:id="rId10"/>
    <sheet name="（10）自主財源比率" sheetId="8" r:id="rId11"/>
    <sheet name="（11）市町村税徴収実績" sheetId="9" r:id="rId12"/>
    <sheet name="（12）ふるさと納税の受入れ実績" sheetId="10" r:id="rId13"/>
    <sheet name="（13）経常収支比率" sheetId="11" r:id="rId14"/>
    <sheet name="（14）人件費の割合" sheetId="12" r:id="rId15"/>
    <sheet name="（15）投資的経費比率" sheetId="13" r:id="rId16"/>
    <sheet name="（16）地方債現在高比率" sheetId="14" r:id="rId17"/>
    <sheet name="（17）積立金現在高比率" sheetId="15" r:id="rId18"/>
    <sheet name="（18）将来にわたる実質的な財政負担" sheetId="16" r:id="rId19"/>
    <sheet name="（19）実質公債費比率" sheetId="17" r:id="rId20"/>
    <sheet name="（20）将来負担比率" sheetId="18" r:id="rId21"/>
    <sheet name="（21）主要な公共施設老朽化率" sheetId="19" r:id="rId22"/>
    <sheet name="（22）住宅用地の標準地価格（最高地点）" sheetId="4" r:id="rId23"/>
  </sheets>
  <definedNames>
    <definedName name="_xlnm._FilterDatabase" localSheetId="20" hidden="1">'（20）将来負担比率'!$A$6:$J$53</definedName>
    <definedName name="_xlnm._FilterDatabase" localSheetId="21" hidden="1">'（21）主要な公共施設老朽化率'!$A$6:$L$52</definedName>
    <definedName name="_xlnm._FilterDatabase" localSheetId="22" hidden="1">'（22）住宅用地の標準地価格（最高地点）'!$A$6:$D$29</definedName>
    <definedName name="_Order1" localSheetId="0" hidden="1">255</definedName>
    <definedName name="_xlnm.Print_Area" localSheetId="1">'（１）市町職員数'!$A$1:$K$41</definedName>
    <definedName name="_xlnm.Print_Area" localSheetId="10">'（10）自主財源比率'!$A$1:$I$39</definedName>
    <definedName name="_xlnm.Print_Area" localSheetId="11">'（11）市町村税徴収実績'!$A$1:$M$39</definedName>
    <definedName name="_xlnm.Print_Area" localSheetId="12">'（12）ふるさと納税の受入れ実績'!$A$1:$M$35</definedName>
    <definedName name="_xlnm.Print_Area" localSheetId="13">'（13）経常収支比率'!$A$1:$I$41</definedName>
    <definedName name="_xlnm.Print_Area" localSheetId="14">'（14）人件費の割合'!$A$1:$L$40</definedName>
    <definedName name="_xlnm.Print_Area" localSheetId="15">'（15）投資的経費比率'!$A$1:$K$39</definedName>
    <definedName name="_xlnm.Print_Area" localSheetId="16">'（16）地方債現在高比率'!$A$1:$K$41</definedName>
    <definedName name="_xlnm.Print_Area" localSheetId="17">'（17）積立金現在高比率'!$A$1:$K$41</definedName>
    <definedName name="_xlnm.Print_Area" localSheetId="18">'（18）将来にわたる実質的な財政負担'!$A$1:$K$43</definedName>
    <definedName name="_xlnm.Print_Area" localSheetId="19">'（19）実質公債費比率'!$A$1:$I$46</definedName>
    <definedName name="_xlnm.Print_Area" localSheetId="2">'（２）市町男性職員の育児休業取得率'!$A$1:$M$44</definedName>
    <definedName name="_xlnm.Print_Area" localSheetId="20">'（20）将来負担比率'!$A$1:$I$54</definedName>
    <definedName name="_xlnm.Print_Area" localSheetId="21">'（21）主要な公共施設老朽化率'!$A$1:$L$57</definedName>
    <definedName name="_xlnm.Print_Area" localSheetId="22">'（22）住宅用地の標準地価格（最高地点）'!$A$1:$I$40</definedName>
    <definedName name="_xlnm.Print_Area" localSheetId="3">'（３）市町女性管理職割合'!$A$1:$M$39</definedName>
    <definedName name="_xlnm.Print_Area" localSheetId="4">'（４）審議会等委員の女性割合'!$A$1:$M$42</definedName>
    <definedName name="_xlnm.Print_Area" localSheetId="5">'（５）市町議員の女性割合'!$A$1:$M$35</definedName>
    <definedName name="_xlnm.Print_Area" localSheetId="6">'（６）マイナンバーカード普及率'!$A$1:$M$36</definedName>
    <definedName name="_xlnm.Print_Area" localSheetId="7">'（７）財政規模'!$A$1:$K$38</definedName>
    <definedName name="_xlnm.Print_Area" localSheetId="8">'（８）標準財政規模'!$A$1:$I$37</definedName>
    <definedName name="_xlnm.Print_Area" localSheetId="9">'（９）財政力指数'!$A$1:$M$40</definedName>
    <definedName name="_xlnm.Print_Area" localSheetId="0">'（人口割合）'!$A$1:$K$36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8" l="1"/>
  <c r="A34" i="16"/>
  <c r="A34" i="15"/>
  <c r="A34" i="14"/>
  <c r="A34" i="13"/>
  <c r="A34" i="12"/>
  <c r="A34" i="11"/>
  <c r="A34" i="9"/>
  <c r="A34" i="8"/>
  <c r="E30" i="1"/>
  <c r="O29" i="1"/>
  <c r="O28" i="1"/>
  <c r="O27" i="1"/>
  <c r="O26" i="1"/>
  <c r="O25" i="1"/>
  <c r="O24" i="1"/>
  <c r="O23" i="1"/>
  <c r="O22" i="1"/>
  <c r="O21" i="1"/>
  <c r="O20" i="1"/>
  <c r="K20" i="1"/>
  <c r="J20" i="1" s="1"/>
  <c r="R19" i="1"/>
  <c r="O19" i="1"/>
  <c r="K19" i="1"/>
  <c r="R18" i="1"/>
  <c r="O18" i="1"/>
  <c r="R17" i="1"/>
  <c r="O17" i="1"/>
  <c r="R16" i="1"/>
  <c r="O16" i="1"/>
  <c r="R15" i="1"/>
  <c r="O15" i="1"/>
  <c r="R14" i="1"/>
  <c r="Q14" i="1"/>
  <c r="O14" i="1"/>
  <c r="R13" i="1"/>
  <c r="Q13" i="1"/>
  <c r="O13" i="1"/>
  <c r="R12" i="1"/>
  <c r="Q12" i="1"/>
  <c r="O12" i="1"/>
  <c r="N12" i="1"/>
  <c r="R11" i="1"/>
  <c r="Q11" i="1"/>
  <c r="O11" i="1"/>
  <c r="N11" i="1"/>
  <c r="R10" i="1"/>
  <c r="Q10" i="1"/>
  <c r="O10" i="1"/>
  <c r="N10" i="1"/>
  <c r="R9" i="1"/>
  <c r="Q9" i="1"/>
  <c r="O9" i="1"/>
  <c r="N9" i="1"/>
  <c r="R8" i="1"/>
  <c r="Q8" i="1"/>
  <c r="O8" i="1"/>
  <c r="N8" i="1"/>
  <c r="R7" i="1"/>
  <c r="Q7" i="1"/>
  <c r="O7" i="1"/>
  <c r="O30" i="1" s="1"/>
  <c r="R24" i="1" s="1"/>
  <c r="N7" i="1"/>
  <c r="A34" i="2"/>
  <c r="J19" i="1" l="1"/>
  <c r="D22" i="1"/>
  <c r="D24" i="1"/>
  <c r="D30" i="1"/>
  <c r="J7" i="1"/>
  <c r="J8" i="1"/>
  <c r="J9" i="1"/>
  <c r="J10" i="1"/>
  <c r="J11" i="1"/>
  <c r="J12" i="1"/>
  <c r="J13" i="1"/>
  <c r="J14" i="1"/>
  <c r="H14" i="1" s="1"/>
  <c r="J15" i="1"/>
  <c r="J16" i="1"/>
  <c r="J17" i="1"/>
  <c r="J18" i="1"/>
  <c r="N20" i="1"/>
  <c r="N22" i="1"/>
  <c r="N24" i="1"/>
  <c r="D26" i="1"/>
  <c r="D28" i="1"/>
  <c r="N13" i="1"/>
  <c r="N14" i="1"/>
  <c r="N15" i="1"/>
  <c r="N16" i="1"/>
  <c r="N17" i="1"/>
  <c r="N18" i="1"/>
  <c r="N19" i="1"/>
  <c r="N26" i="1"/>
  <c r="N28" i="1"/>
  <c r="Q15" i="1"/>
  <c r="Q16" i="1"/>
  <c r="Q17" i="1"/>
  <c r="D21" i="1"/>
  <c r="D23" i="1"/>
  <c r="Q18" i="1"/>
  <c r="N21" i="1"/>
  <c r="N23" i="1"/>
  <c r="D25" i="1"/>
  <c r="D27" i="1"/>
  <c r="D29" i="1"/>
  <c r="D20" i="1"/>
  <c r="N25" i="1"/>
  <c r="N27" i="1"/>
  <c r="N29" i="1"/>
  <c r="D7" i="1"/>
  <c r="D8" i="1"/>
  <c r="D9" i="1"/>
  <c r="D10" i="1"/>
  <c r="D11" i="1"/>
  <c r="D12" i="1"/>
  <c r="D13" i="1"/>
  <c r="D14" i="1"/>
  <c r="D15" i="1"/>
  <c r="D16" i="1"/>
  <c r="D17" i="1"/>
  <c r="D18" i="1"/>
  <c r="B18" i="1" s="1"/>
  <c r="D19" i="1"/>
  <c r="B29" i="1" l="1"/>
  <c r="B19" i="1"/>
  <c r="B11" i="1"/>
  <c r="B20" i="1"/>
  <c r="B26" i="1"/>
  <c r="H13" i="1"/>
  <c r="B17" i="1"/>
  <c r="B9" i="1"/>
  <c r="B23" i="1"/>
  <c r="H12" i="1"/>
  <c r="B24" i="1"/>
  <c r="B10" i="1"/>
  <c r="B16" i="1"/>
  <c r="B8" i="1"/>
  <c r="B21" i="1"/>
  <c r="H11" i="1"/>
  <c r="B22" i="1"/>
  <c r="H18" i="1"/>
  <c r="H10" i="1"/>
  <c r="B15" i="1"/>
  <c r="B14" i="1"/>
  <c r="B27" i="1"/>
  <c r="H17" i="1"/>
  <c r="H9" i="1"/>
  <c r="B7" i="1"/>
  <c r="B13" i="1"/>
  <c r="B25" i="1"/>
  <c r="H16" i="1"/>
  <c r="H8" i="1"/>
  <c r="B12" i="1"/>
  <c r="B28" i="1"/>
  <c r="H15" i="1"/>
  <c r="H7" i="1"/>
</calcChain>
</file>

<file path=xl/sharedStrings.xml><?xml version="1.0" encoding="utf-8"?>
<sst xmlns="http://schemas.openxmlformats.org/spreadsheetml/2006/main" count="1490" uniqueCount="297">
  <si>
    <t>伊豆の国市</t>
    <rPh sb="0" eb="2">
      <t>イズ</t>
    </rPh>
    <rPh sb="3" eb="4">
      <t>クニ</t>
    </rPh>
    <rPh sb="4" eb="5">
      <t>シ</t>
    </rPh>
    <phoneticPr fontId="22"/>
  </si>
  <si>
    <t>市名</t>
  </si>
  <si>
    <t>（２）県総人口に占める人口割合</t>
  </si>
  <si>
    <t>地方債現在高</t>
    <rPh sb="3" eb="6">
      <t>ゲンザイダカ</t>
    </rPh>
    <phoneticPr fontId="22"/>
  </si>
  <si>
    <t>男性職員
育児休業取得率</t>
    <rPh sb="0" eb="2">
      <t>ダンセイ</t>
    </rPh>
    <rPh sb="2" eb="4">
      <t>ショクイン</t>
    </rPh>
    <rPh sb="5" eb="7">
      <t>イクジ</t>
    </rPh>
    <rPh sb="7" eb="9">
      <t>キュウギョウ</t>
    </rPh>
    <rPh sb="9" eb="12">
      <t>シュトクリツ</t>
    </rPh>
    <phoneticPr fontId="22"/>
  </si>
  <si>
    <t>順位</t>
    <rPh sb="0" eb="2">
      <t>ジュンイ</t>
    </rPh>
    <phoneticPr fontId="22"/>
  </si>
  <si>
    <t>投資的経費（普通建設事業費＋災害復旧事業費＋失業対策事業費）</t>
    <rPh sb="0" eb="3">
      <t>トウシテキ</t>
    </rPh>
    <rPh sb="3" eb="5">
      <t>ケイヒ</t>
    </rPh>
    <rPh sb="6" eb="8">
      <t>フツウ</t>
    </rPh>
    <rPh sb="8" eb="10">
      <t>ケンセツ</t>
    </rPh>
    <rPh sb="10" eb="13">
      <t>ジギョウヒ</t>
    </rPh>
    <rPh sb="14" eb="16">
      <t>サイガイ</t>
    </rPh>
    <rPh sb="16" eb="18">
      <t>フッキュウ</t>
    </rPh>
    <rPh sb="18" eb="21">
      <t>ジギョウヒ</t>
    </rPh>
    <rPh sb="22" eb="26">
      <t>シツギョウタイサク</t>
    </rPh>
    <rPh sb="26" eb="29">
      <t>ジギョウヒ</t>
    </rPh>
    <phoneticPr fontId="22"/>
  </si>
  <si>
    <t>磐田市</t>
  </si>
  <si>
    <t>河津町</t>
  </si>
  <si>
    <t>町　　平均</t>
    <rPh sb="0" eb="1">
      <t>マチ</t>
    </rPh>
    <rPh sb="3" eb="5">
      <t>ヘイキン</t>
    </rPh>
    <phoneticPr fontId="22"/>
  </si>
  <si>
    <t>町名</t>
    <rPh sb="0" eb="1">
      <t>マチ</t>
    </rPh>
    <rPh sb="1" eb="2">
      <t>メイ</t>
    </rPh>
    <phoneticPr fontId="22"/>
  </si>
  <si>
    <r>
      <t>県総務部市町行財政課　「財政状況資料集</t>
    </r>
    <r>
      <rPr>
        <sz val="11"/>
        <color theme="1"/>
        <rFont val="ＭＳ Ｐゴシック"/>
        <family val="3"/>
        <charset val="128"/>
      </rPr>
      <t>」（令和６年３月３１日現在）</t>
    </r>
    <rPh sb="1" eb="4">
      <t>ソウムブ</t>
    </rPh>
    <rPh sb="4" eb="6">
      <t>シチョウ</t>
    </rPh>
    <rPh sb="6" eb="9">
      <t>ギョウザイセイ</t>
    </rPh>
    <rPh sb="9" eb="10">
      <t>カ</t>
    </rPh>
    <rPh sb="12" eb="14">
      <t>ザイセイ</t>
    </rPh>
    <rPh sb="14" eb="16">
      <t>ジョウキョウ</t>
    </rPh>
    <rPh sb="16" eb="19">
      <t>シリョウシュウ</t>
    </rPh>
    <rPh sb="21" eb="23">
      <t>レイワ</t>
    </rPh>
    <rPh sb="24" eb="25">
      <t>ネン</t>
    </rPh>
    <phoneticPr fontId="37"/>
  </si>
  <si>
    <t>（％）</t>
  </si>
  <si>
    <t>［資料］</t>
  </si>
  <si>
    <t>静岡市</t>
  </si>
  <si>
    <t>県　　計</t>
  </si>
  <si>
    <t>（人）</t>
  </si>
  <si>
    <t>川根本町</t>
    <rPh sb="2" eb="3">
      <t>ホン</t>
    </rPh>
    <phoneticPr fontId="29"/>
  </si>
  <si>
    <t>（２）市町男性職員の育児休業取得率</t>
    <rPh sb="5" eb="7">
      <t>ダンセイ</t>
    </rPh>
    <rPh sb="7" eb="9">
      <t>ショクイン</t>
    </rPh>
    <rPh sb="10" eb="12">
      <t>イクジ</t>
    </rPh>
    <rPh sb="12" eb="14">
      <t>キュウギョウ</t>
    </rPh>
    <rPh sb="14" eb="17">
      <t>シュトクリツ</t>
    </rPh>
    <phoneticPr fontId="22"/>
  </si>
  <si>
    <t>伊東市</t>
  </si>
  <si>
    <t>三島市</t>
  </si>
  <si>
    <t>藤枝市</t>
  </si>
  <si>
    <t>菊川市</t>
    <rPh sb="0" eb="2">
      <t>キクガワ</t>
    </rPh>
    <rPh sb="2" eb="3">
      <t>シ</t>
    </rPh>
    <phoneticPr fontId="22"/>
  </si>
  <si>
    <t>Ｂ：地方債の元利償還金に準ずるもの（準元利償還金）</t>
  </si>
  <si>
    <t>（注）　地方自治法第202条の３に基づく審議会等における登用状況とする。</t>
    <rPh sb="1" eb="2">
      <t>チュウ</t>
    </rPh>
    <phoneticPr fontId="22"/>
  </si>
  <si>
    <t>普通会計職員数</t>
  </si>
  <si>
    <t>東伊豆町</t>
  </si>
  <si>
    <t>浜松市</t>
  </si>
  <si>
    <r>
      <t xml:space="preserve"> </t>
    </r>
    <r>
      <rPr>
        <sz val="11"/>
        <rFont val="ＭＳ Ｐゴシック"/>
        <family val="3"/>
        <charset val="128"/>
      </rPr>
      <t>ト　連結実質赤字額</t>
    </r>
  </si>
  <si>
    <t>沼津市</t>
  </si>
  <si>
    <t>南伊豆町</t>
  </si>
  <si>
    <t>熱海市</t>
  </si>
  <si>
    <t>袋井市</t>
  </si>
  <si>
    <t>ロ　債務負担行為に基づく支出予定額（地方財政法第５条各号の経費に係るもの）</t>
  </si>
  <si>
    <t>［資料］</t>
    <rPh sb="1" eb="3">
      <t>シリョウ</t>
    </rPh>
    <phoneticPr fontId="22"/>
  </si>
  <si>
    <t>市計</t>
  </si>
  <si>
    <t>下田市</t>
  </si>
  <si>
    <t>町　　計</t>
  </si>
  <si>
    <t>清水町</t>
  </si>
  <si>
    <t>伊豆市</t>
  </si>
  <si>
    <t>松崎町</t>
  </si>
  <si>
    <t>西伊豆町</t>
  </si>
  <si>
    <t>御前崎市</t>
  </si>
  <si>
    <t xml:space="preserve">・経常収支比率 ＝ </t>
    <rPh sb="1" eb="5">
      <t>ケイジョウシュウシ</t>
    </rPh>
    <phoneticPr fontId="22"/>
  </si>
  <si>
    <t>富士宮市</t>
  </si>
  <si>
    <t>掛川市</t>
  </si>
  <si>
    <t>小山町</t>
  </si>
  <si>
    <t>函南町</t>
  </si>
  <si>
    <t>菊川市</t>
  </si>
  <si>
    <t>（８）標準財政規模</t>
    <rPh sb="3" eb="5">
      <t>ヒョウジュン</t>
    </rPh>
    <phoneticPr fontId="29"/>
  </si>
  <si>
    <t>牧之原市</t>
  </si>
  <si>
    <t>県計</t>
  </si>
  <si>
    <t>御殿場市</t>
  </si>
  <si>
    <t>島田市</t>
  </si>
  <si>
    <t>標準財政規模</t>
    <rPh sb="0" eb="2">
      <t>ヒョウジュン</t>
    </rPh>
    <rPh sb="2" eb="4">
      <t>ザイセイ</t>
    </rPh>
    <rPh sb="4" eb="6">
      <t>キボ</t>
    </rPh>
    <phoneticPr fontId="29"/>
  </si>
  <si>
    <t>伊豆市</t>
    <rPh sb="0" eb="2">
      <t>イズ</t>
    </rPh>
    <rPh sb="2" eb="3">
      <t>シ</t>
    </rPh>
    <phoneticPr fontId="22"/>
  </si>
  <si>
    <t>長泉町</t>
  </si>
  <si>
    <t>(注１)　数値は、令和４年度から令和６年度までの３か年平均である。</t>
    <rPh sb="9" eb="11">
      <t>レイワ</t>
    </rPh>
    <rPh sb="16" eb="18">
      <t>レイワ</t>
    </rPh>
    <phoneticPr fontId="22"/>
  </si>
  <si>
    <t xml:space="preserve">
収入率</t>
    <rPh sb="1" eb="3">
      <t>シュウニュウ</t>
    </rPh>
    <rPh sb="3" eb="4">
      <t>リツ</t>
    </rPh>
    <phoneticPr fontId="29"/>
  </si>
  <si>
    <t>富士市</t>
  </si>
  <si>
    <t>吉田町</t>
  </si>
  <si>
    <t>消防施設</t>
  </si>
  <si>
    <t>(注１)　将来負担比率が負または０になる場合は、「－」と表記している。</t>
    <rPh sb="5" eb="7">
      <t>ショウライ</t>
    </rPh>
    <rPh sb="7" eb="9">
      <t>フタン</t>
    </rPh>
    <rPh sb="9" eb="11">
      <t>ヒリツ</t>
    </rPh>
    <rPh sb="12" eb="13">
      <t>フ</t>
    </rPh>
    <rPh sb="20" eb="22">
      <t>バアイ</t>
    </rPh>
    <rPh sb="28" eb="30">
      <t>ヒョウキ</t>
    </rPh>
    <phoneticPr fontId="22"/>
  </si>
  <si>
    <t>（Ａ＋Ｂ）－（Ｃ＋Ｄ）</t>
  </si>
  <si>
    <t>牧之原市</t>
    <rPh sb="0" eb="4">
      <t>マキノハラシ</t>
    </rPh>
    <phoneticPr fontId="22"/>
  </si>
  <si>
    <t>焼津市</t>
  </si>
  <si>
    <t xml:space="preserve">・普及率　 ＝ </t>
  </si>
  <si>
    <t>森町</t>
  </si>
  <si>
    <t>川根本町</t>
    <rPh sb="2" eb="3">
      <t>ホン</t>
    </rPh>
    <phoneticPr fontId="22"/>
  </si>
  <si>
    <t>町計</t>
  </si>
  <si>
    <t xml:space="preserve"> × １，０００</t>
  </si>
  <si>
    <t>町名</t>
  </si>
  <si>
    <t>裾野市</t>
  </si>
  <si>
    <t>湖西市</t>
  </si>
  <si>
    <t>御前崎市</t>
    <rPh sb="0" eb="3">
      <t>オマエザキ</t>
    </rPh>
    <rPh sb="3" eb="4">
      <t>シ</t>
    </rPh>
    <phoneticPr fontId="22"/>
  </si>
  <si>
    <t>[資料]</t>
  </si>
  <si>
    <t xml:space="preserve">  自治法に基づく審議会等（附属機関）をいう。ただし、要綱、規則等により設置されているものを除く。</t>
    <rPh sb="9" eb="12">
      <t>シンギカイ</t>
    </rPh>
    <rPh sb="12" eb="13">
      <t>トウ</t>
    </rPh>
    <rPh sb="14" eb="16">
      <t>フゾク</t>
    </rPh>
    <rPh sb="16" eb="18">
      <t>キカン</t>
    </rPh>
    <rPh sb="27" eb="29">
      <t>ヨウコウ</t>
    </rPh>
    <rPh sb="30" eb="33">
      <t>キソクトウ</t>
    </rPh>
    <rPh sb="36" eb="38">
      <t>セッチ</t>
    </rPh>
    <rPh sb="46" eb="47">
      <t>ノゾ</t>
    </rPh>
    <phoneticPr fontId="22"/>
  </si>
  <si>
    <t>伊豆の国市</t>
  </si>
  <si>
    <t>令和６年度末積立金現在高</t>
    <rPh sb="0" eb="2">
      <t>レイワ</t>
    </rPh>
    <rPh sb="3" eb="5">
      <t>ネンド</t>
    </rPh>
    <rPh sb="5" eb="6">
      <t>マツ</t>
    </rPh>
    <rPh sb="6" eb="9">
      <t>ツミタテキン</t>
    </rPh>
    <rPh sb="9" eb="12">
      <t>ゲンザイダカ</t>
    </rPh>
    <phoneticPr fontId="22"/>
  </si>
  <si>
    <t>№</t>
  </si>
  <si>
    <t>市　　計</t>
  </si>
  <si>
    <t xml:space="preserve"> × １００</t>
  </si>
  <si>
    <t>県計</t>
    <rPh sb="0" eb="1">
      <t>ケン</t>
    </rPh>
    <rPh sb="1" eb="2">
      <t>ケイ</t>
    </rPh>
    <phoneticPr fontId="22"/>
  </si>
  <si>
    <t>（注３）本表の順位は、所有資
産全体の数値の低い市町から順位付けしている。</t>
  </si>
  <si>
    <t>町名</t>
    <rPh sb="0" eb="1">
      <t>マチ</t>
    </rPh>
    <phoneticPr fontId="22"/>
  </si>
  <si>
    <t>住民基本台帳人口</t>
  </si>
  <si>
    <t>一般廃棄物処理施設</t>
  </si>
  <si>
    <t>単年度
（Ｒ７）</t>
    <rPh sb="0" eb="3">
      <t>タンネンド</t>
    </rPh>
    <phoneticPr fontId="22"/>
  </si>
  <si>
    <t>川根本町</t>
  </si>
  <si>
    <t>Ａ　－　Ｂ</t>
  </si>
  <si>
    <t>女性議員数</t>
  </si>
  <si>
    <t>一般行政職管理職員数</t>
  </si>
  <si>
    <t>Ｃ　－　Ｄ</t>
  </si>
  <si>
    <t>市計</t>
    <rPh sb="0" eb="1">
      <t>シ</t>
    </rPh>
    <rPh sb="1" eb="2">
      <t>ケイ</t>
    </rPh>
    <phoneticPr fontId="22"/>
  </si>
  <si>
    <t>標準財政規模</t>
  </si>
  <si>
    <t>■割合の端数調整</t>
    <rPh sb="1" eb="3">
      <t>ワリアイ</t>
    </rPh>
    <rPh sb="4" eb="6">
      <t>ハスウ</t>
    </rPh>
    <rPh sb="6" eb="8">
      <t>チョウセイ</t>
    </rPh>
    <phoneticPr fontId="22"/>
  </si>
  <si>
    <t>基準財政需要額</t>
    <rPh sb="0" eb="2">
      <t>キジュン</t>
    </rPh>
    <rPh sb="2" eb="4">
      <t>ザイセイ</t>
    </rPh>
    <rPh sb="4" eb="6">
      <t>ジュヨウ</t>
    </rPh>
    <rPh sb="6" eb="7">
      <t>ガク</t>
    </rPh>
    <phoneticPr fontId="22"/>
  </si>
  <si>
    <t>人口千人
当たりの
職員数</t>
  </si>
  <si>
    <t>総委員数</t>
  </si>
  <si>
    <t>経常経費充当一般財源等の額</t>
    <rPh sb="0" eb="4">
      <t>ケイジョウケイヒ</t>
    </rPh>
    <rPh sb="4" eb="6">
      <t>ジュウトウ</t>
    </rPh>
    <rPh sb="6" eb="8">
      <t>イッパン</t>
    </rPh>
    <rPh sb="8" eb="10">
      <t>ザイゲン</t>
    </rPh>
    <rPh sb="10" eb="11">
      <t>トウ</t>
    </rPh>
    <rPh sb="12" eb="13">
      <t>ガク</t>
    </rPh>
    <phoneticPr fontId="22"/>
  </si>
  <si>
    <t>女性委員等数</t>
    <rPh sb="0" eb="2">
      <t>ジョセイ</t>
    </rPh>
    <rPh sb="2" eb="4">
      <t>イイン</t>
    </rPh>
    <rPh sb="4" eb="5">
      <t>トウ</t>
    </rPh>
    <rPh sb="5" eb="6">
      <t>スウ</t>
    </rPh>
    <phoneticPr fontId="22"/>
  </si>
  <si>
    <t>順位</t>
  </si>
  <si>
    <t>(注１)　公営企業会計を除く。</t>
  </si>
  <si>
    <t>女性比率</t>
  </si>
  <si>
    <t>(注)　３か年平均は令和５年度から令和７年度までの平均であり、市平均、町平均及び県平均の数値は</t>
    <rPh sb="1" eb="2">
      <t>チュウ</t>
    </rPh>
    <rPh sb="10" eb="12">
      <t>レイワ</t>
    </rPh>
    <rPh sb="17" eb="19">
      <t>レイワ</t>
    </rPh>
    <rPh sb="32" eb="34">
      <t>ヘイキン</t>
    </rPh>
    <rPh sb="36" eb="38">
      <t>ヘイキン</t>
    </rPh>
    <rPh sb="41" eb="43">
      <t>ヘイキン</t>
    </rPh>
    <phoneticPr fontId="38"/>
  </si>
  <si>
    <t>・「審議会等」とは、法律若しくはこれに基づく政令又は条例の定めるところにより設置されている地方</t>
  </si>
  <si>
    <t>一般行政職
管理職員数</t>
  </si>
  <si>
    <t xml:space="preserve">・自主財源比率 　＝ </t>
  </si>
  <si>
    <t>女性比率</t>
    <rPh sb="0" eb="2">
      <t>ジョセイ</t>
    </rPh>
    <rPh sb="2" eb="4">
      <t>ヒリツ</t>
    </rPh>
    <phoneticPr fontId="22"/>
  </si>
  <si>
    <t>県　　平均</t>
    <rPh sb="0" eb="1">
      <t>ケン</t>
    </rPh>
    <rPh sb="3" eb="5">
      <t>ヘイキン</t>
    </rPh>
    <phoneticPr fontId="22"/>
  </si>
  <si>
    <t>総委員数</t>
    <rPh sb="0" eb="1">
      <t>ソウ</t>
    </rPh>
    <rPh sb="1" eb="4">
      <t>イインスウ</t>
    </rPh>
    <phoneticPr fontId="22"/>
  </si>
  <si>
    <t>価格</t>
    <rPh sb="0" eb="2">
      <t>カカク</t>
    </rPh>
    <phoneticPr fontId="22"/>
  </si>
  <si>
    <t>市　　平均</t>
    <rPh sb="0" eb="1">
      <t>シ</t>
    </rPh>
    <rPh sb="3" eb="5">
      <t>ヘイキン</t>
    </rPh>
    <phoneticPr fontId="22"/>
  </si>
  <si>
    <t>うち女性
委員等数</t>
    <rPh sb="2" eb="4">
      <t>ジョセイ</t>
    </rPh>
    <rPh sb="5" eb="7">
      <t>イイン</t>
    </rPh>
    <rPh sb="7" eb="8">
      <t>トウ</t>
    </rPh>
    <rPh sb="8" eb="9">
      <t>スウ</t>
    </rPh>
    <phoneticPr fontId="22"/>
  </si>
  <si>
    <t>（人）</t>
    <rPh sb="1" eb="2">
      <t>ニン</t>
    </rPh>
    <phoneticPr fontId="22"/>
  </si>
  <si>
    <t xml:space="preserve">         広域のものは、事務局のある市町に計上。</t>
  </si>
  <si>
    <t>総務省自治行政局　「住民基本台帳人口要覧」（令和７年１月１日現在）</t>
  </si>
  <si>
    <t>県総人口に
占める割合</t>
  </si>
  <si>
    <t>住民基本
台帳人口</t>
  </si>
  <si>
    <t>(注）　本表の順位は、数値の低い市町から順位付けしている。</t>
  </si>
  <si>
    <t>普通会計
職員数</t>
  </si>
  <si>
    <t>女性管理職員数</t>
  </si>
  <si>
    <t>うち女性
管理職員数</t>
  </si>
  <si>
    <t>女性管理職割合</t>
  </si>
  <si>
    <t>議員数</t>
  </si>
  <si>
    <t>うち女性
議員数</t>
  </si>
  <si>
    <t>普及率</t>
  </si>
  <si>
    <t>（枚）</t>
  </si>
  <si>
    <t>牧之原市</t>
    <rPh sb="0" eb="1">
      <t>マキ</t>
    </rPh>
    <rPh sb="1" eb="2">
      <t>ノ</t>
    </rPh>
    <rPh sb="2" eb="3">
      <t>ハラ</t>
    </rPh>
    <rPh sb="3" eb="4">
      <t>シ</t>
    </rPh>
    <phoneticPr fontId="22"/>
  </si>
  <si>
    <t>川根本町</t>
    <rPh sb="0" eb="1">
      <t>カワ</t>
    </rPh>
    <rPh sb="2" eb="3">
      <t>ホン</t>
    </rPh>
    <rPh sb="3" eb="4">
      <t>チョウ</t>
    </rPh>
    <phoneticPr fontId="22"/>
  </si>
  <si>
    <t>町計</t>
    <rPh sb="0" eb="1">
      <t>チョウ</t>
    </rPh>
    <rPh sb="1" eb="2">
      <t>ケイ</t>
    </rPh>
    <phoneticPr fontId="22"/>
  </si>
  <si>
    <t>（注）　端数処理の関係から、合計数と内訳が一致しない場合がある。</t>
    <rPh sb="1" eb="2">
      <t>チュウ</t>
    </rPh>
    <rPh sb="4" eb="6">
      <t>ハスウ</t>
    </rPh>
    <rPh sb="6" eb="8">
      <t>ショリ</t>
    </rPh>
    <rPh sb="9" eb="11">
      <t>カンケイ</t>
    </rPh>
    <rPh sb="14" eb="16">
      <t>ゴウケイ</t>
    </rPh>
    <rPh sb="16" eb="17">
      <t>スウ</t>
    </rPh>
    <rPh sb="18" eb="20">
      <t>ウチワケ</t>
    </rPh>
    <rPh sb="21" eb="23">
      <t>イッチ</t>
    </rPh>
    <rPh sb="26" eb="28">
      <t>バアイ</t>
    </rPh>
    <phoneticPr fontId="39"/>
  </si>
  <si>
    <t>育児休業が取得可能となった
男性職員</t>
    <rPh sb="14" eb="16">
      <t>ダンセイ</t>
    </rPh>
    <phoneticPr fontId="22"/>
  </si>
  <si>
    <t>ヌ　特定財源見込額</t>
  </si>
  <si>
    <t>内閣府男女共同参画局　</t>
    <rPh sb="0" eb="3">
      <t>ナイカクフ</t>
    </rPh>
    <rPh sb="3" eb="5">
      <t>ダンジョ</t>
    </rPh>
    <rPh sb="5" eb="7">
      <t>キョウドウ</t>
    </rPh>
    <rPh sb="7" eb="10">
      <t>サンカクキョク</t>
    </rPh>
    <phoneticPr fontId="22"/>
  </si>
  <si>
    <t>県総務部市町行財政課「令和６年度ふるさと納税に係る決算状況（県内市町別）」</t>
    <rPh sb="0" eb="1">
      <t>ケン</t>
    </rPh>
    <rPh sb="1" eb="3">
      <t>ソウム</t>
    </rPh>
    <rPh sb="3" eb="4">
      <t>ブ</t>
    </rPh>
    <rPh sb="4" eb="6">
      <t>シチョウ</t>
    </rPh>
    <rPh sb="6" eb="9">
      <t>ギョウザイセイ</t>
    </rPh>
    <rPh sb="9" eb="10">
      <t>カ</t>
    </rPh>
    <rPh sb="11" eb="13">
      <t>レイワ</t>
    </rPh>
    <rPh sb="14" eb="16">
      <t>ネンド</t>
    </rPh>
    <rPh sb="20" eb="22">
      <t>ノウゼイ</t>
    </rPh>
    <rPh sb="23" eb="24">
      <t>カカ</t>
    </rPh>
    <rPh sb="25" eb="27">
      <t>ケッサン</t>
    </rPh>
    <rPh sb="27" eb="29">
      <t>ジョウキョウ</t>
    </rPh>
    <rPh sb="30" eb="32">
      <t>ケンナイ</t>
    </rPh>
    <rPh sb="32" eb="33">
      <t>シ</t>
    </rPh>
    <rPh sb="33" eb="34">
      <t>マチ</t>
    </rPh>
    <rPh sb="34" eb="35">
      <t>ベツ</t>
    </rPh>
    <phoneticPr fontId="22"/>
  </si>
  <si>
    <t>（４）審議会等委員の女性割合</t>
    <rPh sb="3" eb="6">
      <t>シンギカイ</t>
    </rPh>
    <rPh sb="6" eb="7">
      <t>トウ</t>
    </rPh>
    <rPh sb="7" eb="9">
      <t>イイン</t>
    </rPh>
    <rPh sb="10" eb="12">
      <t>ジョセイ</t>
    </rPh>
    <rPh sb="12" eb="14">
      <t>ワリアイ</t>
    </rPh>
    <phoneticPr fontId="22"/>
  </si>
  <si>
    <t>（注）前年度に配偶者が出産した男性職員が、今年度に育児休業等を取得した場合、育児休業取得率が</t>
    <rPh sb="1" eb="2">
      <t>チュウ</t>
    </rPh>
    <rPh sb="15" eb="17">
      <t>ダンセイ</t>
    </rPh>
    <rPh sb="17" eb="19">
      <t>ショクイン</t>
    </rPh>
    <rPh sb="38" eb="40">
      <t>イクジ</t>
    </rPh>
    <rPh sb="40" eb="42">
      <t>キュウギョウ</t>
    </rPh>
    <rPh sb="42" eb="45">
      <t>シュトクリツ</t>
    </rPh>
    <phoneticPr fontId="22"/>
  </si>
  <si>
    <t>　　100%を超えることがある。</t>
  </si>
  <si>
    <t>庁舎</t>
  </si>
  <si>
    <t>・価格は、土地について、自由な取引が行われるとした場合における、その取引において通常成立
すると</t>
    <rPh sb="1" eb="3">
      <t>カカク</t>
    </rPh>
    <phoneticPr fontId="22"/>
  </si>
  <si>
    <t>認められる価格(当該土地に建物等の定着物がある場合又は当該土地に関して使用
及び収益を目的とする</t>
  </si>
  <si>
    <t>権利が存する場合には、これらの定着物又は権利が存しないものと
して通常成立すると認められる価格)</t>
  </si>
  <si>
    <t>(注)　市平均、町平均及び県平均の数値は、全て単純平均である。</t>
    <rPh sb="5" eb="7">
      <t>ヘイキン</t>
    </rPh>
    <rPh sb="9" eb="11">
      <t>ヘイキン</t>
    </rPh>
    <rPh sb="11" eb="12">
      <t>オヨ</t>
    </rPh>
    <rPh sb="14" eb="16">
      <t>ヘイキン</t>
    </rPh>
    <rPh sb="23" eb="25">
      <t>タンジュン</t>
    </rPh>
    <phoneticPr fontId="22"/>
  </si>
  <si>
    <t>男性職員
育児休業取得者数</t>
    <rPh sb="0" eb="2">
      <t>ダンセイ</t>
    </rPh>
    <rPh sb="2" eb="4">
      <t>ショクイン</t>
    </rPh>
    <rPh sb="5" eb="7">
      <t>イクジ</t>
    </rPh>
    <rPh sb="7" eb="9">
      <t>キュウギョウ</t>
    </rPh>
    <rPh sb="9" eb="12">
      <t>シュトクシャ</t>
    </rPh>
    <rPh sb="12" eb="13">
      <t>スウ</t>
    </rPh>
    <phoneticPr fontId="22"/>
  </si>
  <si>
    <t>・「普通会計職員」とは、一般行政部門、教育部門及び消防部門の職員（会計年度任用職員を除く）をいう。</t>
    <rPh sb="2" eb="4">
      <t>フツウ</t>
    </rPh>
    <rPh sb="4" eb="6">
      <t>カイケイ</t>
    </rPh>
    <rPh sb="6" eb="8">
      <t>ショクイン</t>
    </rPh>
    <rPh sb="30" eb="32">
      <t>ショクイン</t>
    </rPh>
    <phoneticPr fontId="22"/>
  </si>
  <si>
    <t>・「男性職員」とは、一般行政部門、教育部門、消防部門、公営企業等（病院、水道、下水道、交通、その他）</t>
    <rPh sb="2" eb="4">
      <t>ダンセイ</t>
    </rPh>
    <phoneticPr fontId="22"/>
  </si>
  <si>
    <t>の男性職員（会計年度任用職員を除く）をいう。</t>
  </si>
  <si>
    <t>・人口千人当たりの職員数　  ＝</t>
  </si>
  <si>
    <t>・男性育児休業取得率  　＝</t>
  </si>
  <si>
    <t>・女性管理職割合 ＝</t>
  </si>
  <si>
    <t xml:space="preserve">・女性比率　 　＝ </t>
    <rPh sb="1" eb="3">
      <t>ジョセイ</t>
    </rPh>
    <rPh sb="3" eb="5">
      <t>ヒリツ</t>
    </rPh>
    <phoneticPr fontId="22"/>
  </si>
  <si>
    <t>保有枚数</t>
    <rPh sb="0" eb="2">
      <t>ホユウ</t>
    </rPh>
    <phoneticPr fontId="22"/>
  </si>
  <si>
    <t>県総務部市町行財政課　「令和７年地方公共団体定員管理調査」（令和７年４月１日現在）</t>
    <rPh sb="1" eb="4">
      <t>ソウムブ</t>
    </rPh>
    <phoneticPr fontId="22"/>
  </si>
  <si>
    <t>男性職員育児休業取得者数（令和６年度に新たに取得した職員）</t>
    <rPh sb="0" eb="2">
      <t>ダンセイ</t>
    </rPh>
    <rPh sb="2" eb="4">
      <t>ショクイン</t>
    </rPh>
    <rPh sb="4" eb="6">
      <t>イクジ</t>
    </rPh>
    <rPh sb="6" eb="8">
      <t>キュウギョウ</t>
    </rPh>
    <rPh sb="8" eb="11">
      <t>シュトクシャ</t>
    </rPh>
    <rPh sb="11" eb="12">
      <t>スウ</t>
    </rPh>
    <rPh sb="26" eb="28">
      <t>ショクイン</t>
    </rPh>
    <phoneticPr fontId="22"/>
  </si>
  <si>
    <t>令和６年度中に新たに育児休業が取得可能となった男性職員</t>
    <rPh sb="23" eb="25">
      <t>ダンセイ</t>
    </rPh>
    <phoneticPr fontId="22"/>
  </si>
  <si>
    <t>ニ　当該団体が加入する組合等の地方債の元金償還に充てる当該団体からの負担等見込額</t>
  </si>
  <si>
    <t>（注）本表の順位は、数値の低い市町から順位付けしている。</t>
  </si>
  <si>
    <r>
      <t>総務省　</t>
    </r>
    <r>
      <rPr>
        <sz val="11"/>
        <rFont val="ＭＳ Ｐゴシック"/>
        <family val="3"/>
        <charset val="128"/>
      </rPr>
      <t>「マイナンバーカードの交付・保有枚数等について」（令和７年１２月末時点）</t>
    </r>
  </si>
  <si>
    <r>
      <t>県交通基盤部土地対策課「令和７</t>
    </r>
    <r>
      <rPr>
        <sz val="11"/>
        <rFont val="ＭＳ Ｐゴシック"/>
        <family val="3"/>
        <charset val="128"/>
      </rPr>
      <t>年静岡県地価調査結果」（令和７年９月17日現在）</t>
    </r>
    <rPh sb="0" eb="1">
      <t>ケン</t>
    </rPh>
    <rPh sb="1" eb="3">
      <t>コウツウ</t>
    </rPh>
    <rPh sb="3" eb="5">
      <t>キバン</t>
    </rPh>
    <rPh sb="5" eb="6">
      <t>ブ</t>
    </rPh>
    <rPh sb="6" eb="8">
      <t>トチ</t>
    </rPh>
    <rPh sb="8" eb="10">
      <t>タイサク</t>
    </rPh>
    <rPh sb="10" eb="11">
      <t>カ</t>
    </rPh>
    <rPh sb="12" eb="14">
      <t>レイワ</t>
    </rPh>
    <rPh sb="15" eb="16">
      <t>ネン</t>
    </rPh>
    <rPh sb="16" eb="19">
      <t>シズオカケン</t>
    </rPh>
    <rPh sb="19" eb="21">
      <t>チカ</t>
    </rPh>
    <rPh sb="21" eb="23">
      <t>チョウサ</t>
    </rPh>
    <rPh sb="23" eb="25">
      <t>ケッカ</t>
    </rPh>
    <rPh sb="27" eb="29">
      <t>レイワ</t>
    </rPh>
    <rPh sb="30" eb="31">
      <t>ネン</t>
    </rPh>
    <rPh sb="32" eb="33">
      <t>ガツ</t>
    </rPh>
    <rPh sb="35" eb="36">
      <t>ニチ</t>
    </rPh>
    <rPh sb="36" eb="38">
      <t>ゲンザイ</t>
    </rPh>
    <phoneticPr fontId="22"/>
  </si>
  <si>
    <t>（円／㎡）</t>
  </si>
  <si>
    <t>（15）投資的経費比率</t>
    <rPh sb="9" eb="11">
      <t>ヒリツ</t>
    </rPh>
    <phoneticPr fontId="22"/>
  </si>
  <si>
    <t>県総務部市町行財政課　「市町長名及び長・議員任期等一覧」（令和８年１月１日現在）</t>
    <rPh sb="1" eb="3">
      <t>ソウム</t>
    </rPh>
    <phoneticPr fontId="22"/>
  </si>
  <si>
    <t>「令和7年度地方公共団体における男女共同参画社会の形成又は女性に関する施策の推進状況」</t>
  </si>
  <si>
    <t>（令和7年4月1日現在）（一部市町を除く）</t>
  </si>
  <si>
    <t>（17）積立金現在高比率</t>
    <rPh sb="10" eb="12">
      <t>ヒリツ</t>
    </rPh>
    <phoneticPr fontId="22"/>
  </si>
  <si>
    <t>「令和７年度地方公共団体における男女共同参画社会の形成又は女性に関する施策の推進状況」</t>
  </si>
  <si>
    <t>（令和７年4月1日現在）（一部市町を除く）</t>
  </si>
  <si>
    <r>
      <t>県総務部市町行財政課　「令和６年度地方公共団体の勤務条件等に関する調査」</t>
    </r>
    <r>
      <rPr>
        <sz val="11"/>
        <rFont val="ＭＳ Ｐゴシック"/>
        <family val="3"/>
        <charset val="128"/>
      </rPr>
      <t>（令和７年４月１日現在）</t>
    </r>
    <rPh sb="1" eb="3">
      <t>ソウム</t>
    </rPh>
    <phoneticPr fontId="22"/>
  </si>
  <si>
    <t>（19）実質公債費比率</t>
    <rPh sb="4" eb="6">
      <t>ジッシツ</t>
    </rPh>
    <rPh sb="6" eb="9">
      <t>コウサイヒ</t>
    </rPh>
    <phoneticPr fontId="22"/>
  </si>
  <si>
    <t>県総務部市町行財政課　「令和６年度市町財政の状況」（令和７年３月３１日現在）</t>
    <rPh sb="1" eb="4">
      <t>ソウムブ</t>
    </rPh>
    <phoneticPr fontId="22"/>
  </si>
  <si>
    <t>Ｅ－Ｄ</t>
  </si>
  <si>
    <t xml:space="preserve">・人口１人当たりの歳出決算額 ＝ </t>
  </si>
  <si>
    <t>人口１人
当たりの
歳出決算額</t>
    <rPh sb="5" eb="6">
      <t>ア</t>
    </rPh>
    <rPh sb="10" eb="12">
      <t>サイシュツ</t>
    </rPh>
    <rPh sb="12" eb="15">
      <t>ケッサンガク</t>
    </rPh>
    <phoneticPr fontId="22"/>
  </si>
  <si>
    <t>（円）</t>
  </si>
  <si>
    <t>歳出決算額</t>
  </si>
  <si>
    <t>（千円）</t>
  </si>
  <si>
    <t>県総務部市町行財政課　「令和６年度市町財政の状況」（令和７年３月３１日現在）</t>
    <rPh sb="1" eb="3">
      <t>ソウム</t>
    </rPh>
    <phoneticPr fontId="29"/>
  </si>
  <si>
    <t>（注１）市平均、町平均及び県平均の数値は、全て単純平均である。</t>
    <rPh sb="1" eb="2">
      <t>チュウ</t>
    </rPh>
    <rPh sb="23" eb="25">
      <t>タンジュン</t>
    </rPh>
    <phoneticPr fontId="22"/>
  </si>
  <si>
    <t>（千円）</t>
    <rPh sb="1" eb="3">
      <t>センエン</t>
    </rPh>
    <phoneticPr fontId="22"/>
  </si>
  <si>
    <t xml:space="preserve">・「標準財政規模」とは、地方公共団体の標準的な状態で通常収入されるであろう経常的一般財源の規
</t>
    <rPh sb="2" eb="4">
      <t>ヒョウジュン</t>
    </rPh>
    <phoneticPr fontId="29"/>
  </si>
  <si>
    <t>(注３)　本表の順位は、数値の低い市町から順位付けしている。</t>
    <rPh sb="5" eb="6">
      <t>ホン</t>
    </rPh>
    <rPh sb="6" eb="7">
      <t>ヒョウ</t>
    </rPh>
    <rPh sb="8" eb="10">
      <t>ジュンイ</t>
    </rPh>
    <rPh sb="12" eb="14">
      <t>スウチ</t>
    </rPh>
    <rPh sb="15" eb="16">
      <t>ヒク</t>
    </rPh>
    <rPh sb="17" eb="18">
      <t>シ</t>
    </rPh>
    <rPh sb="18" eb="19">
      <t>マチ</t>
    </rPh>
    <rPh sb="21" eb="23">
      <t>ジュンイ</t>
    </rPh>
    <rPh sb="23" eb="24">
      <t>ヅ</t>
    </rPh>
    <phoneticPr fontId="22"/>
  </si>
  <si>
    <t>模を示すもので、標準税収入額等に普通交付税及び臨時財政対策債発行可能額を加算した額をいう。</t>
  </si>
  <si>
    <t>伊豆市</t>
    <rPh sb="0" eb="2">
      <t>イズ</t>
    </rPh>
    <rPh sb="2" eb="3">
      <t>シ</t>
    </rPh>
    <phoneticPr fontId="29"/>
  </si>
  <si>
    <t>御前崎市</t>
    <rPh sb="0" eb="3">
      <t>オマエザキ</t>
    </rPh>
    <rPh sb="3" eb="4">
      <t>シ</t>
    </rPh>
    <phoneticPr fontId="29"/>
  </si>
  <si>
    <t>菊川市</t>
    <rPh sb="0" eb="2">
      <t>キクガワ</t>
    </rPh>
    <rPh sb="2" eb="3">
      <t>シ</t>
    </rPh>
    <phoneticPr fontId="29"/>
  </si>
  <si>
    <t>伊豆の国市</t>
    <rPh sb="0" eb="2">
      <t>イズ</t>
    </rPh>
    <rPh sb="3" eb="4">
      <t>クニ</t>
    </rPh>
    <rPh sb="4" eb="5">
      <t>シ</t>
    </rPh>
    <phoneticPr fontId="29"/>
  </si>
  <si>
    <t>牧之原市</t>
    <rPh sb="0" eb="4">
      <t>マキノハラシ</t>
    </rPh>
    <phoneticPr fontId="29"/>
  </si>
  <si>
    <t>(注)　積立金現在高比率の市計、町計及び県計の数値は、全て加重平均である。</t>
    <rPh sb="4" eb="7">
      <t>ツミタテキン</t>
    </rPh>
    <phoneticPr fontId="22"/>
  </si>
  <si>
    <t>将来負担比率</t>
    <rPh sb="0" eb="2">
      <t>ショウライ</t>
    </rPh>
    <rPh sb="2" eb="4">
      <t>フタン</t>
    </rPh>
    <rPh sb="4" eb="6">
      <t>ヒリツ</t>
    </rPh>
    <phoneticPr fontId="22"/>
  </si>
  <si>
    <t>市　　平均</t>
    <rPh sb="3" eb="5">
      <t>ヘイキン</t>
    </rPh>
    <phoneticPr fontId="22"/>
  </si>
  <si>
    <t>県総務部市町行財政課調</t>
    <rPh sb="1" eb="3">
      <t>ソウム</t>
    </rPh>
    <rPh sb="4" eb="6">
      <t>シチョウ</t>
    </rPh>
    <rPh sb="6" eb="9">
      <t>ギョウザイセイ</t>
    </rPh>
    <rPh sb="9" eb="10">
      <t>カ</t>
    </rPh>
    <rPh sb="10" eb="11">
      <t>シラ</t>
    </rPh>
    <phoneticPr fontId="22"/>
  </si>
  <si>
    <t xml:space="preserve">・財政力指数 ＝ </t>
  </si>
  <si>
    <t>全て加重平均である。</t>
  </si>
  <si>
    <t>体育館・プール</t>
  </si>
  <si>
    <t>町　　平均</t>
    <rPh sb="3" eb="5">
      <t>ヘイキン</t>
    </rPh>
    <phoneticPr fontId="22"/>
  </si>
  <si>
    <t>３か年平均</t>
  </si>
  <si>
    <t>指数</t>
    <rPh sb="0" eb="2">
      <t>シスウ</t>
    </rPh>
    <phoneticPr fontId="22"/>
  </si>
  <si>
    <t>基準財政収入額</t>
    <rPh sb="0" eb="2">
      <t>キジュン</t>
    </rPh>
    <rPh sb="2" eb="4">
      <t>ザイセイ</t>
    </rPh>
    <rPh sb="4" eb="7">
      <t>シュウニュウガク</t>
    </rPh>
    <phoneticPr fontId="22"/>
  </si>
  <si>
    <t>県　　平均</t>
    <rPh sb="3" eb="5">
      <t>ヘイキン</t>
    </rPh>
    <phoneticPr fontId="22"/>
  </si>
  <si>
    <t>総務省自治財政局　「令和６年度決算に基づく健全化判断比率・資金不足比率の概要（確報）」</t>
  </si>
  <si>
    <t>チ　組合等の連結実質赤字額相当額のうち一般会計等の負担見込額</t>
  </si>
  <si>
    <t>人 件 費</t>
    <rPh sb="0" eb="5">
      <t>ジンケンヒ</t>
    </rPh>
    <phoneticPr fontId="22"/>
  </si>
  <si>
    <t xml:space="preserve"> </t>
  </si>
  <si>
    <t>Ａ：地方債の元利償還金（繰上償還等を除く。）</t>
  </si>
  <si>
    <t>人件費</t>
  </si>
  <si>
    <r>
      <t>（10）</t>
    </r>
    <r>
      <rPr>
        <b/>
        <sz val="20"/>
        <color theme="1"/>
        <rFont val="ＭＳ ゴシック"/>
        <family val="3"/>
        <charset val="128"/>
      </rPr>
      <t>自主財源比率</t>
    </r>
    <rPh sb="4" eb="6">
      <t>ジシュ</t>
    </rPh>
    <rPh sb="6" eb="8">
      <t>ザイゲン</t>
    </rPh>
    <rPh sb="8" eb="10">
      <t>ヒリツ</t>
    </rPh>
    <phoneticPr fontId="22"/>
  </si>
  <si>
    <t>ル 地方債現在高等に係る基準財政需要額算入見込額</t>
  </si>
  <si>
    <t>市　平均</t>
    <rPh sb="2" eb="4">
      <t>ヘイキン</t>
    </rPh>
    <phoneticPr fontId="22"/>
  </si>
  <si>
    <t>(注)　市平均、町平均及び県平均の数値は、全て加重平均である。</t>
    <rPh sb="5" eb="7">
      <t>ヘイキン</t>
    </rPh>
    <rPh sb="9" eb="11">
      <t>ヘイキン</t>
    </rPh>
    <rPh sb="11" eb="12">
      <t>オヨ</t>
    </rPh>
    <rPh sb="14" eb="16">
      <t>ヘイキン</t>
    </rPh>
    <rPh sb="23" eb="25">
      <t>カジュウ</t>
    </rPh>
    <phoneticPr fontId="22"/>
  </si>
  <si>
    <t>自主財源比率</t>
    <rPh sb="4" eb="6">
      <t>ヒリツ</t>
    </rPh>
    <phoneticPr fontId="22"/>
  </si>
  <si>
    <t>自主財源</t>
    <rPh sb="2" eb="4">
      <t>ザイゲン</t>
    </rPh>
    <phoneticPr fontId="22"/>
  </si>
  <si>
    <t>橋りょう・
トンネル</t>
  </si>
  <si>
    <t>歳入総額</t>
  </si>
  <si>
    <t>（11）市町村税徴収実績</t>
    <rPh sb="4" eb="7">
      <t>シチョウソン</t>
    </rPh>
    <rPh sb="7" eb="8">
      <t>ゼイ</t>
    </rPh>
    <rPh sb="8" eb="10">
      <t>チョウシュウ</t>
    </rPh>
    <rPh sb="10" eb="12">
      <t>ジッセキ</t>
    </rPh>
    <phoneticPr fontId="29"/>
  </si>
  <si>
    <t>・収入率 ＝</t>
    <rPh sb="1" eb="3">
      <t>シュウニュウ</t>
    </rPh>
    <rPh sb="3" eb="4">
      <t>リツ</t>
    </rPh>
    <phoneticPr fontId="29"/>
  </si>
  <si>
    <t>(注)　収入率の市計、町計及び県計の数値は、全て加重平均である。</t>
    <rPh sb="4" eb="6">
      <t>シュウニュウ</t>
    </rPh>
    <rPh sb="6" eb="7">
      <t>リツ</t>
    </rPh>
    <rPh sb="13" eb="14">
      <t>オヨ</t>
    </rPh>
    <rPh sb="24" eb="26">
      <t>カジュウ</t>
    </rPh>
    <phoneticPr fontId="22"/>
  </si>
  <si>
    <t>収入済額(令和６年度）</t>
  </si>
  <si>
    <t>調定済額(令和６年度）</t>
  </si>
  <si>
    <t xml:space="preserve">
収入済額</t>
    <rPh sb="1" eb="3">
      <t>シュウニュウ</t>
    </rPh>
    <rPh sb="3" eb="4">
      <t>ズ</t>
    </rPh>
    <rPh sb="4" eb="5">
      <t>ガク</t>
    </rPh>
    <phoneticPr fontId="29"/>
  </si>
  <si>
    <t xml:space="preserve">
調定済額</t>
    <rPh sb="1" eb="3">
      <t>チョウテイ</t>
    </rPh>
    <rPh sb="3" eb="4">
      <t>ズ</t>
    </rPh>
    <rPh sb="4" eb="5">
      <t>ガク</t>
    </rPh>
    <phoneticPr fontId="29"/>
  </si>
  <si>
    <t>（12）ふるさと納税の受入れ実績</t>
    <rPh sb="8" eb="10">
      <t>ノウゼイ</t>
    </rPh>
    <rPh sb="11" eb="12">
      <t>ウ</t>
    </rPh>
    <rPh sb="12" eb="13">
      <t>イ</t>
    </rPh>
    <rPh sb="14" eb="16">
      <t>ジッセキ</t>
    </rPh>
    <phoneticPr fontId="22"/>
  </si>
  <si>
    <t>内閣官房地域未来戦略本部事務局・内閣府地方創生推進事務局「企業版ふるさと納税令和６年度寄付実績一覧」</t>
    <rPh sb="0" eb="2">
      <t>ナイカク</t>
    </rPh>
    <rPh sb="2" eb="4">
      <t>カンボウ</t>
    </rPh>
    <rPh sb="4" eb="6">
      <t>チイキ</t>
    </rPh>
    <rPh sb="6" eb="8">
      <t>ミライ</t>
    </rPh>
    <rPh sb="8" eb="10">
      <t>センリャク</t>
    </rPh>
    <rPh sb="10" eb="12">
      <t>ホンブ</t>
    </rPh>
    <rPh sb="12" eb="15">
      <t>ジムキョク</t>
    </rPh>
    <rPh sb="16" eb="18">
      <t>ナイカク</t>
    </rPh>
    <rPh sb="18" eb="19">
      <t>フ</t>
    </rPh>
    <rPh sb="19" eb="21">
      <t>チホウ</t>
    </rPh>
    <rPh sb="21" eb="23">
      <t>ソウセイ</t>
    </rPh>
    <rPh sb="23" eb="25">
      <t>スイシン</t>
    </rPh>
    <rPh sb="25" eb="28">
      <t>ジムキョク</t>
    </rPh>
    <rPh sb="29" eb="32">
      <t>キギョウバン</t>
    </rPh>
    <rPh sb="36" eb="38">
      <t>ノウゼイ</t>
    </rPh>
    <rPh sb="38" eb="40">
      <t>レイワ</t>
    </rPh>
    <rPh sb="41" eb="43">
      <t>ネンド</t>
    </rPh>
    <rPh sb="43" eb="45">
      <t>キフ</t>
    </rPh>
    <rPh sb="45" eb="47">
      <t>ジッセキ</t>
    </rPh>
    <rPh sb="47" eb="49">
      <t>イチラン</t>
    </rPh>
    <phoneticPr fontId="22"/>
  </si>
  <si>
    <t>個人版ふるさと納税</t>
    <rPh sb="0" eb="3">
      <t>コジンバン</t>
    </rPh>
    <rPh sb="7" eb="9">
      <t>ノウゼイ</t>
    </rPh>
    <phoneticPr fontId="22"/>
  </si>
  <si>
    <t>受入額</t>
    <rPh sb="0" eb="3">
      <t>ウケイレガク</t>
    </rPh>
    <phoneticPr fontId="22"/>
  </si>
  <si>
    <t>投資的経費</t>
  </si>
  <si>
    <t>企業版ふるさと納税</t>
    <rPh sb="0" eb="3">
      <t>キギョウバン</t>
    </rPh>
    <rPh sb="7" eb="9">
      <t>ノウゼイ</t>
    </rPh>
    <phoneticPr fontId="22"/>
  </si>
  <si>
    <t>町　　計</t>
    <rPh sb="0" eb="1">
      <t>マチ</t>
    </rPh>
    <rPh sb="3" eb="4">
      <t>ケイ</t>
    </rPh>
    <phoneticPr fontId="22"/>
  </si>
  <si>
    <t>県　　計</t>
    <rPh sb="0" eb="1">
      <t>ケン</t>
    </rPh>
    <rPh sb="3" eb="4">
      <t>ケイ</t>
    </rPh>
    <phoneticPr fontId="22"/>
  </si>
  <si>
    <t>(注１)　市平均、町平均及び県平均の数値は、全て単純平均である。</t>
    <rPh sb="6" eb="8">
      <t>ヘイキン</t>
    </rPh>
    <rPh sb="10" eb="12">
      <t>ヘイキン</t>
    </rPh>
    <rPh sb="12" eb="13">
      <t>オヨ</t>
    </rPh>
    <rPh sb="15" eb="17">
      <t>ヘイキン</t>
    </rPh>
    <phoneticPr fontId="22"/>
  </si>
  <si>
    <t>(注２)　経常一般財源等は、減収補てん債特例分及び臨時財政対策債を含めて算出している。</t>
    <rPh sb="23" eb="24">
      <t>オヨ</t>
    </rPh>
    <phoneticPr fontId="22"/>
  </si>
  <si>
    <t>経常収支比率</t>
    <rPh sb="4" eb="6">
      <t>ヒリツ</t>
    </rPh>
    <phoneticPr fontId="22"/>
  </si>
  <si>
    <t>経常一般財源等の額</t>
    <rPh sb="0" eb="2">
      <t>ケイジョウケイヒ</t>
    </rPh>
    <rPh sb="2" eb="4">
      <t>イッパン</t>
    </rPh>
    <rPh sb="4" eb="6">
      <t>ザイゲン</t>
    </rPh>
    <rPh sb="6" eb="7">
      <t>トウ</t>
    </rPh>
    <rPh sb="8" eb="9">
      <t>ガク</t>
    </rPh>
    <phoneticPr fontId="22"/>
  </si>
  <si>
    <t>・人件費割合 ＝</t>
  </si>
  <si>
    <t>(注１)　人件費割合の市計、町計及び県計の数値は、全て加重平均である。</t>
  </si>
  <si>
    <t>(注２)　本表の順位は、数値の低い市町から順位付けしている。</t>
    <rPh sb="5" eb="6">
      <t>ホン</t>
    </rPh>
    <rPh sb="6" eb="7">
      <t>ヒョウ</t>
    </rPh>
    <rPh sb="8" eb="10">
      <t>ジュンイ</t>
    </rPh>
    <rPh sb="12" eb="14">
      <t>スウチ</t>
    </rPh>
    <rPh sb="15" eb="16">
      <t>ヒク</t>
    </rPh>
    <rPh sb="17" eb="18">
      <t>シ</t>
    </rPh>
    <rPh sb="18" eb="19">
      <t>マチ</t>
    </rPh>
    <rPh sb="21" eb="23">
      <t>ジュンイ</t>
    </rPh>
    <rPh sb="23" eb="24">
      <t>ヅ</t>
    </rPh>
    <phoneticPr fontId="22"/>
  </si>
  <si>
    <t>静岡市</t>
    <rPh sb="0" eb="3">
      <t>シズオカシ</t>
    </rPh>
    <phoneticPr fontId="22"/>
  </si>
  <si>
    <t>人件費
割  合</t>
    <rPh sb="4" eb="5">
      <t>ワリ</t>
    </rPh>
    <rPh sb="7" eb="8">
      <t>ゴウ</t>
    </rPh>
    <phoneticPr fontId="22"/>
  </si>
  <si>
    <t>歳出決算額</t>
    <rPh sb="2" eb="4">
      <t>ケッサン</t>
    </rPh>
    <rPh sb="4" eb="5">
      <t>ガク</t>
    </rPh>
    <phoneticPr fontId="22"/>
  </si>
  <si>
    <t>・人口１人当たりの将来にわたる実質的な財政負担 ＝</t>
  </si>
  <si>
    <t>（16）地方債現在高比率</t>
    <rPh sb="7" eb="9">
      <t>ゲンザイ</t>
    </rPh>
    <rPh sb="9" eb="10">
      <t>タカ</t>
    </rPh>
    <rPh sb="10" eb="12">
      <t>ヒリツ</t>
    </rPh>
    <phoneticPr fontId="22"/>
  </si>
  <si>
    <t>・投資的経費比率 ＝</t>
    <rPh sb="1" eb="4">
      <t>トウシテキ</t>
    </rPh>
    <rPh sb="4" eb="6">
      <t>ケイヒ</t>
    </rPh>
    <rPh sb="6" eb="8">
      <t>ヒリツ</t>
    </rPh>
    <phoneticPr fontId="22"/>
  </si>
  <si>
    <t>(注)　投資的経費比率の市計、町計及び県計の数値は、全て加重平均である。</t>
    <rPh sb="4" eb="7">
      <t>トウシテキ</t>
    </rPh>
    <rPh sb="7" eb="9">
      <t>ケイヒ</t>
    </rPh>
    <rPh sb="9" eb="11">
      <t>ヒリツ</t>
    </rPh>
    <rPh sb="17" eb="18">
      <t>オヨ</t>
    </rPh>
    <rPh sb="28" eb="30">
      <t>カジュウ</t>
    </rPh>
    <phoneticPr fontId="22"/>
  </si>
  <si>
    <t>投 資 的
経費比率</t>
  </si>
  <si>
    <t>歳出決算額</t>
    <rPh sb="0" eb="2">
      <t>サイシュツ</t>
    </rPh>
    <rPh sb="2" eb="4">
      <t>ケッサン</t>
    </rPh>
    <rPh sb="4" eb="5">
      <t>ガク</t>
    </rPh>
    <phoneticPr fontId="22"/>
  </si>
  <si>
    <t>・地方債現在高比率　＝　</t>
    <rPh sb="4" eb="6">
      <t>ゲンザイ</t>
    </rPh>
    <phoneticPr fontId="22"/>
  </si>
  <si>
    <t>(注２)　地方債現在高比率の市計、町計及び県計の数値は、全て加重平均である。</t>
  </si>
  <si>
    <t>地方債
現在高
比  率</t>
    <rPh sb="4" eb="7">
      <t>ゲ</t>
    </rPh>
    <rPh sb="8" eb="12">
      <t>ヒリツ</t>
    </rPh>
    <phoneticPr fontId="22"/>
  </si>
  <si>
    <t>令和６年度末地方債現在高</t>
    <rPh sb="0" eb="2">
      <t>レイワ</t>
    </rPh>
    <rPh sb="3" eb="6">
      <t>ネンドマツ</t>
    </rPh>
    <rPh sb="6" eb="9">
      <t>チホウサイ</t>
    </rPh>
    <rPh sb="9" eb="12">
      <t>ゲンザイダカ</t>
    </rPh>
    <phoneticPr fontId="22"/>
  </si>
  <si>
    <t>× １００</t>
  </si>
  <si>
    <t>・積立金現在高比率　＝　</t>
    <rPh sb="1" eb="4">
      <t>ツミタテキン</t>
    </rPh>
    <rPh sb="4" eb="6">
      <t>ゲンザイ</t>
    </rPh>
    <phoneticPr fontId="22"/>
  </si>
  <si>
    <t>ヘ　地方公共団体が設立した一定の法人の負債額、その者のために債務を負担している場合の当該債
　務の額のうち、当該法人等の財務・経営状況を勘案した一般会計等の負担見込額</t>
  </si>
  <si>
    <t>・「積立金現在高」とは、財政調整基金、減債基金及びその他特定目的基金を合算した現在高をいう。</t>
    <rPh sb="2" eb="4">
      <t>ツミタテ</t>
    </rPh>
    <rPh sb="4" eb="5">
      <t>キン</t>
    </rPh>
    <rPh sb="5" eb="7">
      <t>ゲンザイ</t>
    </rPh>
    <rPh sb="7" eb="8">
      <t>タカ</t>
    </rPh>
    <rPh sb="12" eb="14">
      <t>ザイセイ</t>
    </rPh>
    <rPh sb="14" eb="16">
      <t>チョウセイ</t>
    </rPh>
    <rPh sb="16" eb="18">
      <t>キキン</t>
    </rPh>
    <rPh sb="19" eb="21">
      <t>ゲンサイ</t>
    </rPh>
    <rPh sb="21" eb="23">
      <t>キキン</t>
    </rPh>
    <rPh sb="23" eb="24">
      <t>オヨ</t>
    </rPh>
    <rPh sb="27" eb="28">
      <t>タ</t>
    </rPh>
    <rPh sb="28" eb="30">
      <t>トクテイ</t>
    </rPh>
    <rPh sb="30" eb="32">
      <t>モクテキ</t>
    </rPh>
    <rPh sb="32" eb="34">
      <t>キキン</t>
    </rPh>
    <rPh sb="35" eb="37">
      <t>ガッサン</t>
    </rPh>
    <rPh sb="39" eb="41">
      <t>ゲンザイ</t>
    </rPh>
    <rPh sb="41" eb="42">
      <t>タカ</t>
    </rPh>
    <phoneticPr fontId="22"/>
  </si>
  <si>
    <t>積立金
現在高
比  率</t>
    <rPh sb="0" eb="3">
      <t>ツミタテキン</t>
    </rPh>
    <rPh sb="4" eb="7">
      <t>ゲ</t>
    </rPh>
    <rPh sb="8" eb="12">
      <t>ヒリツ</t>
    </rPh>
    <phoneticPr fontId="22"/>
  </si>
  <si>
    <t>　</t>
  </si>
  <si>
    <t>積立金現在高</t>
    <rPh sb="3" eb="6">
      <t>ゲンザイダカ</t>
    </rPh>
    <phoneticPr fontId="22"/>
  </si>
  <si>
    <t>(千円)</t>
  </si>
  <si>
    <t xml:space="preserve">・将来にわたる実質的な財政負担 ＝ </t>
  </si>
  <si>
    <t>人口１人
当たりの
将来にわたる
実質的な
財政負担</t>
    <rPh sb="5" eb="6">
      <t>ア</t>
    </rPh>
    <phoneticPr fontId="22"/>
  </si>
  <si>
    <t>将来にわたる
実質的な
財政負担</t>
  </si>
  <si>
    <t>地方債現在高＋債務負担行為額－積立金現在高</t>
  </si>
  <si>
    <t>将来にわたる実質的な財政負担</t>
  </si>
  <si>
    <t>・実質公債費比率 ＝</t>
  </si>
  <si>
    <t>Ｃ：元利償還金又は準元利償還金に充てられる特定財源</t>
  </si>
  <si>
    <t>Ｄ：普通交付税の額の算定に用いる基準財政需要額に算入された地方債の元利償還金</t>
  </si>
  <si>
    <t>Ｅ：標準財政規模</t>
  </si>
  <si>
    <t>(注２)　市平均、町平均及び県平均の数値は、全て加重平均である。</t>
    <rPh sb="6" eb="8">
      <t>ヘイキン</t>
    </rPh>
    <rPh sb="10" eb="12">
      <t>ヘイキン</t>
    </rPh>
    <rPh sb="15" eb="17">
      <t>ヘイキン</t>
    </rPh>
    <phoneticPr fontId="22"/>
  </si>
  <si>
    <t>実質公債費比率</t>
    <rPh sb="0" eb="2">
      <t>ジッシツ</t>
    </rPh>
    <rPh sb="2" eb="5">
      <t>コウサイヒ</t>
    </rPh>
    <rPh sb="5" eb="7">
      <t>ヒリツ</t>
    </rPh>
    <phoneticPr fontId="22"/>
  </si>
  <si>
    <t>（20）将来負担比率</t>
    <rPh sb="4" eb="6">
      <t>ショウライ</t>
    </rPh>
    <rPh sb="6" eb="8">
      <t>フタン</t>
    </rPh>
    <rPh sb="8" eb="10">
      <t>ヒリツ</t>
    </rPh>
    <phoneticPr fontId="22"/>
  </si>
  <si>
    <t>・将来負担比率 ＝</t>
    <rPh sb="1" eb="3">
      <t>ショウライ</t>
    </rPh>
    <rPh sb="3" eb="5">
      <t>フタン</t>
    </rPh>
    <phoneticPr fontId="22"/>
  </si>
  <si>
    <t>Ａ：イからチの合計額（将来負担額）</t>
    <rPh sb="7" eb="9">
      <t>ゴウケイ</t>
    </rPh>
    <rPh sb="9" eb="10">
      <t>ガク</t>
    </rPh>
    <rPh sb="11" eb="13">
      <t>ショウライ</t>
    </rPh>
    <rPh sb="13" eb="15">
      <t>フタン</t>
    </rPh>
    <rPh sb="15" eb="16">
      <t>ガク</t>
    </rPh>
    <phoneticPr fontId="22"/>
  </si>
  <si>
    <t>　　</t>
  </si>
  <si>
    <t>Ｂ：リからルの合計額</t>
    <rPh sb="7" eb="9">
      <t>ゴウケイ</t>
    </rPh>
    <rPh sb="9" eb="10">
      <t>ガク</t>
    </rPh>
    <phoneticPr fontId="22"/>
  </si>
  <si>
    <t>Ｃ：標準財政規模</t>
    <rPh sb="2" eb="4">
      <t>ヒョウジュン</t>
    </rPh>
    <rPh sb="4" eb="6">
      <t>ザイセイ</t>
    </rPh>
    <rPh sb="6" eb="8">
      <t>キボ</t>
    </rPh>
    <phoneticPr fontId="22"/>
  </si>
  <si>
    <t>Ｄ：元利償還金・準元利償還金に係る基準財政需要額算入額</t>
    <rPh sb="2" eb="4">
      <t>ガンリ</t>
    </rPh>
    <rPh sb="4" eb="6">
      <t>ショウカン</t>
    </rPh>
    <rPh sb="6" eb="7">
      <t>キン</t>
    </rPh>
    <rPh sb="8" eb="9">
      <t>ジュン</t>
    </rPh>
    <rPh sb="9" eb="11">
      <t>ガンリ</t>
    </rPh>
    <rPh sb="11" eb="14">
      <t>ショウカンキン</t>
    </rPh>
    <rPh sb="15" eb="16">
      <t>カカ</t>
    </rPh>
    <rPh sb="17" eb="19">
      <t>キジュン</t>
    </rPh>
    <rPh sb="19" eb="21">
      <t>ザイセイ</t>
    </rPh>
    <rPh sb="21" eb="23">
      <t>ジュヨウ</t>
    </rPh>
    <rPh sb="23" eb="24">
      <t>ガク</t>
    </rPh>
    <rPh sb="24" eb="26">
      <t>サンニュウ</t>
    </rPh>
    <rPh sb="26" eb="27">
      <t>ガク</t>
    </rPh>
    <phoneticPr fontId="22"/>
  </si>
  <si>
    <t>(注２)　市平均、町平均及び県平均の数値は、全て加重平均である。</t>
    <rPh sb="6" eb="8">
      <t>ヘイキン</t>
    </rPh>
    <rPh sb="10" eb="12">
      <t>ヘイキン</t>
    </rPh>
    <rPh sb="12" eb="13">
      <t>オヨ</t>
    </rPh>
    <rPh sb="15" eb="17">
      <t>ヘイキン</t>
    </rPh>
    <rPh sb="24" eb="26">
      <t>カジュウ</t>
    </rPh>
    <phoneticPr fontId="22"/>
  </si>
  <si>
    <t>イ　一般会計等の当該年度の前年度末における地方債現在高</t>
  </si>
  <si>
    <t>ハ　一般会計等以外の会計の地方債の元金償還に充てる一般会計等からの繰入見込額</t>
  </si>
  <si>
    <t>ホ　退職手当支給予定額（全職員に対する期末要支給額）のうち、一般会計等の負担見込額</t>
  </si>
  <si>
    <t>リ　充当可能基金額</t>
  </si>
  <si>
    <t>（注２）施設を所有していない場合は、「－」と表記している。</t>
    <rPh sb="4" eb="6">
      <t>シセツ</t>
    </rPh>
    <rPh sb="7" eb="9">
      <t>ショユウ</t>
    </rPh>
    <rPh sb="14" eb="16">
      <t>バアイ</t>
    </rPh>
    <rPh sb="22" eb="24">
      <t>ヒョウキ</t>
    </rPh>
    <phoneticPr fontId="22"/>
  </si>
  <si>
    <t>所有資
産全体</t>
  </si>
  <si>
    <t>道路</t>
    <rPh sb="0" eb="2">
      <t>ドウロ</t>
    </rPh>
    <phoneticPr fontId="22"/>
  </si>
  <si>
    <t>認定こども園・幼稚園・保育所</t>
  </si>
  <si>
    <t>学校施設</t>
  </si>
  <si>
    <t>-</t>
  </si>
  <si>
    <t>（１）市町職員数</t>
    <phoneticPr fontId="22"/>
  </si>
  <si>
    <t>（３）市町女性管理職割合</t>
    <phoneticPr fontId="22"/>
  </si>
  <si>
    <t>（５）市町議員の女性割合</t>
    <phoneticPr fontId="22"/>
  </si>
  <si>
    <t>（６）マイナンバーカード普及率</t>
    <phoneticPr fontId="22"/>
  </si>
  <si>
    <t>（７）財政規模</t>
    <phoneticPr fontId="22"/>
  </si>
  <si>
    <t>（９）財政力指数</t>
    <phoneticPr fontId="22"/>
  </si>
  <si>
    <t>（13）経常収支比率</t>
    <phoneticPr fontId="22"/>
  </si>
  <si>
    <t>（14）人件費の割合</t>
    <phoneticPr fontId="22"/>
  </si>
  <si>
    <t>（18）将来にわたる実質的な財政負担</t>
    <phoneticPr fontId="22"/>
  </si>
  <si>
    <t>（21）主要な公共施設老朽化率</t>
    <phoneticPr fontId="22"/>
  </si>
  <si>
    <t>（22）住宅用地の標準地価格（最高地点）</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</si>
</sst>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176" formatCode="0.0"/>
    <numFmt numFmtId="177" formatCode="0.0000"/>
    <numFmt numFmtId="178" formatCode="0.000_ "/>
    <numFmt numFmtId="179" formatCode="0.0_ "/>
    <numFmt numFmtId="180" formatCode="#,##0.0_ "/>
    <numFmt numFmtId="181" formatCode="#,##0.0_);[Red]\(#,##0.0\)"/>
    <numFmt numFmtId="182" formatCode="#,##0_);[Red]\(#,##0\)"/>
    <numFmt numFmtId="183" formatCode="#,##0;&quot;▲ &quot;#,##0"/>
    <numFmt numFmtId="184" formatCode="#,##0;&quot;△ &quot;#,##0"/>
    <numFmt numFmtId="185" formatCode="0.000_);[Red]\(0.000\)"/>
    <numFmt numFmtId="186" formatCode="#,##0.000_);[Red]\(#,##0.000\)"/>
    <numFmt numFmtId="187" formatCode="#,##0.0;&quot;△ &quot;#,##0.0"/>
    <numFmt numFmtId="188" formatCode="0.00000"/>
    <numFmt numFmtId="189" formatCode="#,##0.0;[Red]\-#,##0.0"/>
    <numFmt numFmtId="190" formatCode="#,##0,"/>
    <numFmt numFmtId="191" formatCode="#,##0.0;\-#,##0.0"/>
    <numFmt numFmtId="192" formatCode="#,##0.0;&quot;▲ &quot;#,##0.0"/>
    <numFmt numFmtId="193" formatCode="_ * #,##0.0_ ;_ * \-#,##0.0_ ;_ * &quot;-&quot;_ ;_ @_ "/>
    <numFmt numFmtId="194" formatCode="_ * #,##0.0_ ;_ * \-#,##0.0_ ;_ * &quot;-&quot;?_ ;_ @_ "/>
    <numFmt numFmtId="195" formatCode="_ * #,##0_ ;_ * \-#,##0_ ;_ * &quot;-&quot;?_ ;_ @_ "/>
  </numFmts>
  <fonts count="43" x14ac:knownFonts="1">
    <font>
      <sz val="11"/>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62"/>
      <name val="ＭＳ Ｐゴシック"/>
      <family val="3"/>
    </font>
    <font>
      <b/>
      <sz val="11"/>
      <color indexed="9"/>
      <name val="ＭＳ Ｐゴシック"/>
      <family val="3"/>
    </font>
    <font>
      <sz val="11"/>
      <name val="ＭＳ Ｐゴシック"/>
      <family val="3"/>
    </font>
    <font>
      <sz val="11"/>
      <color indexed="10"/>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name val="ＭＳ ゴシック"/>
      <family val="3"/>
    </font>
    <font>
      <sz val="11"/>
      <color indexed="8"/>
      <name val="游ゴシック"/>
      <family val="3"/>
    </font>
    <font>
      <sz val="10"/>
      <name val="ＭＳ Ｐゴシック"/>
      <family val="3"/>
    </font>
    <font>
      <sz val="11"/>
      <color indexed="17"/>
      <name val="ＭＳ Ｐゴシック"/>
      <family val="3"/>
    </font>
    <font>
      <b/>
      <sz val="15"/>
      <color indexed="62"/>
      <name val="ＭＳ Ｐゴシック"/>
      <family val="3"/>
    </font>
    <font>
      <b/>
      <sz val="13"/>
      <color indexed="62"/>
      <name val="ＭＳ Ｐゴシック"/>
      <family val="3"/>
    </font>
    <font>
      <b/>
      <sz val="11"/>
      <color indexed="62"/>
      <name val="ＭＳ Ｐゴシック"/>
      <family val="3"/>
    </font>
    <font>
      <b/>
      <sz val="11"/>
      <color indexed="10"/>
      <name val="ＭＳ Ｐゴシック"/>
      <family val="3"/>
    </font>
    <font>
      <i/>
      <sz val="11"/>
      <color indexed="23"/>
      <name val="ＭＳ Ｐゴシック"/>
      <family val="3"/>
    </font>
    <font>
      <b/>
      <sz val="11"/>
      <color indexed="8"/>
      <name val="ＭＳ Ｐゴシック"/>
      <family val="3"/>
    </font>
    <font>
      <sz val="6"/>
      <name val="ＭＳ Ｐゴシック"/>
      <family val="3"/>
    </font>
    <font>
      <b/>
      <sz val="20"/>
      <name val="ＭＳ ゴシック"/>
      <family val="3"/>
    </font>
    <font>
      <b/>
      <sz val="11"/>
      <name val="ＭＳ Ｐゴシック"/>
      <family val="3"/>
    </font>
    <font>
      <sz val="10"/>
      <name val="ＭＳ 明朝"/>
      <family val="1"/>
    </font>
    <font>
      <sz val="10"/>
      <name val="ＭＳ ゴシック"/>
      <family val="3"/>
    </font>
    <font>
      <sz val="9"/>
      <name val="ＭＳ ゴシック"/>
      <family val="3"/>
    </font>
    <font>
      <sz val="8"/>
      <name val="ＭＳ ゴシック"/>
      <family val="3"/>
    </font>
    <font>
      <sz val="8"/>
      <name val="ＭＳ Ｐゴシック"/>
      <family val="3"/>
    </font>
    <font>
      <sz val="9"/>
      <name val="ＭＳ Ｐゴシック"/>
      <family val="3"/>
    </font>
    <font>
      <b/>
      <sz val="20"/>
      <color theme="1"/>
      <name val="ＭＳ ゴシック"/>
      <family val="3"/>
    </font>
    <font>
      <b/>
      <sz val="11"/>
      <color rgb="FF0042FF"/>
      <name val="ＭＳ Ｐゴシック"/>
      <family val="3"/>
    </font>
    <font>
      <sz val="11"/>
      <color rgb="FFFF0000"/>
      <name val="ＭＳ ゴシック"/>
      <family val="3"/>
    </font>
    <font>
      <sz val="11"/>
      <color theme="1"/>
      <name val="ＭＳ Ｐゴシック"/>
      <family val="3"/>
    </font>
    <font>
      <sz val="8"/>
      <name val="ＭＳ Ｐゴシック"/>
      <family val="3"/>
    </font>
    <font>
      <sz val="9"/>
      <color theme="1"/>
      <name val="ＭＳ Ｐゴシック"/>
      <family val="3"/>
    </font>
    <font>
      <sz val="10"/>
      <name val="ＭＳ Ｐゴシック"/>
      <family val="3"/>
    </font>
    <font>
      <sz val="6"/>
      <name val="ＭＳ ゴシック"/>
      <family val="3"/>
    </font>
    <font>
      <sz val="9"/>
      <name val="ＭＳ Ｐゴシック"/>
      <family val="3"/>
    </font>
    <font>
      <sz val="11"/>
      <color theme="1"/>
      <name val="ＭＳ Ｐゴシック"/>
      <family val="3"/>
      <charset val="128"/>
    </font>
    <font>
      <sz val="11"/>
      <name val="ＭＳ Ｐゴシック"/>
      <family val="3"/>
      <charset val="128"/>
    </font>
    <font>
      <b/>
      <sz val="20"/>
      <color theme="1"/>
      <name val="ＭＳ ゴシック"/>
      <family val="3"/>
      <charset val="128"/>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indexed="9"/>
        <bgColor indexed="64"/>
      </patternFill>
    </fill>
    <fill>
      <patternFill patternType="solid">
        <fgColor indexed="13"/>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94">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5" fillId="15" borderId="1" applyNumberFormat="0" applyAlignment="0" applyProtection="0">
      <alignment vertical="center"/>
    </xf>
    <xf numFmtId="0" fontId="6" fillId="4" borderId="2" applyNumberFormat="0" applyFont="0" applyAlignment="0" applyProtection="0">
      <alignment vertical="center"/>
    </xf>
    <xf numFmtId="0" fontId="1" fillId="4"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16" borderId="5" applyNumberFormat="0" applyAlignment="0" applyProtection="0">
      <alignment vertical="center"/>
    </xf>
    <xf numFmtId="0" fontId="9" fillId="16" borderId="5" applyNumberFormat="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1" fillId="0" borderId="0"/>
    <xf numFmtId="38" fontId="6" fillId="0" borderId="0" applyFont="0" applyFill="0" applyBorder="0" applyAlignment="0" applyProtection="0"/>
    <xf numFmtId="0" fontId="1" fillId="0" borderId="0">
      <alignment vertical="center"/>
    </xf>
    <xf numFmtId="0" fontId="6" fillId="0" borderId="0"/>
    <xf numFmtId="0" fontId="1" fillId="0" borderId="0"/>
    <xf numFmtId="0" fontId="6" fillId="0" borderId="0">
      <alignment vertical="center"/>
    </xf>
    <xf numFmtId="0" fontId="12" fillId="0" borderId="0"/>
    <xf numFmtId="0" fontId="1" fillId="0" borderId="0"/>
    <xf numFmtId="0" fontId="13" fillId="0" borderId="0">
      <alignment vertical="center"/>
    </xf>
    <xf numFmtId="0" fontId="14"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16" borderId="4" applyNumberFormat="0" applyAlignment="0" applyProtection="0">
      <alignment vertical="center"/>
    </xf>
    <xf numFmtId="0" fontId="19" fillId="16" borderId="4"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38" fontId="6" fillId="0" borderId="0" applyFont="0" applyFill="0" applyBorder="0" applyAlignment="0" applyProtection="0"/>
  </cellStyleXfs>
  <cellXfs count="211">
    <xf numFmtId="0" fontId="0" fillId="0" borderId="0" xfId="0"/>
    <xf numFmtId="0" fontId="0" fillId="0" borderId="0" xfId="0" applyAlignment="1">
      <alignment vertical="center"/>
    </xf>
    <xf numFmtId="0" fontId="23" fillId="0" borderId="0" xfId="0" applyFont="1" applyAlignment="1">
      <alignment horizontal="left" vertical="center"/>
    </xf>
    <xf numFmtId="0" fontId="0" fillId="0" borderId="13" xfId="0" applyBorder="1" applyAlignment="1">
      <alignment vertical="center"/>
    </xf>
    <xf numFmtId="0" fontId="0" fillId="0" borderId="0" xfId="0" applyAlignment="1">
      <alignment vertical="center" wrapText="1"/>
    </xf>
    <xf numFmtId="0" fontId="0" fillId="0" borderId="0" xfId="0" applyAlignment="1">
      <alignment horizontal="left" vertical="center" shrinkToFit="1"/>
    </xf>
    <xf numFmtId="0" fontId="0" fillId="0" borderId="0" xfId="0" applyAlignment="1">
      <alignment vertical="center" shrinkToFit="1"/>
    </xf>
    <xf numFmtId="0" fontId="0" fillId="0" borderId="12" xfId="0" applyBorder="1" applyAlignment="1">
      <alignment horizontal="right" vertical="center"/>
    </xf>
    <xf numFmtId="176" fontId="0" fillId="0" borderId="13" xfId="0" applyNumberFormat="1" applyBorder="1" applyAlignment="1">
      <alignment vertical="center"/>
    </xf>
    <xf numFmtId="176" fontId="0" fillId="0" borderId="0" xfId="0" applyNumberFormat="1" applyAlignment="1">
      <alignment vertical="center"/>
    </xf>
    <xf numFmtId="38" fontId="7" fillId="0" borderId="13" xfId="93" applyFont="1"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24" fillId="0" borderId="0" xfId="0" applyFont="1" applyAlignment="1">
      <alignment vertical="center"/>
    </xf>
    <xf numFmtId="177" fontId="0" fillId="0" borderId="0" xfId="0" applyNumberFormat="1" applyAlignment="1">
      <alignment vertical="center"/>
    </xf>
    <xf numFmtId="178" fontId="0" fillId="0" borderId="13" xfId="0" applyNumberFormat="1" applyBorder="1" applyAlignment="1">
      <alignment vertical="center"/>
    </xf>
    <xf numFmtId="38" fontId="0" fillId="0" borderId="0" xfId="93" applyFont="1" applyFill="1" applyAlignment="1">
      <alignment vertical="center"/>
    </xf>
    <xf numFmtId="38" fontId="0" fillId="0" borderId="0" xfId="93" applyFont="1" applyFill="1" applyAlignment="1">
      <alignment horizontal="center" vertical="center"/>
    </xf>
    <xf numFmtId="38" fontId="0" fillId="0" borderId="13" xfId="93" applyFont="1" applyFill="1" applyBorder="1" applyAlignment="1">
      <alignment vertical="center"/>
    </xf>
    <xf numFmtId="0" fontId="0" fillId="0" borderId="14" xfId="0" applyBorder="1" applyAlignment="1">
      <alignment vertical="center"/>
    </xf>
    <xf numFmtId="0" fontId="25" fillId="0" borderId="0" xfId="0" applyFont="1" applyAlignment="1">
      <alignment vertical="center"/>
    </xf>
    <xf numFmtId="3" fontId="25" fillId="0" borderId="0" xfId="72" applyNumberFormat="1" applyFont="1" applyAlignment="1">
      <alignment vertical="center"/>
    </xf>
    <xf numFmtId="3" fontId="25" fillId="0" borderId="15" xfId="72" applyNumberFormat="1" applyFont="1" applyBorder="1" applyAlignment="1">
      <alignment vertical="center"/>
    </xf>
    <xf numFmtId="3" fontId="25" fillId="0" borderId="11" xfId="72" applyNumberFormat="1" applyFont="1" applyBorder="1" applyAlignment="1">
      <alignment vertical="center"/>
    </xf>
    <xf numFmtId="0" fontId="12" fillId="0" borderId="0" xfId="0" applyFont="1" applyAlignment="1">
      <alignment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0" fillId="0" borderId="0" xfId="0" applyAlignment="1">
      <alignment shrinkToFit="1"/>
    </xf>
    <xf numFmtId="0" fontId="0" fillId="0" borderId="17" xfId="0" applyBorder="1" applyAlignment="1">
      <alignment horizontal="center" vertical="center"/>
    </xf>
    <xf numFmtId="0" fontId="0" fillId="0" borderId="0" xfId="0" applyAlignment="1">
      <alignment wrapText="1"/>
    </xf>
    <xf numFmtId="0" fontId="12" fillId="0" borderId="10" xfId="0" applyFont="1" applyBorder="1" applyAlignment="1">
      <alignment horizontal="center" vertical="center" wrapText="1"/>
    </xf>
    <xf numFmtId="0" fontId="12" fillId="0" borderId="12" xfId="0" applyFont="1" applyBorder="1" applyAlignment="1">
      <alignment horizontal="right" vertical="center"/>
    </xf>
    <xf numFmtId="0" fontId="0" fillId="0" borderId="0" xfId="0" applyAlignment="1">
      <alignment horizontal="center" shrinkToFit="1"/>
    </xf>
    <xf numFmtId="0" fontId="26" fillId="0" borderId="10" xfId="0" applyFont="1" applyBorder="1" applyAlignment="1">
      <alignment horizontal="center" vertical="center" wrapText="1"/>
    </xf>
    <xf numFmtId="179" fontId="0" fillId="0" borderId="13" xfId="93" applyNumberFormat="1" applyFont="1" applyFill="1" applyBorder="1" applyAlignment="1">
      <alignment vertical="center"/>
    </xf>
    <xf numFmtId="0" fontId="26" fillId="0" borderId="11" xfId="0" applyFont="1" applyBorder="1" applyAlignment="1">
      <alignment horizontal="center" vertical="center" wrapText="1"/>
    </xf>
    <xf numFmtId="0" fontId="0" fillId="0" borderId="13" xfId="0" applyBorder="1" applyAlignment="1">
      <alignment horizontal="right" vertical="center"/>
    </xf>
    <xf numFmtId="179" fontId="0" fillId="0" borderId="13" xfId="93" applyNumberFormat="1" applyFont="1" applyFill="1" applyBorder="1" applyAlignment="1">
      <alignment horizontal="right" vertical="center"/>
    </xf>
    <xf numFmtId="0" fontId="12" fillId="0" borderId="21" xfId="0" applyFont="1" applyBorder="1" applyAlignment="1">
      <alignment horizontal="right" vertical="center"/>
    </xf>
    <xf numFmtId="179" fontId="0" fillId="0" borderId="16" xfId="93" applyNumberFormat="1" applyFont="1" applyFill="1" applyBorder="1" applyAlignment="1">
      <alignment vertical="center"/>
    </xf>
    <xf numFmtId="0" fontId="12" fillId="0" borderId="11" xfId="0" applyFont="1" applyBorder="1" applyAlignment="1">
      <alignment horizontal="right" vertical="center"/>
    </xf>
    <xf numFmtId="179" fontId="0" fillId="0" borderId="11" xfId="93" applyNumberFormat="1" applyFont="1" applyFill="1" applyBorder="1" applyAlignment="1">
      <alignment vertical="center"/>
    </xf>
    <xf numFmtId="179" fontId="0" fillId="0" borderId="0" xfId="93" applyNumberFormat="1" applyFont="1" applyFill="1" applyBorder="1" applyAlignment="1">
      <alignment vertical="center"/>
    </xf>
    <xf numFmtId="179" fontId="0" fillId="0" borderId="19" xfId="93" applyNumberFormat="1" applyFont="1" applyFill="1" applyBorder="1" applyAlignment="1">
      <alignment vertical="center"/>
    </xf>
    <xf numFmtId="0" fontId="0" fillId="0" borderId="19" xfId="0" applyBorder="1" applyAlignment="1">
      <alignment vertical="center"/>
    </xf>
    <xf numFmtId="0" fontId="23" fillId="0" borderId="0" xfId="0" applyFont="1" applyAlignment="1">
      <alignment vertical="center"/>
    </xf>
    <xf numFmtId="180" fontId="0" fillId="0" borderId="21" xfId="93" applyNumberFormat="1" applyFont="1" applyBorder="1" applyAlignment="1">
      <alignment vertical="center"/>
    </xf>
    <xf numFmtId="180" fontId="0" fillId="0" borderId="12" xfId="93" applyNumberFormat="1" applyFont="1" applyBorder="1" applyAlignment="1">
      <alignment vertical="center"/>
    </xf>
    <xf numFmtId="0" fontId="0" fillId="0" borderId="11" xfId="0" applyBorder="1" applyAlignment="1">
      <alignment horizontal="right" vertical="center"/>
    </xf>
    <xf numFmtId="3" fontId="0" fillId="18" borderId="13" xfId="73" applyNumberFormat="1" applyFont="1" applyFill="1" applyBorder="1" applyAlignment="1">
      <alignment vertical="center" wrapText="1"/>
    </xf>
    <xf numFmtId="3" fontId="0" fillId="0" borderId="12" xfId="0" applyNumberFormat="1" applyBorder="1" applyAlignment="1">
      <alignment vertical="center"/>
    </xf>
    <xf numFmtId="181" fontId="0" fillId="0" borderId="16" xfId="93" applyNumberFormat="1" applyFont="1" applyBorder="1" applyAlignment="1">
      <alignment vertical="center"/>
    </xf>
    <xf numFmtId="181" fontId="0" fillId="0" borderId="13" xfId="0" applyNumberFormat="1" applyBorder="1" applyAlignment="1">
      <alignment vertical="center"/>
    </xf>
    <xf numFmtId="182" fontId="0" fillId="18" borderId="13" xfId="93" applyNumberFormat="1" applyFont="1" applyFill="1" applyBorder="1" applyAlignment="1">
      <alignment vertical="center" wrapText="1"/>
    </xf>
    <xf numFmtId="3" fontId="0" fillId="0" borderId="13" xfId="0" applyNumberFormat="1" applyBorder="1" applyAlignment="1">
      <alignment horizontal="right" vertical="center"/>
    </xf>
    <xf numFmtId="0" fontId="23" fillId="0" borderId="0" xfId="0" applyFont="1" applyAlignment="1">
      <alignment horizontal="centerContinuous" vertical="center"/>
    </xf>
    <xf numFmtId="182" fontId="6" fillId="0" borderId="13" xfId="68" applyNumberFormat="1" applyBorder="1" applyAlignment="1" applyProtection="1">
      <alignment vertical="center"/>
      <protection locked="0"/>
    </xf>
    <xf numFmtId="182" fontId="0" fillId="0" borderId="13" xfId="0" applyNumberFormat="1" applyBorder="1" applyAlignment="1">
      <alignment vertical="center"/>
    </xf>
    <xf numFmtId="182" fontId="0" fillId="0" borderId="13" xfId="0" applyNumberFormat="1" applyBorder="1" applyAlignment="1">
      <alignment horizontal="right" vertical="center"/>
    </xf>
    <xf numFmtId="38" fontId="0" fillId="0" borderId="24" xfId="93" applyFont="1" applyBorder="1" applyAlignment="1">
      <alignment vertical="center"/>
    </xf>
    <xf numFmtId="38" fontId="0" fillId="0" borderId="13" xfId="93" applyFont="1" applyBorder="1" applyAlignment="1">
      <alignment horizontal="right" vertical="center"/>
    </xf>
    <xf numFmtId="0" fontId="12" fillId="0" borderId="0" xfId="0" applyFont="1" applyAlignment="1">
      <alignment vertical="center" wrapText="1"/>
    </xf>
    <xf numFmtId="3" fontId="0" fillId="0" borderId="0" xfId="0" applyNumberFormat="1" applyAlignment="1">
      <alignment vertical="center"/>
    </xf>
    <xf numFmtId="10" fontId="0" fillId="0" borderId="0" xfId="0" applyNumberFormat="1" applyAlignment="1">
      <alignment vertical="center"/>
    </xf>
    <xf numFmtId="38" fontId="0" fillId="0" borderId="10" xfId="93" applyFont="1" applyFill="1" applyBorder="1" applyAlignment="1">
      <alignment horizontal="right" vertical="center" shrinkToFit="1"/>
    </xf>
    <xf numFmtId="38" fontId="0" fillId="0" borderId="13" xfId="93" applyFont="1" applyFill="1" applyBorder="1" applyAlignment="1">
      <alignment horizontal="right" vertical="center" shrinkToFit="1"/>
    </xf>
    <xf numFmtId="38" fontId="0" fillId="0" borderId="12" xfId="93" applyFont="1" applyFill="1" applyBorder="1" applyAlignment="1">
      <alignment vertical="center"/>
    </xf>
    <xf numFmtId="183" fontId="0" fillId="0" borderId="12" xfId="93" applyNumberFormat="1" applyFont="1" applyFill="1" applyBorder="1" applyAlignment="1">
      <alignment vertical="center" shrinkToFit="1"/>
    </xf>
    <xf numFmtId="0" fontId="0" fillId="0" borderId="0" xfId="0" applyAlignment="1">
      <alignment vertical="top"/>
    </xf>
    <xf numFmtId="0" fontId="0" fillId="0" borderId="0" xfId="0" applyAlignment="1">
      <alignment vertical="top" wrapText="1"/>
    </xf>
    <xf numFmtId="184" fontId="0" fillId="0" borderId="13" xfId="93" applyNumberFormat="1" applyFont="1" applyFill="1" applyBorder="1" applyAlignment="1">
      <alignment vertical="center" shrinkToFit="1"/>
    </xf>
    <xf numFmtId="0" fontId="0" fillId="0" borderId="0" xfId="0" applyAlignment="1">
      <alignment horizontal="left" vertical="top"/>
    </xf>
    <xf numFmtId="0" fontId="30" fillId="0" borderId="0" xfId="0" applyFont="1"/>
    <xf numFmtId="0" fontId="0" fillId="0" borderId="16" xfId="0" applyBorder="1" applyAlignment="1">
      <alignment vertical="center"/>
    </xf>
    <xf numFmtId="185" fontId="0" fillId="0" borderId="13" xfId="74" applyNumberFormat="1" applyFont="1" applyBorder="1">
      <alignment vertical="center"/>
    </xf>
    <xf numFmtId="186" fontId="0" fillId="0" borderId="13" xfId="0" applyNumberFormat="1" applyBorder="1" applyAlignment="1">
      <alignment vertical="center"/>
    </xf>
    <xf numFmtId="186" fontId="0" fillId="0" borderId="26" xfId="0" applyNumberFormat="1" applyBorder="1" applyAlignment="1">
      <alignment vertical="center"/>
    </xf>
    <xf numFmtId="0" fontId="12" fillId="0" borderId="13" xfId="0" applyFont="1" applyBorder="1" applyAlignment="1">
      <alignment horizontal="center" vertical="center"/>
    </xf>
    <xf numFmtId="0" fontId="0" fillId="0" borderId="26" xfId="0" applyBorder="1" applyAlignment="1">
      <alignment vertical="center"/>
    </xf>
    <xf numFmtId="0" fontId="12" fillId="0" borderId="0" xfId="0" applyFont="1" applyAlignment="1">
      <alignment horizontal="center" vertical="center"/>
    </xf>
    <xf numFmtId="0" fontId="12" fillId="0" borderId="0" xfId="0" applyFont="1" applyAlignment="1">
      <alignment horizontal="right" vertical="center"/>
    </xf>
    <xf numFmtId="186" fontId="0" fillId="0" borderId="12" xfId="0" applyNumberFormat="1" applyBorder="1" applyAlignment="1">
      <alignment vertical="center"/>
    </xf>
    <xf numFmtId="186" fontId="0" fillId="0" borderId="13" xfId="0" applyNumberFormat="1" applyBorder="1" applyAlignment="1">
      <alignment horizontal="right" vertical="center"/>
    </xf>
    <xf numFmtId="0" fontId="0" fillId="0" borderId="0" xfId="0" applyAlignment="1">
      <alignment horizontal="center"/>
    </xf>
    <xf numFmtId="0" fontId="14" fillId="0" borderId="0" xfId="0" applyFont="1" applyAlignment="1">
      <alignment vertical="center"/>
    </xf>
    <xf numFmtId="187" fontId="0" fillId="0" borderId="13" xfId="93" applyNumberFormat="1" applyFont="1" applyFill="1" applyBorder="1" applyAlignment="1">
      <alignment vertical="center"/>
    </xf>
    <xf numFmtId="0" fontId="0" fillId="0" borderId="18" xfId="0" applyBorder="1" applyAlignment="1">
      <alignment horizontal="center"/>
    </xf>
    <xf numFmtId="0" fontId="0" fillId="0" borderId="19" xfId="0" applyBorder="1" applyAlignment="1">
      <alignment horizontal="center"/>
    </xf>
    <xf numFmtId="188" fontId="0" fillId="0" borderId="0" xfId="0" applyNumberFormat="1" applyAlignment="1">
      <alignment vertical="center"/>
    </xf>
    <xf numFmtId="189" fontId="0" fillId="0" borderId="13" xfId="93" applyNumberFormat="1" applyFont="1" applyBorder="1" applyAlignment="1">
      <alignment horizontal="right" vertical="center"/>
    </xf>
    <xf numFmtId="176" fontId="0" fillId="0" borderId="13" xfId="0" applyNumberFormat="1" applyBorder="1" applyAlignment="1">
      <alignment horizontal="right" vertical="center"/>
    </xf>
    <xf numFmtId="38" fontId="0" fillId="0" borderId="23" xfId="93" applyFont="1" applyBorder="1" applyAlignment="1">
      <alignment vertical="center" shrinkToFit="1"/>
    </xf>
    <xf numFmtId="38" fontId="0" fillId="0" borderId="10" xfId="93" applyFont="1" applyBorder="1" applyAlignment="1">
      <alignment vertical="center" shrinkToFit="1"/>
    </xf>
    <xf numFmtId="38" fontId="0" fillId="0" borderId="13" xfId="93" applyFont="1" applyBorder="1" applyAlignment="1">
      <alignment vertical="center" shrinkToFit="1"/>
    </xf>
    <xf numFmtId="38" fontId="0" fillId="0" borderId="16" xfId="93" applyFont="1" applyBorder="1" applyAlignment="1">
      <alignment vertical="center"/>
    </xf>
    <xf numFmtId="38" fontId="0" fillId="0" borderId="13" xfId="93" applyFont="1" applyFill="1" applyBorder="1" applyAlignment="1" applyProtection="1">
      <alignment vertical="center"/>
    </xf>
    <xf numFmtId="182" fontId="0" fillId="0" borderId="13" xfId="0" applyNumberFormat="1" applyBorder="1" applyAlignment="1">
      <alignment vertical="center" wrapText="1"/>
    </xf>
    <xf numFmtId="38" fontId="0" fillId="0" borderId="26" xfId="93" applyFont="1" applyFill="1" applyBorder="1" applyAlignment="1">
      <alignment vertical="center"/>
    </xf>
    <xf numFmtId="190" fontId="0" fillId="0" borderId="13" xfId="74" applyNumberFormat="1" applyFont="1" applyBorder="1">
      <alignment vertical="center"/>
    </xf>
    <xf numFmtId="180" fontId="0" fillId="0" borderId="11" xfId="71" applyNumberFormat="1" applyFont="1" applyBorder="1" applyAlignment="1">
      <alignment vertical="center" shrinkToFit="1"/>
    </xf>
    <xf numFmtId="180" fontId="0" fillId="0" borderId="13" xfId="71" applyNumberFormat="1" applyFont="1" applyBorder="1" applyAlignment="1">
      <alignment vertical="center" shrinkToFit="1"/>
    </xf>
    <xf numFmtId="181" fontId="0" fillId="0" borderId="13" xfId="71" applyNumberFormat="1" applyFont="1" applyBorder="1" applyAlignment="1">
      <alignment vertical="center" shrinkToFit="1"/>
    </xf>
    <xf numFmtId="181" fontId="0" fillId="0" borderId="12" xfId="0" applyNumberFormat="1" applyBorder="1" applyAlignment="1">
      <alignment vertical="center"/>
    </xf>
    <xf numFmtId="191" fontId="0" fillId="0" borderId="0" xfId="0" applyNumberFormat="1" applyAlignment="1">
      <alignment vertical="center"/>
    </xf>
    <xf numFmtId="181" fontId="0" fillId="0" borderId="13" xfId="0" applyNumberFormat="1" applyBorder="1" applyAlignment="1">
      <alignment horizontal="right" vertical="center"/>
    </xf>
    <xf numFmtId="0" fontId="12" fillId="0" borderId="12" xfId="0" applyFont="1" applyBorder="1" applyAlignment="1">
      <alignment vertical="center"/>
    </xf>
    <xf numFmtId="0" fontId="0" fillId="0" borderId="0" xfId="0" applyAlignment="1">
      <alignment horizontal="left" vertical="center" wrapText="1" shrinkToFit="1"/>
    </xf>
    <xf numFmtId="191" fontId="0" fillId="0" borderId="13" xfId="0" applyNumberFormat="1" applyBorder="1" applyAlignment="1">
      <alignment vertical="center"/>
    </xf>
    <xf numFmtId="38" fontId="0" fillId="18" borderId="13" xfId="93" applyFont="1" applyFill="1" applyBorder="1" applyAlignment="1">
      <alignment vertical="center" shrinkToFit="1"/>
    </xf>
    <xf numFmtId="0" fontId="30" fillId="0" borderId="0" xfId="0" applyFont="1" applyAlignment="1">
      <alignment vertical="center"/>
    </xf>
    <xf numFmtId="38" fontId="0" fillId="0" borderId="12" xfId="93" applyFont="1" applyBorder="1" applyAlignment="1" applyProtection="1">
      <alignment vertical="center"/>
    </xf>
    <xf numFmtId="37" fontId="0" fillId="0" borderId="0" xfId="0" applyNumberFormat="1" applyAlignment="1">
      <alignment vertical="center"/>
    </xf>
    <xf numFmtId="37" fontId="0" fillId="0" borderId="0" xfId="0" applyNumberFormat="1"/>
    <xf numFmtId="37" fontId="0" fillId="0" borderId="12" xfId="0" applyNumberFormat="1" applyBorder="1" applyAlignment="1">
      <alignment vertical="center"/>
    </xf>
    <xf numFmtId="37" fontId="0" fillId="0" borderId="13" xfId="0" applyNumberFormat="1" applyBorder="1" applyAlignment="1">
      <alignment vertical="center"/>
    </xf>
    <xf numFmtId="0" fontId="0" fillId="0" borderId="0" xfId="0" applyAlignment="1">
      <alignment horizontal="centerContinuous" vertical="center"/>
    </xf>
    <xf numFmtId="0" fontId="0" fillId="19" borderId="0" xfId="0" applyFill="1" applyAlignment="1">
      <alignment vertical="center"/>
    </xf>
    <xf numFmtId="0" fontId="33" fillId="0" borderId="0" xfId="0" applyFont="1" applyAlignment="1">
      <alignment vertical="center"/>
    </xf>
    <xf numFmtId="0" fontId="34" fillId="0" borderId="0" xfId="0" applyFont="1" applyAlignment="1">
      <alignment vertical="center" wrapText="1"/>
    </xf>
    <xf numFmtId="184" fontId="0" fillId="0" borderId="12" xfId="93" applyNumberFormat="1" applyFont="1" applyFill="1" applyBorder="1" applyAlignment="1">
      <alignment vertical="center" shrinkToFit="1"/>
    </xf>
    <xf numFmtId="0" fontId="35" fillId="0" borderId="0" xfId="0" applyFont="1" applyAlignment="1">
      <alignment vertical="center"/>
    </xf>
    <xf numFmtId="192" fontId="0" fillId="0" borderId="13" xfId="93" applyNumberFormat="1" applyFont="1" applyFill="1" applyBorder="1" applyAlignment="1">
      <alignment vertical="center"/>
    </xf>
    <xf numFmtId="192" fontId="0" fillId="0" borderId="13" xfId="0" applyNumberFormat="1" applyBorder="1" applyAlignment="1">
      <alignment vertical="center"/>
    </xf>
    <xf numFmtId="192" fontId="0" fillId="0" borderId="13" xfId="0" applyNumberFormat="1" applyBorder="1" applyAlignment="1">
      <alignment horizontal="right" vertical="center"/>
    </xf>
    <xf numFmtId="193" fontId="0" fillId="0" borderId="13" xfId="0" applyNumberFormat="1" applyBorder="1" applyAlignment="1">
      <alignment horizontal="right" vertical="center"/>
    </xf>
    <xf numFmtId="194" fontId="0" fillId="0" borderId="13" xfId="0" applyNumberFormat="1" applyBorder="1" applyAlignment="1">
      <alignment horizontal="right" vertical="center"/>
    </xf>
    <xf numFmtId="41" fontId="0" fillId="0" borderId="0" xfId="0" applyNumberFormat="1" applyAlignment="1">
      <alignment horizontal="right" vertical="center"/>
    </xf>
    <xf numFmtId="0" fontId="34" fillId="0" borderId="0" xfId="0" applyFont="1" applyAlignment="1">
      <alignment vertical="center"/>
    </xf>
    <xf numFmtId="0" fontId="34" fillId="0" borderId="0" xfId="0" applyFont="1" applyAlignment="1">
      <alignment vertical="center" shrinkToFit="1"/>
    </xf>
    <xf numFmtId="179" fontId="0" fillId="0" borderId="14" xfId="0" applyNumberFormat="1" applyBorder="1" applyAlignment="1">
      <alignment horizontal="right" vertical="center"/>
    </xf>
    <xf numFmtId="179" fontId="0" fillId="0" borderId="17" xfId="0" applyNumberFormat="1" applyBorder="1" applyAlignment="1">
      <alignment horizontal="right" vertical="center"/>
    </xf>
    <xf numFmtId="179" fontId="0" fillId="0" borderId="13" xfId="0" applyNumberFormat="1" applyBorder="1" applyAlignment="1">
      <alignment horizontal="right" vertical="center"/>
    </xf>
    <xf numFmtId="41" fontId="0" fillId="0" borderId="13" xfId="0" applyNumberFormat="1" applyBorder="1" applyAlignment="1">
      <alignment horizontal="right" vertical="center"/>
    </xf>
    <xf numFmtId="195" fontId="0" fillId="0" borderId="13" xfId="0" applyNumberFormat="1" applyBorder="1" applyAlignment="1">
      <alignment horizontal="right" vertical="center"/>
    </xf>
    <xf numFmtId="0" fontId="0" fillId="0" borderId="10" xfId="0" applyBorder="1" applyAlignment="1">
      <alignment vertical="center"/>
    </xf>
    <xf numFmtId="41" fontId="0" fillId="0" borderId="10" xfId="0" applyNumberFormat="1" applyBorder="1" applyAlignment="1">
      <alignment horizontal="right" vertical="center"/>
    </xf>
    <xf numFmtId="0" fontId="14" fillId="0" borderId="0" xfId="0" applyFont="1"/>
    <xf numFmtId="180" fontId="14" fillId="0" borderId="0" xfId="0" applyNumberFormat="1"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12" xfId="0" applyFont="1" applyBorder="1" applyAlignment="1">
      <alignment horizontal="center" vertical="center" textRotation="255"/>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0" xfId="0" applyAlignment="1">
      <alignment vertical="center" shrinkToFit="1"/>
    </xf>
    <xf numFmtId="0" fontId="0" fillId="0" borderId="0" xfId="0" applyAlignment="1">
      <alignment horizontal="left" vertical="center"/>
    </xf>
    <xf numFmtId="0" fontId="31" fillId="0" borderId="0" xfId="0" applyFont="1" applyAlignment="1">
      <alignment horizontal="left" vertical="center"/>
    </xf>
    <xf numFmtId="0" fontId="23" fillId="0" borderId="0" xfId="0" applyFont="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10"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0" fillId="0" borderId="0" xfId="0" applyAlignment="1">
      <alignment horizontal="left" vertical="center" wrapText="1"/>
    </xf>
    <xf numFmtId="0" fontId="26"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12" fillId="0" borderId="22" xfId="0" applyFont="1" applyBorder="1" applyAlignment="1">
      <alignment horizontal="center" vertical="center"/>
    </xf>
    <xf numFmtId="0" fontId="12" fillId="0" borderId="15" xfId="0" applyFont="1" applyBorder="1" applyAlignment="1">
      <alignment horizontal="center" vertical="center"/>
    </xf>
    <xf numFmtId="0" fontId="12" fillId="0" borderId="23" xfId="0" applyFont="1" applyBorder="1" applyAlignment="1">
      <alignment horizontal="center" vertical="center"/>
    </xf>
    <xf numFmtId="0" fontId="26" fillId="0" borderId="16" xfId="0" applyFont="1" applyBorder="1" applyAlignment="1">
      <alignment horizontal="center" vertical="center" wrapText="1"/>
    </xf>
    <xf numFmtId="0" fontId="26" fillId="0" borderId="20" xfId="0" applyFont="1" applyBorder="1" applyAlignment="1">
      <alignment horizontal="center" vertical="center" wrapText="1"/>
    </xf>
    <xf numFmtId="0" fontId="23" fillId="0" borderId="0" xfId="0" applyFont="1" applyAlignment="1">
      <alignment vertical="center"/>
    </xf>
    <xf numFmtId="0" fontId="0" fillId="0" borderId="0" xfId="0" applyAlignment="1">
      <alignment horizontal="center" vertical="center"/>
    </xf>
    <xf numFmtId="0" fontId="12" fillId="0" borderId="10" xfId="0" applyFont="1" applyBorder="1" applyAlignment="1">
      <alignment vertical="center" textRotation="255"/>
    </xf>
    <xf numFmtId="0" fontId="12" fillId="0" borderId="12" xfId="0" applyFont="1" applyBorder="1" applyAlignment="1">
      <alignment vertical="center" textRotation="255"/>
    </xf>
    <xf numFmtId="0" fontId="12" fillId="0" borderId="0" xfId="0" applyFont="1" applyAlignment="1">
      <alignment vertical="center" wrapText="1"/>
    </xf>
    <xf numFmtId="0" fontId="0" fillId="0" borderId="19" xfId="0" applyBorder="1" applyAlignment="1">
      <alignment horizontal="center" vertical="center" wrapText="1"/>
    </xf>
    <xf numFmtId="0" fontId="12" fillId="0" borderId="0" xfId="0" applyFont="1" applyAlignment="1">
      <alignment vertical="center"/>
    </xf>
    <xf numFmtId="0" fontId="0" fillId="0" borderId="0" xfId="0" applyAlignment="1">
      <alignment horizontal="center" shrinkToFit="1"/>
    </xf>
    <xf numFmtId="0" fontId="0" fillId="0" borderId="0" xfId="0" applyAlignment="1">
      <alignment horizontal="left" vertical="top" wrapText="1"/>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21"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32" fillId="0" borderId="0" xfId="0" applyFont="1" applyAlignment="1">
      <alignment vertical="center" wrapText="1"/>
    </xf>
    <xf numFmtId="0" fontId="12" fillId="0" borderId="21" xfId="0" applyFont="1" applyBorder="1" applyAlignment="1">
      <alignment horizontal="right" shrinkToFit="1"/>
    </xf>
    <xf numFmtId="0" fontId="12" fillId="0" borderId="23" xfId="0" applyFont="1" applyBorder="1" applyAlignment="1">
      <alignment horizontal="right" shrinkToFit="1"/>
    </xf>
    <xf numFmtId="0" fontId="12" fillId="0" borderId="20" xfId="0" applyFont="1" applyBorder="1" applyAlignment="1">
      <alignment horizontal="center" shrinkToFit="1"/>
    </xf>
    <xf numFmtId="0" fontId="12" fillId="0" borderId="22" xfId="0" applyFont="1" applyBorder="1" applyAlignment="1">
      <alignment horizontal="center" shrinkToFit="1"/>
    </xf>
    <xf numFmtId="0" fontId="12" fillId="0" borderId="25" xfId="0" applyFont="1" applyBorder="1" applyAlignment="1">
      <alignment horizontal="center" shrinkToFit="1"/>
    </xf>
    <xf numFmtId="0" fontId="12" fillId="0" borderId="15" xfId="0" applyFont="1" applyBorder="1" applyAlignment="1">
      <alignment horizontal="center" shrinkToFit="1"/>
    </xf>
    <xf numFmtId="0" fontId="0" fillId="0" borderId="13" xfId="0" applyBorder="1" applyAlignment="1">
      <alignment horizontal="center" vertical="center"/>
    </xf>
    <xf numFmtId="0" fontId="0" fillId="0" borderId="18" xfId="0" applyBorder="1" applyAlignment="1">
      <alignment horizontal="center" vertical="center" shrinkToFit="1"/>
    </xf>
    <xf numFmtId="0" fontId="0" fillId="0" borderId="0" xfId="0" applyAlignment="1">
      <alignment horizontal="center" vertical="center" shrinkToFi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14" fillId="0" borderId="0" xfId="0" applyFont="1" applyAlignment="1">
      <alignment horizontal="center" vertical="center" shrinkToFit="1"/>
    </xf>
  </cellXfs>
  <cellStyles count="94">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6000000}"/>
    <cellStyle name="アクセント 1 2" xfId="40" xr:uid="{00000000-0005-0000-0000-000027000000}"/>
    <cellStyle name="アクセント 2" xfId="41" xr:uid="{00000000-0005-0000-0000-000028000000}"/>
    <cellStyle name="アクセント 2 2" xfId="42" xr:uid="{00000000-0005-0000-0000-000029000000}"/>
    <cellStyle name="アクセント 3" xfId="43" xr:uid="{00000000-0005-0000-0000-00002A000000}"/>
    <cellStyle name="アクセント 3 2" xfId="44" xr:uid="{00000000-0005-0000-0000-00002B000000}"/>
    <cellStyle name="アクセント 4" xfId="45" xr:uid="{00000000-0005-0000-0000-00002C000000}"/>
    <cellStyle name="アクセント 4 2" xfId="46" xr:uid="{00000000-0005-0000-0000-00002D000000}"/>
    <cellStyle name="アクセント 5" xfId="47" xr:uid="{00000000-0005-0000-0000-00002E000000}"/>
    <cellStyle name="アクセント 5 2" xfId="48" xr:uid="{00000000-0005-0000-0000-00002F000000}"/>
    <cellStyle name="アクセント 6" xfId="49" xr:uid="{00000000-0005-0000-0000-000030000000}"/>
    <cellStyle name="アクセント 6 2" xfId="50" xr:uid="{00000000-0005-0000-0000-000031000000}"/>
    <cellStyle name="タイトル" xfId="51" xr:uid="{00000000-0005-0000-0000-000032000000}"/>
    <cellStyle name="タイトル 2" xfId="52" xr:uid="{00000000-0005-0000-0000-000033000000}"/>
    <cellStyle name="チェック セル" xfId="53" xr:uid="{00000000-0005-0000-0000-000034000000}"/>
    <cellStyle name="チェック セル 2" xfId="54" xr:uid="{00000000-0005-0000-0000-000035000000}"/>
    <cellStyle name="どちらでもない" xfId="37" xr:uid="{00000000-0005-0000-0000-000024000000}"/>
    <cellStyle name="どちらでもない 2" xfId="38" xr:uid="{00000000-0005-0000-0000-00002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E000000}"/>
    <cellStyle name="悪い 2" xfId="64" xr:uid="{00000000-0005-0000-0000-00003F000000}"/>
    <cellStyle name="計算" xfId="85" xr:uid="{00000000-0005-0000-0000-000055000000}"/>
    <cellStyle name="計算 2" xfId="86" xr:uid="{00000000-0005-0000-0000-000056000000}"/>
    <cellStyle name="警告文" xfId="89" xr:uid="{00000000-0005-0000-0000-000059000000}"/>
    <cellStyle name="警告文 2" xfId="90" xr:uid="{00000000-0005-0000-0000-00005A000000}"/>
    <cellStyle name="桁区切り" xfId="93" builtinId="6"/>
    <cellStyle name="桁区切り 2" xfId="66" xr:uid="{00000000-0005-0000-0000-000041000000}"/>
    <cellStyle name="見出し 1" xfId="77" xr:uid="{00000000-0005-0000-0000-00004D000000}"/>
    <cellStyle name="見出し 1 2" xfId="78" xr:uid="{00000000-0005-0000-0000-00004E000000}"/>
    <cellStyle name="見出し 2" xfId="79" xr:uid="{00000000-0005-0000-0000-00004F000000}"/>
    <cellStyle name="見出し 2 2" xfId="80" xr:uid="{00000000-0005-0000-0000-000050000000}"/>
    <cellStyle name="見出し 3" xfId="81" xr:uid="{00000000-0005-0000-0000-000051000000}"/>
    <cellStyle name="見出し 3 2" xfId="82" xr:uid="{00000000-0005-0000-0000-000052000000}"/>
    <cellStyle name="見出し 4" xfId="83" xr:uid="{00000000-0005-0000-0000-000053000000}"/>
    <cellStyle name="見出し 4 2" xfId="84" xr:uid="{00000000-0005-0000-0000-000054000000}"/>
    <cellStyle name="集計" xfId="91" xr:uid="{00000000-0005-0000-0000-00005B000000}"/>
    <cellStyle name="集計 2" xfId="92" xr:uid="{00000000-0005-0000-0000-00005C000000}"/>
    <cellStyle name="出力" xfId="61" xr:uid="{00000000-0005-0000-0000-00003C000000}"/>
    <cellStyle name="出力 2" xfId="62" xr:uid="{00000000-0005-0000-0000-00003D000000}"/>
    <cellStyle name="説明文" xfId="87" xr:uid="{00000000-0005-0000-0000-000057000000}"/>
    <cellStyle name="説明文 2" xfId="88" xr:uid="{00000000-0005-0000-0000-000058000000}"/>
    <cellStyle name="入力" xfId="59" xr:uid="{00000000-0005-0000-0000-00003A000000}"/>
    <cellStyle name="入力 2" xfId="60" xr:uid="{00000000-0005-0000-0000-00003B000000}"/>
    <cellStyle name="標準" xfId="0" builtinId="0"/>
    <cellStyle name="標準 2" xfId="67" xr:uid="{00000000-0005-0000-0000-000043000000}"/>
    <cellStyle name="標準 2_女性議員割合" xfId="68" xr:uid="{00000000-0005-0000-0000-000044000000}"/>
    <cellStyle name="標準 3" xfId="69" xr:uid="{00000000-0005-0000-0000-000045000000}"/>
    <cellStyle name="標準 3 2" xfId="70" xr:uid="{00000000-0005-0000-0000-000046000000}"/>
    <cellStyle name="標準_09_h23futsuu-soku 平成23年度財政指標" xfId="71" xr:uid="{00000000-0005-0000-0000-000047000000}"/>
    <cellStyle name="標準_qryＫＯＫＵＤＯＡ出力" xfId="72" xr:uid="{00000000-0005-0000-0000-000048000000}"/>
    <cellStyle name="標準_財政力指数" xfId="74" xr:uid="{00000000-0005-0000-0000-00004A000000}"/>
    <cellStyle name="標準_審議会女性割合" xfId="73" xr:uid="{00000000-0005-0000-0000-000049000000}"/>
    <cellStyle name="未定義" xfId="65" xr:uid="{00000000-0005-0000-0000-000040000000}"/>
    <cellStyle name="良い" xfId="75" xr:uid="{00000000-0005-0000-0000-00004B000000}"/>
    <cellStyle name="良い 2" xfId="76" xr:uid="{00000000-0005-0000-0000-00004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4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0"/>
  <sheetViews>
    <sheetView view="pageBreakPreview" zoomScaleSheetLayoutView="100" workbookViewId="0">
      <pane xSplit="3" ySplit="6" topLeftCell="D7" activePane="bottomRight" state="frozen"/>
      <selection pane="topRight"/>
      <selection pane="bottomLeft"/>
      <selection pane="bottomRight" activeCell="I30" sqref="I30"/>
    </sheetView>
  </sheetViews>
  <sheetFormatPr defaultColWidth="9" defaultRowHeight="13.5" x14ac:dyDescent="0.15"/>
  <cols>
    <col min="1" max="2" width="3.625" style="1" customWidth="1"/>
    <col min="3" max="3" width="11.25" style="1" customWidth="1"/>
    <col min="4" max="4" width="10.625" style="1" customWidth="1"/>
    <col min="5" max="5" width="11.625" style="1" customWidth="1"/>
    <col min="6" max="8" width="3.625" style="1" customWidth="1"/>
    <col min="9" max="9" width="11.25" style="1" customWidth="1"/>
    <col min="10" max="10" width="10.625" style="1" customWidth="1"/>
    <col min="11" max="11" width="11.625" style="1" customWidth="1"/>
    <col min="12" max="15" width="9" style="1" bestFit="1"/>
    <col min="16" max="16" width="7.625" style="1" customWidth="1"/>
    <col min="17" max="24" width="9" style="1" bestFit="1"/>
    <col min="25" max="25" width="15.375" style="1" customWidth="1"/>
    <col min="26" max="26" width="9" style="1" bestFit="1"/>
    <col min="27" max="16384" width="9" style="1"/>
  </cols>
  <sheetData>
    <row r="1" spans="1:28" ht="24" x14ac:dyDescent="0.15">
      <c r="A1" s="159" t="s">
        <v>2</v>
      </c>
      <c r="B1" s="159"/>
      <c r="C1" s="159"/>
      <c r="D1" s="159"/>
      <c r="E1" s="159"/>
      <c r="F1" s="159"/>
      <c r="G1" s="159"/>
      <c r="H1" s="159"/>
      <c r="I1" s="159"/>
      <c r="J1" s="159"/>
      <c r="K1" s="159"/>
      <c r="M1" s="1" t="s">
        <v>2</v>
      </c>
      <c r="O1" s="17"/>
      <c r="R1" s="17"/>
    </row>
    <row r="2" spans="1:28" ht="18" customHeight="1" x14ac:dyDescent="0.15">
      <c r="O2" s="17"/>
      <c r="R2" s="17"/>
    </row>
    <row r="3" spans="1:28" ht="18" customHeight="1" x14ac:dyDescent="0.15">
      <c r="A3" s="160"/>
      <c r="B3" s="163" t="s">
        <v>101</v>
      </c>
      <c r="C3" s="160" t="s">
        <v>1</v>
      </c>
      <c r="D3" s="166" t="s">
        <v>117</v>
      </c>
      <c r="E3" s="166" t="s">
        <v>118</v>
      </c>
      <c r="G3" s="160"/>
      <c r="H3" s="163" t="s">
        <v>101</v>
      </c>
      <c r="I3" s="160" t="s">
        <v>71</v>
      </c>
      <c r="J3" s="166" t="s">
        <v>117</v>
      </c>
      <c r="K3" s="166" t="s">
        <v>118</v>
      </c>
      <c r="M3" s="1" t="s">
        <v>95</v>
      </c>
      <c r="O3" s="17"/>
      <c r="R3" s="17"/>
    </row>
    <row r="4" spans="1:28" ht="18" customHeight="1" x14ac:dyDescent="0.15">
      <c r="A4" s="161"/>
      <c r="B4" s="164"/>
      <c r="C4" s="161"/>
      <c r="D4" s="161"/>
      <c r="E4" s="161"/>
      <c r="F4" s="12"/>
      <c r="G4" s="161"/>
      <c r="H4" s="164"/>
      <c r="I4" s="161"/>
      <c r="J4" s="161"/>
      <c r="K4" s="161"/>
      <c r="M4" s="14"/>
      <c r="O4" s="17"/>
      <c r="R4" s="17"/>
    </row>
    <row r="5" spans="1:28" ht="18" customHeight="1" x14ac:dyDescent="0.15">
      <c r="A5" s="161"/>
      <c r="B5" s="164"/>
      <c r="C5" s="161"/>
      <c r="D5" s="161"/>
      <c r="E5" s="161"/>
      <c r="F5" s="12"/>
      <c r="G5" s="161"/>
      <c r="H5" s="164"/>
      <c r="I5" s="161"/>
      <c r="J5" s="161"/>
      <c r="K5" s="161"/>
      <c r="N5" s="12"/>
      <c r="O5" s="18"/>
      <c r="Q5" s="12"/>
      <c r="R5" s="18"/>
    </row>
    <row r="6" spans="1:28" ht="18" customHeight="1" x14ac:dyDescent="0.15">
      <c r="A6" s="162"/>
      <c r="B6" s="165"/>
      <c r="C6" s="162"/>
      <c r="D6" s="7" t="s">
        <v>12</v>
      </c>
      <c r="E6" s="7" t="s">
        <v>16</v>
      </c>
      <c r="F6" s="13"/>
      <c r="G6" s="162"/>
      <c r="H6" s="165"/>
      <c r="I6" s="162"/>
      <c r="J6" s="7" t="s">
        <v>12</v>
      </c>
      <c r="K6" s="7" t="s">
        <v>16</v>
      </c>
      <c r="N6" s="12"/>
      <c r="O6" s="18"/>
      <c r="Q6" s="12"/>
      <c r="R6" s="18"/>
    </row>
    <row r="7" spans="1:28" ht="18" customHeight="1" x14ac:dyDescent="0.15">
      <c r="A7" s="3">
        <v>1</v>
      </c>
      <c r="B7" s="3">
        <f t="shared" ref="B7:B29" si="0">RANK(D7,$D$7:$D$29)</f>
        <v>2</v>
      </c>
      <c r="C7" s="3" t="s">
        <v>14</v>
      </c>
      <c r="D7" s="8">
        <f t="shared" ref="D7:D13" si="1">+E7/$K$20*100</f>
        <v>18.81517597653497</v>
      </c>
      <c r="E7" s="10">
        <v>672775</v>
      </c>
      <c r="G7" s="3">
        <v>24</v>
      </c>
      <c r="H7" s="3">
        <f t="shared" ref="H7:H18" si="2">RANK(J7,$J$7:$J$18)</f>
        <v>7</v>
      </c>
      <c r="I7" s="3" t="s">
        <v>26</v>
      </c>
      <c r="J7" s="8">
        <f t="shared" ref="J7:J18" si="3">+K7/$K$20*100</f>
        <v>0.31023261433272997</v>
      </c>
      <c r="K7" s="10">
        <v>11093</v>
      </c>
      <c r="M7" s="3" t="s">
        <v>14</v>
      </c>
      <c r="N7" s="16">
        <f t="shared" ref="N7:N29" si="4">E7/$K$20*100</f>
        <v>18.81517597653497</v>
      </c>
      <c r="O7" s="19">
        <f t="shared" ref="O7:O29" si="5">E7</f>
        <v>672775</v>
      </c>
      <c r="P7" s="20" t="s">
        <v>26</v>
      </c>
      <c r="Q7" s="16">
        <f t="shared" ref="Q7:Q18" si="6">K7/$K$20*100</f>
        <v>0.31023261433272997</v>
      </c>
      <c r="R7" s="19">
        <f t="shared" ref="R7:R18" si="7">K7</f>
        <v>11093</v>
      </c>
    </row>
    <row r="8" spans="1:28" ht="18" customHeight="1" x14ac:dyDescent="0.15">
      <c r="A8" s="3">
        <v>2</v>
      </c>
      <c r="B8" s="3">
        <f t="shared" si="0"/>
        <v>1</v>
      </c>
      <c r="C8" s="3" t="s">
        <v>27</v>
      </c>
      <c r="D8" s="8">
        <f t="shared" si="1"/>
        <v>21.923626787899668</v>
      </c>
      <c r="E8" s="10">
        <v>783924</v>
      </c>
      <c r="G8" s="3">
        <v>25</v>
      </c>
      <c r="H8" s="3">
        <f t="shared" si="2"/>
        <v>10</v>
      </c>
      <c r="I8" s="3" t="s">
        <v>8</v>
      </c>
      <c r="J8" s="8">
        <f t="shared" si="3"/>
        <v>0.1789297995583527</v>
      </c>
      <c r="K8" s="10">
        <v>6398</v>
      </c>
      <c r="M8" s="3" t="s">
        <v>27</v>
      </c>
      <c r="N8" s="16">
        <f t="shared" si="4"/>
        <v>21.923626787899668</v>
      </c>
      <c r="O8" s="19">
        <f t="shared" si="5"/>
        <v>783924</v>
      </c>
      <c r="P8" s="20" t="s">
        <v>8</v>
      </c>
      <c r="Q8" s="16">
        <f t="shared" si="6"/>
        <v>0.1789297995583527</v>
      </c>
      <c r="R8" s="19">
        <f t="shared" si="7"/>
        <v>6398</v>
      </c>
    </row>
    <row r="9" spans="1:28" ht="18" customHeight="1" x14ac:dyDescent="0.15">
      <c r="A9" s="3">
        <v>3</v>
      </c>
      <c r="B9" s="3">
        <f t="shared" si="0"/>
        <v>4</v>
      </c>
      <c r="C9" s="3" t="s">
        <v>29</v>
      </c>
      <c r="D9" s="8">
        <f t="shared" si="1"/>
        <v>5.1950049556674713</v>
      </c>
      <c r="E9" s="10">
        <v>185758</v>
      </c>
      <c r="G9" s="3">
        <v>26</v>
      </c>
      <c r="H9" s="3">
        <f t="shared" si="2"/>
        <v>8</v>
      </c>
      <c r="I9" s="3" t="s">
        <v>30</v>
      </c>
      <c r="J9" s="8">
        <f t="shared" si="3"/>
        <v>0.2052742620753843</v>
      </c>
      <c r="K9" s="10">
        <v>7340</v>
      </c>
      <c r="M9" s="3" t="s">
        <v>29</v>
      </c>
      <c r="N9" s="16">
        <f t="shared" si="4"/>
        <v>5.1950049556674713</v>
      </c>
      <c r="O9" s="19">
        <f t="shared" si="5"/>
        <v>185758</v>
      </c>
      <c r="P9" s="20" t="s">
        <v>30</v>
      </c>
      <c r="Q9" s="16">
        <f t="shared" si="6"/>
        <v>0.2052742620753843</v>
      </c>
      <c r="R9" s="19">
        <f t="shared" si="7"/>
        <v>7340</v>
      </c>
    </row>
    <row r="10" spans="1:28" ht="18" customHeight="1" x14ac:dyDescent="0.15">
      <c r="A10" s="3">
        <v>4</v>
      </c>
      <c r="B10" s="3">
        <f t="shared" si="0"/>
        <v>20</v>
      </c>
      <c r="C10" s="3" t="s">
        <v>31</v>
      </c>
      <c r="D10" s="8">
        <f t="shared" si="1"/>
        <v>0.93100547472609596</v>
      </c>
      <c r="E10" s="10">
        <v>33290</v>
      </c>
      <c r="G10" s="3">
        <v>27</v>
      </c>
      <c r="H10" s="3">
        <f t="shared" si="2"/>
        <v>12</v>
      </c>
      <c r="I10" s="3" t="s">
        <v>40</v>
      </c>
      <c r="J10" s="8">
        <f t="shared" si="3"/>
        <v>0.15823457422650197</v>
      </c>
      <c r="K10" s="10">
        <v>5658</v>
      </c>
      <c r="M10" s="3" t="s">
        <v>31</v>
      </c>
      <c r="N10" s="16">
        <f t="shared" si="4"/>
        <v>0.93100547472609596</v>
      </c>
      <c r="O10" s="19">
        <f t="shared" si="5"/>
        <v>33290</v>
      </c>
      <c r="P10" s="20" t="s">
        <v>40</v>
      </c>
      <c r="Q10" s="16">
        <f t="shared" si="6"/>
        <v>0.15823457422650197</v>
      </c>
      <c r="R10" s="19">
        <f t="shared" si="7"/>
        <v>5658</v>
      </c>
    </row>
    <row r="11" spans="1:28" ht="18" customHeight="1" x14ac:dyDescent="0.15">
      <c r="A11" s="3">
        <v>5</v>
      </c>
      <c r="B11" s="3">
        <f t="shared" si="0"/>
        <v>10</v>
      </c>
      <c r="C11" s="3" t="s">
        <v>20</v>
      </c>
      <c r="D11" s="8">
        <f t="shared" si="1"/>
        <v>2.9353939811572771</v>
      </c>
      <c r="E11" s="10">
        <v>104961</v>
      </c>
      <c r="G11" s="3">
        <v>28</v>
      </c>
      <c r="H11" s="3">
        <f t="shared" si="2"/>
        <v>9</v>
      </c>
      <c r="I11" s="3" t="s">
        <v>41</v>
      </c>
      <c r="J11" s="8">
        <f t="shared" si="3"/>
        <v>0.18566973105156356</v>
      </c>
      <c r="K11" s="10">
        <v>6639</v>
      </c>
      <c r="M11" s="3" t="s">
        <v>20</v>
      </c>
      <c r="N11" s="16">
        <f t="shared" si="4"/>
        <v>2.9353939811572771</v>
      </c>
      <c r="O11" s="19">
        <f t="shared" si="5"/>
        <v>104961</v>
      </c>
      <c r="P11" s="20" t="s">
        <v>41</v>
      </c>
      <c r="Q11" s="16">
        <f t="shared" si="6"/>
        <v>0.18566973105156356</v>
      </c>
      <c r="R11" s="19">
        <f t="shared" si="7"/>
        <v>6639</v>
      </c>
    </row>
    <row r="12" spans="1:28" ht="18" customHeight="1" x14ac:dyDescent="0.15">
      <c r="A12" s="3">
        <v>6</v>
      </c>
      <c r="B12" s="3">
        <f t="shared" si="0"/>
        <v>8</v>
      </c>
      <c r="C12" s="3" t="s">
        <v>44</v>
      </c>
      <c r="D12" s="8">
        <f t="shared" si="1"/>
        <v>3.5477489188143094</v>
      </c>
      <c r="E12" s="10">
        <v>126857</v>
      </c>
      <c r="G12" s="3">
        <v>29</v>
      </c>
      <c r="H12" s="3">
        <f t="shared" si="2"/>
        <v>2</v>
      </c>
      <c r="I12" s="3" t="s">
        <v>47</v>
      </c>
      <c r="J12" s="8">
        <f t="shared" si="3"/>
        <v>1.0097312305492849</v>
      </c>
      <c r="K12" s="10">
        <v>36105</v>
      </c>
      <c r="M12" s="3" t="s">
        <v>44</v>
      </c>
      <c r="N12" s="16">
        <f t="shared" si="4"/>
        <v>3.5477489188143094</v>
      </c>
      <c r="O12" s="19">
        <f t="shared" si="5"/>
        <v>126857</v>
      </c>
      <c r="P12" s="20" t="s">
        <v>47</v>
      </c>
      <c r="Q12" s="16">
        <f t="shared" si="6"/>
        <v>1.0097312305492849</v>
      </c>
      <c r="R12" s="19">
        <f t="shared" si="7"/>
        <v>36105</v>
      </c>
    </row>
    <row r="13" spans="1:28" ht="18" customHeight="1" x14ac:dyDescent="0.15">
      <c r="A13" s="3">
        <v>7</v>
      </c>
      <c r="B13" s="3">
        <f t="shared" si="0"/>
        <v>14</v>
      </c>
      <c r="C13" s="3" t="s">
        <v>19</v>
      </c>
      <c r="D13" s="8">
        <f t="shared" si="1"/>
        <v>1.8021066620726995</v>
      </c>
      <c r="E13" s="10">
        <v>64438</v>
      </c>
      <c r="G13" s="3">
        <v>30</v>
      </c>
      <c r="H13" s="3">
        <f t="shared" si="2"/>
        <v>3</v>
      </c>
      <c r="I13" s="3" t="s">
        <v>38</v>
      </c>
      <c r="J13" s="8">
        <f t="shared" si="3"/>
        <v>0.88477681597805624</v>
      </c>
      <c r="K13" s="10">
        <v>31637</v>
      </c>
      <c r="M13" s="3" t="s">
        <v>19</v>
      </c>
      <c r="N13" s="16">
        <f t="shared" si="4"/>
        <v>1.8021066620726995</v>
      </c>
      <c r="O13" s="19">
        <f t="shared" si="5"/>
        <v>64438</v>
      </c>
      <c r="P13" s="20" t="s">
        <v>38</v>
      </c>
      <c r="Q13" s="16">
        <f t="shared" si="6"/>
        <v>0.88477681597805624</v>
      </c>
      <c r="R13" s="19">
        <f t="shared" si="7"/>
        <v>31637</v>
      </c>
    </row>
    <row r="14" spans="1:28" ht="18" customHeight="1" x14ac:dyDescent="0.15">
      <c r="A14" s="3">
        <v>8</v>
      </c>
      <c r="B14" s="3">
        <f t="shared" si="0"/>
        <v>11</v>
      </c>
      <c r="C14" s="3" t="s">
        <v>53</v>
      </c>
      <c r="D14" s="8">
        <f>+E14/$K$20*100-0.1</f>
        <v>2.5497439385362992</v>
      </c>
      <c r="E14" s="10">
        <v>94747</v>
      </c>
      <c r="G14" s="3">
        <v>31</v>
      </c>
      <c r="H14" s="3">
        <f t="shared" si="2"/>
        <v>1</v>
      </c>
      <c r="I14" s="3" t="s">
        <v>56</v>
      </c>
      <c r="J14" s="8">
        <f t="shared" si="3"/>
        <v>1.2222767880115357</v>
      </c>
      <c r="K14" s="10">
        <v>43705</v>
      </c>
      <c r="M14" s="3" t="s">
        <v>53</v>
      </c>
      <c r="N14" s="16">
        <f t="shared" si="4"/>
        <v>2.6497439385362993</v>
      </c>
      <c r="O14" s="19">
        <f t="shared" si="5"/>
        <v>94747</v>
      </c>
      <c r="P14" s="20" t="s">
        <v>56</v>
      </c>
      <c r="Q14" s="16">
        <f t="shared" si="6"/>
        <v>1.2222767880115357</v>
      </c>
      <c r="R14" s="19">
        <f t="shared" si="7"/>
        <v>43705</v>
      </c>
      <c r="T14" s="21"/>
      <c r="U14" s="22"/>
      <c r="V14" s="22"/>
      <c r="W14" s="22"/>
      <c r="Y14" s="21"/>
      <c r="Z14" s="23">
        <v>5658</v>
      </c>
      <c r="AA14" s="24">
        <v>6159</v>
      </c>
      <c r="AB14" s="24">
        <v>11817</v>
      </c>
    </row>
    <row r="15" spans="1:28" ht="18" customHeight="1" x14ac:dyDescent="0.15">
      <c r="A15" s="3">
        <v>9</v>
      </c>
      <c r="B15" s="3">
        <f t="shared" si="0"/>
        <v>3</v>
      </c>
      <c r="C15" s="3" t="s">
        <v>59</v>
      </c>
      <c r="D15" s="8">
        <f t="shared" ref="D15:D29" si="8">+E15/$K$20*100</f>
        <v>6.8934956584773239</v>
      </c>
      <c r="E15" s="10">
        <v>246491</v>
      </c>
      <c r="G15" s="3">
        <v>32</v>
      </c>
      <c r="H15" s="3">
        <f t="shared" si="2"/>
        <v>5</v>
      </c>
      <c r="I15" s="3" t="s">
        <v>46</v>
      </c>
      <c r="J15" s="8">
        <f t="shared" si="3"/>
        <v>0.47473168920022463</v>
      </c>
      <c r="K15" s="10">
        <v>16975</v>
      </c>
      <c r="M15" s="3" t="s">
        <v>59</v>
      </c>
      <c r="N15" s="16">
        <f t="shared" si="4"/>
        <v>6.8934956584773239</v>
      </c>
      <c r="O15" s="19">
        <f t="shared" si="5"/>
        <v>246491</v>
      </c>
      <c r="P15" s="20" t="s">
        <v>46</v>
      </c>
      <c r="Q15" s="16">
        <f t="shared" si="6"/>
        <v>0.47473168920022463</v>
      </c>
      <c r="R15" s="19">
        <f t="shared" si="7"/>
        <v>16975</v>
      </c>
      <c r="T15" s="21"/>
      <c r="U15" s="22"/>
      <c r="V15" s="22"/>
      <c r="W15" s="22"/>
      <c r="Y15" s="21"/>
      <c r="Z15" s="23">
        <v>3396</v>
      </c>
      <c r="AA15" s="24">
        <v>3633</v>
      </c>
      <c r="AB15" s="24">
        <v>7029</v>
      </c>
    </row>
    <row r="16" spans="1:28" ht="18" customHeight="1" x14ac:dyDescent="0.15">
      <c r="A16" s="3">
        <v>10</v>
      </c>
      <c r="B16" s="3">
        <f t="shared" si="0"/>
        <v>5</v>
      </c>
      <c r="C16" s="3" t="s">
        <v>7</v>
      </c>
      <c r="D16" s="8">
        <f t="shared" si="8"/>
        <v>4.6263896564145135</v>
      </c>
      <c r="E16" s="10">
        <v>165426</v>
      </c>
      <c r="G16" s="3">
        <v>33</v>
      </c>
      <c r="H16" s="3">
        <f t="shared" si="2"/>
        <v>4</v>
      </c>
      <c r="I16" s="3" t="s">
        <v>60</v>
      </c>
      <c r="J16" s="8">
        <f t="shared" si="3"/>
        <v>0.81002230609692527</v>
      </c>
      <c r="K16" s="10">
        <v>28964</v>
      </c>
      <c r="M16" s="3" t="s">
        <v>7</v>
      </c>
      <c r="N16" s="16">
        <f t="shared" si="4"/>
        <v>4.6263896564145135</v>
      </c>
      <c r="O16" s="19">
        <f t="shared" si="5"/>
        <v>165426</v>
      </c>
      <c r="P16" s="20" t="s">
        <v>60</v>
      </c>
      <c r="Q16" s="16">
        <f t="shared" si="6"/>
        <v>0.81002230609692527</v>
      </c>
      <c r="R16" s="19">
        <f t="shared" si="7"/>
        <v>28964</v>
      </c>
      <c r="T16" s="21"/>
      <c r="U16" s="22"/>
      <c r="V16" s="22"/>
      <c r="W16" s="22"/>
      <c r="Y16" s="21"/>
      <c r="Z16" s="23">
        <v>3851</v>
      </c>
      <c r="AA16" s="24">
        <v>4171</v>
      </c>
      <c r="AB16" s="24">
        <v>8022</v>
      </c>
    </row>
    <row r="17" spans="1:28" ht="18" customHeight="1" x14ac:dyDescent="0.15">
      <c r="A17" s="3">
        <v>11</v>
      </c>
      <c r="B17" s="3">
        <f t="shared" si="0"/>
        <v>7</v>
      </c>
      <c r="C17" s="3" t="s">
        <v>65</v>
      </c>
      <c r="D17" s="8">
        <f t="shared" si="8"/>
        <v>3.7837024541181261</v>
      </c>
      <c r="E17" s="10">
        <v>135294</v>
      </c>
      <c r="G17" s="3">
        <v>34</v>
      </c>
      <c r="H17" s="3">
        <f t="shared" si="2"/>
        <v>11</v>
      </c>
      <c r="I17" s="3" t="s">
        <v>88</v>
      </c>
      <c r="J17" s="8">
        <f t="shared" si="3"/>
        <v>0.15940916809668809</v>
      </c>
      <c r="K17" s="10">
        <v>5700</v>
      </c>
      <c r="M17" s="3" t="s">
        <v>65</v>
      </c>
      <c r="N17" s="16">
        <f t="shared" si="4"/>
        <v>3.7837024541181261</v>
      </c>
      <c r="O17" s="19">
        <f t="shared" si="5"/>
        <v>135294</v>
      </c>
      <c r="P17" s="20" t="s">
        <v>129</v>
      </c>
      <c r="Q17" s="16">
        <f t="shared" si="6"/>
        <v>0.15940916809668809</v>
      </c>
      <c r="R17" s="19">
        <f t="shared" si="7"/>
        <v>5700</v>
      </c>
      <c r="T17" s="21"/>
      <c r="U17" s="22"/>
      <c r="V17" s="22"/>
      <c r="W17" s="22"/>
      <c r="Y17" s="21"/>
      <c r="Z17" s="23">
        <v>2982</v>
      </c>
      <c r="AA17" s="24">
        <v>3320</v>
      </c>
      <c r="AB17" s="24">
        <v>6302</v>
      </c>
    </row>
    <row r="18" spans="1:28" ht="18" customHeight="1" x14ac:dyDescent="0.15">
      <c r="A18" s="3">
        <v>12</v>
      </c>
      <c r="B18" s="3">
        <f t="shared" si="0"/>
        <v>9</v>
      </c>
      <c r="C18" s="3" t="s">
        <v>45</v>
      </c>
      <c r="D18" s="8">
        <f t="shared" si="8"/>
        <v>3.2196736642630377</v>
      </c>
      <c r="E18" s="10">
        <v>115126</v>
      </c>
      <c r="G18" s="3">
        <v>35</v>
      </c>
      <c r="H18" s="3">
        <f t="shared" si="2"/>
        <v>6</v>
      </c>
      <c r="I18" s="3" t="s">
        <v>67</v>
      </c>
      <c r="J18" s="8">
        <f t="shared" si="3"/>
        <v>0.47453592355519358</v>
      </c>
      <c r="K18" s="10">
        <v>16968</v>
      </c>
      <c r="M18" s="3" t="s">
        <v>45</v>
      </c>
      <c r="N18" s="16">
        <f t="shared" si="4"/>
        <v>3.2196736642630377</v>
      </c>
      <c r="O18" s="19">
        <f t="shared" si="5"/>
        <v>115126</v>
      </c>
      <c r="P18" s="20" t="s">
        <v>67</v>
      </c>
      <c r="Q18" s="16">
        <f t="shared" si="6"/>
        <v>0.47453592355519358</v>
      </c>
      <c r="R18" s="19">
        <f t="shared" si="7"/>
        <v>16968</v>
      </c>
      <c r="T18" s="21"/>
      <c r="U18" s="22"/>
      <c r="V18" s="22"/>
      <c r="W18" s="22"/>
      <c r="Y18" s="21"/>
      <c r="Z18" s="23">
        <v>3584</v>
      </c>
      <c r="AA18" s="24">
        <v>3935</v>
      </c>
      <c r="AB18" s="24">
        <v>7519</v>
      </c>
    </row>
    <row r="19" spans="1:28" ht="18" customHeight="1" x14ac:dyDescent="0.15">
      <c r="A19" s="3">
        <v>13</v>
      </c>
      <c r="B19" s="3">
        <f t="shared" si="0"/>
        <v>6</v>
      </c>
      <c r="C19" s="3" t="s">
        <v>21</v>
      </c>
      <c r="D19" s="8">
        <f t="shared" si="8"/>
        <v>3.9116772529269763</v>
      </c>
      <c r="E19" s="10">
        <v>139870</v>
      </c>
      <c r="G19" s="3"/>
      <c r="H19" s="3"/>
      <c r="I19" s="3" t="s">
        <v>69</v>
      </c>
      <c r="J19" s="8">
        <f>ROUND(K19/$K$20*100,1)</f>
        <v>6.1</v>
      </c>
      <c r="K19" s="10">
        <f>SUM(K7:K18)</f>
        <v>217182</v>
      </c>
      <c r="M19" s="3" t="s">
        <v>21</v>
      </c>
      <c r="N19" s="16">
        <f t="shared" si="4"/>
        <v>3.9116772529269763</v>
      </c>
      <c r="O19" s="19">
        <f t="shared" si="5"/>
        <v>139870</v>
      </c>
      <c r="Q19" s="3" t="s">
        <v>130</v>
      </c>
      <c r="R19" s="19">
        <f>SUM(R7:R18)</f>
        <v>217182</v>
      </c>
      <c r="T19" s="21"/>
      <c r="U19" s="22"/>
      <c r="V19" s="22"/>
      <c r="W19" s="22"/>
      <c r="Y19" s="21"/>
      <c r="Z19" s="23">
        <v>18460</v>
      </c>
      <c r="AA19" s="24">
        <v>19080</v>
      </c>
      <c r="AB19" s="24">
        <v>37540</v>
      </c>
    </row>
    <row r="20" spans="1:28" ht="18" customHeight="1" x14ac:dyDescent="0.15">
      <c r="A20" s="3">
        <v>14</v>
      </c>
      <c r="B20" s="3">
        <f t="shared" si="0"/>
        <v>13</v>
      </c>
      <c r="C20" s="3" t="s">
        <v>52</v>
      </c>
      <c r="D20" s="8">
        <f t="shared" si="8"/>
        <v>2.3348409152435434</v>
      </c>
      <c r="E20" s="10">
        <v>83487</v>
      </c>
      <c r="G20" s="3"/>
      <c r="H20" s="3"/>
      <c r="I20" s="3" t="s">
        <v>51</v>
      </c>
      <c r="J20" s="8">
        <f>ROUND(K20/$K$20*100,1)</f>
        <v>100</v>
      </c>
      <c r="K20" s="10">
        <f>E30+K19</f>
        <v>3575704</v>
      </c>
      <c r="M20" s="3" t="s">
        <v>52</v>
      </c>
      <c r="N20" s="16">
        <f t="shared" si="4"/>
        <v>2.3348409152435434</v>
      </c>
      <c r="O20" s="19">
        <f t="shared" si="5"/>
        <v>83487</v>
      </c>
      <c r="R20" s="17"/>
      <c r="T20" s="21"/>
      <c r="U20" s="22"/>
      <c r="V20" s="22"/>
      <c r="W20" s="22"/>
      <c r="Y20" s="21"/>
      <c r="Z20" s="23">
        <v>15679</v>
      </c>
      <c r="AA20" s="24">
        <v>16428</v>
      </c>
      <c r="AB20" s="24">
        <v>32107</v>
      </c>
    </row>
    <row r="21" spans="1:28" ht="18" customHeight="1" x14ac:dyDescent="0.15">
      <c r="A21" s="3">
        <v>15</v>
      </c>
      <c r="B21" s="3">
        <f t="shared" si="0"/>
        <v>12</v>
      </c>
      <c r="C21" s="3" t="s">
        <v>32</v>
      </c>
      <c r="D21" s="8">
        <f t="shared" si="8"/>
        <v>2.4594037985247104</v>
      </c>
      <c r="E21" s="10">
        <v>87941</v>
      </c>
      <c r="J21" s="9"/>
      <c r="M21" s="3" t="s">
        <v>32</v>
      </c>
      <c r="N21" s="16">
        <f t="shared" si="4"/>
        <v>2.4594037985247104</v>
      </c>
      <c r="O21" s="19">
        <f t="shared" si="5"/>
        <v>87941</v>
      </c>
      <c r="R21" s="17"/>
      <c r="T21" s="21"/>
      <c r="U21" s="22"/>
      <c r="V21" s="22"/>
      <c r="W21" s="22"/>
      <c r="Y21" s="21"/>
      <c r="Z21" s="23">
        <v>21590</v>
      </c>
      <c r="AA21" s="24">
        <v>22011</v>
      </c>
      <c r="AB21" s="24">
        <v>43601</v>
      </c>
    </row>
    <row r="22" spans="1:28" ht="18" customHeight="1" x14ac:dyDescent="0.15">
      <c r="A22" s="3">
        <v>16</v>
      </c>
      <c r="B22" s="3">
        <f t="shared" si="0"/>
        <v>23</v>
      </c>
      <c r="C22" s="3" t="s">
        <v>36</v>
      </c>
      <c r="D22" s="8">
        <f t="shared" si="8"/>
        <v>0.53925045249830517</v>
      </c>
      <c r="E22" s="10">
        <v>19282</v>
      </c>
      <c r="M22" s="3" t="s">
        <v>36</v>
      </c>
      <c r="N22" s="16">
        <f t="shared" si="4"/>
        <v>0.53925045249830517</v>
      </c>
      <c r="O22" s="19">
        <f t="shared" si="5"/>
        <v>19282</v>
      </c>
      <c r="R22" s="17"/>
      <c r="T22" s="21"/>
      <c r="U22" s="22"/>
      <c r="V22" s="22"/>
      <c r="W22" s="22"/>
      <c r="Y22" s="21"/>
      <c r="Z22" s="23">
        <v>9220</v>
      </c>
      <c r="AA22" s="24">
        <v>8863</v>
      </c>
      <c r="AB22" s="24">
        <v>18083</v>
      </c>
    </row>
    <row r="23" spans="1:28" ht="18" customHeight="1" x14ac:dyDescent="0.15">
      <c r="A23" s="3">
        <v>17</v>
      </c>
      <c r="B23" s="3">
        <f t="shared" si="0"/>
        <v>16</v>
      </c>
      <c r="C23" s="3" t="s">
        <v>72</v>
      </c>
      <c r="D23" s="8">
        <f t="shared" si="8"/>
        <v>1.3616339607529035</v>
      </c>
      <c r="E23" s="10">
        <v>48688</v>
      </c>
      <c r="M23" s="3" t="s">
        <v>72</v>
      </c>
      <c r="N23" s="16">
        <f t="shared" si="4"/>
        <v>1.3616339607529035</v>
      </c>
      <c r="O23" s="19">
        <f t="shared" si="5"/>
        <v>48688</v>
      </c>
      <c r="R23" s="17"/>
      <c r="T23" s="21"/>
      <c r="U23" s="22"/>
      <c r="V23" s="22"/>
      <c r="W23" s="22"/>
      <c r="Y23" s="21"/>
      <c r="Z23" s="23">
        <v>14673</v>
      </c>
      <c r="AA23" s="24">
        <v>14748</v>
      </c>
      <c r="AB23" s="24">
        <v>29421</v>
      </c>
    </row>
    <row r="24" spans="1:28" ht="18" customHeight="1" x14ac:dyDescent="0.15">
      <c r="A24" s="3">
        <v>18</v>
      </c>
      <c r="B24" s="3">
        <f t="shared" si="0"/>
        <v>15</v>
      </c>
      <c r="C24" s="3" t="s">
        <v>73</v>
      </c>
      <c r="D24" s="8">
        <f t="shared" si="8"/>
        <v>1.6001324494421238</v>
      </c>
      <c r="E24" s="10">
        <v>57216</v>
      </c>
      <c r="M24" s="3" t="s">
        <v>73</v>
      </c>
      <c r="N24" s="16">
        <f t="shared" si="4"/>
        <v>1.6001324494421238</v>
      </c>
      <c r="O24" s="19">
        <f t="shared" si="5"/>
        <v>57216</v>
      </c>
      <c r="Q24" s="3" t="s">
        <v>82</v>
      </c>
      <c r="R24" s="19">
        <f>SUM(R19,O30)</f>
        <v>3575704</v>
      </c>
      <c r="T24" s="21"/>
      <c r="U24" s="22"/>
      <c r="V24" s="22"/>
      <c r="W24" s="22"/>
      <c r="Y24" s="21"/>
      <c r="Z24" s="23">
        <v>3174</v>
      </c>
      <c r="AA24" s="24">
        <v>3295</v>
      </c>
      <c r="AB24" s="24">
        <v>6469</v>
      </c>
    </row>
    <row r="25" spans="1:28" ht="18" customHeight="1" x14ac:dyDescent="0.15">
      <c r="A25" s="3">
        <v>19</v>
      </c>
      <c r="B25" s="3">
        <f t="shared" si="0"/>
        <v>22</v>
      </c>
      <c r="C25" s="3" t="s">
        <v>39</v>
      </c>
      <c r="D25" s="8">
        <f t="shared" si="8"/>
        <v>0.77601501690296504</v>
      </c>
      <c r="E25" s="10">
        <v>27748</v>
      </c>
      <c r="M25" s="3" t="s">
        <v>55</v>
      </c>
      <c r="N25" s="16">
        <f t="shared" si="4"/>
        <v>0.77601501690296504</v>
      </c>
      <c r="O25" s="19">
        <f t="shared" si="5"/>
        <v>27748</v>
      </c>
      <c r="R25" s="17"/>
      <c r="T25" s="21"/>
      <c r="U25" s="22"/>
      <c r="V25" s="22"/>
      <c r="W25" s="22"/>
      <c r="Y25" s="21"/>
      <c r="Z25" s="23">
        <v>8985</v>
      </c>
      <c r="AA25" s="24">
        <v>8994</v>
      </c>
      <c r="AB25" s="24">
        <v>17979</v>
      </c>
    </row>
    <row r="26" spans="1:28" ht="18" customHeight="1" x14ac:dyDescent="0.15">
      <c r="A26" s="3">
        <v>20</v>
      </c>
      <c r="B26" s="3">
        <f t="shared" si="0"/>
        <v>21</v>
      </c>
      <c r="C26" s="3" t="s">
        <v>42</v>
      </c>
      <c r="D26" s="8">
        <f t="shared" si="8"/>
        <v>0.83102516315668196</v>
      </c>
      <c r="E26" s="10">
        <v>29715</v>
      </c>
      <c r="M26" s="3" t="s">
        <v>74</v>
      </c>
      <c r="N26" s="16">
        <f t="shared" si="4"/>
        <v>0.83102516315668196</v>
      </c>
      <c r="O26" s="19">
        <f t="shared" si="5"/>
        <v>29715</v>
      </c>
      <c r="R26" s="17"/>
      <c r="T26" s="21"/>
      <c r="U26" s="22"/>
      <c r="V26" s="22"/>
      <c r="W26" s="22"/>
    </row>
    <row r="27" spans="1:28" ht="18" customHeight="1" x14ac:dyDescent="0.15">
      <c r="A27" s="3">
        <v>21</v>
      </c>
      <c r="B27" s="3">
        <f t="shared" si="0"/>
        <v>17</v>
      </c>
      <c r="C27" s="3" t="s">
        <v>48</v>
      </c>
      <c r="D27" s="8">
        <f t="shared" si="8"/>
        <v>1.3194324809883593</v>
      </c>
      <c r="E27" s="10">
        <v>47179</v>
      </c>
      <c r="M27" s="3" t="s">
        <v>22</v>
      </c>
      <c r="N27" s="16">
        <f t="shared" si="4"/>
        <v>1.3194324809883593</v>
      </c>
      <c r="O27" s="19">
        <f t="shared" si="5"/>
        <v>47179</v>
      </c>
      <c r="R27" s="17"/>
      <c r="T27" s="21"/>
      <c r="U27" s="22"/>
      <c r="V27" s="22"/>
      <c r="W27" s="22"/>
    </row>
    <row r="28" spans="1:28" ht="18" customHeight="1" x14ac:dyDescent="0.15">
      <c r="A28" s="3">
        <v>22</v>
      </c>
      <c r="B28" s="3">
        <f t="shared" si="0"/>
        <v>18</v>
      </c>
      <c r="C28" s="3" t="s">
        <v>77</v>
      </c>
      <c r="D28" s="8">
        <f t="shared" si="8"/>
        <v>1.2859845222087734</v>
      </c>
      <c r="E28" s="10">
        <v>45983</v>
      </c>
      <c r="M28" s="3" t="s">
        <v>0</v>
      </c>
      <c r="N28" s="16">
        <f t="shared" si="4"/>
        <v>1.2859845222087734</v>
      </c>
      <c r="O28" s="19">
        <f t="shared" si="5"/>
        <v>45983</v>
      </c>
      <c r="R28" s="17"/>
      <c r="T28" s="21"/>
      <c r="U28" s="22"/>
      <c r="V28" s="22"/>
      <c r="W28" s="22"/>
    </row>
    <row r="29" spans="1:28" ht="18" customHeight="1" x14ac:dyDescent="0.15">
      <c r="A29" s="3">
        <v>23</v>
      </c>
      <c r="B29" s="3">
        <f t="shared" si="0"/>
        <v>19</v>
      </c>
      <c r="C29" s="3" t="s">
        <v>50</v>
      </c>
      <c r="D29" s="8">
        <f t="shared" si="8"/>
        <v>1.1837109559404246</v>
      </c>
      <c r="E29" s="10">
        <v>42326</v>
      </c>
      <c r="M29" s="3" t="s">
        <v>128</v>
      </c>
      <c r="N29" s="16">
        <f t="shared" si="4"/>
        <v>1.1837109559404246</v>
      </c>
      <c r="O29" s="19">
        <f t="shared" si="5"/>
        <v>42326</v>
      </c>
      <c r="R29" s="17"/>
      <c r="T29" s="21"/>
      <c r="U29" s="22"/>
      <c r="V29" s="22"/>
      <c r="W29" s="22"/>
    </row>
    <row r="30" spans="1:28" ht="18" customHeight="1" x14ac:dyDescent="0.15">
      <c r="A30" s="3"/>
      <c r="B30" s="3"/>
      <c r="C30" s="3" t="s">
        <v>35</v>
      </c>
      <c r="D30" s="8">
        <f>ROUND(E30/$K$20*100,1)</f>
        <v>93.9</v>
      </c>
      <c r="E30" s="10">
        <f>SUM(E7:E29)</f>
        <v>3358522</v>
      </c>
      <c r="N30" s="3" t="s">
        <v>93</v>
      </c>
      <c r="O30" s="19">
        <f>SUM(O7:O29)</f>
        <v>3358522</v>
      </c>
      <c r="R30" s="17"/>
      <c r="T30" s="21"/>
      <c r="U30" s="22"/>
      <c r="V30" s="22"/>
      <c r="W30" s="22"/>
    </row>
    <row r="31" spans="1:28" ht="18" customHeight="1" x14ac:dyDescent="0.15">
      <c r="D31" s="9"/>
      <c r="O31" s="17"/>
      <c r="R31" s="17"/>
      <c r="T31" s="21"/>
      <c r="U31" s="22"/>
      <c r="V31" s="22"/>
      <c r="W31" s="22"/>
    </row>
    <row r="32" spans="1:28" ht="18" customHeight="1" x14ac:dyDescent="0.15">
      <c r="A32" s="1" t="s">
        <v>75</v>
      </c>
      <c r="C32" s="5"/>
      <c r="D32" s="6"/>
      <c r="E32" s="11"/>
      <c r="F32" s="12"/>
      <c r="M32" s="15"/>
      <c r="O32" s="15"/>
      <c r="T32" s="21"/>
      <c r="U32" s="22"/>
      <c r="V32" s="22"/>
      <c r="W32" s="22"/>
    </row>
    <row r="33" spans="1:23" ht="18" customHeight="1" x14ac:dyDescent="0.15">
      <c r="C33" s="6"/>
      <c r="D33" s="6"/>
      <c r="M33" s="15"/>
      <c r="O33" s="15"/>
      <c r="T33" s="21"/>
      <c r="U33" s="22"/>
      <c r="V33" s="22"/>
      <c r="W33" s="22"/>
    </row>
    <row r="34" spans="1:23" ht="18" customHeight="1" x14ac:dyDescent="0.15">
      <c r="A34" s="1" t="s">
        <v>116</v>
      </c>
      <c r="M34" s="15"/>
      <c r="O34" s="15"/>
      <c r="T34" s="21"/>
      <c r="U34" s="22"/>
      <c r="V34" s="22"/>
      <c r="W34" s="22"/>
    </row>
    <row r="35" spans="1:23" ht="18" customHeight="1" x14ac:dyDescent="0.15">
      <c r="M35" s="15"/>
      <c r="O35" s="15"/>
      <c r="T35" s="21"/>
      <c r="U35" s="22"/>
      <c r="V35" s="22"/>
      <c r="W35" s="22"/>
    </row>
    <row r="36" spans="1:23" ht="18" customHeight="1" x14ac:dyDescent="0.15">
      <c r="A36" s="1" t="s">
        <v>131</v>
      </c>
      <c r="B36" s="4"/>
      <c r="M36" s="15"/>
      <c r="O36" s="15"/>
      <c r="T36" s="21"/>
      <c r="U36" s="22"/>
      <c r="V36" s="22"/>
      <c r="W36" s="22"/>
    </row>
    <row r="37" spans="1:23" ht="18" customHeight="1" x14ac:dyDescent="0.15"/>
    <row r="38" spans="1:23" ht="14.25" customHeight="1" x14ac:dyDescent="0.15"/>
    <row r="39" spans="1:23" ht="14.25" customHeight="1" x14ac:dyDescent="0.15"/>
    <row r="40" spans="1:23" ht="14.25" customHeight="1" x14ac:dyDescent="0.15"/>
    <row r="41" spans="1:23" ht="14.25" customHeight="1" x14ac:dyDescent="0.15"/>
    <row r="42" spans="1:23" ht="14.25" customHeight="1" x14ac:dyDescent="0.15"/>
    <row r="43" spans="1:23" ht="14.25" customHeight="1" x14ac:dyDescent="0.15"/>
    <row r="44" spans="1:23" ht="14.25" customHeight="1" x14ac:dyDescent="0.15"/>
    <row r="45" spans="1:23" ht="14.25" customHeight="1" x14ac:dyDescent="0.15"/>
    <row r="46" spans="1:23" ht="14.25" customHeight="1" x14ac:dyDescent="0.15"/>
    <row r="47" spans="1:23" ht="14.25" customHeight="1" x14ac:dyDescent="0.15"/>
    <row r="48" spans="1:23"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sheetData>
  <mergeCells count="11">
    <mergeCell ref="A1:K1"/>
    <mergeCell ref="A3:A6"/>
    <mergeCell ref="B3:B6"/>
    <mergeCell ref="C3:C6"/>
    <mergeCell ref="D3:D5"/>
    <mergeCell ref="E3:E5"/>
    <mergeCell ref="G3:G6"/>
    <mergeCell ref="H3:H6"/>
    <mergeCell ref="I3:I6"/>
    <mergeCell ref="J3:J5"/>
    <mergeCell ref="K3:K5"/>
  </mergeCells>
  <phoneticPr fontId="22"/>
  <pageMargins left="0.59055118110236227" right="0.59055118110236227" top="0.78740157480314954" bottom="0.39370078740157477" header="0.39370078740157477" footer="0.39370078740157477"/>
  <pageSetup paperSize="9" orientation="portrait" blackAndWhite="1" r:id="rId1"/>
  <headerFooter alignWithMargins="0">
    <oddFooter>&amp;C- 2 -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44"/>
  <sheetViews>
    <sheetView view="pageBreakPreview" zoomScaleSheetLayoutView="100" workbookViewId="0">
      <selection sqref="A1:M1"/>
    </sheetView>
  </sheetViews>
  <sheetFormatPr defaultRowHeight="13.5" x14ac:dyDescent="0.15"/>
  <cols>
    <col min="1" max="1" width="3.625" style="1" customWidth="1"/>
    <col min="2" max="2" width="10.625" style="1" customWidth="1"/>
    <col min="3" max="3" width="9.125" style="1" customWidth="1"/>
    <col min="4" max="4" width="5.625" style="1" customWidth="1"/>
    <col min="5" max="5" width="9.125" style="1" customWidth="1"/>
    <col min="6" max="6" width="5.625" style="1" customWidth="1"/>
    <col min="7" max="8" width="3.625" style="1" customWidth="1"/>
    <col min="9" max="9" width="10.625" style="1" customWidth="1"/>
    <col min="10" max="10" width="9.125" style="1" customWidth="1"/>
    <col min="11" max="11" width="5.625" style="1" customWidth="1"/>
    <col min="12" max="12" width="9.125" style="1" customWidth="1"/>
    <col min="13" max="13" width="6.25" style="1" customWidth="1"/>
    <col min="14" max="16369" width="9" style="1" bestFit="1" customWidth="1"/>
    <col min="16370" max="16371" width="8.75" style="1" customWidth="1"/>
    <col min="16372" max="16384" width="8.75" style="1"/>
  </cols>
  <sheetData>
    <row r="1" spans="1:13" ht="24" x14ac:dyDescent="0.15">
      <c r="A1" s="180" t="s">
        <v>291</v>
      </c>
      <c r="B1" s="180"/>
      <c r="C1" s="180"/>
      <c r="D1" s="180"/>
      <c r="E1" s="180"/>
      <c r="F1" s="180"/>
      <c r="G1" s="180"/>
      <c r="H1" s="180"/>
      <c r="I1" s="180"/>
      <c r="J1" s="180"/>
      <c r="K1" s="180"/>
      <c r="L1" s="180"/>
      <c r="M1" s="180"/>
    </row>
    <row r="2" spans="1:13" ht="18" customHeight="1" x14ac:dyDescent="0.15"/>
    <row r="3" spans="1:13" s="25" customFormat="1" ht="18" customHeight="1" x14ac:dyDescent="0.15">
      <c r="A3" s="146" t="s">
        <v>79</v>
      </c>
      <c r="B3" s="146" t="s">
        <v>1</v>
      </c>
      <c r="C3" s="189" t="s">
        <v>196</v>
      </c>
      <c r="D3" s="175"/>
      <c r="E3" s="192" t="s">
        <v>87</v>
      </c>
      <c r="F3" s="193"/>
      <c r="H3" s="146" t="s">
        <v>79</v>
      </c>
      <c r="I3" s="146" t="s">
        <v>10</v>
      </c>
      <c r="J3" s="189" t="s">
        <v>196</v>
      </c>
      <c r="K3" s="175"/>
      <c r="L3" s="192" t="s">
        <v>87</v>
      </c>
      <c r="M3" s="193"/>
    </row>
    <row r="4" spans="1:13" s="25" customFormat="1" ht="18" customHeight="1" x14ac:dyDescent="0.15">
      <c r="A4" s="147"/>
      <c r="B4" s="147"/>
      <c r="C4" s="190"/>
      <c r="D4" s="176"/>
      <c r="E4" s="193"/>
      <c r="F4" s="193"/>
      <c r="G4" s="80"/>
      <c r="H4" s="147"/>
      <c r="I4" s="147"/>
      <c r="J4" s="190"/>
      <c r="K4" s="176"/>
      <c r="L4" s="193"/>
      <c r="M4" s="193"/>
    </row>
    <row r="5" spans="1:13" s="25" customFormat="1" ht="18" customHeight="1" x14ac:dyDescent="0.15">
      <c r="A5" s="147"/>
      <c r="B5" s="147"/>
      <c r="C5" s="191"/>
      <c r="D5" s="177"/>
      <c r="E5" s="193"/>
      <c r="F5" s="193"/>
      <c r="G5" s="81"/>
      <c r="H5" s="147"/>
      <c r="I5" s="147"/>
      <c r="J5" s="191"/>
      <c r="K5" s="177"/>
      <c r="L5" s="193"/>
      <c r="M5" s="193"/>
    </row>
    <row r="6" spans="1:13" s="25" customFormat="1" ht="18" customHeight="1" x14ac:dyDescent="0.15">
      <c r="A6" s="148"/>
      <c r="B6" s="148"/>
      <c r="C6" s="27" t="s">
        <v>197</v>
      </c>
      <c r="D6" s="27" t="s">
        <v>5</v>
      </c>
      <c r="E6" s="78" t="s">
        <v>197</v>
      </c>
      <c r="F6" s="78" t="s">
        <v>5</v>
      </c>
      <c r="H6" s="148"/>
      <c r="I6" s="148"/>
      <c r="J6" s="26" t="s">
        <v>197</v>
      </c>
      <c r="K6" s="78" t="s">
        <v>5</v>
      </c>
      <c r="L6" s="78" t="s">
        <v>197</v>
      </c>
      <c r="M6" s="78" t="s">
        <v>5</v>
      </c>
    </row>
    <row r="7" spans="1:13" ht="18" customHeight="1" x14ac:dyDescent="0.15">
      <c r="A7" s="3">
        <v>1</v>
      </c>
      <c r="B7" s="74" t="s">
        <v>14</v>
      </c>
      <c r="C7" s="75">
        <v>0.8</v>
      </c>
      <c r="D7" s="20">
        <v>14</v>
      </c>
      <c r="E7" s="75">
        <v>0.78</v>
      </c>
      <c r="F7" s="3">
        <v>15</v>
      </c>
      <c r="G7" s="9"/>
      <c r="H7" s="3">
        <v>24</v>
      </c>
      <c r="I7" s="74" t="s">
        <v>26</v>
      </c>
      <c r="J7" s="75">
        <v>0.52400000000000002</v>
      </c>
      <c r="K7" s="20">
        <v>7</v>
      </c>
      <c r="L7" s="75">
        <v>0.51100000000000001</v>
      </c>
      <c r="M7" s="3">
        <v>7</v>
      </c>
    </row>
    <row r="8" spans="1:13" ht="18" customHeight="1" x14ac:dyDescent="0.15">
      <c r="A8" s="3">
        <v>2</v>
      </c>
      <c r="B8" s="74" t="s">
        <v>27</v>
      </c>
      <c r="C8" s="75">
        <v>0.79400000000000004</v>
      </c>
      <c r="D8" s="20">
        <v>16</v>
      </c>
      <c r="E8" s="75">
        <v>0.77900000000000003</v>
      </c>
      <c r="F8" s="3">
        <v>16</v>
      </c>
      <c r="G8" s="9"/>
      <c r="H8" s="3">
        <v>25</v>
      </c>
      <c r="I8" s="74" t="s">
        <v>8</v>
      </c>
      <c r="J8" s="75">
        <v>0.373</v>
      </c>
      <c r="K8" s="20">
        <v>8</v>
      </c>
      <c r="L8" s="75">
        <v>0.36399999999999999</v>
      </c>
      <c r="M8" s="3">
        <v>8</v>
      </c>
    </row>
    <row r="9" spans="1:13" ht="18" customHeight="1" x14ac:dyDescent="0.15">
      <c r="A9" s="3">
        <v>3</v>
      </c>
      <c r="B9" s="74" t="s">
        <v>29</v>
      </c>
      <c r="C9" s="75">
        <v>0.88500000000000001</v>
      </c>
      <c r="D9" s="20">
        <v>6</v>
      </c>
      <c r="E9" s="75">
        <v>0.872</v>
      </c>
      <c r="F9" s="3">
        <v>5</v>
      </c>
      <c r="G9" s="9"/>
      <c r="H9" s="3">
        <v>26</v>
      </c>
      <c r="I9" s="74" t="s">
        <v>30</v>
      </c>
      <c r="J9" s="75">
        <v>0.28399999999999997</v>
      </c>
      <c r="K9" s="20">
        <v>10</v>
      </c>
      <c r="L9" s="75">
        <v>0.27400000000000002</v>
      </c>
      <c r="M9" s="3">
        <v>10</v>
      </c>
    </row>
    <row r="10" spans="1:13" ht="18" customHeight="1" x14ac:dyDescent="0.15">
      <c r="A10" s="3">
        <v>4</v>
      </c>
      <c r="B10" s="74" t="s">
        <v>31</v>
      </c>
      <c r="C10" s="75">
        <v>0.84599999999999997</v>
      </c>
      <c r="D10" s="20">
        <v>7</v>
      </c>
      <c r="E10" s="75">
        <v>0.83199999999999996</v>
      </c>
      <c r="F10" s="3">
        <v>7</v>
      </c>
      <c r="G10" s="9"/>
      <c r="H10" s="3">
        <v>27</v>
      </c>
      <c r="I10" s="74" t="s">
        <v>40</v>
      </c>
      <c r="J10" s="75">
        <v>0.25900000000000001</v>
      </c>
      <c r="K10" s="20">
        <v>12</v>
      </c>
      <c r="L10" s="75">
        <v>0.253</v>
      </c>
      <c r="M10" s="3">
        <v>12</v>
      </c>
    </row>
    <row r="11" spans="1:13" ht="18" customHeight="1" x14ac:dyDescent="0.15">
      <c r="A11" s="3">
        <v>5</v>
      </c>
      <c r="B11" s="74" t="s">
        <v>20</v>
      </c>
      <c r="C11" s="75">
        <v>0.83799999999999997</v>
      </c>
      <c r="D11" s="20">
        <v>8</v>
      </c>
      <c r="E11" s="75">
        <v>0.83099999999999996</v>
      </c>
      <c r="F11" s="3">
        <v>8</v>
      </c>
      <c r="G11" s="9"/>
      <c r="H11" s="3">
        <v>28</v>
      </c>
      <c r="I11" s="74" t="s">
        <v>41</v>
      </c>
      <c r="J11" s="75">
        <v>0.26</v>
      </c>
      <c r="K11" s="20">
        <v>11</v>
      </c>
      <c r="L11" s="75">
        <v>0.255</v>
      </c>
      <c r="M11" s="3">
        <v>11</v>
      </c>
    </row>
    <row r="12" spans="1:13" ht="18" customHeight="1" x14ac:dyDescent="0.15">
      <c r="A12" s="3">
        <v>6</v>
      </c>
      <c r="B12" s="74" t="s">
        <v>44</v>
      </c>
      <c r="C12" s="75">
        <v>0.82699999999999996</v>
      </c>
      <c r="D12" s="20">
        <v>9</v>
      </c>
      <c r="E12" s="75">
        <v>0.81399999999999995</v>
      </c>
      <c r="F12" s="3">
        <v>9</v>
      </c>
      <c r="G12" s="9"/>
      <c r="H12" s="3">
        <v>29</v>
      </c>
      <c r="I12" s="74" t="s">
        <v>47</v>
      </c>
      <c r="J12" s="75">
        <v>0.69199999999999995</v>
      </c>
      <c r="K12" s="20">
        <v>5</v>
      </c>
      <c r="L12" s="75">
        <v>0.68100000000000005</v>
      </c>
      <c r="M12" s="3">
        <v>5</v>
      </c>
    </row>
    <row r="13" spans="1:13" ht="18" customHeight="1" x14ac:dyDescent="0.15">
      <c r="A13" s="3">
        <v>7</v>
      </c>
      <c r="B13" s="74" t="s">
        <v>19</v>
      </c>
      <c r="C13" s="75">
        <v>0.64100000000000001</v>
      </c>
      <c r="D13" s="20">
        <v>20</v>
      </c>
      <c r="E13" s="75">
        <v>0.64300000000000002</v>
      </c>
      <c r="F13" s="3">
        <v>20</v>
      </c>
      <c r="G13" s="9"/>
      <c r="H13" s="3">
        <v>30</v>
      </c>
      <c r="I13" s="74" t="s">
        <v>38</v>
      </c>
      <c r="J13" s="75">
        <v>0.89500000000000002</v>
      </c>
      <c r="K13" s="20">
        <v>2</v>
      </c>
      <c r="L13" s="75">
        <v>0.85699999999999998</v>
      </c>
      <c r="M13" s="3">
        <v>3</v>
      </c>
    </row>
    <row r="14" spans="1:13" ht="18" customHeight="1" x14ac:dyDescent="0.15">
      <c r="A14" s="3">
        <v>8</v>
      </c>
      <c r="B14" s="74" t="s">
        <v>53</v>
      </c>
      <c r="C14" s="75">
        <v>0.66600000000000004</v>
      </c>
      <c r="D14" s="20">
        <v>19</v>
      </c>
      <c r="E14" s="75">
        <v>0.65500000000000003</v>
      </c>
      <c r="F14" s="3">
        <v>19</v>
      </c>
      <c r="G14" s="9"/>
      <c r="H14" s="3">
        <v>31</v>
      </c>
      <c r="I14" s="74" t="s">
        <v>56</v>
      </c>
      <c r="J14" s="75">
        <v>1.1519999999999999</v>
      </c>
      <c r="K14" s="20">
        <v>1</v>
      </c>
      <c r="L14" s="75">
        <v>1.133</v>
      </c>
      <c r="M14" s="3">
        <v>1</v>
      </c>
    </row>
    <row r="15" spans="1:13" ht="18" customHeight="1" x14ac:dyDescent="0.15">
      <c r="A15" s="3">
        <v>9</v>
      </c>
      <c r="B15" s="74" t="s">
        <v>59</v>
      </c>
      <c r="C15" s="75">
        <v>0.99199999999999999</v>
      </c>
      <c r="D15" s="20">
        <v>3</v>
      </c>
      <c r="E15" s="75">
        <v>0.97599999999999998</v>
      </c>
      <c r="F15" s="3">
        <v>4</v>
      </c>
      <c r="G15" s="9"/>
      <c r="H15" s="3">
        <v>32</v>
      </c>
      <c r="I15" s="74" t="s">
        <v>46</v>
      </c>
      <c r="J15" s="75">
        <v>0.89300000000000002</v>
      </c>
      <c r="K15" s="20">
        <v>3</v>
      </c>
      <c r="L15" s="75">
        <v>0.88500000000000001</v>
      </c>
      <c r="M15" s="3">
        <v>2</v>
      </c>
    </row>
    <row r="16" spans="1:13" ht="18" customHeight="1" x14ac:dyDescent="0.15">
      <c r="A16" s="3">
        <v>10</v>
      </c>
      <c r="B16" s="74" t="s">
        <v>7</v>
      </c>
      <c r="C16" s="75">
        <v>0.80100000000000005</v>
      </c>
      <c r="D16" s="20">
        <v>12</v>
      </c>
      <c r="E16" s="75">
        <v>0.78700000000000003</v>
      </c>
      <c r="F16" s="3">
        <v>13</v>
      </c>
      <c r="G16" s="9"/>
      <c r="H16" s="3">
        <v>33</v>
      </c>
      <c r="I16" s="74" t="s">
        <v>60</v>
      </c>
      <c r="J16" s="75">
        <v>0.85699999999999998</v>
      </c>
      <c r="K16" s="20">
        <v>4</v>
      </c>
      <c r="L16" s="75">
        <v>0.82399999999999995</v>
      </c>
      <c r="M16" s="3">
        <v>4</v>
      </c>
    </row>
    <row r="17" spans="1:13" ht="18" customHeight="1" x14ac:dyDescent="0.15">
      <c r="A17" s="3">
        <v>11</v>
      </c>
      <c r="B17" s="74" t="s">
        <v>65</v>
      </c>
      <c r="C17" s="75">
        <v>0.79700000000000004</v>
      </c>
      <c r="D17" s="20">
        <v>15</v>
      </c>
      <c r="E17" s="75">
        <v>0.78700000000000003</v>
      </c>
      <c r="F17" s="3">
        <v>13</v>
      </c>
      <c r="G17" s="9"/>
      <c r="H17" s="3">
        <v>34</v>
      </c>
      <c r="I17" s="74" t="s">
        <v>68</v>
      </c>
      <c r="J17" s="75">
        <v>0.33100000000000002</v>
      </c>
      <c r="K17" s="20">
        <v>9</v>
      </c>
      <c r="L17" s="75">
        <v>0.32500000000000001</v>
      </c>
      <c r="M17" s="3">
        <v>9</v>
      </c>
    </row>
    <row r="18" spans="1:13" ht="18" customHeight="1" x14ac:dyDescent="0.15">
      <c r="A18" s="3">
        <v>12</v>
      </c>
      <c r="B18" s="74" t="s">
        <v>45</v>
      </c>
      <c r="C18" s="75">
        <v>0.82199999999999995</v>
      </c>
      <c r="D18" s="20">
        <v>10</v>
      </c>
      <c r="E18" s="75">
        <v>0.81</v>
      </c>
      <c r="F18" s="3">
        <v>11</v>
      </c>
      <c r="G18" s="9"/>
      <c r="H18" s="3">
        <v>35</v>
      </c>
      <c r="I18" s="74" t="s">
        <v>67</v>
      </c>
      <c r="J18" s="75">
        <v>0.53300000000000003</v>
      </c>
      <c r="K18" s="20">
        <v>6</v>
      </c>
      <c r="L18" s="75">
        <v>0.53200000000000003</v>
      </c>
      <c r="M18" s="3">
        <v>6</v>
      </c>
    </row>
    <row r="19" spans="1:13" ht="18" customHeight="1" x14ac:dyDescent="0.15">
      <c r="A19" s="3">
        <v>13</v>
      </c>
      <c r="B19" s="74" t="s">
        <v>21</v>
      </c>
      <c r="C19" s="75">
        <v>0.80100000000000005</v>
      </c>
      <c r="D19" s="20">
        <v>12</v>
      </c>
      <c r="E19" s="75">
        <v>0.80700000000000005</v>
      </c>
      <c r="F19" s="3">
        <v>12</v>
      </c>
      <c r="G19" s="9"/>
      <c r="H19" s="139" t="s">
        <v>195</v>
      </c>
      <c r="I19" s="141"/>
      <c r="J19" s="82">
        <v>0.67400000000000004</v>
      </c>
      <c r="K19" s="77"/>
      <c r="L19" s="76">
        <v>0.66</v>
      </c>
      <c r="M19" s="79"/>
    </row>
    <row r="20" spans="1:13" ht="18" customHeight="1" x14ac:dyDescent="0.15">
      <c r="A20" s="3">
        <v>14</v>
      </c>
      <c r="B20" s="74" t="s">
        <v>52</v>
      </c>
      <c r="C20" s="75">
        <v>1.03</v>
      </c>
      <c r="D20" s="20">
        <v>2</v>
      </c>
      <c r="E20" s="75">
        <v>1.0289999999999999</v>
      </c>
      <c r="F20" s="3">
        <v>2</v>
      </c>
      <c r="G20" s="9"/>
      <c r="H20" s="139" t="s">
        <v>199</v>
      </c>
      <c r="I20" s="141"/>
      <c r="J20" s="83">
        <v>0.79900000000000004</v>
      </c>
      <c r="K20" s="77"/>
      <c r="L20" s="83">
        <v>0.78600000000000003</v>
      </c>
      <c r="M20" s="79"/>
    </row>
    <row r="21" spans="1:13" ht="18" customHeight="1" x14ac:dyDescent="0.15">
      <c r="A21" s="3">
        <v>15</v>
      </c>
      <c r="B21" s="74" t="s">
        <v>32</v>
      </c>
      <c r="C21" s="75">
        <v>0.81499999999999995</v>
      </c>
      <c r="D21" s="20">
        <v>11</v>
      </c>
      <c r="E21" s="75">
        <v>0.81100000000000005</v>
      </c>
      <c r="F21" s="3">
        <v>10</v>
      </c>
      <c r="G21" s="9"/>
    </row>
    <row r="22" spans="1:13" ht="18" customHeight="1" x14ac:dyDescent="0.15">
      <c r="A22" s="3">
        <v>16</v>
      </c>
      <c r="B22" s="74" t="s">
        <v>36</v>
      </c>
      <c r="C22" s="75">
        <v>0.44500000000000001</v>
      </c>
      <c r="D22" s="20">
        <v>22</v>
      </c>
      <c r="E22" s="75">
        <v>0.432</v>
      </c>
      <c r="F22" s="3">
        <v>22</v>
      </c>
      <c r="G22" s="9"/>
    </row>
    <row r="23" spans="1:13" ht="18" customHeight="1" x14ac:dyDescent="0.15">
      <c r="A23" s="3">
        <v>17</v>
      </c>
      <c r="B23" s="74" t="s">
        <v>72</v>
      </c>
      <c r="C23" s="75">
        <v>0.96799999999999997</v>
      </c>
      <c r="D23" s="20">
        <v>4</v>
      </c>
      <c r="E23" s="75">
        <v>1.004</v>
      </c>
      <c r="F23" s="3">
        <v>3</v>
      </c>
      <c r="G23" s="9"/>
    </row>
    <row r="24" spans="1:13" ht="18" customHeight="1" x14ac:dyDescent="0.15">
      <c r="A24" s="3">
        <v>18</v>
      </c>
      <c r="B24" s="74" t="s">
        <v>73</v>
      </c>
      <c r="C24" s="75">
        <v>1.046</v>
      </c>
      <c r="D24" s="20">
        <v>1</v>
      </c>
      <c r="E24" s="75">
        <v>1.0669999999999999</v>
      </c>
      <c r="F24" s="3">
        <v>1</v>
      </c>
      <c r="G24" s="9"/>
    </row>
    <row r="25" spans="1:13" ht="18" customHeight="1" x14ac:dyDescent="0.15">
      <c r="A25" s="3">
        <v>19</v>
      </c>
      <c r="B25" s="74" t="s">
        <v>55</v>
      </c>
      <c r="C25" s="75">
        <v>0.433</v>
      </c>
      <c r="D25" s="20">
        <v>23</v>
      </c>
      <c r="E25" s="75">
        <v>0.42599999999999999</v>
      </c>
      <c r="F25" s="3">
        <v>23</v>
      </c>
      <c r="G25" s="9"/>
    </row>
    <row r="26" spans="1:13" ht="18" customHeight="1" x14ac:dyDescent="0.15">
      <c r="A26" s="3">
        <v>20</v>
      </c>
      <c r="B26" s="74" t="s">
        <v>74</v>
      </c>
      <c r="C26" s="75">
        <v>0.88900000000000001</v>
      </c>
      <c r="D26" s="20">
        <v>5</v>
      </c>
      <c r="E26" s="75">
        <v>0.872</v>
      </c>
      <c r="F26" s="3">
        <v>5</v>
      </c>
      <c r="G26" s="9"/>
    </row>
    <row r="27" spans="1:13" ht="18" customHeight="1" x14ac:dyDescent="0.15">
      <c r="A27" s="3">
        <v>21</v>
      </c>
      <c r="B27" s="74" t="s">
        <v>22</v>
      </c>
      <c r="C27" s="75">
        <v>0.68899999999999995</v>
      </c>
      <c r="D27" s="20">
        <v>18</v>
      </c>
      <c r="E27" s="75">
        <v>0.68</v>
      </c>
      <c r="F27" s="3">
        <v>18</v>
      </c>
      <c r="G27" s="9"/>
    </row>
    <row r="28" spans="1:13" ht="18" customHeight="1" x14ac:dyDescent="0.15">
      <c r="A28" s="3">
        <v>22</v>
      </c>
      <c r="B28" s="74" t="s">
        <v>0</v>
      </c>
      <c r="C28" s="75">
        <v>0.60499999999999998</v>
      </c>
      <c r="D28" s="20">
        <v>21</v>
      </c>
      <c r="E28" s="75">
        <v>0.58699999999999997</v>
      </c>
      <c r="F28" s="3">
        <v>21</v>
      </c>
    </row>
    <row r="29" spans="1:13" ht="18" customHeight="1" x14ac:dyDescent="0.15">
      <c r="A29" s="3">
        <v>23</v>
      </c>
      <c r="B29" s="74" t="s">
        <v>64</v>
      </c>
      <c r="C29" s="75">
        <v>0.73099999999999998</v>
      </c>
      <c r="D29" s="20">
        <v>17</v>
      </c>
      <c r="E29" s="75">
        <v>0.74399999999999999</v>
      </c>
      <c r="F29" s="3">
        <v>17</v>
      </c>
    </row>
    <row r="30" spans="1:13" ht="18" customHeight="1" x14ac:dyDescent="0.15">
      <c r="A30" s="139" t="s">
        <v>190</v>
      </c>
      <c r="B30" s="141"/>
      <c r="C30" s="76">
        <v>0.80800000000000005</v>
      </c>
      <c r="D30" s="77"/>
      <c r="E30" s="76">
        <v>0.79600000000000004</v>
      </c>
      <c r="F30" s="79"/>
    </row>
    <row r="31" spans="1:13" ht="18" customHeight="1" x14ac:dyDescent="0.15"/>
    <row r="32" spans="1:13" ht="15.75" customHeight="1" x14ac:dyDescent="0.15">
      <c r="A32" s="1" t="s">
        <v>34</v>
      </c>
    </row>
    <row r="33" spans="1:13" ht="15.75" customHeight="1" x14ac:dyDescent="0.15"/>
    <row r="34" spans="1:13" ht="15.75" customHeight="1" x14ac:dyDescent="0.15">
      <c r="A34" s="1" t="s">
        <v>191</v>
      </c>
    </row>
    <row r="35" spans="1:13" ht="15.75" customHeight="1" x14ac:dyDescent="0.15"/>
    <row r="36" spans="1:13" ht="15.75" customHeight="1" x14ac:dyDescent="0.15">
      <c r="A36" s="157" t="s">
        <v>192</v>
      </c>
      <c r="B36" s="157"/>
      <c r="C36" s="143" t="s">
        <v>198</v>
      </c>
      <c r="D36" s="143"/>
      <c r="E36" s="143"/>
    </row>
    <row r="37" spans="1:13" ht="15.75" customHeight="1" x14ac:dyDescent="0.15">
      <c r="A37" s="157"/>
      <c r="B37" s="157"/>
      <c r="C37" s="181" t="s">
        <v>96</v>
      </c>
      <c r="D37" s="181"/>
      <c r="E37" s="181"/>
    </row>
    <row r="38" spans="1:13" ht="15.75" customHeight="1" x14ac:dyDescent="0.15"/>
    <row r="39" spans="1:13" customFormat="1" ht="15.75" customHeight="1" x14ac:dyDescent="0.15">
      <c r="A39" s="72" t="s">
        <v>104</v>
      </c>
      <c r="B39" s="72"/>
      <c r="C39" s="72"/>
      <c r="D39" s="72"/>
      <c r="E39" s="72"/>
      <c r="F39" s="72"/>
      <c r="G39" s="72"/>
      <c r="H39" s="72"/>
      <c r="I39" s="72"/>
      <c r="J39" s="72"/>
      <c r="K39" s="72"/>
      <c r="L39" s="72"/>
      <c r="M39" s="72"/>
    </row>
    <row r="40" spans="1:13" customFormat="1" ht="15.75" customHeight="1" x14ac:dyDescent="0.15">
      <c r="A40" s="72"/>
      <c r="B40" s="72" t="s">
        <v>193</v>
      </c>
      <c r="C40" s="72"/>
      <c r="D40" s="72"/>
      <c r="E40" s="72"/>
      <c r="F40" s="72"/>
      <c r="G40" s="72"/>
      <c r="H40" s="72"/>
      <c r="I40" s="72"/>
      <c r="J40" s="72"/>
      <c r="K40" s="72"/>
      <c r="L40" s="72"/>
      <c r="M40" s="72"/>
    </row>
    <row r="41" spans="1:13" customFormat="1" ht="15.75" customHeight="1" x14ac:dyDescent="0.15">
      <c r="A41" s="73"/>
      <c r="B41" s="70"/>
      <c r="C41" s="70"/>
      <c r="D41" s="70"/>
      <c r="E41" s="70"/>
      <c r="F41" s="70"/>
      <c r="G41" s="70"/>
    </row>
    <row r="42" spans="1:13" x14ac:dyDescent="0.15">
      <c r="F42" s="12"/>
      <c r="G42" s="4"/>
    </row>
    <row r="43" spans="1:13" x14ac:dyDescent="0.15">
      <c r="F43" s="12"/>
      <c r="G43" s="181"/>
    </row>
    <row r="44" spans="1:13" x14ac:dyDescent="0.15">
      <c r="G44" s="181"/>
    </row>
  </sheetData>
  <mergeCells count="16">
    <mergeCell ref="G43:G44"/>
    <mergeCell ref="C37:E37"/>
    <mergeCell ref="A1:M1"/>
    <mergeCell ref="H19:I19"/>
    <mergeCell ref="H20:I20"/>
    <mergeCell ref="A30:B30"/>
    <mergeCell ref="C36:E36"/>
    <mergeCell ref="A3:A6"/>
    <mergeCell ref="B3:B6"/>
    <mergeCell ref="C3:D5"/>
    <mergeCell ref="E3:F5"/>
    <mergeCell ref="H3:H6"/>
    <mergeCell ref="I3:I6"/>
    <mergeCell ref="J3:K5"/>
    <mergeCell ref="L3:M5"/>
    <mergeCell ref="A36:B37"/>
  </mergeCells>
  <phoneticPr fontId="22"/>
  <printOptions horizontalCentered="1"/>
  <pageMargins left="0.59055118110236227" right="0.59055118110236227" top="0.78740157480314954" bottom="0.39370078740157477" header="0.39370078740157477" footer="0.39370078740157477"/>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43"/>
  <sheetViews>
    <sheetView view="pageBreakPreview" zoomScaleSheetLayoutView="100" workbookViewId="0">
      <selection sqref="A1:I1"/>
    </sheetView>
  </sheetViews>
  <sheetFormatPr defaultRowHeight="13.5" x14ac:dyDescent="0.15"/>
  <cols>
    <col min="1" max="2" width="3.625" style="1" customWidth="1"/>
    <col min="3" max="3" width="12.625" style="1" customWidth="1"/>
    <col min="4" max="4" width="14" style="1" bestFit="1" customWidth="1"/>
    <col min="5" max="5" width="8.625" style="1" customWidth="1"/>
    <col min="6" max="7" width="3.625" style="1" customWidth="1"/>
    <col min="8" max="8" width="12.625" style="1" customWidth="1"/>
    <col min="9" max="9" width="14" style="1" bestFit="1" customWidth="1"/>
    <col min="10" max="10" width="7.25" style="1" customWidth="1"/>
    <col min="11" max="16378" width="9" style="1" bestFit="1" customWidth="1"/>
    <col min="16379" max="16379" width="8.75" style="1" customWidth="1"/>
    <col min="16380" max="16384" width="9" style="1" customWidth="1"/>
  </cols>
  <sheetData>
    <row r="1" spans="1:17" ht="24" x14ac:dyDescent="0.15">
      <c r="A1" s="158" t="s">
        <v>206</v>
      </c>
      <c r="B1" s="158"/>
      <c r="C1" s="158"/>
      <c r="D1" s="158"/>
      <c r="E1" s="158"/>
      <c r="F1" s="158"/>
      <c r="G1" s="158"/>
      <c r="H1" s="158"/>
      <c r="I1" s="158"/>
      <c r="L1" s="194"/>
      <c r="M1" s="194"/>
      <c r="N1" s="194"/>
      <c r="O1" s="194"/>
      <c r="P1" s="194"/>
      <c r="Q1" s="194"/>
    </row>
    <row r="2" spans="1:17" ht="18" customHeight="1" x14ac:dyDescent="0.15">
      <c r="L2" s="194"/>
      <c r="M2" s="194"/>
      <c r="N2" s="194"/>
      <c r="O2" s="194"/>
      <c r="P2" s="194"/>
      <c r="Q2" s="194"/>
    </row>
    <row r="3" spans="1:17" s="25" customFormat="1" ht="18" customHeight="1" x14ac:dyDescent="0.15">
      <c r="A3" s="146" t="s">
        <v>79</v>
      </c>
      <c r="B3" s="149" t="s">
        <v>5</v>
      </c>
      <c r="C3" s="146" t="s">
        <v>1</v>
      </c>
      <c r="D3" s="146" t="s">
        <v>210</v>
      </c>
      <c r="F3" s="146" t="s">
        <v>79</v>
      </c>
      <c r="G3" s="149" t="s">
        <v>5</v>
      </c>
      <c r="H3" s="146" t="s">
        <v>10</v>
      </c>
      <c r="I3" s="146" t="s">
        <v>210</v>
      </c>
      <c r="L3" s="194"/>
      <c r="M3" s="194"/>
      <c r="N3" s="194"/>
      <c r="O3" s="194"/>
      <c r="P3" s="194"/>
      <c r="Q3" s="194"/>
    </row>
    <row r="4" spans="1:17" s="25" customFormat="1" ht="18" customHeight="1" x14ac:dyDescent="0.15">
      <c r="A4" s="147"/>
      <c r="B4" s="150"/>
      <c r="C4" s="147"/>
      <c r="D4" s="147"/>
      <c r="F4" s="147"/>
      <c r="G4" s="150"/>
      <c r="H4" s="147"/>
      <c r="I4" s="147"/>
      <c r="L4" s="194"/>
      <c r="M4" s="194"/>
      <c r="N4" s="194"/>
      <c r="O4" s="194"/>
      <c r="P4" s="194"/>
      <c r="Q4" s="194"/>
    </row>
    <row r="5" spans="1:17" s="25" customFormat="1" ht="18" customHeight="1" x14ac:dyDescent="0.15">
      <c r="A5" s="147"/>
      <c r="B5" s="150"/>
      <c r="C5" s="147"/>
      <c r="D5" s="147"/>
      <c r="F5" s="147"/>
      <c r="G5" s="150"/>
      <c r="H5" s="147"/>
      <c r="I5" s="147"/>
      <c r="L5" s="194"/>
      <c r="M5" s="194"/>
      <c r="N5" s="194"/>
      <c r="O5" s="194"/>
      <c r="P5" s="194"/>
      <c r="Q5" s="194"/>
    </row>
    <row r="6" spans="1:17" s="25" customFormat="1" ht="18" customHeight="1" x14ac:dyDescent="0.15">
      <c r="A6" s="148"/>
      <c r="B6" s="151"/>
      <c r="C6" s="148"/>
      <c r="D6" s="32" t="s">
        <v>12</v>
      </c>
      <c r="F6" s="148"/>
      <c r="G6" s="151"/>
      <c r="H6" s="148"/>
      <c r="I6" s="32" t="s">
        <v>12</v>
      </c>
      <c r="L6" s="194"/>
      <c r="M6" s="194"/>
      <c r="N6" s="194"/>
      <c r="O6" s="194"/>
      <c r="P6" s="194"/>
      <c r="Q6" s="194"/>
    </row>
    <row r="7" spans="1:17" ht="18" customHeight="1" x14ac:dyDescent="0.15">
      <c r="A7" s="3">
        <v>1</v>
      </c>
      <c r="B7" s="3">
        <v>16</v>
      </c>
      <c r="C7" s="3" t="s">
        <v>14</v>
      </c>
      <c r="D7" s="86">
        <v>47.5</v>
      </c>
      <c r="F7" s="3">
        <v>24</v>
      </c>
      <c r="G7" s="3">
        <v>6</v>
      </c>
      <c r="H7" s="3" t="s">
        <v>26</v>
      </c>
      <c r="I7" s="90">
        <v>50.5</v>
      </c>
      <c r="L7" s="194"/>
      <c r="M7" s="194"/>
      <c r="N7" s="194"/>
      <c r="O7" s="194"/>
      <c r="P7" s="194"/>
      <c r="Q7" s="194"/>
    </row>
    <row r="8" spans="1:17" ht="18" customHeight="1" x14ac:dyDescent="0.15">
      <c r="A8" s="3">
        <v>2</v>
      </c>
      <c r="B8" s="3">
        <v>17</v>
      </c>
      <c r="C8" s="3" t="s">
        <v>27</v>
      </c>
      <c r="D8" s="86">
        <v>47.1</v>
      </c>
      <c r="F8" s="3">
        <v>25</v>
      </c>
      <c r="G8" s="3">
        <v>9</v>
      </c>
      <c r="H8" s="3" t="s">
        <v>8</v>
      </c>
      <c r="I8" s="90">
        <v>33.5</v>
      </c>
    </row>
    <row r="9" spans="1:17" ht="18" customHeight="1" x14ac:dyDescent="0.15">
      <c r="A9" s="3">
        <v>3</v>
      </c>
      <c r="B9" s="3">
        <v>9</v>
      </c>
      <c r="C9" s="3" t="s">
        <v>29</v>
      </c>
      <c r="D9" s="86">
        <v>52.8</v>
      </c>
      <c r="F9" s="3">
        <v>26</v>
      </c>
      <c r="G9" s="3">
        <v>11</v>
      </c>
      <c r="H9" s="3" t="s">
        <v>30</v>
      </c>
      <c r="I9" s="90">
        <v>30.1</v>
      </c>
    </row>
    <row r="10" spans="1:17" ht="18" customHeight="1" x14ac:dyDescent="0.15">
      <c r="A10" s="3">
        <v>4</v>
      </c>
      <c r="B10" s="3">
        <v>2</v>
      </c>
      <c r="C10" s="3" t="s">
        <v>31</v>
      </c>
      <c r="D10" s="86">
        <v>66.2</v>
      </c>
      <c r="F10" s="3">
        <v>27</v>
      </c>
      <c r="G10" s="3">
        <v>12</v>
      </c>
      <c r="H10" s="3" t="s">
        <v>40</v>
      </c>
      <c r="I10" s="90">
        <v>28.1</v>
      </c>
    </row>
    <row r="11" spans="1:17" ht="18" customHeight="1" x14ac:dyDescent="0.15">
      <c r="A11" s="3">
        <v>5</v>
      </c>
      <c r="B11" s="3">
        <v>13</v>
      </c>
      <c r="C11" s="3" t="s">
        <v>20</v>
      </c>
      <c r="D11" s="86">
        <v>49.2</v>
      </c>
      <c r="F11" s="3">
        <v>28</v>
      </c>
      <c r="G11" s="3">
        <v>3</v>
      </c>
      <c r="H11" s="3" t="s">
        <v>41</v>
      </c>
      <c r="I11" s="90">
        <v>56.1</v>
      </c>
    </row>
    <row r="12" spans="1:17" ht="18" customHeight="1" x14ac:dyDescent="0.15">
      <c r="A12" s="3">
        <v>6</v>
      </c>
      <c r="B12" s="3">
        <v>6</v>
      </c>
      <c r="C12" s="3" t="s">
        <v>44</v>
      </c>
      <c r="D12" s="86">
        <v>58.9</v>
      </c>
      <c r="F12" s="3">
        <v>29</v>
      </c>
      <c r="G12" s="3">
        <v>7</v>
      </c>
      <c r="H12" s="3" t="s">
        <v>47</v>
      </c>
      <c r="I12" s="90">
        <v>46.6</v>
      </c>
    </row>
    <row r="13" spans="1:17" ht="18" customHeight="1" x14ac:dyDescent="0.15">
      <c r="A13" s="3">
        <v>7</v>
      </c>
      <c r="B13" s="3">
        <v>12</v>
      </c>
      <c r="C13" s="3" t="s">
        <v>19</v>
      </c>
      <c r="D13" s="86">
        <v>50.3</v>
      </c>
      <c r="F13" s="3">
        <v>30</v>
      </c>
      <c r="G13" s="3">
        <v>4</v>
      </c>
      <c r="H13" s="3" t="s">
        <v>38</v>
      </c>
      <c r="I13" s="90">
        <v>55.6</v>
      </c>
    </row>
    <row r="14" spans="1:17" ht="18" customHeight="1" x14ac:dyDescent="0.15">
      <c r="A14" s="3">
        <v>8</v>
      </c>
      <c r="B14" s="3">
        <v>20</v>
      </c>
      <c r="C14" s="3" t="s">
        <v>53</v>
      </c>
      <c r="D14" s="86">
        <v>44.1</v>
      </c>
      <c r="F14" s="3">
        <v>31</v>
      </c>
      <c r="G14" s="3">
        <v>5</v>
      </c>
      <c r="H14" s="3" t="s">
        <v>56</v>
      </c>
      <c r="I14" s="90">
        <v>51.2</v>
      </c>
    </row>
    <row r="15" spans="1:17" ht="18" customHeight="1" x14ac:dyDescent="0.15">
      <c r="A15" s="3">
        <v>9</v>
      </c>
      <c r="B15" s="3">
        <v>7</v>
      </c>
      <c r="C15" s="3" t="s">
        <v>59</v>
      </c>
      <c r="D15" s="86">
        <v>55.6</v>
      </c>
      <c r="F15" s="3">
        <v>32</v>
      </c>
      <c r="G15" s="3">
        <v>2</v>
      </c>
      <c r="H15" s="3" t="s">
        <v>46</v>
      </c>
      <c r="I15" s="90">
        <v>61.1</v>
      </c>
    </row>
    <row r="16" spans="1:17" ht="18" customHeight="1" x14ac:dyDescent="0.15">
      <c r="A16" s="3">
        <v>10</v>
      </c>
      <c r="B16" s="3">
        <v>10</v>
      </c>
      <c r="C16" s="3" t="s">
        <v>7</v>
      </c>
      <c r="D16" s="86">
        <v>50.8</v>
      </c>
      <c r="F16" s="3">
        <v>33</v>
      </c>
      <c r="G16" s="3">
        <v>1</v>
      </c>
      <c r="H16" s="3" t="s">
        <v>60</v>
      </c>
      <c r="I16" s="90">
        <v>63.4</v>
      </c>
    </row>
    <row r="17" spans="1:9" ht="18" customHeight="1" x14ac:dyDescent="0.15">
      <c r="A17" s="3">
        <v>11</v>
      </c>
      <c r="B17" s="3">
        <v>5</v>
      </c>
      <c r="C17" s="3" t="s">
        <v>65</v>
      </c>
      <c r="D17" s="86">
        <v>61.5</v>
      </c>
      <c r="F17" s="3">
        <v>34</v>
      </c>
      <c r="G17" s="3">
        <v>10</v>
      </c>
      <c r="H17" s="3" t="s">
        <v>68</v>
      </c>
      <c r="I17" s="90">
        <v>31.7</v>
      </c>
    </row>
    <row r="18" spans="1:9" ht="18" customHeight="1" x14ac:dyDescent="0.15">
      <c r="A18" s="3">
        <v>12</v>
      </c>
      <c r="B18" s="3">
        <v>11</v>
      </c>
      <c r="C18" s="3" t="s">
        <v>45</v>
      </c>
      <c r="D18" s="86">
        <v>50.4</v>
      </c>
      <c r="F18" s="3">
        <v>35</v>
      </c>
      <c r="G18" s="3">
        <v>8</v>
      </c>
      <c r="H18" s="3" t="s">
        <v>67</v>
      </c>
      <c r="I18" s="90">
        <v>43.1</v>
      </c>
    </row>
    <row r="19" spans="1:9" ht="18" customHeight="1" x14ac:dyDescent="0.15">
      <c r="A19" s="3">
        <v>13</v>
      </c>
      <c r="B19" s="3">
        <v>15</v>
      </c>
      <c r="C19" s="3" t="s">
        <v>21</v>
      </c>
      <c r="D19" s="86">
        <v>48.8</v>
      </c>
      <c r="F19" s="139" t="s">
        <v>195</v>
      </c>
      <c r="G19" s="140"/>
      <c r="H19" s="141"/>
      <c r="I19" s="8">
        <v>49.7</v>
      </c>
    </row>
    <row r="20" spans="1:9" ht="18" customHeight="1" x14ac:dyDescent="0.15">
      <c r="A20" s="3">
        <v>14</v>
      </c>
      <c r="B20" s="3">
        <v>1</v>
      </c>
      <c r="C20" s="3" t="s">
        <v>52</v>
      </c>
      <c r="D20" s="86">
        <v>67.7</v>
      </c>
      <c r="F20" s="139" t="s">
        <v>199</v>
      </c>
      <c r="G20" s="140"/>
      <c r="H20" s="141"/>
      <c r="I20" s="91">
        <v>50.5</v>
      </c>
    </row>
    <row r="21" spans="1:9" ht="18" customHeight="1" x14ac:dyDescent="0.15">
      <c r="A21" s="3">
        <v>15</v>
      </c>
      <c r="B21" s="3">
        <v>13</v>
      </c>
      <c r="C21" s="3" t="s">
        <v>32</v>
      </c>
      <c r="D21" s="86">
        <v>49.2</v>
      </c>
    </row>
    <row r="22" spans="1:9" ht="18" customHeight="1" x14ac:dyDescent="0.15">
      <c r="A22" s="3">
        <v>16</v>
      </c>
      <c r="B22" s="3">
        <v>21</v>
      </c>
      <c r="C22" s="3" t="s">
        <v>36</v>
      </c>
      <c r="D22" s="86">
        <v>40.799999999999997</v>
      </c>
    </row>
    <row r="23" spans="1:9" ht="18" customHeight="1" x14ac:dyDescent="0.15">
      <c r="A23" s="3">
        <v>17</v>
      </c>
      <c r="B23" s="3">
        <v>4</v>
      </c>
      <c r="C23" s="3" t="s">
        <v>72</v>
      </c>
      <c r="D23" s="86">
        <v>63</v>
      </c>
    </row>
    <row r="24" spans="1:9" ht="18" customHeight="1" x14ac:dyDescent="0.15">
      <c r="A24" s="3">
        <v>18</v>
      </c>
      <c r="B24" s="3">
        <v>3</v>
      </c>
      <c r="C24" s="3" t="s">
        <v>73</v>
      </c>
      <c r="D24" s="86">
        <v>64.3</v>
      </c>
    </row>
    <row r="25" spans="1:9" ht="18" customHeight="1" x14ac:dyDescent="0.15">
      <c r="A25" s="3">
        <v>19</v>
      </c>
      <c r="B25" s="3">
        <v>23</v>
      </c>
      <c r="C25" s="3" t="s">
        <v>55</v>
      </c>
      <c r="D25" s="86">
        <v>37.700000000000003</v>
      </c>
      <c r="I25" s="1" t="s">
        <v>203</v>
      </c>
    </row>
    <row r="26" spans="1:9" ht="18" customHeight="1" x14ac:dyDescent="0.15">
      <c r="A26" s="3">
        <v>20</v>
      </c>
      <c r="B26" s="3">
        <v>8</v>
      </c>
      <c r="C26" s="3" t="s">
        <v>74</v>
      </c>
      <c r="D26" s="86">
        <v>54.2</v>
      </c>
      <c r="I26" s="1" t="s">
        <v>203</v>
      </c>
    </row>
    <row r="27" spans="1:9" ht="18" customHeight="1" x14ac:dyDescent="0.15">
      <c r="A27" s="3">
        <v>21</v>
      </c>
      <c r="B27" s="3">
        <v>17</v>
      </c>
      <c r="C27" s="3" t="s">
        <v>22</v>
      </c>
      <c r="D27" s="86">
        <v>47.1</v>
      </c>
      <c r="E27" s="89"/>
    </row>
    <row r="28" spans="1:9" ht="18" customHeight="1" x14ac:dyDescent="0.15">
      <c r="A28" s="3">
        <v>22</v>
      </c>
      <c r="B28" s="3">
        <v>22</v>
      </c>
      <c r="C28" s="3" t="s">
        <v>0</v>
      </c>
      <c r="D28" s="86">
        <v>40.5</v>
      </c>
    </row>
    <row r="29" spans="1:9" ht="18" customHeight="1" x14ac:dyDescent="0.15">
      <c r="A29" s="3">
        <v>23</v>
      </c>
      <c r="B29" s="3">
        <v>19</v>
      </c>
      <c r="C29" s="3" t="s">
        <v>64</v>
      </c>
      <c r="D29" s="86">
        <v>45.4</v>
      </c>
    </row>
    <row r="30" spans="1:9" ht="18" customHeight="1" x14ac:dyDescent="0.15">
      <c r="A30" s="139" t="s">
        <v>208</v>
      </c>
      <c r="B30" s="140"/>
      <c r="C30" s="141"/>
      <c r="D30" s="8">
        <v>50.6</v>
      </c>
    </row>
    <row r="31" spans="1:9" ht="18" customHeight="1" x14ac:dyDescent="0.15"/>
    <row r="32" spans="1:9" ht="15.75" customHeight="1" x14ac:dyDescent="0.15">
      <c r="A32" s="1" t="s">
        <v>13</v>
      </c>
    </row>
    <row r="33" spans="1:7" ht="15.75" customHeight="1" x14ac:dyDescent="0.15"/>
    <row r="34" spans="1:7" ht="15.75" customHeight="1" x14ac:dyDescent="0.15">
      <c r="A34" s="1" t="str">
        <f>'（７）財政規模'!A34</f>
        <v>県総務部市町行財政課　「令和６年度市町財政の状況」（令和７年３月３１日現在）</v>
      </c>
    </row>
    <row r="35" spans="1:7" ht="15.75" customHeight="1" x14ac:dyDescent="0.15"/>
    <row r="36" spans="1:7" ht="15.75" customHeight="1" x14ac:dyDescent="0.15">
      <c r="A36" s="167" t="s">
        <v>107</v>
      </c>
      <c r="B36" s="167"/>
      <c r="C36" s="167"/>
      <c r="D36" s="87" t="s">
        <v>211</v>
      </c>
      <c r="E36" s="157" t="s">
        <v>81</v>
      </c>
      <c r="F36" s="11"/>
      <c r="G36" s="11"/>
    </row>
    <row r="37" spans="1:7" ht="15.75" customHeight="1" x14ac:dyDescent="0.15">
      <c r="A37" s="167"/>
      <c r="B37" s="167"/>
      <c r="C37" s="167"/>
      <c r="D37" s="88" t="s">
        <v>213</v>
      </c>
      <c r="E37" s="157"/>
      <c r="F37" s="11"/>
      <c r="G37" s="11"/>
    </row>
    <row r="38" spans="1:7" customFormat="1" ht="15.75" customHeight="1" x14ac:dyDescent="0.15"/>
    <row r="39" spans="1:7" customFormat="1" ht="15.75" customHeight="1" x14ac:dyDescent="0.15">
      <c r="A39" s="1" t="s">
        <v>209</v>
      </c>
      <c r="C39" s="1"/>
      <c r="D39" s="1"/>
    </row>
    <row r="40" spans="1:7" customFormat="1" ht="15.75" customHeight="1" x14ac:dyDescent="0.15">
      <c r="E40" s="157"/>
    </row>
    <row r="41" spans="1:7" customFormat="1" ht="15.75" customHeight="1" x14ac:dyDescent="0.15">
      <c r="E41" s="157"/>
    </row>
    <row r="42" spans="1:7" customFormat="1" ht="15.75" customHeight="1" x14ac:dyDescent="0.15"/>
    <row r="43" spans="1:7" x14ac:dyDescent="0.15">
      <c r="B43" s="85"/>
    </row>
  </sheetData>
  <mergeCells count="16">
    <mergeCell ref="A36:C37"/>
    <mergeCell ref="E36:E37"/>
    <mergeCell ref="E40:E41"/>
    <mergeCell ref="L1:Q7"/>
    <mergeCell ref="A1:I1"/>
    <mergeCell ref="F19:H19"/>
    <mergeCell ref="F20:H20"/>
    <mergeCell ref="A30:C30"/>
    <mergeCell ref="A3:A6"/>
    <mergeCell ref="B3:B6"/>
    <mergeCell ref="C3:C6"/>
    <mergeCell ref="D3:D5"/>
    <mergeCell ref="F3:F6"/>
    <mergeCell ref="G3:G6"/>
    <mergeCell ref="H3:H6"/>
    <mergeCell ref="I3:I5"/>
  </mergeCells>
  <phoneticPr fontId="22"/>
  <pageMargins left="0.59055118110236227" right="0.59055118110236227" top="0.78740157480314965" bottom="0.39370078740157483" header="0.39370078740157483"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41"/>
  <sheetViews>
    <sheetView view="pageBreakPreview" zoomScaleNormal="75" zoomScaleSheetLayoutView="100" workbookViewId="0">
      <selection sqref="A1:L1"/>
    </sheetView>
  </sheetViews>
  <sheetFormatPr defaultColWidth="9" defaultRowHeight="13.5" x14ac:dyDescent="0.15"/>
  <cols>
    <col min="1" max="2" width="3.625" style="1" customWidth="1"/>
    <col min="3" max="3" width="10.75" style="1" customWidth="1"/>
    <col min="4" max="4" width="6.625" style="1" customWidth="1"/>
    <col min="5" max="5" width="11.625" style="1" customWidth="1"/>
    <col min="6" max="6" width="10.625" style="1" customWidth="1"/>
    <col min="7" max="7" width="2.625" style="1" customWidth="1"/>
    <col min="8" max="9" width="3.625" style="1" customWidth="1"/>
    <col min="10" max="10" width="8.625" style="1" customWidth="1"/>
    <col min="11" max="11" width="6.625" style="1" customWidth="1"/>
    <col min="12" max="12" width="11.625" style="1" customWidth="1"/>
    <col min="13" max="13" width="10.625" style="1" customWidth="1"/>
    <col min="14" max="14" width="9" style="1" bestFit="1"/>
    <col min="15" max="16384" width="9" style="1"/>
  </cols>
  <sheetData>
    <row r="1" spans="1:17" ht="24" x14ac:dyDescent="0.15">
      <c r="A1" s="159" t="s">
        <v>214</v>
      </c>
      <c r="B1" s="159"/>
      <c r="C1" s="159"/>
      <c r="D1" s="159"/>
      <c r="E1" s="159"/>
      <c r="F1" s="159"/>
      <c r="G1" s="159"/>
      <c r="H1" s="159"/>
      <c r="I1" s="159"/>
      <c r="J1" s="159"/>
      <c r="K1" s="159"/>
      <c r="L1" s="159"/>
    </row>
    <row r="2" spans="1:17" ht="18" customHeight="1" x14ac:dyDescent="0.15"/>
    <row r="3" spans="1:17" s="25" customFormat="1" ht="18" customHeight="1" x14ac:dyDescent="0.15">
      <c r="A3" s="146" t="s">
        <v>79</v>
      </c>
      <c r="B3" s="149" t="s">
        <v>5</v>
      </c>
      <c r="C3" s="146" t="s">
        <v>1</v>
      </c>
      <c r="D3" s="154" t="s">
        <v>58</v>
      </c>
      <c r="E3" s="154" t="s">
        <v>219</v>
      </c>
      <c r="F3" s="154" t="s">
        <v>220</v>
      </c>
      <c r="H3" s="146" t="s">
        <v>79</v>
      </c>
      <c r="I3" s="149" t="s">
        <v>5</v>
      </c>
      <c r="J3" s="146" t="s">
        <v>10</v>
      </c>
      <c r="K3" s="154" t="s">
        <v>58</v>
      </c>
      <c r="L3" s="154" t="s">
        <v>219</v>
      </c>
      <c r="M3" s="154" t="s">
        <v>220</v>
      </c>
    </row>
    <row r="4" spans="1:17" s="25" customFormat="1" ht="18" customHeight="1" x14ac:dyDescent="0.15">
      <c r="A4" s="147"/>
      <c r="B4" s="150"/>
      <c r="C4" s="147"/>
      <c r="D4" s="147"/>
      <c r="E4" s="147"/>
      <c r="F4" s="155"/>
      <c r="H4" s="147"/>
      <c r="I4" s="150"/>
      <c r="J4" s="147"/>
      <c r="K4" s="147"/>
      <c r="L4" s="147"/>
      <c r="M4" s="155"/>
    </row>
    <row r="5" spans="1:17" s="25" customFormat="1" ht="18" customHeight="1" x14ac:dyDescent="0.15">
      <c r="A5" s="147"/>
      <c r="B5" s="150"/>
      <c r="C5" s="147"/>
      <c r="D5" s="147"/>
      <c r="E5" s="147"/>
      <c r="F5" s="155"/>
      <c r="H5" s="147"/>
      <c r="I5" s="150"/>
      <c r="J5" s="147"/>
      <c r="K5" s="147"/>
      <c r="L5" s="147"/>
      <c r="M5" s="155"/>
      <c r="O5" s="62"/>
      <c r="P5" s="62"/>
      <c r="Q5" s="62"/>
    </row>
    <row r="6" spans="1:17" s="25" customFormat="1" ht="18" customHeight="1" x14ac:dyDescent="0.15">
      <c r="A6" s="148"/>
      <c r="B6" s="151"/>
      <c r="C6" s="148"/>
      <c r="D6" s="32" t="s">
        <v>12</v>
      </c>
      <c r="E6" s="32" t="s">
        <v>176</v>
      </c>
      <c r="F6" s="32" t="s">
        <v>176</v>
      </c>
      <c r="H6" s="148"/>
      <c r="I6" s="151"/>
      <c r="J6" s="148"/>
      <c r="K6" s="32" t="s">
        <v>12</v>
      </c>
      <c r="L6" s="41" t="s">
        <v>176</v>
      </c>
      <c r="M6" s="41" t="s">
        <v>176</v>
      </c>
      <c r="O6" s="62"/>
      <c r="P6" s="62"/>
      <c r="Q6" s="62"/>
    </row>
    <row r="7" spans="1:17" ht="18" customHeight="1" x14ac:dyDescent="0.15">
      <c r="A7" s="3">
        <v>1</v>
      </c>
      <c r="B7" s="3">
        <v>1</v>
      </c>
      <c r="C7" s="3" t="s">
        <v>14</v>
      </c>
      <c r="D7" s="53">
        <v>99.379792562938874</v>
      </c>
      <c r="E7" s="92">
        <v>141926166</v>
      </c>
      <c r="F7" s="92">
        <v>142811896</v>
      </c>
      <c r="H7" s="3">
        <v>24</v>
      </c>
      <c r="I7" s="3">
        <v>12</v>
      </c>
      <c r="J7" s="3" t="s">
        <v>26</v>
      </c>
      <c r="K7" s="53">
        <v>92.047086059856866</v>
      </c>
      <c r="L7" s="94">
        <v>1849619</v>
      </c>
      <c r="M7" s="94">
        <v>2009427</v>
      </c>
      <c r="O7" s="62"/>
      <c r="P7" s="62"/>
      <c r="Q7" s="62"/>
    </row>
    <row r="8" spans="1:17" ht="18" customHeight="1" x14ac:dyDescent="0.15">
      <c r="A8" s="3">
        <v>2</v>
      </c>
      <c r="B8" s="3">
        <v>4</v>
      </c>
      <c r="C8" s="3" t="s">
        <v>27</v>
      </c>
      <c r="D8" s="53">
        <v>98.800202157811285</v>
      </c>
      <c r="E8" s="92">
        <v>151900602</v>
      </c>
      <c r="F8" s="92">
        <v>153745234</v>
      </c>
      <c r="H8" s="3">
        <v>25</v>
      </c>
      <c r="I8" s="3">
        <v>6</v>
      </c>
      <c r="J8" s="3" t="s">
        <v>8</v>
      </c>
      <c r="K8" s="53">
        <v>97.847117843209276</v>
      </c>
      <c r="L8" s="94">
        <v>956300</v>
      </c>
      <c r="M8" s="94">
        <v>977341</v>
      </c>
      <c r="O8" s="62"/>
      <c r="P8" s="62"/>
      <c r="Q8" s="62"/>
    </row>
    <row r="9" spans="1:17" ht="18" customHeight="1" x14ac:dyDescent="0.15">
      <c r="A9" s="3">
        <v>3</v>
      </c>
      <c r="B9" s="3">
        <v>18</v>
      </c>
      <c r="C9" s="3" t="s">
        <v>29</v>
      </c>
      <c r="D9" s="53">
        <v>97.605478039156708</v>
      </c>
      <c r="E9" s="92">
        <v>34113138</v>
      </c>
      <c r="F9" s="92">
        <v>34950024</v>
      </c>
      <c r="H9" s="3">
        <v>26</v>
      </c>
      <c r="I9" s="3">
        <v>4</v>
      </c>
      <c r="J9" s="3" t="s">
        <v>30</v>
      </c>
      <c r="K9" s="53">
        <v>98.168211416184661</v>
      </c>
      <c r="L9" s="94">
        <v>922952</v>
      </c>
      <c r="M9" s="94">
        <v>940174</v>
      </c>
      <c r="O9" s="62"/>
      <c r="P9" s="62"/>
      <c r="Q9" s="62"/>
    </row>
    <row r="10" spans="1:17" ht="18" customHeight="1" x14ac:dyDescent="0.15">
      <c r="A10" s="3">
        <v>4</v>
      </c>
      <c r="B10" s="3">
        <v>23</v>
      </c>
      <c r="C10" s="3" t="s">
        <v>31</v>
      </c>
      <c r="D10" s="53">
        <v>94.740377358563251</v>
      </c>
      <c r="E10" s="92">
        <v>9837963</v>
      </c>
      <c r="F10" s="92">
        <v>10384129</v>
      </c>
      <c r="H10" s="3">
        <v>27</v>
      </c>
      <c r="I10" s="3">
        <v>8</v>
      </c>
      <c r="J10" s="3" t="s">
        <v>40</v>
      </c>
      <c r="K10" s="53">
        <v>97.474871004489714</v>
      </c>
      <c r="L10" s="94">
        <v>581847</v>
      </c>
      <c r="M10" s="94">
        <v>596920</v>
      </c>
      <c r="O10" s="62"/>
      <c r="P10" s="62"/>
      <c r="Q10" s="62"/>
    </row>
    <row r="11" spans="1:17" ht="18" customHeight="1" x14ac:dyDescent="0.15">
      <c r="A11" s="3">
        <v>5</v>
      </c>
      <c r="B11" s="3">
        <v>7</v>
      </c>
      <c r="C11" s="3" t="s">
        <v>20</v>
      </c>
      <c r="D11" s="53">
        <v>98.730525042824141</v>
      </c>
      <c r="E11" s="92">
        <v>17632943</v>
      </c>
      <c r="F11" s="92">
        <v>17859667</v>
      </c>
      <c r="H11" s="3">
        <v>28</v>
      </c>
      <c r="I11" s="3">
        <v>10</v>
      </c>
      <c r="J11" s="3" t="s">
        <v>41</v>
      </c>
      <c r="K11" s="53">
        <v>96.031706274268132</v>
      </c>
      <c r="L11" s="94">
        <v>824316</v>
      </c>
      <c r="M11" s="94">
        <v>858379</v>
      </c>
      <c r="O11" s="62"/>
      <c r="P11" s="62"/>
      <c r="Q11" s="62"/>
    </row>
    <row r="12" spans="1:17" ht="18" customHeight="1" x14ac:dyDescent="0.15">
      <c r="A12" s="3">
        <v>6</v>
      </c>
      <c r="B12" s="3">
        <v>17</v>
      </c>
      <c r="C12" s="3" t="s">
        <v>44</v>
      </c>
      <c r="D12" s="53">
        <v>97.833563325122412</v>
      </c>
      <c r="E12" s="92">
        <v>20937130</v>
      </c>
      <c r="F12" s="92">
        <v>21400764</v>
      </c>
      <c r="H12" s="3">
        <v>29</v>
      </c>
      <c r="I12" s="3">
        <v>11</v>
      </c>
      <c r="J12" s="3" t="s">
        <v>47</v>
      </c>
      <c r="K12" s="53">
        <v>94.696919188496608</v>
      </c>
      <c r="L12" s="94">
        <v>5184305</v>
      </c>
      <c r="M12" s="94">
        <v>5474629</v>
      </c>
      <c r="O12" s="62"/>
      <c r="P12" s="62"/>
      <c r="Q12" s="62"/>
    </row>
    <row r="13" spans="1:17" ht="18" customHeight="1" x14ac:dyDescent="0.15">
      <c r="A13" s="3">
        <v>7</v>
      </c>
      <c r="B13" s="3">
        <v>22</v>
      </c>
      <c r="C13" s="3" t="s">
        <v>19</v>
      </c>
      <c r="D13" s="53">
        <v>95.378268441189164</v>
      </c>
      <c r="E13" s="92">
        <v>10653063</v>
      </c>
      <c r="F13" s="92">
        <v>11169277</v>
      </c>
      <c r="H13" s="3">
        <v>30</v>
      </c>
      <c r="I13" s="3">
        <v>7</v>
      </c>
      <c r="J13" s="3" t="s">
        <v>38</v>
      </c>
      <c r="K13" s="53">
        <v>97.674270964780689</v>
      </c>
      <c r="L13" s="94">
        <v>5754130</v>
      </c>
      <c r="M13" s="94">
        <v>5891142</v>
      </c>
      <c r="O13" s="62"/>
      <c r="P13" s="62"/>
      <c r="Q13" s="62"/>
    </row>
    <row r="14" spans="1:17" ht="18" customHeight="1" x14ac:dyDescent="0.15">
      <c r="A14" s="3">
        <v>8</v>
      </c>
      <c r="B14" s="3">
        <v>10</v>
      </c>
      <c r="C14" s="3" t="s">
        <v>53</v>
      </c>
      <c r="D14" s="53">
        <v>98.607451363591608</v>
      </c>
      <c r="E14" s="92">
        <v>14389104</v>
      </c>
      <c r="F14" s="92">
        <v>14592309</v>
      </c>
      <c r="H14" s="3">
        <v>31</v>
      </c>
      <c r="I14" s="3">
        <v>9</v>
      </c>
      <c r="J14" s="3" t="s">
        <v>56</v>
      </c>
      <c r="K14" s="53">
        <v>97.24902374903094</v>
      </c>
      <c r="L14" s="94">
        <v>9672844</v>
      </c>
      <c r="M14" s="94">
        <v>9946469</v>
      </c>
      <c r="O14" s="62"/>
      <c r="P14" s="62"/>
      <c r="Q14" s="62"/>
    </row>
    <row r="15" spans="1:17" ht="18" customHeight="1" x14ac:dyDescent="0.15">
      <c r="A15" s="3">
        <v>9</v>
      </c>
      <c r="B15" s="3">
        <v>9</v>
      </c>
      <c r="C15" s="3" t="s">
        <v>59</v>
      </c>
      <c r="D15" s="53">
        <v>98.655282722977134</v>
      </c>
      <c r="E15" s="92">
        <v>47005003</v>
      </c>
      <c r="F15" s="92">
        <v>47645703</v>
      </c>
      <c r="H15" s="3">
        <v>32</v>
      </c>
      <c r="I15" s="3">
        <v>3</v>
      </c>
      <c r="J15" s="3" t="s">
        <v>46</v>
      </c>
      <c r="K15" s="53">
        <v>99.033255909253327</v>
      </c>
      <c r="L15" s="94">
        <v>4528872</v>
      </c>
      <c r="M15" s="94">
        <v>4573082</v>
      </c>
      <c r="O15" s="62"/>
      <c r="P15" s="62"/>
      <c r="Q15" s="62"/>
    </row>
    <row r="16" spans="1:17" ht="18" customHeight="1" x14ac:dyDescent="0.15">
      <c r="A16" s="3">
        <v>10</v>
      </c>
      <c r="B16" s="3">
        <v>8</v>
      </c>
      <c r="C16" s="3" t="s">
        <v>7</v>
      </c>
      <c r="D16" s="53">
        <v>98.720473392546353</v>
      </c>
      <c r="E16" s="92">
        <v>27875397</v>
      </c>
      <c r="F16" s="92">
        <v>28236693</v>
      </c>
      <c r="H16" s="3">
        <v>33</v>
      </c>
      <c r="I16" s="3">
        <v>5</v>
      </c>
      <c r="J16" s="3" t="s">
        <v>60</v>
      </c>
      <c r="K16" s="53">
        <v>98.077915811630703</v>
      </c>
      <c r="L16" s="94">
        <v>5439463</v>
      </c>
      <c r="M16" s="94">
        <v>5546063</v>
      </c>
    </row>
    <row r="17" spans="1:13" ht="18" customHeight="1" x14ac:dyDescent="0.15">
      <c r="A17" s="3">
        <v>11</v>
      </c>
      <c r="B17" s="3">
        <v>6</v>
      </c>
      <c r="C17" s="3" t="s">
        <v>65</v>
      </c>
      <c r="D17" s="53">
        <v>98.73323234837946</v>
      </c>
      <c r="E17" s="92">
        <v>20888286</v>
      </c>
      <c r="F17" s="92">
        <v>21156287</v>
      </c>
      <c r="H17" s="3">
        <v>34</v>
      </c>
      <c r="I17" s="3">
        <v>2</v>
      </c>
      <c r="J17" s="3" t="s">
        <v>17</v>
      </c>
      <c r="K17" s="53">
        <v>99.09861734625261</v>
      </c>
      <c r="L17" s="94">
        <v>1237932</v>
      </c>
      <c r="M17" s="94">
        <v>1249192</v>
      </c>
    </row>
    <row r="18" spans="1:13" ht="18" customHeight="1" x14ac:dyDescent="0.15">
      <c r="A18" s="3">
        <v>12</v>
      </c>
      <c r="B18" s="3">
        <v>15</v>
      </c>
      <c r="C18" s="3" t="s">
        <v>45</v>
      </c>
      <c r="D18" s="53">
        <v>97.99467000916276</v>
      </c>
      <c r="E18" s="92">
        <v>21040025</v>
      </c>
      <c r="F18" s="92">
        <v>21470581</v>
      </c>
      <c r="H18" s="3">
        <v>35</v>
      </c>
      <c r="I18" s="3">
        <v>1</v>
      </c>
      <c r="J18" s="3" t="s">
        <v>67</v>
      </c>
      <c r="K18" s="53">
        <v>99.381300153421009</v>
      </c>
      <c r="L18" s="94">
        <v>2496500</v>
      </c>
      <c r="M18" s="94">
        <v>2512042</v>
      </c>
    </row>
    <row r="19" spans="1:13" ht="18" customHeight="1" x14ac:dyDescent="0.15">
      <c r="A19" s="3">
        <v>13</v>
      </c>
      <c r="B19" s="3">
        <v>12</v>
      </c>
      <c r="C19" s="3" t="s">
        <v>21</v>
      </c>
      <c r="D19" s="53">
        <v>98.254291168123459</v>
      </c>
      <c r="E19" s="92">
        <v>21605366</v>
      </c>
      <c r="F19" s="92">
        <v>21989234</v>
      </c>
      <c r="H19" s="139" t="s">
        <v>37</v>
      </c>
      <c r="I19" s="140"/>
      <c r="J19" s="141"/>
      <c r="K19" s="53">
        <v>97.2</v>
      </c>
      <c r="L19" s="67">
        <v>39449080</v>
      </c>
      <c r="M19" s="67">
        <v>40574860</v>
      </c>
    </row>
    <row r="20" spans="1:13" ht="18" customHeight="1" x14ac:dyDescent="0.15">
      <c r="A20" s="3">
        <v>14</v>
      </c>
      <c r="B20" s="3">
        <v>2</v>
      </c>
      <c r="C20" s="3" t="s">
        <v>52</v>
      </c>
      <c r="D20" s="53">
        <v>99.076654630055984</v>
      </c>
      <c r="E20" s="92">
        <v>16679856</v>
      </c>
      <c r="F20" s="92">
        <v>16835304</v>
      </c>
      <c r="H20" s="139" t="s">
        <v>15</v>
      </c>
      <c r="I20" s="140"/>
      <c r="J20" s="141"/>
      <c r="K20" s="53">
        <v>98.5</v>
      </c>
      <c r="L20" s="19">
        <v>670746641</v>
      </c>
      <c r="M20" s="19">
        <v>681193097</v>
      </c>
    </row>
    <row r="21" spans="1:13" ht="18" customHeight="1" x14ac:dyDescent="0.15">
      <c r="A21" s="3">
        <v>15</v>
      </c>
      <c r="B21" s="3">
        <v>14</v>
      </c>
      <c r="C21" s="3" t="s">
        <v>32</v>
      </c>
      <c r="D21" s="53">
        <v>98.084577206006031</v>
      </c>
      <c r="E21" s="92">
        <v>15452925</v>
      </c>
      <c r="F21" s="92">
        <v>15754694</v>
      </c>
    </row>
    <row r="22" spans="1:13" ht="18" customHeight="1" x14ac:dyDescent="0.15">
      <c r="A22" s="3">
        <v>16</v>
      </c>
      <c r="B22" s="3">
        <v>19</v>
      </c>
      <c r="C22" s="3" t="s">
        <v>36</v>
      </c>
      <c r="D22" s="53">
        <v>96.628740722599787</v>
      </c>
      <c r="E22" s="92">
        <v>2840827</v>
      </c>
      <c r="F22" s="92">
        <v>2939940</v>
      </c>
    </row>
    <row r="23" spans="1:13" ht="18" customHeight="1" x14ac:dyDescent="0.15">
      <c r="A23" s="3">
        <v>17</v>
      </c>
      <c r="B23" s="3">
        <v>11</v>
      </c>
      <c r="C23" s="3" t="s">
        <v>72</v>
      </c>
      <c r="D23" s="53">
        <v>98.282064593426384</v>
      </c>
      <c r="E23" s="92">
        <v>10650904</v>
      </c>
      <c r="F23" s="92">
        <v>10837078</v>
      </c>
    </row>
    <row r="24" spans="1:13" ht="18" customHeight="1" x14ac:dyDescent="0.15">
      <c r="A24" s="3">
        <v>18</v>
      </c>
      <c r="B24" s="3">
        <v>5</v>
      </c>
      <c r="C24" s="3" t="s">
        <v>73</v>
      </c>
      <c r="D24" s="53">
        <v>98.734332905997945</v>
      </c>
      <c r="E24" s="92">
        <v>12538892</v>
      </c>
      <c r="F24" s="92">
        <v>12699627</v>
      </c>
    </row>
    <row r="25" spans="1:13" ht="18" customHeight="1" x14ac:dyDescent="0.15">
      <c r="A25" s="3">
        <v>19</v>
      </c>
      <c r="B25" s="3">
        <v>21</v>
      </c>
      <c r="C25" s="3" t="s">
        <v>55</v>
      </c>
      <c r="D25" s="53">
        <v>96.188883215002321</v>
      </c>
      <c r="E25" s="92">
        <v>4102604</v>
      </c>
      <c r="F25" s="92">
        <v>4265154</v>
      </c>
    </row>
    <row r="26" spans="1:13" ht="18" customHeight="1" x14ac:dyDescent="0.15">
      <c r="A26" s="3">
        <v>20</v>
      </c>
      <c r="B26" s="3">
        <v>3</v>
      </c>
      <c r="C26" s="3" t="s">
        <v>74</v>
      </c>
      <c r="D26" s="53">
        <v>98.826032237588009</v>
      </c>
      <c r="E26" s="92">
        <v>6733487</v>
      </c>
      <c r="F26" s="92">
        <v>6813475</v>
      </c>
    </row>
    <row r="27" spans="1:13" ht="18" customHeight="1" x14ac:dyDescent="0.15">
      <c r="A27" s="3">
        <v>21</v>
      </c>
      <c r="B27" s="3">
        <v>13</v>
      </c>
      <c r="C27" s="3" t="s">
        <v>22</v>
      </c>
      <c r="D27" s="53">
        <v>98.138758459907109</v>
      </c>
      <c r="E27" s="92">
        <v>7521589</v>
      </c>
      <c r="F27" s="92">
        <v>7664239</v>
      </c>
    </row>
    <row r="28" spans="1:13" ht="18" customHeight="1" x14ac:dyDescent="0.15">
      <c r="A28" s="3">
        <v>22</v>
      </c>
      <c r="B28" s="3">
        <v>20</v>
      </c>
      <c r="C28" s="3" t="s">
        <v>0</v>
      </c>
      <c r="D28" s="53">
        <v>96.339276665588642</v>
      </c>
      <c r="E28" s="92">
        <v>6663729</v>
      </c>
      <c r="F28" s="92">
        <v>6916939</v>
      </c>
    </row>
    <row r="29" spans="1:13" ht="18" customHeight="1" x14ac:dyDescent="0.15">
      <c r="A29" s="3">
        <v>23</v>
      </c>
      <c r="B29" s="3">
        <v>16</v>
      </c>
      <c r="C29" s="3" t="s">
        <v>187</v>
      </c>
      <c r="D29" s="53">
        <v>97.978452566388938</v>
      </c>
      <c r="E29" s="93">
        <v>8308562</v>
      </c>
      <c r="F29" s="93">
        <v>8479989</v>
      </c>
    </row>
    <row r="30" spans="1:13" ht="18" customHeight="1" x14ac:dyDescent="0.15">
      <c r="A30" s="139" t="s">
        <v>80</v>
      </c>
      <c r="B30" s="140"/>
      <c r="C30" s="141"/>
      <c r="D30" s="53">
        <v>98.5</v>
      </c>
      <c r="E30" s="19">
        <v>631297561</v>
      </c>
      <c r="F30" s="19">
        <v>640618237</v>
      </c>
    </row>
    <row r="31" spans="1:13" ht="18" customHeight="1" x14ac:dyDescent="0.15"/>
    <row r="32" spans="1:13" ht="15.75" customHeight="1" x14ac:dyDescent="0.15">
      <c r="A32" s="1" t="s">
        <v>13</v>
      </c>
    </row>
    <row r="33" spans="1:10" ht="15.75" customHeight="1" x14ac:dyDescent="0.15"/>
    <row r="34" spans="1:10" ht="15.75" customHeight="1" x14ac:dyDescent="0.15">
      <c r="A34" s="1" t="str">
        <f>'（７）財政規模'!A34</f>
        <v>県総務部市町行財政課　「令和６年度市町財政の状況」（令和７年３月３１日現在）</v>
      </c>
    </row>
    <row r="35" spans="1:10" ht="15.75" customHeight="1" x14ac:dyDescent="0.15"/>
    <row r="36" spans="1:10" ht="15.75" customHeight="1" x14ac:dyDescent="0.15">
      <c r="A36" s="181" t="s">
        <v>215</v>
      </c>
      <c r="B36" s="181"/>
      <c r="C36" s="181"/>
      <c r="D36" s="143" t="s">
        <v>217</v>
      </c>
      <c r="E36" s="143"/>
      <c r="F36" s="143"/>
      <c r="G36" s="143"/>
      <c r="H36" s="143"/>
      <c r="I36" s="157" t="s">
        <v>81</v>
      </c>
      <c r="J36" s="157"/>
    </row>
    <row r="37" spans="1:10" ht="15.75" customHeight="1" x14ac:dyDescent="0.15">
      <c r="A37" s="181"/>
      <c r="B37" s="181"/>
      <c r="C37" s="181"/>
      <c r="D37" s="181" t="s">
        <v>218</v>
      </c>
      <c r="E37" s="181"/>
      <c r="F37" s="181"/>
      <c r="G37" s="181"/>
      <c r="H37" s="181"/>
      <c r="I37" s="157"/>
      <c r="J37" s="157"/>
    </row>
    <row r="38" spans="1:10" ht="15.75" customHeight="1" x14ac:dyDescent="0.15"/>
    <row r="39" spans="1:10" ht="15.75" customHeight="1" x14ac:dyDescent="0.15">
      <c r="A39" s="1" t="s">
        <v>216</v>
      </c>
    </row>
    <row r="40" spans="1:10" ht="15.75" customHeight="1" x14ac:dyDescent="0.15">
      <c r="A40" s="6"/>
      <c r="B40" s="6"/>
      <c r="C40" s="6"/>
      <c r="D40" s="6"/>
      <c r="E40" s="6"/>
      <c r="F40" s="6"/>
    </row>
    <row r="41" spans="1:10" ht="15.75" customHeight="1" x14ac:dyDescent="0.15">
      <c r="C41" s="6"/>
      <c r="D41" s="6"/>
      <c r="E41" s="6"/>
      <c r="F41" s="6"/>
    </row>
  </sheetData>
  <mergeCells count="20">
    <mergeCell ref="M3:M5"/>
    <mergeCell ref="A36:C37"/>
    <mergeCell ref="I36:J37"/>
    <mergeCell ref="D37:H37"/>
    <mergeCell ref="A3:A6"/>
    <mergeCell ref="B3:B6"/>
    <mergeCell ref="C3:C6"/>
    <mergeCell ref="D3:D5"/>
    <mergeCell ref="E3:E5"/>
    <mergeCell ref="F3:F5"/>
    <mergeCell ref="H3:H6"/>
    <mergeCell ref="A1:L1"/>
    <mergeCell ref="H19:J19"/>
    <mergeCell ref="H20:J20"/>
    <mergeCell ref="A30:C30"/>
    <mergeCell ref="D36:H36"/>
    <mergeCell ref="I3:I6"/>
    <mergeCell ref="J3:J6"/>
    <mergeCell ref="K3:K5"/>
    <mergeCell ref="L3:L5"/>
  </mergeCells>
  <phoneticPr fontId="22"/>
  <pageMargins left="0.59055118110236227" right="0.59055118110236227" top="0.78740157480314965" bottom="0.39370078740157483" header="0.39370078740157483" footer="0.39370078740157483"/>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45"/>
  <sheetViews>
    <sheetView view="pageBreakPreview" zoomScaleSheetLayoutView="100" workbookViewId="0">
      <selection sqref="A1:M1"/>
    </sheetView>
  </sheetViews>
  <sheetFormatPr defaultRowHeight="13.5" x14ac:dyDescent="0.15"/>
  <cols>
    <col min="1" max="1" width="3.625" style="1" customWidth="1"/>
    <col min="2" max="2" width="10.625" style="1" customWidth="1"/>
    <col min="3" max="3" width="5.625" style="1" bestFit="1" customWidth="1"/>
    <col min="4" max="4" width="12.5" style="1" customWidth="1"/>
    <col min="5" max="5" width="5.625" style="1" bestFit="1" customWidth="1"/>
    <col min="6" max="6" width="12.5" style="1" customWidth="1"/>
    <col min="7" max="8" width="3.625" style="1" customWidth="1"/>
    <col min="9" max="9" width="10.625" style="1" customWidth="1"/>
    <col min="10" max="10" width="5.625" style="1" bestFit="1" customWidth="1"/>
    <col min="11" max="11" width="12.5" style="1" customWidth="1"/>
    <col min="12" max="12" width="5.625" style="1" bestFit="1" customWidth="1"/>
    <col min="13" max="13" width="12.5" style="1" customWidth="1"/>
    <col min="14" max="16370" width="9" style="1" bestFit="1" customWidth="1"/>
    <col min="16371" max="16377" width="8.75" style="1" customWidth="1"/>
    <col min="16378" max="16384" width="9" style="1" customWidth="1"/>
  </cols>
  <sheetData>
    <row r="1" spans="1:13" ht="24" x14ac:dyDescent="0.15">
      <c r="A1" s="180" t="s">
        <v>221</v>
      </c>
      <c r="B1" s="180"/>
      <c r="C1" s="180"/>
      <c r="D1" s="180"/>
      <c r="E1" s="180"/>
      <c r="F1" s="180"/>
      <c r="G1" s="180"/>
      <c r="H1" s="180"/>
      <c r="I1" s="180"/>
      <c r="J1" s="180"/>
      <c r="K1" s="180"/>
      <c r="L1" s="180"/>
      <c r="M1" s="180"/>
    </row>
    <row r="2" spans="1:13" ht="18" customHeight="1" x14ac:dyDescent="0.15">
      <c r="F2" s="13"/>
    </row>
    <row r="3" spans="1:13" s="25" customFormat="1" ht="18" customHeight="1" x14ac:dyDescent="0.15">
      <c r="A3" s="146" t="s">
        <v>79</v>
      </c>
      <c r="B3" s="146" t="s">
        <v>1</v>
      </c>
      <c r="C3" s="197" t="s">
        <v>223</v>
      </c>
      <c r="D3" s="198"/>
      <c r="E3" s="197" t="s">
        <v>226</v>
      </c>
      <c r="F3" s="198"/>
      <c r="H3" s="146" t="s">
        <v>79</v>
      </c>
      <c r="I3" s="146" t="s">
        <v>10</v>
      </c>
      <c r="J3" s="197" t="s">
        <v>223</v>
      </c>
      <c r="K3" s="198"/>
      <c r="L3" s="197" t="s">
        <v>226</v>
      </c>
      <c r="M3" s="198"/>
    </row>
    <row r="4" spans="1:13" s="25" customFormat="1" ht="18" customHeight="1" x14ac:dyDescent="0.15">
      <c r="A4" s="147"/>
      <c r="B4" s="147"/>
      <c r="C4" s="199"/>
      <c r="D4" s="200"/>
      <c r="E4" s="199"/>
      <c r="F4" s="200"/>
      <c r="G4" s="80"/>
      <c r="H4" s="147"/>
      <c r="I4" s="147"/>
      <c r="J4" s="199"/>
      <c r="K4" s="200"/>
      <c r="L4" s="199"/>
      <c r="M4" s="200"/>
    </row>
    <row r="5" spans="1:13" s="25" customFormat="1" ht="18" customHeight="1" x14ac:dyDescent="0.15">
      <c r="A5" s="147"/>
      <c r="B5" s="147"/>
      <c r="C5" s="195" t="s">
        <v>179</v>
      </c>
      <c r="D5" s="196"/>
      <c r="E5" s="195" t="s">
        <v>179</v>
      </c>
      <c r="F5" s="196"/>
      <c r="G5" s="81"/>
      <c r="H5" s="147"/>
      <c r="I5" s="147"/>
      <c r="J5" s="195" t="s">
        <v>179</v>
      </c>
      <c r="K5" s="196"/>
      <c r="L5" s="195" t="s">
        <v>179</v>
      </c>
      <c r="M5" s="196"/>
    </row>
    <row r="6" spans="1:13" s="25" customFormat="1" ht="18" customHeight="1" x14ac:dyDescent="0.15">
      <c r="A6" s="148"/>
      <c r="B6" s="148"/>
      <c r="C6" s="78" t="s">
        <v>5</v>
      </c>
      <c r="D6" s="78" t="s">
        <v>224</v>
      </c>
      <c r="E6" s="78" t="s">
        <v>5</v>
      </c>
      <c r="F6" s="78" t="s">
        <v>224</v>
      </c>
      <c r="H6" s="148"/>
      <c r="I6" s="148"/>
      <c r="J6" s="78" t="s">
        <v>5</v>
      </c>
      <c r="K6" s="78" t="s">
        <v>224</v>
      </c>
      <c r="L6" s="78" t="s">
        <v>5</v>
      </c>
      <c r="M6" s="78" t="s">
        <v>224</v>
      </c>
    </row>
    <row r="7" spans="1:13" ht="18" customHeight="1" x14ac:dyDescent="0.15">
      <c r="A7" s="3">
        <v>1</v>
      </c>
      <c r="B7" s="74" t="s">
        <v>14</v>
      </c>
      <c r="C7" s="95">
        <v>6</v>
      </c>
      <c r="D7" s="96">
        <v>2576836</v>
      </c>
      <c r="E7" s="96">
        <v>2</v>
      </c>
      <c r="F7" s="99">
        <v>231087200</v>
      </c>
      <c r="G7" s="9"/>
      <c r="H7" s="3">
        <v>24</v>
      </c>
      <c r="I7" s="74" t="s">
        <v>26</v>
      </c>
      <c r="J7" s="96">
        <v>4</v>
      </c>
      <c r="K7" s="96">
        <v>555692</v>
      </c>
      <c r="L7" s="96">
        <v>3</v>
      </c>
      <c r="M7" s="99">
        <v>7100000</v>
      </c>
    </row>
    <row r="8" spans="1:13" ht="18" customHeight="1" x14ac:dyDescent="0.15">
      <c r="A8" s="3">
        <v>2</v>
      </c>
      <c r="B8" s="74" t="s">
        <v>27</v>
      </c>
      <c r="C8" s="95">
        <v>5</v>
      </c>
      <c r="D8" s="96">
        <v>2615780</v>
      </c>
      <c r="E8" s="96">
        <v>3</v>
      </c>
      <c r="F8" s="99">
        <v>106540810</v>
      </c>
      <c r="G8" s="9"/>
      <c r="H8" s="3">
        <v>25</v>
      </c>
      <c r="I8" s="74" t="s">
        <v>8</v>
      </c>
      <c r="J8" s="96">
        <v>7</v>
      </c>
      <c r="K8" s="96">
        <v>154552</v>
      </c>
      <c r="L8" s="96">
        <v>6</v>
      </c>
      <c r="M8" s="99">
        <v>4700000</v>
      </c>
    </row>
    <row r="9" spans="1:13" ht="18" customHeight="1" x14ac:dyDescent="0.15">
      <c r="A9" s="3">
        <v>3</v>
      </c>
      <c r="B9" s="74" t="s">
        <v>29</v>
      </c>
      <c r="C9" s="95">
        <v>4</v>
      </c>
      <c r="D9" s="96">
        <v>4598130</v>
      </c>
      <c r="E9" s="96">
        <v>5</v>
      </c>
      <c r="F9" s="99">
        <v>34657051</v>
      </c>
      <c r="G9" s="9"/>
      <c r="H9" s="3">
        <v>26</v>
      </c>
      <c r="I9" s="74" t="s">
        <v>30</v>
      </c>
      <c r="J9" s="96">
        <v>6</v>
      </c>
      <c r="K9" s="96">
        <v>257548</v>
      </c>
      <c r="L9" s="96">
        <v>10</v>
      </c>
      <c r="M9" s="99">
        <v>300000</v>
      </c>
    </row>
    <row r="10" spans="1:13" ht="18" customHeight="1" x14ac:dyDescent="0.15">
      <c r="A10" s="3">
        <v>4</v>
      </c>
      <c r="B10" s="74" t="s">
        <v>31</v>
      </c>
      <c r="C10" s="95">
        <v>8</v>
      </c>
      <c r="D10" s="96">
        <v>1675106</v>
      </c>
      <c r="E10" s="96">
        <v>17</v>
      </c>
      <c r="F10" s="99">
        <v>5775000</v>
      </c>
      <c r="G10" s="9"/>
      <c r="H10" s="3">
        <v>27</v>
      </c>
      <c r="I10" s="74" t="s">
        <v>40</v>
      </c>
      <c r="J10" s="96">
        <v>9</v>
      </c>
      <c r="K10" s="96">
        <v>63296</v>
      </c>
      <c r="L10" s="96">
        <v>8</v>
      </c>
      <c r="M10" s="99">
        <v>1611000</v>
      </c>
    </row>
    <row r="11" spans="1:13" ht="18" customHeight="1" x14ac:dyDescent="0.15">
      <c r="A11" s="3">
        <v>5</v>
      </c>
      <c r="B11" s="74" t="s">
        <v>20</v>
      </c>
      <c r="C11" s="95">
        <v>20</v>
      </c>
      <c r="D11" s="96">
        <v>344167</v>
      </c>
      <c r="E11" s="96">
        <v>21</v>
      </c>
      <c r="F11" s="99">
        <v>300000</v>
      </c>
      <c r="G11" s="9"/>
      <c r="H11" s="3">
        <v>28</v>
      </c>
      <c r="I11" s="74" t="s">
        <v>41</v>
      </c>
      <c r="J11" s="96">
        <v>3</v>
      </c>
      <c r="K11" s="96">
        <v>656348</v>
      </c>
      <c r="L11" s="96">
        <v>12</v>
      </c>
      <c r="M11" s="99">
        <v>0</v>
      </c>
    </row>
    <row r="12" spans="1:13" ht="18" customHeight="1" x14ac:dyDescent="0.15">
      <c r="A12" s="3">
        <v>6</v>
      </c>
      <c r="B12" s="74" t="s">
        <v>44</v>
      </c>
      <c r="C12" s="95">
        <v>2</v>
      </c>
      <c r="D12" s="96">
        <v>6938035</v>
      </c>
      <c r="E12" s="96">
        <v>10</v>
      </c>
      <c r="F12" s="99">
        <v>13879910</v>
      </c>
      <c r="G12" s="9"/>
      <c r="H12" s="3">
        <v>29</v>
      </c>
      <c r="I12" s="74" t="s">
        <v>47</v>
      </c>
      <c r="J12" s="96">
        <v>8</v>
      </c>
      <c r="K12" s="96">
        <v>68412</v>
      </c>
      <c r="L12" s="96">
        <v>5</v>
      </c>
      <c r="M12" s="99">
        <v>5200000</v>
      </c>
    </row>
    <row r="13" spans="1:13" ht="18" customHeight="1" x14ac:dyDescent="0.15">
      <c r="A13" s="3">
        <v>7</v>
      </c>
      <c r="B13" s="74" t="s">
        <v>19</v>
      </c>
      <c r="C13" s="95">
        <v>12</v>
      </c>
      <c r="D13" s="96">
        <v>656645</v>
      </c>
      <c r="E13" s="96">
        <v>12</v>
      </c>
      <c r="F13" s="99">
        <v>10840000</v>
      </c>
      <c r="G13" s="9"/>
      <c r="H13" s="3">
        <v>30</v>
      </c>
      <c r="I13" s="74" t="s">
        <v>38</v>
      </c>
      <c r="J13" s="96">
        <v>10</v>
      </c>
      <c r="K13" s="96">
        <v>39575</v>
      </c>
      <c r="L13" s="96">
        <v>2</v>
      </c>
      <c r="M13" s="99">
        <v>11400000</v>
      </c>
    </row>
    <row r="14" spans="1:13" ht="18" customHeight="1" x14ac:dyDescent="0.15">
      <c r="A14" s="3">
        <v>8</v>
      </c>
      <c r="B14" s="74" t="s">
        <v>53</v>
      </c>
      <c r="C14" s="95">
        <v>14</v>
      </c>
      <c r="D14" s="96">
        <v>582941</v>
      </c>
      <c r="E14" s="96">
        <v>13</v>
      </c>
      <c r="F14" s="99">
        <v>10704738</v>
      </c>
      <c r="G14" s="9"/>
      <c r="H14" s="3">
        <v>31</v>
      </c>
      <c r="I14" s="74" t="s">
        <v>56</v>
      </c>
      <c r="J14" s="96">
        <v>12</v>
      </c>
      <c r="K14" s="96">
        <v>14907</v>
      </c>
      <c r="L14" s="96">
        <v>10</v>
      </c>
      <c r="M14" s="99">
        <v>300000</v>
      </c>
    </row>
    <row r="15" spans="1:13" ht="18" customHeight="1" x14ac:dyDescent="0.15">
      <c r="A15" s="3">
        <v>9</v>
      </c>
      <c r="B15" s="74" t="s">
        <v>59</v>
      </c>
      <c r="C15" s="95">
        <v>3</v>
      </c>
      <c r="D15" s="96">
        <v>6867410</v>
      </c>
      <c r="E15" s="96">
        <v>11</v>
      </c>
      <c r="F15" s="99">
        <v>13300000</v>
      </c>
      <c r="G15" s="9"/>
      <c r="H15" s="3">
        <v>32</v>
      </c>
      <c r="I15" s="74" t="s">
        <v>46</v>
      </c>
      <c r="J15" s="96">
        <v>2</v>
      </c>
      <c r="K15" s="96">
        <v>970695</v>
      </c>
      <c r="L15" s="96">
        <v>1</v>
      </c>
      <c r="M15" s="99">
        <v>145757000</v>
      </c>
    </row>
    <row r="16" spans="1:13" ht="18" customHeight="1" x14ac:dyDescent="0.15">
      <c r="A16" s="3">
        <v>10</v>
      </c>
      <c r="B16" s="74" t="s">
        <v>7</v>
      </c>
      <c r="C16" s="95">
        <v>13</v>
      </c>
      <c r="D16" s="96">
        <v>644559</v>
      </c>
      <c r="E16" s="96">
        <v>9</v>
      </c>
      <c r="F16" s="99">
        <v>14050000</v>
      </c>
      <c r="G16" s="9"/>
      <c r="H16" s="3">
        <v>33</v>
      </c>
      <c r="I16" s="74" t="s">
        <v>60</v>
      </c>
      <c r="J16" s="96">
        <v>1</v>
      </c>
      <c r="K16" s="96">
        <v>1299435</v>
      </c>
      <c r="L16" s="96">
        <v>4</v>
      </c>
      <c r="M16" s="99">
        <v>5600000</v>
      </c>
    </row>
    <row r="17" spans="1:13" ht="18" customHeight="1" x14ac:dyDescent="0.15">
      <c r="A17" s="3">
        <v>11</v>
      </c>
      <c r="B17" s="74" t="s">
        <v>65</v>
      </c>
      <c r="C17" s="95">
        <v>1</v>
      </c>
      <c r="D17" s="96">
        <v>11907139</v>
      </c>
      <c r="E17" s="96">
        <v>14</v>
      </c>
      <c r="F17" s="99">
        <v>8236000</v>
      </c>
      <c r="G17" s="9"/>
      <c r="H17" s="3">
        <v>34</v>
      </c>
      <c r="I17" s="74" t="s">
        <v>68</v>
      </c>
      <c r="J17" s="96">
        <v>11</v>
      </c>
      <c r="K17" s="96">
        <v>29356</v>
      </c>
      <c r="L17" s="96">
        <v>7</v>
      </c>
      <c r="M17" s="99">
        <v>4300000</v>
      </c>
    </row>
    <row r="18" spans="1:13" ht="18" customHeight="1" x14ac:dyDescent="0.15">
      <c r="A18" s="3">
        <v>12</v>
      </c>
      <c r="B18" s="74" t="s">
        <v>45</v>
      </c>
      <c r="C18" s="95">
        <v>17</v>
      </c>
      <c r="D18" s="96">
        <v>502498</v>
      </c>
      <c r="E18" s="96">
        <v>16</v>
      </c>
      <c r="F18" s="99">
        <v>6100000</v>
      </c>
      <c r="G18" s="9"/>
      <c r="H18" s="3">
        <v>35</v>
      </c>
      <c r="I18" s="74" t="s">
        <v>67</v>
      </c>
      <c r="J18" s="96">
        <v>5</v>
      </c>
      <c r="K18" s="96">
        <v>414420</v>
      </c>
      <c r="L18" s="96">
        <v>9</v>
      </c>
      <c r="M18" s="99">
        <v>900000</v>
      </c>
    </row>
    <row r="19" spans="1:13" ht="18" customHeight="1" x14ac:dyDescent="0.15">
      <c r="A19" s="3">
        <v>13</v>
      </c>
      <c r="B19" s="74" t="s">
        <v>21</v>
      </c>
      <c r="C19" s="95">
        <v>11</v>
      </c>
      <c r="D19" s="96">
        <v>1097254</v>
      </c>
      <c r="E19" s="96">
        <v>4</v>
      </c>
      <c r="F19" s="99">
        <v>66262000</v>
      </c>
      <c r="G19" s="9"/>
      <c r="H19" s="201" t="s">
        <v>227</v>
      </c>
      <c r="I19" s="201"/>
      <c r="J19" s="79"/>
      <c r="K19" s="97">
        <v>4524236</v>
      </c>
      <c r="L19" s="79"/>
      <c r="M19" s="97">
        <v>187168</v>
      </c>
    </row>
    <row r="20" spans="1:13" ht="18" customHeight="1" x14ac:dyDescent="0.15">
      <c r="A20" s="3">
        <v>14</v>
      </c>
      <c r="B20" s="74" t="s">
        <v>52</v>
      </c>
      <c r="C20" s="95">
        <v>7</v>
      </c>
      <c r="D20" s="96">
        <v>2220684</v>
      </c>
      <c r="E20" s="96">
        <v>23</v>
      </c>
      <c r="F20" s="99">
        <v>100000</v>
      </c>
      <c r="G20" s="9"/>
      <c r="H20" s="201" t="s">
        <v>228</v>
      </c>
      <c r="I20" s="201"/>
      <c r="J20" s="79"/>
      <c r="K20" s="58">
        <v>53166165</v>
      </c>
      <c r="L20" s="79"/>
      <c r="M20" s="19">
        <v>1050763.895</v>
      </c>
    </row>
    <row r="21" spans="1:13" ht="18" customHeight="1" x14ac:dyDescent="0.15">
      <c r="A21" s="3">
        <v>15</v>
      </c>
      <c r="B21" s="74" t="s">
        <v>32</v>
      </c>
      <c r="C21" s="95">
        <v>9</v>
      </c>
      <c r="D21" s="96">
        <v>1520488</v>
      </c>
      <c r="E21" s="96">
        <v>20</v>
      </c>
      <c r="F21" s="99">
        <v>2466100</v>
      </c>
      <c r="G21" s="9"/>
    </row>
    <row r="22" spans="1:13" ht="18" customHeight="1" x14ac:dyDescent="0.15">
      <c r="A22" s="3">
        <v>16</v>
      </c>
      <c r="B22" s="74" t="s">
        <v>36</v>
      </c>
      <c r="C22" s="95">
        <v>19</v>
      </c>
      <c r="D22" s="96">
        <v>424592</v>
      </c>
      <c r="E22" s="96">
        <v>21</v>
      </c>
      <c r="F22" s="99">
        <v>300000</v>
      </c>
      <c r="G22" s="9"/>
    </row>
    <row r="23" spans="1:13" ht="18" customHeight="1" x14ac:dyDescent="0.15">
      <c r="A23" s="3">
        <v>17</v>
      </c>
      <c r="B23" s="74" t="s">
        <v>72</v>
      </c>
      <c r="C23" s="95">
        <v>16</v>
      </c>
      <c r="D23" s="96">
        <v>503963</v>
      </c>
      <c r="E23" s="96">
        <v>1</v>
      </c>
      <c r="F23" s="99">
        <v>260000000</v>
      </c>
      <c r="G23" s="9"/>
    </row>
    <row r="24" spans="1:13" ht="18" customHeight="1" x14ac:dyDescent="0.15">
      <c r="A24" s="3">
        <v>18</v>
      </c>
      <c r="B24" s="74" t="s">
        <v>73</v>
      </c>
      <c r="C24" s="95">
        <v>22</v>
      </c>
      <c r="D24" s="96">
        <v>237067</v>
      </c>
      <c r="E24" s="96">
        <v>19</v>
      </c>
      <c r="F24" s="99">
        <v>3500000</v>
      </c>
      <c r="G24" s="9"/>
    </row>
    <row r="25" spans="1:13" ht="18" customHeight="1" x14ac:dyDescent="0.15">
      <c r="A25" s="3">
        <v>19</v>
      </c>
      <c r="B25" s="74" t="s">
        <v>55</v>
      </c>
      <c r="C25" s="95">
        <v>10</v>
      </c>
      <c r="D25" s="96">
        <v>1360611</v>
      </c>
      <c r="E25" s="96">
        <v>7</v>
      </c>
      <c r="F25" s="99">
        <v>18950000</v>
      </c>
      <c r="G25" s="9"/>
    </row>
    <row r="26" spans="1:13" ht="18" customHeight="1" x14ac:dyDescent="0.15">
      <c r="A26" s="3">
        <v>20</v>
      </c>
      <c r="B26" s="74" t="s">
        <v>74</v>
      </c>
      <c r="C26" s="95">
        <v>21</v>
      </c>
      <c r="D26" s="96">
        <v>264688</v>
      </c>
      <c r="E26" s="96">
        <v>15</v>
      </c>
      <c r="F26" s="99">
        <v>6511086</v>
      </c>
      <c r="G26" s="9"/>
    </row>
    <row r="27" spans="1:13" ht="18" customHeight="1" x14ac:dyDescent="0.15">
      <c r="A27" s="3">
        <v>21</v>
      </c>
      <c r="B27" s="74" t="s">
        <v>22</v>
      </c>
      <c r="C27" s="95">
        <v>23</v>
      </c>
      <c r="D27" s="96">
        <v>95384</v>
      </c>
      <c r="E27" s="96">
        <v>6</v>
      </c>
      <c r="F27" s="99">
        <v>27036000</v>
      </c>
      <c r="G27" s="9"/>
    </row>
    <row r="28" spans="1:13" ht="18" customHeight="1" x14ac:dyDescent="0.15">
      <c r="A28" s="3">
        <v>22</v>
      </c>
      <c r="B28" s="74" t="s">
        <v>0</v>
      </c>
      <c r="C28" s="95">
        <v>18</v>
      </c>
      <c r="D28" s="96">
        <v>467484</v>
      </c>
      <c r="E28" s="96">
        <v>18</v>
      </c>
      <c r="F28" s="99">
        <v>5000000</v>
      </c>
    </row>
    <row r="29" spans="1:13" ht="18" customHeight="1" x14ac:dyDescent="0.15">
      <c r="A29" s="3">
        <v>23</v>
      </c>
      <c r="B29" s="74" t="s">
        <v>64</v>
      </c>
      <c r="C29" s="95">
        <v>15</v>
      </c>
      <c r="D29" s="96">
        <v>540468</v>
      </c>
      <c r="E29" s="96">
        <v>8</v>
      </c>
      <c r="F29" s="99">
        <v>18000000</v>
      </c>
    </row>
    <row r="30" spans="1:13" ht="18" customHeight="1" x14ac:dyDescent="0.15">
      <c r="A30" s="201" t="s">
        <v>80</v>
      </c>
      <c r="B30" s="201"/>
      <c r="C30" s="79"/>
      <c r="D30" s="97">
        <v>48641929</v>
      </c>
      <c r="E30" s="98"/>
      <c r="F30" s="19">
        <v>863595.89500000002</v>
      </c>
    </row>
    <row r="31" spans="1:13" ht="18" customHeight="1" x14ac:dyDescent="0.15"/>
    <row r="32" spans="1:13" ht="15.75" customHeight="1" x14ac:dyDescent="0.15">
      <c r="A32" s="1" t="s">
        <v>34</v>
      </c>
    </row>
    <row r="33" spans="1:13" ht="15.75" customHeight="1" x14ac:dyDescent="0.15"/>
    <row r="34" spans="1:13" ht="15.75" customHeight="1" x14ac:dyDescent="0.15">
      <c r="B34" s="1" t="s">
        <v>135</v>
      </c>
    </row>
    <row r="35" spans="1:13" ht="15.75" customHeight="1" x14ac:dyDescent="0.15">
      <c r="B35" s="1" t="s">
        <v>222</v>
      </c>
    </row>
    <row r="36" spans="1:13" ht="15.75" customHeight="1" x14ac:dyDescent="0.15"/>
    <row r="37" spans="1:13" ht="15.75" customHeight="1" x14ac:dyDescent="0.15"/>
    <row r="38" spans="1:13" ht="15.75" customHeight="1" x14ac:dyDescent="0.15"/>
    <row r="39" spans="1:13" ht="15.75" customHeight="1" x14ac:dyDescent="0.15">
      <c r="H39" s="72"/>
      <c r="I39" s="72"/>
      <c r="J39" s="72"/>
      <c r="K39" s="72"/>
      <c r="L39" s="72"/>
      <c r="M39" s="72"/>
    </row>
    <row r="40" spans="1:13" customFormat="1" ht="15.75" customHeight="1" x14ac:dyDescent="0.15">
      <c r="A40" s="72"/>
      <c r="B40" s="72"/>
      <c r="C40" s="72"/>
      <c r="D40" s="72"/>
      <c r="E40" s="72"/>
      <c r="F40" s="72"/>
      <c r="G40" s="72"/>
      <c r="H40" s="72"/>
      <c r="I40" s="72"/>
      <c r="J40" s="72"/>
      <c r="K40" s="72"/>
      <c r="L40" s="72"/>
      <c r="M40" s="72"/>
    </row>
    <row r="41" spans="1:13" customFormat="1" ht="15.75" customHeight="1" x14ac:dyDescent="0.15">
      <c r="A41" s="72"/>
      <c r="B41" s="72"/>
      <c r="C41" s="72"/>
      <c r="D41" s="72"/>
      <c r="E41" s="72"/>
      <c r="F41" s="72"/>
      <c r="G41" s="72"/>
    </row>
    <row r="42" spans="1:13" customFormat="1" ht="15.75" customHeight="1" x14ac:dyDescent="0.15">
      <c r="A42" s="73"/>
      <c r="B42" s="70"/>
      <c r="C42" s="70"/>
      <c r="D42" s="70"/>
      <c r="E42" s="70"/>
      <c r="F42" s="70"/>
      <c r="G42" s="70"/>
      <c r="H42" s="1"/>
      <c r="I42" s="1"/>
      <c r="J42" s="1"/>
      <c r="K42" s="1"/>
      <c r="L42" s="1"/>
      <c r="M42" s="1"/>
    </row>
    <row r="43" spans="1:13" x14ac:dyDescent="0.15">
      <c r="G43" s="4"/>
    </row>
    <row r="44" spans="1:13" x14ac:dyDescent="0.15">
      <c r="G44" s="181"/>
    </row>
    <row r="45" spans="1:13" x14ac:dyDescent="0.15">
      <c r="G45" s="181"/>
    </row>
  </sheetData>
  <mergeCells count="17">
    <mergeCell ref="G44:G45"/>
    <mergeCell ref="H19:I19"/>
    <mergeCell ref="H20:I20"/>
    <mergeCell ref="A30:B30"/>
    <mergeCell ref="A3:A6"/>
    <mergeCell ref="B3:B6"/>
    <mergeCell ref="C3:D4"/>
    <mergeCell ref="E3:F4"/>
    <mergeCell ref="H3:H6"/>
    <mergeCell ref="I3:I6"/>
    <mergeCell ref="A1:M1"/>
    <mergeCell ref="C5:D5"/>
    <mergeCell ref="E5:F5"/>
    <mergeCell ref="J5:K5"/>
    <mergeCell ref="L5:M5"/>
    <mergeCell ref="J3:K4"/>
    <mergeCell ref="L3:M4"/>
  </mergeCells>
  <phoneticPr fontId="22"/>
  <printOptions horizontalCentered="1"/>
  <pageMargins left="0.59055118110236227" right="0.59055118110236227" top="0.78740157480314954" bottom="0.39370078740157477" header="0.39370078740157477" footer="0.39370078740157477"/>
  <pageSetup paperSize="9" scale="8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2"/>
  <sheetViews>
    <sheetView view="pageBreakPreview" zoomScaleSheetLayoutView="100" workbookViewId="0">
      <selection sqref="A1:I1"/>
    </sheetView>
  </sheetViews>
  <sheetFormatPr defaultRowHeight="13.5" x14ac:dyDescent="0.15"/>
  <cols>
    <col min="1" max="2" width="3.625" style="1" customWidth="1"/>
    <col min="3" max="3" width="12.625" style="1" customWidth="1"/>
    <col min="4" max="4" width="14.625" style="1" customWidth="1"/>
    <col min="5" max="5" width="9.5" style="1" customWidth="1"/>
    <col min="6" max="7" width="3.625" style="1" customWidth="1"/>
    <col min="8" max="8" width="12.625" style="1" customWidth="1"/>
    <col min="9" max="9" width="14.625" style="1" customWidth="1"/>
    <col min="10" max="16374" width="9" style="1" bestFit="1" customWidth="1"/>
    <col min="16375" max="16384" width="8.75" style="1" customWidth="1"/>
  </cols>
  <sheetData>
    <row r="1" spans="1:15" ht="24" x14ac:dyDescent="0.15">
      <c r="A1" s="159" t="s">
        <v>292</v>
      </c>
      <c r="B1" s="159"/>
      <c r="C1" s="159"/>
      <c r="D1" s="159"/>
      <c r="E1" s="159"/>
      <c r="F1" s="159"/>
      <c r="G1" s="159"/>
      <c r="H1" s="159"/>
      <c r="I1" s="159"/>
    </row>
    <row r="2" spans="1:15" ht="18" customHeight="1" x14ac:dyDescent="0.15"/>
    <row r="3" spans="1:15" s="25" customFormat="1" ht="18" customHeight="1" x14ac:dyDescent="0.15">
      <c r="A3" s="146" t="s">
        <v>79</v>
      </c>
      <c r="B3" s="149" t="s">
        <v>5</v>
      </c>
      <c r="C3" s="146" t="s">
        <v>1</v>
      </c>
      <c r="D3" s="146" t="s">
        <v>231</v>
      </c>
      <c r="F3" s="146" t="s">
        <v>79</v>
      </c>
      <c r="G3" s="149" t="s">
        <v>5</v>
      </c>
      <c r="H3" s="146" t="s">
        <v>10</v>
      </c>
      <c r="I3" s="146" t="s">
        <v>231</v>
      </c>
    </row>
    <row r="4" spans="1:15" s="25" customFormat="1" ht="18" customHeight="1" x14ac:dyDescent="0.15">
      <c r="A4" s="147"/>
      <c r="B4" s="150"/>
      <c r="C4" s="147"/>
      <c r="D4" s="147"/>
      <c r="F4" s="147"/>
      <c r="G4" s="150"/>
      <c r="H4" s="147"/>
      <c r="I4" s="147"/>
    </row>
    <row r="5" spans="1:15" s="25" customFormat="1" ht="18" customHeight="1" x14ac:dyDescent="0.15">
      <c r="A5" s="147"/>
      <c r="B5" s="150"/>
      <c r="C5" s="147"/>
      <c r="D5" s="147"/>
      <c r="F5" s="147"/>
      <c r="G5" s="150"/>
      <c r="H5" s="147"/>
      <c r="I5" s="147"/>
      <c r="K5" s="184"/>
      <c r="L5" s="184"/>
      <c r="M5" s="184"/>
      <c r="N5" s="184"/>
      <c r="O5" s="184"/>
    </row>
    <row r="6" spans="1:15" s="25" customFormat="1" ht="18" customHeight="1" x14ac:dyDescent="0.15">
      <c r="A6" s="148"/>
      <c r="B6" s="151"/>
      <c r="C6" s="148"/>
      <c r="D6" s="32" t="s">
        <v>12</v>
      </c>
      <c r="F6" s="148"/>
      <c r="G6" s="151"/>
      <c r="H6" s="148"/>
      <c r="I6" s="32" t="s">
        <v>12</v>
      </c>
      <c r="K6" s="184"/>
      <c r="L6" s="184"/>
      <c r="M6" s="184"/>
      <c r="N6" s="184"/>
      <c r="O6" s="184"/>
    </row>
    <row r="7" spans="1:15" ht="18" customHeight="1" x14ac:dyDescent="0.15">
      <c r="A7" s="3">
        <v>1</v>
      </c>
      <c r="B7" s="3">
        <v>22</v>
      </c>
      <c r="C7" s="3" t="s">
        <v>14</v>
      </c>
      <c r="D7" s="100">
        <v>95.3</v>
      </c>
      <c r="F7" s="3">
        <v>24</v>
      </c>
      <c r="G7" s="3">
        <v>6</v>
      </c>
      <c r="H7" s="3" t="s">
        <v>26</v>
      </c>
      <c r="I7" s="100">
        <v>85.6</v>
      </c>
      <c r="K7" s="184"/>
      <c r="L7" s="184"/>
      <c r="M7" s="184"/>
      <c r="N7" s="184"/>
      <c r="O7" s="184"/>
    </row>
    <row r="8" spans="1:15" ht="18" customHeight="1" x14ac:dyDescent="0.15">
      <c r="A8" s="3">
        <v>2</v>
      </c>
      <c r="B8" s="3">
        <v>18</v>
      </c>
      <c r="C8" s="3" t="s">
        <v>27</v>
      </c>
      <c r="D8" s="101">
        <v>93.3</v>
      </c>
      <c r="F8" s="3">
        <v>25</v>
      </c>
      <c r="G8" s="3">
        <v>10</v>
      </c>
      <c r="H8" s="3" t="s">
        <v>8</v>
      </c>
      <c r="I8" s="101">
        <v>91.3</v>
      </c>
      <c r="K8" s="184"/>
      <c r="L8" s="184"/>
      <c r="M8" s="184"/>
      <c r="N8" s="184"/>
      <c r="O8" s="184"/>
    </row>
    <row r="9" spans="1:15" ht="18" customHeight="1" x14ac:dyDescent="0.15">
      <c r="A9" s="3">
        <v>3</v>
      </c>
      <c r="B9" s="3">
        <v>12</v>
      </c>
      <c r="C9" s="3" t="s">
        <v>29</v>
      </c>
      <c r="D9" s="101">
        <v>90.3</v>
      </c>
      <c r="F9" s="3">
        <v>26</v>
      </c>
      <c r="G9" s="3">
        <v>5</v>
      </c>
      <c r="H9" s="3" t="s">
        <v>30</v>
      </c>
      <c r="I9" s="101">
        <v>85.1</v>
      </c>
      <c r="K9" s="184"/>
      <c r="L9" s="184"/>
      <c r="M9" s="184"/>
      <c r="N9" s="184"/>
      <c r="O9" s="184"/>
    </row>
    <row r="10" spans="1:15" ht="18" customHeight="1" x14ac:dyDescent="0.15">
      <c r="A10" s="3">
        <v>4</v>
      </c>
      <c r="B10" s="3">
        <v>6</v>
      </c>
      <c r="C10" s="3" t="s">
        <v>31</v>
      </c>
      <c r="D10" s="101">
        <v>89.2</v>
      </c>
      <c r="F10" s="3">
        <v>27</v>
      </c>
      <c r="G10" s="3">
        <v>3</v>
      </c>
      <c r="H10" s="3" t="s">
        <v>40</v>
      </c>
      <c r="I10" s="101">
        <v>83.2</v>
      </c>
      <c r="K10" s="184"/>
      <c r="L10" s="184"/>
      <c r="M10" s="184"/>
      <c r="N10" s="184"/>
      <c r="O10" s="184"/>
    </row>
    <row r="11" spans="1:15" ht="18" customHeight="1" x14ac:dyDescent="0.15">
      <c r="A11" s="3">
        <v>5</v>
      </c>
      <c r="B11" s="3">
        <v>14</v>
      </c>
      <c r="C11" s="3" t="s">
        <v>20</v>
      </c>
      <c r="D11" s="101">
        <v>90.6</v>
      </c>
      <c r="F11" s="3">
        <v>28</v>
      </c>
      <c r="G11" s="3">
        <v>1</v>
      </c>
      <c r="H11" s="3" t="s">
        <v>41</v>
      </c>
      <c r="I11" s="101">
        <v>81.7</v>
      </c>
      <c r="K11" s="184"/>
      <c r="L11" s="184"/>
      <c r="M11" s="184"/>
      <c r="N11" s="184"/>
      <c r="O11" s="184"/>
    </row>
    <row r="12" spans="1:15" ht="18" customHeight="1" x14ac:dyDescent="0.15">
      <c r="A12" s="3">
        <v>6</v>
      </c>
      <c r="B12" s="3">
        <v>19</v>
      </c>
      <c r="C12" s="3" t="s">
        <v>44</v>
      </c>
      <c r="D12" s="101">
        <v>93.8</v>
      </c>
      <c r="F12" s="3">
        <v>29</v>
      </c>
      <c r="G12" s="3">
        <v>12</v>
      </c>
      <c r="H12" s="3" t="s">
        <v>47</v>
      </c>
      <c r="I12" s="101">
        <v>93.4</v>
      </c>
      <c r="K12" s="184"/>
      <c r="L12" s="184"/>
      <c r="M12" s="184"/>
      <c r="N12" s="184"/>
      <c r="O12" s="184"/>
    </row>
    <row r="13" spans="1:15" ht="18" customHeight="1" x14ac:dyDescent="0.15">
      <c r="A13" s="3">
        <v>7</v>
      </c>
      <c r="B13" s="3">
        <v>10</v>
      </c>
      <c r="C13" s="3" t="s">
        <v>19</v>
      </c>
      <c r="D13" s="101">
        <v>89.9</v>
      </c>
      <c r="F13" s="3">
        <v>30</v>
      </c>
      <c r="G13" s="3">
        <v>7</v>
      </c>
      <c r="H13" s="3" t="s">
        <v>38</v>
      </c>
      <c r="I13" s="101">
        <v>87.2</v>
      </c>
      <c r="K13" s="184"/>
      <c r="L13" s="184"/>
      <c r="M13" s="184"/>
      <c r="N13" s="184"/>
      <c r="O13" s="184"/>
    </row>
    <row r="14" spans="1:15" ht="18" customHeight="1" x14ac:dyDescent="0.15">
      <c r="A14" s="3">
        <v>8</v>
      </c>
      <c r="B14" s="3">
        <v>21</v>
      </c>
      <c r="C14" s="3" t="s">
        <v>53</v>
      </c>
      <c r="D14" s="101">
        <v>95.1</v>
      </c>
      <c r="F14" s="3">
        <v>31</v>
      </c>
      <c r="G14" s="3">
        <v>8</v>
      </c>
      <c r="H14" s="3" t="s">
        <v>56</v>
      </c>
      <c r="I14" s="101">
        <v>87.4</v>
      </c>
      <c r="K14" s="184"/>
      <c r="L14" s="184"/>
      <c r="M14" s="184"/>
      <c r="N14" s="184"/>
      <c r="O14" s="184"/>
    </row>
    <row r="15" spans="1:15" ht="18" customHeight="1" x14ac:dyDescent="0.15">
      <c r="A15" s="3">
        <v>9</v>
      </c>
      <c r="B15" s="3">
        <v>12</v>
      </c>
      <c r="C15" s="3" t="s">
        <v>59</v>
      </c>
      <c r="D15" s="101">
        <v>90.3</v>
      </c>
      <c r="F15" s="3">
        <v>32</v>
      </c>
      <c r="G15" s="3">
        <v>9</v>
      </c>
      <c r="H15" s="3" t="s">
        <v>46</v>
      </c>
      <c r="I15" s="101">
        <v>89.4</v>
      </c>
      <c r="K15" s="184"/>
      <c r="L15" s="184"/>
      <c r="M15" s="184"/>
      <c r="N15" s="184"/>
      <c r="O15" s="184"/>
    </row>
    <row r="16" spans="1:15" ht="18" customHeight="1" x14ac:dyDescent="0.15">
      <c r="A16" s="3">
        <v>10</v>
      </c>
      <c r="B16" s="3">
        <v>23</v>
      </c>
      <c r="C16" s="3" t="s">
        <v>7</v>
      </c>
      <c r="D16" s="101">
        <v>95.5</v>
      </c>
      <c r="F16" s="3">
        <v>33</v>
      </c>
      <c r="G16" s="3">
        <v>4</v>
      </c>
      <c r="H16" s="3" t="s">
        <v>60</v>
      </c>
      <c r="I16" s="101">
        <v>84</v>
      </c>
      <c r="K16" s="184"/>
      <c r="L16" s="184"/>
      <c r="M16" s="184"/>
      <c r="N16" s="184"/>
      <c r="O16" s="184"/>
    </row>
    <row r="17" spans="1:15" ht="18" customHeight="1" x14ac:dyDescent="0.15">
      <c r="A17" s="3">
        <v>11</v>
      </c>
      <c r="B17" s="3">
        <v>17</v>
      </c>
      <c r="C17" s="3" t="s">
        <v>65</v>
      </c>
      <c r="D17" s="101">
        <v>92.4</v>
      </c>
      <c r="F17" s="3">
        <v>34</v>
      </c>
      <c r="G17" s="3">
        <v>2</v>
      </c>
      <c r="H17" s="3" t="s">
        <v>68</v>
      </c>
      <c r="I17" s="101">
        <v>82.2</v>
      </c>
      <c r="K17" s="184"/>
      <c r="L17" s="184"/>
      <c r="M17" s="184"/>
      <c r="N17" s="184"/>
      <c r="O17" s="184"/>
    </row>
    <row r="18" spans="1:15" ht="18" customHeight="1" x14ac:dyDescent="0.15">
      <c r="A18" s="3">
        <v>12</v>
      </c>
      <c r="B18" s="3">
        <v>11</v>
      </c>
      <c r="C18" s="3" t="s">
        <v>45</v>
      </c>
      <c r="D18" s="101">
        <v>90</v>
      </c>
      <c r="F18" s="3">
        <v>35</v>
      </c>
      <c r="G18" s="3">
        <v>11</v>
      </c>
      <c r="H18" s="3" t="s">
        <v>67</v>
      </c>
      <c r="I18" s="101">
        <v>92.8</v>
      </c>
      <c r="K18" s="184"/>
      <c r="L18" s="184"/>
      <c r="M18" s="184"/>
      <c r="N18" s="184"/>
      <c r="O18" s="184"/>
    </row>
    <row r="19" spans="1:15" ht="18" customHeight="1" x14ac:dyDescent="0.15">
      <c r="A19" s="3">
        <v>13</v>
      </c>
      <c r="B19" s="3">
        <v>15</v>
      </c>
      <c r="C19" s="3" t="s">
        <v>21</v>
      </c>
      <c r="D19" s="101">
        <v>91.5</v>
      </c>
      <c r="F19" s="139" t="s">
        <v>195</v>
      </c>
      <c r="G19" s="140"/>
      <c r="H19" s="141"/>
      <c r="I19" s="103">
        <v>86.941666666666663</v>
      </c>
      <c r="K19" s="184"/>
      <c r="L19" s="184"/>
      <c r="M19" s="184"/>
      <c r="N19" s="184"/>
      <c r="O19" s="184"/>
    </row>
    <row r="20" spans="1:15" ht="18" customHeight="1" x14ac:dyDescent="0.15">
      <c r="A20" s="3">
        <v>14</v>
      </c>
      <c r="B20" s="3">
        <v>1</v>
      </c>
      <c r="C20" s="3" t="s">
        <v>52</v>
      </c>
      <c r="D20" s="101">
        <v>84.9</v>
      </c>
      <c r="F20" s="139" t="s">
        <v>199</v>
      </c>
      <c r="G20" s="140"/>
      <c r="H20" s="141"/>
      <c r="I20" s="105">
        <v>89.419999999999987</v>
      </c>
      <c r="K20" s="184"/>
      <c r="L20" s="184"/>
      <c r="M20" s="184"/>
      <c r="N20" s="184"/>
      <c r="O20" s="184"/>
    </row>
    <row r="21" spans="1:15" ht="18" customHeight="1" x14ac:dyDescent="0.15">
      <c r="A21" s="3">
        <v>15</v>
      </c>
      <c r="B21" s="3">
        <v>20</v>
      </c>
      <c r="C21" s="3" t="s">
        <v>32</v>
      </c>
      <c r="D21" s="101">
        <v>95</v>
      </c>
      <c r="K21" s="184"/>
      <c r="L21" s="184"/>
      <c r="M21" s="184"/>
      <c r="N21" s="184"/>
      <c r="O21" s="184"/>
    </row>
    <row r="22" spans="1:15" ht="18" customHeight="1" x14ac:dyDescent="0.15">
      <c r="A22" s="3">
        <v>16</v>
      </c>
      <c r="B22" s="3">
        <v>2</v>
      </c>
      <c r="C22" s="3" t="s">
        <v>36</v>
      </c>
      <c r="D22" s="101">
        <v>85.6</v>
      </c>
      <c r="K22" s="184"/>
      <c r="L22" s="184"/>
      <c r="M22" s="184"/>
      <c r="N22" s="184"/>
      <c r="O22" s="184"/>
    </row>
    <row r="23" spans="1:15" ht="18" customHeight="1" x14ac:dyDescent="0.15">
      <c r="A23" s="3">
        <v>17</v>
      </c>
      <c r="B23" s="3">
        <v>4</v>
      </c>
      <c r="C23" s="3" t="s">
        <v>72</v>
      </c>
      <c r="D23" s="101">
        <v>88.7</v>
      </c>
    </row>
    <row r="24" spans="1:15" ht="18" customHeight="1" x14ac:dyDescent="0.15">
      <c r="A24" s="3">
        <v>18</v>
      </c>
      <c r="B24" s="3">
        <v>6</v>
      </c>
      <c r="C24" s="3" t="s">
        <v>73</v>
      </c>
      <c r="D24" s="101">
        <v>89.2</v>
      </c>
    </row>
    <row r="25" spans="1:15" ht="18" customHeight="1" x14ac:dyDescent="0.15">
      <c r="A25" s="3">
        <v>19</v>
      </c>
      <c r="B25" s="3">
        <v>8</v>
      </c>
      <c r="C25" s="3" t="s">
        <v>55</v>
      </c>
      <c r="D25" s="101">
        <v>89.8</v>
      </c>
    </row>
    <row r="26" spans="1:15" ht="18" customHeight="1" x14ac:dyDescent="0.15">
      <c r="A26" s="3">
        <v>20</v>
      </c>
      <c r="B26" s="3">
        <v>2</v>
      </c>
      <c r="C26" s="3" t="s">
        <v>74</v>
      </c>
      <c r="D26" s="101">
        <v>85.6</v>
      </c>
    </row>
    <row r="27" spans="1:15" ht="18" customHeight="1" x14ac:dyDescent="0.15">
      <c r="A27" s="3">
        <v>21</v>
      </c>
      <c r="B27" s="3">
        <v>8</v>
      </c>
      <c r="C27" s="3" t="s">
        <v>22</v>
      </c>
      <c r="D27" s="101">
        <v>89.8</v>
      </c>
      <c r="E27" s="104"/>
    </row>
    <row r="28" spans="1:15" ht="18" customHeight="1" x14ac:dyDescent="0.15">
      <c r="A28" s="3">
        <v>22</v>
      </c>
      <c r="B28" s="3">
        <v>16</v>
      </c>
      <c r="C28" s="3" t="s">
        <v>0</v>
      </c>
      <c r="D28" s="101">
        <v>91.7</v>
      </c>
    </row>
    <row r="29" spans="1:15" ht="18" customHeight="1" x14ac:dyDescent="0.15">
      <c r="A29" s="3">
        <v>23</v>
      </c>
      <c r="B29" s="3">
        <v>5</v>
      </c>
      <c r="C29" s="3" t="s">
        <v>64</v>
      </c>
      <c r="D29" s="102">
        <v>88.9</v>
      </c>
    </row>
    <row r="30" spans="1:15" ht="18" customHeight="1" x14ac:dyDescent="0.15">
      <c r="A30" s="139" t="s">
        <v>190</v>
      </c>
      <c r="B30" s="140"/>
      <c r="C30" s="141"/>
      <c r="D30" s="103">
        <v>90.713043478260857</v>
      </c>
    </row>
    <row r="31" spans="1:15" ht="18" customHeight="1" x14ac:dyDescent="0.15"/>
    <row r="32" spans="1:15" ht="18" customHeight="1" x14ac:dyDescent="0.15">
      <c r="A32" s="1" t="s">
        <v>13</v>
      </c>
    </row>
    <row r="33" spans="1:10" ht="18" customHeight="1" x14ac:dyDescent="0.15"/>
    <row r="34" spans="1:10" ht="18" customHeight="1" x14ac:dyDescent="0.15">
      <c r="A34" s="1" t="str">
        <f>'（７）財政規模'!A34</f>
        <v>県総務部市町行財政課　「令和６年度市町財政の状況」（令和７年３月３１日現在）</v>
      </c>
    </row>
    <row r="35" spans="1:10" ht="18" customHeight="1" x14ac:dyDescent="0.15"/>
    <row r="36" spans="1:10" ht="18" customHeight="1" x14ac:dyDescent="0.15">
      <c r="A36" s="167" t="s">
        <v>43</v>
      </c>
      <c r="B36" s="167"/>
      <c r="C36" s="167"/>
      <c r="D36" s="143" t="s">
        <v>99</v>
      </c>
      <c r="E36" s="143"/>
      <c r="F36" s="143"/>
      <c r="G36" s="143"/>
      <c r="H36" s="157" t="s">
        <v>81</v>
      </c>
      <c r="I36" s="11"/>
      <c r="J36" s="11"/>
    </row>
    <row r="37" spans="1:10" ht="18" customHeight="1" x14ac:dyDescent="0.15">
      <c r="A37" s="167"/>
      <c r="B37" s="167"/>
      <c r="C37" s="167"/>
      <c r="D37" s="181" t="s">
        <v>232</v>
      </c>
      <c r="E37" s="181"/>
      <c r="F37" s="181"/>
      <c r="G37" s="181"/>
      <c r="H37" s="157"/>
      <c r="I37" s="11"/>
      <c r="J37" s="11"/>
    </row>
    <row r="38" spans="1:10" ht="18" customHeight="1" x14ac:dyDescent="0.15"/>
    <row r="39" spans="1:10" ht="18" customHeight="1" x14ac:dyDescent="0.15">
      <c r="A39" s="1" t="s">
        <v>229</v>
      </c>
      <c r="C39" s="6"/>
      <c r="D39" s="6"/>
      <c r="E39" s="6"/>
    </row>
    <row r="40" spans="1:10" ht="18" customHeight="1" x14ac:dyDescent="0.15">
      <c r="A40" s="1" t="s">
        <v>230</v>
      </c>
      <c r="C40" s="6"/>
      <c r="D40" s="6"/>
      <c r="E40" s="6"/>
    </row>
    <row r="41" spans="1:10" ht="18" customHeight="1" x14ac:dyDescent="0.15">
      <c r="A41" t="s">
        <v>181</v>
      </c>
      <c r="C41" s="6"/>
      <c r="D41" s="6"/>
    </row>
    <row r="42" spans="1:10" ht="18" customHeight="1" x14ac:dyDescent="0.15"/>
  </sheetData>
  <mergeCells count="17">
    <mergeCell ref="K5:O22"/>
    <mergeCell ref="D37:G37"/>
    <mergeCell ref="A3:A6"/>
    <mergeCell ref="B3:B6"/>
    <mergeCell ref="C3:C6"/>
    <mergeCell ref="D3:D5"/>
    <mergeCell ref="F3:F6"/>
    <mergeCell ref="G3:G6"/>
    <mergeCell ref="A36:C37"/>
    <mergeCell ref="A1:I1"/>
    <mergeCell ref="F19:H19"/>
    <mergeCell ref="F20:H20"/>
    <mergeCell ref="A30:C30"/>
    <mergeCell ref="D36:G36"/>
    <mergeCell ref="H3:H6"/>
    <mergeCell ref="I3:I5"/>
    <mergeCell ref="H36:H37"/>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42"/>
  <sheetViews>
    <sheetView view="pageBreakPreview" zoomScaleSheetLayoutView="100" workbookViewId="0">
      <selection sqref="A1:L1"/>
    </sheetView>
  </sheetViews>
  <sheetFormatPr defaultRowHeight="13.5" x14ac:dyDescent="0.15"/>
  <cols>
    <col min="1" max="2" width="3.625" style="1" customWidth="1"/>
    <col min="3" max="3" width="11.625" style="1" customWidth="1"/>
    <col min="4" max="4" width="8.625" style="1" customWidth="1"/>
    <col min="5" max="5" width="14.625" style="1" customWidth="1"/>
    <col min="6" max="6" width="6.625" style="1" customWidth="1"/>
    <col min="7" max="7" width="7.875" style="1" hidden="1" customWidth="1"/>
    <col min="8" max="9" width="3.625" style="1" customWidth="1"/>
    <col min="10" max="10" width="11.625" style="1" customWidth="1"/>
    <col min="11" max="11" width="8.625" style="1" customWidth="1"/>
    <col min="12" max="12" width="14.625" style="1" customWidth="1"/>
    <col min="13" max="16375" width="9" style="1" bestFit="1" customWidth="1"/>
    <col min="16376" max="16380" width="8.75" style="1" customWidth="1"/>
    <col min="16381" max="16384" width="8.75" style="1"/>
  </cols>
  <sheetData>
    <row r="1" spans="1:19" ht="24" x14ac:dyDescent="0.15">
      <c r="A1" s="159" t="s">
        <v>293</v>
      </c>
      <c r="B1" s="159"/>
      <c r="C1" s="159"/>
      <c r="D1" s="159"/>
      <c r="E1" s="159"/>
      <c r="F1" s="159"/>
      <c r="G1" s="159"/>
      <c r="H1" s="159"/>
      <c r="I1" s="159"/>
      <c r="J1" s="159"/>
      <c r="K1" s="159"/>
      <c r="L1" s="159"/>
      <c r="M1" s="145"/>
      <c r="N1" s="145"/>
      <c r="O1" s="145"/>
      <c r="P1" s="145"/>
      <c r="Q1" s="145"/>
      <c r="R1" s="145"/>
      <c r="S1" s="145"/>
    </row>
    <row r="2" spans="1:19" ht="18" customHeight="1" x14ac:dyDescent="0.15">
      <c r="M2" s="145"/>
      <c r="N2" s="145"/>
      <c r="O2" s="145"/>
      <c r="P2" s="145"/>
      <c r="Q2" s="145"/>
      <c r="R2" s="145"/>
      <c r="S2" s="145"/>
    </row>
    <row r="3" spans="1:19" s="25" customFormat="1" ht="18" customHeight="1" x14ac:dyDescent="0.15">
      <c r="A3" s="146" t="s">
        <v>79</v>
      </c>
      <c r="B3" s="149" t="s">
        <v>5</v>
      </c>
      <c r="C3" s="146" t="s">
        <v>1</v>
      </c>
      <c r="D3" s="154" t="s">
        <v>237</v>
      </c>
      <c r="E3" s="146" t="s">
        <v>205</v>
      </c>
      <c r="H3" s="146" t="s">
        <v>79</v>
      </c>
      <c r="I3" s="149" t="s">
        <v>5</v>
      </c>
      <c r="J3" s="146" t="s">
        <v>10</v>
      </c>
      <c r="K3" s="154" t="s">
        <v>237</v>
      </c>
      <c r="L3" s="146" t="s">
        <v>205</v>
      </c>
      <c r="M3" s="145"/>
      <c r="N3" s="145"/>
      <c r="O3" s="145"/>
      <c r="P3" s="145"/>
      <c r="Q3" s="145"/>
      <c r="R3" s="145"/>
      <c r="S3" s="145"/>
    </row>
    <row r="4" spans="1:19" s="25" customFormat="1" ht="18" customHeight="1" x14ac:dyDescent="0.15">
      <c r="A4" s="147"/>
      <c r="B4" s="150"/>
      <c r="C4" s="147"/>
      <c r="D4" s="147"/>
      <c r="E4" s="147"/>
      <c r="H4" s="147"/>
      <c r="I4" s="150"/>
      <c r="J4" s="147"/>
      <c r="K4" s="147"/>
      <c r="L4" s="147"/>
      <c r="M4" s="145"/>
      <c r="N4" s="145"/>
      <c r="O4" s="145"/>
      <c r="P4" s="145"/>
      <c r="Q4" s="145"/>
      <c r="R4" s="145"/>
      <c r="S4" s="145"/>
    </row>
    <row r="5" spans="1:19" s="25" customFormat="1" ht="18" customHeight="1" x14ac:dyDescent="0.15">
      <c r="A5" s="147"/>
      <c r="B5" s="150"/>
      <c r="C5" s="147"/>
      <c r="D5" s="147"/>
      <c r="E5" s="147"/>
      <c r="H5" s="147"/>
      <c r="I5" s="150"/>
      <c r="J5" s="147"/>
      <c r="K5" s="147"/>
      <c r="L5" s="147"/>
      <c r="M5" s="145"/>
      <c r="N5" s="145"/>
      <c r="O5" s="145"/>
      <c r="P5" s="145"/>
      <c r="Q5" s="145"/>
      <c r="R5" s="145"/>
      <c r="S5" s="145"/>
    </row>
    <row r="6" spans="1:19" s="25" customFormat="1" ht="18" customHeight="1" x14ac:dyDescent="0.15">
      <c r="A6" s="148"/>
      <c r="B6" s="151"/>
      <c r="C6" s="148"/>
      <c r="D6" s="32" t="s">
        <v>12</v>
      </c>
      <c r="E6" s="32" t="s">
        <v>176</v>
      </c>
      <c r="H6" s="148"/>
      <c r="I6" s="151"/>
      <c r="J6" s="148"/>
      <c r="K6" s="32" t="s">
        <v>12</v>
      </c>
      <c r="L6" s="41" t="s">
        <v>176</v>
      </c>
      <c r="M6" s="145"/>
      <c r="N6" s="145"/>
      <c r="O6" s="145"/>
      <c r="P6" s="145"/>
      <c r="Q6" s="145"/>
      <c r="R6" s="145"/>
      <c r="S6" s="145"/>
    </row>
    <row r="7" spans="1:19" s="25" customFormat="1" ht="18" customHeight="1" x14ac:dyDescent="0.15">
      <c r="A7" s="3">
        <v>1</v>
      </c>
      <c r="B7" s="3">
        <v>23</v>
      </c>
      <c r="C7" s="106" t="s">
        <v>236</v>
      </c>
      <c r="D7" s="108">
        <v>21.089142078900078</v>
      </c>
      <c r="E7" s="109">
        <v>79137268</v>
      </c>
      <c r="H7" s="3">
        <v>24</v>
      </c>
      <c r="I7" s="3">
        <v>10</v>
      </c>
      <c r="J7" s="3" t="s">
        <v>26</v>
      </c>
      <c r="K7" s="8">
        <v>17.918611151337355</v>
      </c>
      <c r="L7" s="109">
        <v>1150735</v>
      </c>
    </row>
    <row r="8" spans="1:19" ht="18" customHeight="1" x14ac:dyDescent="0.15">
      <c r="A8" s="3">
        <v>2</v>
      </c>
      <c r="B8" s="3">
        <v>22</v>
      </c>
      <c r="C8" s="3" t="s">
        <v>27</v>
      </c>
      <c r="D8" s="108">
        <v>20.387756435057845</v>
      </c>
      <c r="E8" s="109">
        <v>82290360</v>
      </c>
      <c r="H8" s="3">
        <v>25</v>
      </c>
      <c r="I8" s="3">
        <v>4</v>
      </c>
      <c r="J8" s="3" t="s">
        <v>8</v>
      </c>
      <c r="K8" s="8">
        <v>15.120318918760583</v>
      </c>
      <c r="L8" s="109">
        <v>763965</v>
      </c>
    </row>
    <row r="9" spans="1:19" ht="18" customHeight="1" x14ac:dyDescent="0.15">
      <c r="A9" s="3">
        <v>3</v>
      </c>
      <c r="B9" s="3">
        <v>3</v>
      </c>
      <c r="C9" s="3" t="s">
        <v>29</v>
      </c>
      <c r="D9" s="108">
        <v>12.169586986440871</v>
      </c>
      <c r="E9" s="109">
        <v>11263685</v>
      </c>
      <c r="H9" s="3">
        <v>26</v>
      </c>
      <c r="I9" s="3">
        <v>12</v>
      </c>
      <c r="J9" s="3" t="s">
        <v>30</v>
      </c>
      <c r="K9" s="8">
        <v>18.053596159446073</v>
      </c>
      <c r="L9" s="109">
        <v>1006230</v>
      </c>
    </row>
    <row r="10" spans="1:19" ht="18" customHeight="1" x14ac:dyDescent="0.15">
      <c r="A10" s="3">
        <v>4</v>
      </c>
      <c r="B10" s="3">
        <v>21</v>
      </c>
      <c r="C10" s="3" t="s">
        <v>31</v>
      </c>
      <c r="D10" s="108">
        <v>18.975339897256994</v>
      </c>
      <c r="E10" s="109">
        <v>4111622</v>
      </c>
      <c r="H10" s="3">
        <v>27</v>
      </c>
      <c r="I10" s="3">
        <v>9</v>
      </c>
      <c r="J10" s="3" t="s">
        <v>40</v>
      </c>
      <c r="K10" s="8">
        <v>17.266442100365929</v>
      </c>
      <c r="L10" s="109">
        <v>771955</v>
      </c>
    </row>
    <row r="11" spans="1:19" ht="18" customHeight="1" x14ac:dyDescent="0.15">
      <c r="A11" s="3">
        <v>5</v>
      </c>
      <c r="B11" s="3">
        <v>12</v>
      </c>
      <c r="C11" s="3" t="s">
        <v>20</v>
      </c>
      <c r="D11" s="108">
        <v>15.265120103795482</v>
      </c>
      <c r="E11" s="109">
        <v>7034850</v>
      </c>
      <c r="H11" s="3">
        <v>28</v>
      </c>
      <c r="I11" s="3">
        <v>2</v>
      </c>
      <c r="J11" s="3" t="s">
        <v>41</v>
      </c>
      <c r="K11" s="8">
        <v>13.234186856669838</v>
      </c>
      <c r="L11" s="109">
        <v>1181157</v>
      </c>
    </row>
    <row r="12" spans="1:19" ht="18" customHeight="1" x14ac:dyDescent="0.15">
      <c r="A12" s="3">
        <v>6</v>
      </c>
      <c r="B12" s="3">
        <v>14</v>
      </c>
      <c r="C12" s="3" t="s">
        <v>44</v>
      </c>
      <c r="D12" s="108">
        <v>15.509304014645986</v>
      </c>
      <c r="E12" s="109">
        <v>9504843</v>
      </c>
      <c r="H12" s="3">
        <v>29</v>
      </c>
      <c r="I12" s="3">
        <v>7</v>
      </c>
      <c r="J12" s="3" t="s">
        <v>47</v>
      </c>
      <c r="K12" s="8">
        <v>16.527975564948818</v>
      </c>
      <c r="L12" s="109">
        <v>2455402</v>
      </c>
    </row>
    <row r="13" spans="1:19" ht="18" customHeight="1" x14ac:dyDescent="0.15">
      <c r="A13" s="3">
        <v>7</v>
      </c>
      <c r="B13" s="3">
        <v>16</v>
      </c>
      <c r="C13" s="3" t="s">
        <v>19</v>
      </c>
      <c r="D13" s="108">
        <v>16.8428678922157</v>
      </c>
      <c r="E13" s="109">
        <v>5409961</v>
      </c>
      <c r="H13" s="3">
        <v>30</v>
      </c>
      <c r="I13" s="3">
        <v>8</v>
      </c>
      <c r="J13" s="3" t="s">
        <v>38</v>
      </c>
      <c r="K13" s="8">
        <v>16.790834831835667</v>
      </c>
      <c r="L13" s="109">
        <v>2077328</v>
      </c>
    </row>
    <row r="14" spans="1:19" ht="18" customHeight="1" x14ac:dyDescent="0.15">
      <c r="A14" s="3">
        <v>8</v>
      </c>
      <c r="B14" s="3">
        <v>9</v>
      </c>
      <c r="C14" s="3" t="s">
        <v>53</v>
      </c>
      <c r="D14" s="108">
        <v>14.113919238263307</v>
      </c>
      <c r="E14" s="109">
        <v>6158968</v>
      </c>
      <c r="H14" s="3">
        <v>31</v>
      </c>
      <c r="I14" s="3">
        <v>1</v>
      </c>
      <c r="J14" s="3" t="s">
        <v>56</v>
      </c>
      <c r="K14" s="8">
        <v>11.940208130911838</v>
      </c>
      <c r="L14" s="109">
        <v>2699509</v>
      </c>
    </row>
    <row r="15" spans="1:19" ht="18" customHeight="1" x14ac:dyDescent="0.15">
      <c r="A15" s="3">
        <v>9</v>
      </c>
      <c r="B15" s="3">
        <v>18</v>
      </c>
      <c r="C15" s="3" t="s">
        <v>59</v>
      </c>
      <c r="D15" s="108">
        <v>17.265576208835736</v>
      </c>
      <c r="E15" s="109">
        <v>19139221</v>
      </c>
      <c r="H15" s="3">
        <v>32</v>
      </c>
      <c r="I15" s="3">
        <v>6</v>
      </c>
      <c r="J15" s="3" t="s">
        <v>46</v>
      </c>
      <c r="K15" s="8">
        <v>16.305314288530628</v>
      </c>
      <c r="L15" s="109">
        <v>2530853</v>
      </c>
    </row>
    <row r="16" spans="1:19" ht="18" customHeight="1" x14ac:dyDescent="0.15">
      <c r="A16" s="3">
        <v>10</v>
      </c>
      <c r="B16" s="3">
        <v>13</v>
      </c>
      <c r="C16" s="3" t="s">
        <v>7</v>
      </c>
      <c r="D16" s="108">
        <v>15.355088862316357</v>
      </c>
      <c r="E16" s="109">
        <v>11658945</v>
      </c>
      <c r="H16" s="3">
        <v>33</v>
      </c>
      <c r="I16" s="3">
        <v>5</v>
      </c>
      <c r="J16" s="3" t="s">
        <v>60</v>
      </c>
      <c r="K16" s="8">
        <v>16.2184395717813</v>
      </c>
      <c r="L16" s="109">
        <v>2317507</v>
      </c>
    </row>
    <row r="17" spans="1:12" ht="18" customHeight="1" x14ac:dyDescent="0.15">
      <c r="A17" s="3">
        <v>11</v>
      </c>
      <c r="B17" s="3">
        <v>2</v>
      </c>
      <c r="C17" s="3" t="s">
        <v>65</v>
      </c>
      <c r="D17" s="108">
        <v>12.008968899990533</v>
      </c>
      <c r="E17" s="109">
        <v>8319313</v>
      </c>
      <c r="H17" s="3">
        <v>34</v>
      </c>
      <c r="I17" s="3">
        <v>11</v>
      </c>
      <c r="J17" s="3" t="s">
        <v>68</v>
      </c>
      <c r="K17" s="8">
        <v>17.972184691083655</v>
      </c>
      <c r="L17" s="109">
        <v>1366349</v>
      </c>
    </row>
    <row r="18" spans="1:12" ht="18" customHeight="1" x14ac:dyDescent="0.15">
      <c r="A18" s="3">
        <v>12</v>
      </c>
      <c r="B18" s="3">
        <v>7</v>
      </c>
      <c r="C18" s="3" t="s">
        <v>45</v>
      </c>
      <c r="D18" s="108">
        <v>14.030111069666912</v>
      </c>
      <c r="E18" s="109">
        <v>7887000</v>
      </c>
      <c r="H18" s="3">
        <v>35</v>
      </c>
      <c r="I18" s="3">
        <v>3</v>
      </c>
      <c r="J18" s="3" t="s">
        <v>67</v>
      </c>
      <c r="K18" s="8">
        <v>13.882195969136321</v>
      </c>
      <c r="L18" s="109">
        <v>1452662</v>
      </c>
    </row>
    <row r="19" spans="1:12" ht="18" customHeight="1" x14ac:dyDescent="0.15">
      <c r="A19" s="3">
        <v>13</v>
      </c>
      <c r="B19" s="3">
        <v>4</v>
      </c>
      <c r="C19" s="3" t="s">
        <v>21</v>
      </c>
      <c r="D19" s="108">
        <v>13.231483967687973</v>
      </c>
      <c r="E19" s="109">
        <v>8149493</v>
      </c>
      <c r="H19" s="139" t="s">
        <v>37</v>
      </c>
      <c r="I19" s="140"/>
      <c r="J19" s="141"/>
      <c r="K19" s="8">
        <v>15.429097069119882</v>
      </c>
      <c r="L19" s="67">
        <v>19773652</v>
      </c>
    </row>
    <row r="20" spans="1:12" ht="18" customHeight="1" x14ac:dyDescent="0.15">
      <c r="A20" s="3">
        <v>14</v>
      </c>
      <c r="B20" s="3">
        <v>10</v>
      </c>
      <c r="C20" s="3" t="s">
        <v>52</v>
      </c>
      <c r="D20" s="108">
        <v>14.76953706678891</v>
      </c>
      <c r="E20" s="109">
        <v>6516022</v>
      </c>
      <c r="H20" s="139" t="s">
        <v>15</v>
      </c>
      <c r="I20" s="140"/>
      <c r="J20" s="141"/>
      <c r="K20" s="8">
        <v>17.31293591517613</v>
      </c>
      <c r="L20" s="19">
        <v>319029682</v>
      </c>
    </row>
    <row r="21" spans="1:12" ht="18" customHeight="1" x14ac:dyDescent="0.15">
      <c r="A21" s="3">
        <v>15</v>
      </c>
      <c r="B21" s="3">
        <v>8</v>
      </c>
      <c r="C21" s="3" t="s">
        <v>32</v>
      </c>
      <c r="D21" s="108">
        <v>14.113781395853856</v>
      </c>
      <c r="E21" s="109">
        <v>5750597</v>
      </c>
    </row>
    <row r="22" spans="1:12" ht="18" customHeight="1" x14ac:dyDescent="0.15">
      <c r="A22" s="3">
        <v>16</v>
      </c>
      <c r="B22" s="3">
        <v>19</v>
      </c>
      <c r="C22" s="3" t="s">
        <v>36</v>
      </c>
      <c r="D22" s="108">
        <v>17.280467551606662</v>
      </c>
      <c r="E22" s="109">
        <v>2280903</v>
      </c>
    </row>
    <row r="23" spans="1:12" ht="18" customHeight="1" x14ac:dyDescent="0.15">
      <c r="A23" s="3">
        <v>17</v>
      </c>
      <c r="B23" s="3">
        <v>11</v>
      </c>
      <c r="C23" s="3" t="s">
        <v>72</v>
      </c>
      <c r="D23" s="108">
        <v>15.025466349817099</v>
      </c>
      <c r="E23" s="109">
        <v>3944706</v>
      </c>
    </row>
    <row r="24" spans="1:12" ht="18" customHeight="1" x14ac:dyDescent="0.15">
      <c r="A24" s="3">
        <v>18</v>
      </c>
      <c r="B24" s="3">
        <v>17</v>
      </c>
      <c r="C24" s="3" t="s">
        <v>73</v>
      </c>
      <c r="D24" s="108">
        <v>16.925248182029037</v>
      </c>
      <c r="E24" s="109">
        <v>4473206</v>
      </c>
    </row>
    <row r="25" spans="1:12" ht="18" customHeight="1" x14ac:dyDescent="0.15">
      <c r="A25" s="3">
        <v>19</v>
      </c>
      <c r="B25" s="3">
        <v>1</v>
      </c>
      <c r="C25" s="3" t="s">
        <v>55</v>
      </c>
      <c r="D25" s="108">
        <v>11.472478440464405</v>
      </c>
      <c r="E25" s="109">
        <v>2969632</v>
      </c>
    </row>
    <row r="26" spans="1:12" ht="18" customHeight="1" x14ac:dyDescent="0.15">
      <c r="A26" s="3">
        <v>20</v>
      </c>
      <c r="B26" s="3">
        <v>20</v>
      </c>
      <c r="C26" s="3" t="s">
        <v>74</v>
      </c>
      <c r="D26" s="108">
        <v>18.186688447691296</v>
      </c>
      <c r="E26" s="109">
        <v>2997907</v>
      </c>
    </row>
    <row r="27" spans="1:12" ht="18" customHeight="1" x14ac:dyDescent="0.15">
      <c r="A27" s="3">
        <v>21</v>
      </c>
      <c r="B27" s="3">
        <v>6</v>
      </c>
      <c r="C27" s="3" t="s">
        <v>22</v>
      </c>
      <c r="D27" s="108">
        <v>13.902242423813144</v>
      </c>
      <c r="E27" s="109">
        <v>3434761</v>
      </c>
    </row>
    <row r="28" spans="1:12" ht="18" customHeight="1" x14ac:dyDescent="0.15">
      <c r="A28" s="3">
        <v>22</v>
      </c>
      <c r="B28" s="3">
        <v>15</v>
      </c>
      <c r="C28" s="3" t="s">
        <v>0</v>
      </c>
      <c r="D28" s="108">
        <v>15.565272556806924</v>
      </c>
      <c r="E28" s="109">
        <v>3657722</v>
      </c>
    </row>
    <row r="29" spans="1:12" ht="18" customHeight="1" x14ac:dyDescent="0.15">
      <c r="A29" s="3">
        <v>23</v>
      </c>
      <c r="B29" s="3">
        <v>5</v>
      </c>
      <c r="C29" s="3" t="s">
        <v>64</v>
      </c>
      <c r="D29" s="108">
        <v>13.668947210628616</v>
      </c>
      <c r="E29" s="109">
        <v>3165045</v>
      </c>
    </row>
    <row r="30" spans="1:12" ht="18" customHeight="1" x14ac:dyDescent="0.15">
      <c r="A30" s="139" t="s">
        <v>80</v>
      </c>
      <c r="B30" s="140"/>
      <c r="C30" s="141"/>
      <c r="D30" s="108">
        <v>17.453746687933972</v>
      </c>
      <c r="E30" s="67">
        <v>299256030</v>
      </c>
    </row>
    <row r="31" spans="1:12" ht="18" customHeight="1" x14ac:dyDescent="0.15">
      <c r="C31" s="5"/>
    </row>
    <row r="32" spans="1:12" ht="18" customHeight="1" x14ac:dyDescent="0.15">
      <c r="A32" s="1" t="s">
        <v>13</v>
      </c>
    </row>
    <row r="33" spans="1:9" ht="18" customHeight="1" x14ac:dyDescent="0.15"/>
    <row r="34" spans="1:9" ht="18" customHeight="1" x14ac:dyDescent="0.15">
      <c r="A34" s="1" t="str">
        <f>'（７）財政規模'!A34</f>
        <v>県総務部市町行財政課　「令和６年度市町財政の状況」（令和７年３月３１日現在）</v>
      </c>
    </row>
    <row r="35" spans="1:9" ht="18" customHeight="1" x14ac:dyDescent="0.15"/>
    <row r="36" spans="1:9" ht="18" customHeight="1" x14ac:dyDescent="0.15">
      <c r="A36" s="157" t="s">
        <v>233</v>
      </c>
      <c r="B36" s="157"/>
      <c r="C36" s="157"/>
      <c r="D36" s="143" t="s">
        <v>202</v>
      </c>
      <c r="E36" s="143"/>
      <c r="F36" s="157" t="s">
        <v>81</v>
      </c>
      <c r="G36" s="157"/>
      <c r="H36" s="157"/>
      <c r="I36" s="157"/>
    </row>
    <row r="37" spans="1:9" ht="18" customHeight="1" x14ac:dyDescent="0.15">
      <c r="A37" s="157"/>
      <c r="B37" s="157"/>
      <c r="C37" s="157"/>
      <c r="D37" s="181" t="s">
        <v>238</v>
      </c>
      <c r="E37" s="181"/>
      <c r="F37" s="157"/>
      <c r="G37" s="157"/>
      <c r="H37" s="157"/>
      <c r="I37" s="157"/>
    </row>
    <row r="38" spans="1:9" ht="18" customHeight="1" x14ac:dyDescent="0.15">
      <c r="A38" s="11"/>
      <c r="B38" s="11"/>
      <c r="C38" s="11"/>
      <c r="D38" s="12"/>
      <c r="E38" s="12"/>
      <c r="F38" s="11"/>
      <c r="G38" s="11"/>
      <c r="H38" s="11"/>
      <c r="I38" s="11"/>
    </row>
    <row r="39" spans="1:9" ht="18" customHeight="1" x14ac:dyDescent="0.15">
      <c r="A39" s="1" t="s">
        <v>234</v>
      </c>
      <c r="C39" s="107"/>
      <c r="D39" s="6"/>
      <c r="E39" s="5"/>
    </row>
    <row r="40" spans="1:9" ht="18" customHeight="1" x14ac:dyDescent="0.15">
      <c r="A40" t="s">
        <v>235</v>
      </c>
      <c r="C40" s="107"/>
      <c r="D40" s="6"/>
      <c r="E40" s="5"/>
    </row>
    <row r="41" spans="1:9" ht="18" customHeight="1" x14ac:dyDescent="0.15"/>
    <row r="42" spans="1:9" ht="18" customHeight="1" x14ac:dyDescent="0.15"/>
  </sheetData>
  <mergeCells count="19">
    <mergeCell ref="M1:S6"/>
    <mergeCell ref="A3:A6"/>
    <mergeCell ref="B3:B6"/>
    <mergeCell ref="C3:C6"/>
    <mergeCell ref="D3:D5"/>
    <mergeCell ref="E3:E5"/>
    <mergeCell ref="H3:H6"/>
    <mergeCell ref="I3:I6"/>
    <mergeCell ref="J3:J6"/>
    <mergeCell ref="K3:K5"/>
    <mergeCell ref="L3:L5"/>
    <mergeCell ref="A1:L1"/>
    <mergeCell ref="H19:J19"/>
    <mergeCell ref="H20:J20"/>
    <mergeCell ref="A30:C30"/>
    <mergeCell ref="D36:E36"/>
    <mergeCell ref="D37:E37"/>
    <mergeCell ref="A36:C37"/>
    <mergeCell ref="F36:I37"/>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49"/>
  <sheetViews>
    <sheetView view="pageBreakPreview" zoomScaleSheetLayoutView="100" workbookViewId="0">
      <selection sqref="A1:J1"/>
    </sheetView>
  </sheetViews>
  <sheetFormatPr defaultRowHeight="13.5" x14ac:dyDescent="0.15"/>
  <cols>
    <col min="1" max="2" width="3.625" style="1" customWidth="1"/>
    <col min="3" max="3" width="11.625" style="1" customWidth="1"/>
    <col min="4" max="4" width="9.625" style="1" customWidth="1"/>
    <col min="5" max="5" width="13.625" style="1" customWidth="1"/>
    <col min="6" max="6" width="6.625" style="1" customWidth="1"/>
    <col min="7" max="8" width="3.625" style="1" customWidth="1"/>
    <col min="9" max="9" width="11.625" style="1" customWidth="1"/>
    <col min="10" max="10" width="9.625" style="1" customWidth="1"/>
    <col min="11" max="11" width="13.625" style="1" customWidth="1"/>
    <col min="12" max="12" width="2.75" style="1" customWidth="1"/>
    <col min="13" max="16374" width="9" style="1" bestFit="1" customWidth="1"/>
    <col min="16375" max="16384" width="8.75" style="1" customWidth="1"/>
  </cols>
  <sheetData>
    <row r="1" spans="1:18" ht="24" x14ac:dyDescent="0.15">
      <c r="A1" s="159" t="s">
        <v>161</v>
      </c>
      <c r="B1" s="159"/>
      <c r="C1" s="159"/>
      <c r="D1" s="159"/>
      <c r="E1" s="159"/>
      <c r="F1" s="159"/>
      <c r="G1" s="159"/>
      <c r="H1" s="159"/>
      <c r="I1" s="159"/>
      <c r="J1" s="159"/>
    </row>
    <row r="2" spans="1:18" ht="18" customHeight="1" x14ac:dyDescent="0.15"/>
    <row r="3" spans="1:18" s="25" customFormat="1" ht="18" customHeight="1" x14ac:dyDescent="0.15">
      <c r="A3" s="146" t="s">
        <v>79</v>
      </c>
      <c r="B3" s="149" t="s">
        <v>5</v>
      </c>
      <c r="C3" s="146" t="s">
        <v>1</v>
      </c>
      <c r="D3" s="154" t="s">
        <v>243</v>
      </c>
      <c r="E3" s="146" t="s">
        <v>225</v>
      </c>
      <c r="G3" s="146" t="s">
        <v>79</v>
      </c>
      <c r="H3" s="149" t="s">
        <v>5</v>
      </c>
      <c r="I3" s="146" t="s">
        <v>10</v>
      </c>
      <c r="J3" s="154" t="s">
        <v>243</v>
      </c>
      <c r="K3" s="146" t="s">
        <v>225</v>
      </c>
    </row>
    <row r="4" spans="1:18" s="25" customFormat="1" ht="18" customHeight="1" x14ac:dyDescent="0.15">
      <c r="A4" s="147"/>
      <c r="B4" s="150"/>
      <c r="C4" s="147"/>
      <c r="D4" s="147"/>
      <c r="E4" s="147"/>
      <c r="G4" s="147"/>
      <c r="H4" s="150"/>
      <c r="I4" s="147"/>
      <c r="J4" s="147"/>
      <c r="K4" s="147"/>
    </row>
    <row r="5" spans="1:18" s="25" customFormat="1" ht="18" customHeight="1" x14ac:dyDescent="0.15">
      <c r="A5" s="147"/>
      <c r="B5" s="150"/>
      <c r="C5" s="147"/>
      <c r="D5" s="147"/>
      <c r="E5" s="147"/>
      <c r="G5" s="147"/>
      <c r="H5" s="150"/>
      <c r="I5" s="147"/>
      <c r="J5" s="147"/>
      <c r="K5" s="147"/>
      <c r="N5" s="184"/>
      <c r="O5" s="184"/>
      <c r="P5" s="184"/>
      <c r="Q5" s="184"/>
      <c r="R5" s="184"/>
    </row>
    <row r="6" spans="1:18" s="25" customFormat="1" ht="18" customHeight="1" x14ac:dyDescent="0.15">
      <c r="A6" s="148"/>
      <c r="B6" s="151"/>
      <c r="C6" s="148"/>
      <c r="D6" s="32" t="s">
        <v>12</v>
      </c>
      <c r="E6" s="41" t="s">
        <v>179</v>
      </c>
      <c r="G6" s="148"/>
      <c r="H6" s="151"/>
      <c r="I6" s="148"/>
      <c r="J6" s="32" t="s">
        <v>12</v>
      </c>
      <c r="K6" s="41" t="s">
        <v>179</v>
      </c>
      <c r="N6" s="184"/>
      <c r="O6" s="184"/>
      <c r="P6" s="184"/>
      <c r="Q6" s="184"/>
      <c r="R6" s="184"/>
    </row>
    <row r="7" spans="1:18" ht="18" customHeight="1" x14ac:dyDescent="0.15">
      <c r="A7" s="3">
        <v>1</v>
      </c>
      <c r="B7" s="3">
        <v>16</v>
      </c>
      <c r="C7" s="3" t="s">
        <v>14</v>
      </c>
      <c r="D7" s="108">
        <v>12.46347020770969</v>
      </c>
      <c r="E7" s="109">
        <v>46769327</v>
      </c>
      <c r="F7" s="112"/>
      <c r="G7" s="3">
        <v>24</v>
      </c>
      <c r="H7" s="3">
        <v>12</v>
      </c>
      <c r="I7" s="3" t="s">
        <v>26</v>
      </c>
      <c r="J7" s="108">
        <v>6.1821454653605334</v>
      </c>
      <c r="K7" s="109">
        <v>397018</v>
      </c>
      <c r="L7" s="112"/>
      <c r="N7" s="184"/>
      <c r="O7" s="184"/>
      <c r="P7" s="184"/>
      <c r="Q7" s="184"/>
      <c r="R7" s="184"/>
    </row>
    <row r="8" spans="1:18" ht="18" customHeight="1" x14ac:dyDescent="0.15">
      <c r="A8" s="3">
        <v>2</v>
      </c>
      <c r="B8" s="3">
        <v>10</v>
      </c>
      <c r="C8" s="3" t="s">
        <v>27</v>
      </c>
      <c r="D8" s="108">
        <v>14.457259288444298</v>
      </c>
      <c r="E8" s="109">
        <v>58353310</v>
      </c>
      <c r="F8" s="112"/>
      <c r="G8" s="3">
        <v>25</v>
      </c>
      <c r="H8" s="3">
        <v>4</v>
      </c>
      <c r="I8" s="3" t="s">
        <v>8</v>
      </c>
      <c r="J8" s="108">
        <v>20.560419524946898</v>
      </c>
      <c r="K8" s="109">
        <v>1038830</v>
      </c>
      <c r="L8" s="112"/>
      <c r="N8" s="184"/>
      <c r="O8" s="184"/>
      <c r="P8" s="184"/>
      <c r="Q8" s="184"/>
      <c r="R8" s="184"/>
    </row>
    <row r="9" spans="1:18" ht="18" customHeight="1" x14ac:dyDescent="0.15">
      <c r="A9" s="3">
        <v>3</v>
      </c>
      <c r="B9" s="3">
        <v>6</v>
      </c>
      <c r="C9" s="3" t="s">
        <v>29</v>
      </c>
      <c r="D9" s="108">
        <v>17.05934039923088</v>
      </c>
      <c r="E9" s="109">
        <v>15789446</v>
      </c>
      <c r="F9" s="112"/>
      <c r="G9" s="3">
        <v>26</v>
      </c>
      <c r="H9" s="3">
        <v>11</v>
      </c>
      <c r="I9" s="3" t="s">
        <v>30</v>
      </c>
      <c r="J9" s="108">
        <v>9.5200007320261992</v>
      </c>
      <c r="K9" s="109">
        <v>530604</v>
      </c>
      <c r="L9" s="112"/>
      <c r="N9" s="184"/>
      <c r="O9" s="184"/>
      <c r="P9" s="184"/>
      <c r="Q9" s="184"/>
      <c r="R9" s="184"/>
    </row>
    <row r="10" spans="1:18" ht="18" customHeight="1" x14ac:dyDescent="0.15">
      <c r="A10" s="3">
        <v>4</v>
      </c>
      <c r="B10" s="3">
        <v>21</v>
      </c>
      <c r="C10" s="3" t="s">
        <v>31</v>
      </c>
      <c r="D10" s="108">
        <v>9.9992066729557489</v>
      </c>
      <c r="E10" s="109">
        <v>2166652</v>
      </c>
      <c r="F10" s="112"/>
      <c r="G10" s="3">
        <v>27</v>
      </c>
      <c r="H10" s="3">
        <v>7</v>
      </c>
      <c r="I10" s="3" t="s">
        <v>40</v>
      </c>
      <c r="J10" s="108">
        <v>14.319658050836084</v>
      </c>
      <c r="K10" s="109">
        <v>640209</v>
      </c>
      <c r="L10" s="112"/>
      <c r="N10" s="184"/>
      <c r="O10" s="184"/>
      <c r="P10" s="184"/>
      <c r="Q10" s="184"/>
      <c r="R10" s="184"/>
    </row>
    <row r="11" spans="1:18" ht="18" customHeight="1" x14ac:dyDescent="0.15">
      <c r="A11" s="3">
        <v>5</v>
      </c>
      <c r="B11" s="3">
        <v>11</v>
      </c>
      <c r="C11" s="3" t="s">
        <v>20</v>
      </c>
      <c r="D11" s="108">
        <v>14.441139740084253</v>
      </c>
      <c r="E11" s="109">
        <v>6655123</v>
      </c>
      <c r="F11" s="112"/>
      <c r="G11" s="3">
        <v>28</v>
      </c>
      <c r="H11" s="3">
        <v>8</v>
      </c>
      <c r="I11" s="3" t="s">
        <v>41</v>
      </c>
      <c r="J11" s="108">
        <v>12.423389733428765</v>
      </c>
      <c r="K11" s="109">
        <v>1108793</v>
      </c>
      <c r="L11" s="112"/>
      <c r="N11" s="184"/>
      <c r="O11" s="184"/>
      <c r="P11" s="184"/>
      <c r="Q11" s="184"/>
      <c r="R11" s="184"/>
    </row>
    <row r="12" spans="1:18" ht="18" customHeight="1" x14ac:dyDescent="0.15">
      <c r="A12" s="3">
        <v>6</v>
      </c>
      <c r="B12" s="3">
        <v>14</v>
      </c>
      <c r="C12" s="3" t="s">
        <v>44</v>
      </c>
      <c r="D12" s="108">
        <v>12.832231545381553</v>
      </c>
      <c r="E12" s="109">
        <v>7864205</v>
      </c>
      <c r="F12" s="112"/>
      <c r="G12" s="3">
        <v>29</v>
      </c>
      <c r="H12" s="3">
        <v>6</v>
      </c>
      <c r="I12" s="3" t="s">
        <v>47</v>
      </c>
      <c r="J12" s="108">
        <v>14.453552751218426</v>
      </c>
      <c r="K12" s="109">
        <v>2147225</v>
      </c>
      <c r="L12" s="112"/>
      <c r="N12" s="184"/>
      <c r="O12" s="184"/>
      <c r="P12" s="184"/>
      <c r="Q12" s="184"/>
      <c r="R12" s="184"/>
    </row>
    <row r="13" spans="1:18" ht="18" customHeight="1" x14ac:dyDescent="0.15">
      <c r="A13" s="3">
        <v>7</v>
      </c>
      <c r="B13" s="3">
        <v>23</v>
      </c>
      <c r="C13" s="3" t="s">
        <v>19</v>
      </c>
      <c r="D13" s="108">
        <v>5.2953860265268053</v>
      </c>
      <c r="E13" s="109">
        <v>1700888</v>
      </c>
      <c r="F13" s="112"/>
      <c r="G13" s="3">
        <v>30</v>
      </c>
      <c r="H13" s="3">
        <v>9</v>
      </c>
      <c r="I13" s="3" t="s">
        <v>38</v>
      </c>
      <c r="J13" s="108">
        <v>10.037466667130087</v>
      </c>
      <c r="K13" s="109">
        <v>1241815</v>
      </c>
      <c r="L13" s="112"/>
      <c r="N13" s="184"/>
      <c r="O13" s="184"/>
      <c r="P13" s="184"/>
      <c r="Q13" s="184"/>
      <c r="R13" s="184"/>
    </row>
    <row r="14" spans="1:18" ht="18" customHeight="1" x14ac:dyDescent="0.15">
      <c r="A14" s="3">
        <v>8</v>
      </c>
      <c r="B14" s="3">
        <v>18</v>
      </c>
      <c r="C14" s="3" t="s">
        <v>53</v>
      </c>
      <c r="D14" s="108">
        <v>11.913330323387113</v>
      </c>
      <c r="E14" s="109">
        <v>5198685</v>
      </c>
      <c r="F14" s="112"/>
      <c r="G14" s="3">
        <v>31</v>
      </c>
      <c r="H14" s="3">
        <v>2</v>
      </c>
      <c r="I14" s="3" t="s">
        <v>56</v>
      </c>
      <c r="J14" s="108">
        <v>30.546873863124134</v>
      </c>
      <c r="K14" s="109">
        <v>6906208</v>
      </c>
      <c r="L14" s="112"/>
      <c r="N14" s="184"/>
      <c r="O14" s="184"/>
      <c r="P14" s="184"/>
      <c r="Q14" s="184"/>
      <c r="R14" s="184"/>
    </row>
    <row r="15" spans="1:18" ht="18" customHeight="1" x14ac:dyDescent="0.15">
      <c r="A15" s="3">
        <v>9</v>
      </c>
      <c r="B15" s="3">
        <v>7</v>
      </c>
      <c r="C15" s="3" t="s">
        <v>59</v>
      </c>
      <c r="D15" s="108">
        <v>16.835009879396758</v>
      </c>
      <c r="E15" s="109">
        <v>18661930</v>
      </c>
      <c r="F15" s="112"/>
      <c r="G15" s="3">
        <v>32</v>
      </c>
      <c r="H15" s="3">
        <v>3</v>
      </c>
      <c r="I15" s="3" t="s">
        <v>46</v>
      </c>
      <c r="J15" s="108">
        <v>22.295098232178354</v>
      </c>
      <c r="K15" s="109">
        <v>3460566</v>
      </c>
      <c r="L15" s="112"/>
      <c r="N15" s="184"/>
      <c r="O15" s="184"/>
      <c r="P15" s="184"/>
      <c r="Q15" s="184"/>
      <c r="R15" s="184"/>
    </row>
    <row r="16" spans="1:18" ht="18" customHeight="1" x14ac:dyDescent="0.15">
      <c r="A16" s="3">
        <v>10</v>
      </c>
      <c r="B16" s="3">
        <v>5</v>
      </c>
      <c r="C16" s="3" t="s">
        <v>7</v>
      </c>
      <c r="D16" s="108">
        <v>18.211242372416805</v>
      </c>
      <c r="E16" s="109">
        <v>13827590</v>
      </c>
      <c r="F16" s="112"/>
      <c r="G16" s="3">
        <v>33</v>
      </c>
      <c r="H16" s="3">
        <v>10</v>
      </c>
      <c r="I16" s="3" t="s">
        <v>60</v>
      </c>
      <c r="J16" s="108">
        <v>9.6586027032470518</v>
      </c>
      <c r="K16" s="109">
        <v>1380150</v>
      </c>
      <c r="L16" s="112"/>
      <c r="N16" s="184"/>
      <c r="O16" s="184"/>
      <c r="P16" s="184"/>
      <c r="Q16" s="184"/>
      <c r="R16" s="184"/>
    </row>
    <row r="17" spans="1:18" ht="18" customHeight="1" x14ac:dyDescent="0.15">
      <c r="A17" s="3">
        <v>11</v>
      </c>
      <c r="B17" s="3">
        <v>22</v>
      </c>
      <c r="C17" s="3" t="s">
        <v>65</v>
      </c>
      <c r="D17" s="108">
        <v>8.8512846565492662</v>
      </c>
      <c r="E17" s="109">
        <v>6131801</v>
      </c>
      <c r="F17" s="112"/>
      <c r="G17" s="3">
        <v>34</v>
      </c>
      <c r="H17" s="3">
        <v>1</v>
      </c>
      <c r="I17" s="3" t="s">
        <v>68</v>
      </c>
      <c r="J17" s="108">
        <v>34.066808408097465</v>
      </c>
      <c r="K17" s="109">
        <v>2589955</v>
      </c>
      <c r="L17" s="112"/>
      <c r="N17" s="184"/>
      <c r="O17" s="184"/>
      <c r="P17" s="184"/>
      <c r="Q17" s="184"/>
      <c r="R17" s="184"/>
    </row>
    <row r="18" spans="1:18" ht="18" customHeight="1" x14ac:dyDescent="0.15">
      <c r="A18" s="3">
        <v>12</v>
      </c>
      <c r="B18" s="3">
        <v>13</v>
      </c>
      <c r="C18" s="3" t="s">
        <v>45</v>
      </c>
      <c r="D18" s="108">
        <v>13.184979658740451</v>
      </c>
      <c r="E18" s="109">
        <v>7411911</v>
      </c>
      <c r="F18" s="112"/>
      <c r="G18" s="3">
        <v>35</v>
      </c>
      <c r="H18" s="3">
        <v>5</v>
      </c>
      <c r="I18" s="3" t="s">
        <v>67</v>
      </c>
      <c r="J18" s="108">
        <v>15.862641887217658</v>
      </c>
      <c r="K18" s="109">
        <v>1659900</v>
      </c>
      <c r="L18" s="112"/>
      <c r="N18" s="184"/>
      <c r="O18" s="184"/>
      <c r="P18" s="184"/>
      <c r="Q18" s="184"/>
      <c r="R18" s="184"/>
    </row>
    <row r="19" spans="1:18" ht="18" customHeight="1" x14ac:dyDescent="0.15">
      <c r="A19" s="3">
        <v>13</v>
      </c>
      <c r="B19" s="3">
        <v>12</v>
      </c>
      <c r="C19" s="3" t="s">
        <v>21</v>
      </c>
      <c r="D19" s="108">
        <v>13.605211405346026</v>
      </c>
      <c r="E19" s="109">
        <v>8379678</v>
      </c>
      <c r="F19" s="112"/>
      <c r="G19" s="139" t="s">
        <v>37</v>
      </c>
      <c r="H19" s="140"/>
      <c r="I19" s="141"/>
      <c r="J19" s="108">
        <v>18.025592011897359</v>
      </c>
      <c r="K19" s="111">
        <v>23101273</v>
      </c>
      <c r="L19" s="112"/>
      <c r="N19" s="184"/>
      <c r="O19" s="184"/>
      <c r="P19" s="184"/>
      <c r="Q19" s="184"/>
      <c r="R19" s="184"/>
    </row>
    <row r="20" spans="1:18" ht="18" customHeight="1" x14ac:dyDescent="0.15">
      <c r="A20" s="3">
        <v>14</v>
      </c>
      <c r="B20" s="3">
        <v>9</v>
      </c>
      <c r="C20" s="3" t="s">
        <v>52</v>
      </c>
      <c r="D20" s="108">
        <v>15.341943095133267</v>
      </c>
      <c r="E20" s="109">
        <v>6768556</v>
      </c>
      <c r="F20" s="112"/>
      <c r="G20" s="139" t="s">
        <v>15</v>
      </c>
      <c r="H20" s="140"/>
      <c r="I20" s="141"/>
      <c r="J20" s="108">
        <v>14.471320313517888</v>
      </c>
      <c r="K20" s="61">
        <v>266666540</v>
      </c>
      <c r="L20" s="112"/>
      <c r="N20" s="184"/>
      <c r="O20" s="184"/>
      <c r="P20" s="184"/>
      <c r="Q20" s="184"/>
      <c r="R20" s="184"/>
    </row>
    <row r="21" spans="1:18" ht="18" customHeight="1" x14ac:dyDescent="0.15">
      <c r="A21" s="3">
        <v>15</v>
      </c>
      <c r="B21" s="3">
        <v>15</v>
      </c>
      <c r="C21" s="3" t="s">
        <v>32</v>
      </c>
      <c r="D21" s="108">
        <v>12.619868786384005</v>
      </c>
      <c r="E21" s="109">
        <v>5141909</v>
      </c>
      <c r="F21" s="112"/>
      <c r="K21" s="112"/>
      <c r="L21" s="112"/>
    </row>
    <row r="22" spans="1:18" ht="18" customHeight="1" x14ac:dyDescent="0.15">
      <c r="A22" s="3">
        <v>16</v>
      </c>
      <c r="B22" s="3">
        <v>20</v>
      </c>
      <c r="C22" s="3" t="s">
        <v>36</v>
      </c>
      <c r="D22" s="108">
        <v>11.56198811256313</v>
      </c>
      <c r="E22" s="109">
        <v>1526103</v>
      </c>
      <c r="F22" s="112"/>
      <c r="K22" s="112"/>
      <c r="L22" s="112"/>
    </row>
    <row r="23" spans="1:18" ht="18" customHeight="1" x14ac:dyDescent="0.15">
      <c r="A23" s="3">
        <v>17</v>
      </c>
      <c r="B23" s="3">
        <v>4</v>
      </c>
      <c r="C23" s="3" t="s">
        <v>72</v>
      </c>
      <c r="D23" s="108">
        <v>18.300968847239535</v>
      </c>
      <c r="E23" s="109">
        <v>4804639</v>
      </c>
      <c r="F23" s="112"/>
      <c r="K23" s="112"/>
      <c r="L23" s="112"/>
    </row>
    <row r="24" spans="1:18" ht="18" customHeight="1" x14ac:dyDescent="0.15">
      <c r="A24" s="3">
        <v>18</v>
      </c>
      <c r="B24" s="3">
        <v>2</v>
      </c>
      <c r="C24" s="3" t="s">
        <v>73</v>
      </c>
      <c r="D24" s="108">
        <v>20.517091140515468</v>
      </c>
      <c r="E24" s="109">
        <v>5422501</v>
      </c>
      <c r="F24" s="112"/>
      <c r="K24" s="112"/>
      <c r="L24" s="112"/>
    </row>
    <row r="25" spans="1:18" ht="18" customHeight="1" x14ac:dyDescent="0.15">
      <c r="A25" s="3">
        <v>19</v>
      </c>
      <c r="B25" s="3">
        <v>1</v>
      </c>
      <c r="C25" s="3" t="s">
        <v>55</v>
      </c>
      <c r="D25" s="108">
        <v>30.710156379600502</v>
      </c>
      <c r="E25" s="109">
        <v>7949273</v>
      </c>
      <c r="F25" s="112"/>
      <c r="K25" s="112"/>
      <c r="L25" s="112"/>
    </row>
    <row r="26" spans="1:18" ht="18" customHeight="1" x14ac:dyDescent="0.15">
      <c r="A26" s="3">
        <v>20</v>
      </c>
      <c r="B26" s="3">
        <v>19</v>
      </c>
      <c r="C26" s="3" t="s">
        <v>74</v>
      </c>
      <c r="D26" s="108">
        <v>11.570629419076219</v>
      </c>
      <c r="E26" s="109">
        <v>1907311</v>
      </c>
      <c r="F26" s="112"/>
      <c r="K26" s="112"/>
      <c r="L26" s="112"/>
    </row>
    <row r="27" spans="1:18" ht="18" customHeight="1" x14ac:dyDescent="0.15">
      <c r="A27" s="3">
        <v>21</v>
      </c>
      <c r="B27" s="3">
        <v>8</v>
      </c>
      <c r="C27" s="3" t="s">
        <v>22</v>
      </c>
      <c r="D27" s="108">
        <v>15.858482728752829</v>
      </c>
      <c r="E27" s="109">
        <v>3918080</v>
      </c>
      <c r="F27" s="112"/>
      <c r="K27" s="112"/>
      <c r="L27" s="112"/>
    </row>
    <row r="28" spans="1:18" ht="18" customHeight="1" x14ac:dyDescent="0.15">
      <c r="A28" s="3">
        <v>22</v>
      </c>
      <c r="B28" s="3">
        <v>17</v>
      </c>
      <c r="C28" s="3" t="s">
        <v>0</v>
      </c>
      <c r="D28" s="108">
        <v>12.016393035215426</v>
      </c>
      <c r="E28" s="109">
        <v>2823762</v>
      </c>
      <c r="K28" s="112"/>
      <c r="L28" s="112"/>
    </row>
    <row r="29" spans="1:18" ht="18" customHeight="1" x14ac:dyDescent="0.15">
      <c r="A29" s="3">
        <v>23</v>
      </c>
      <c r="B29" s="3">
        <v>3</v>
      </c>
      <c r="C29" s="3" t="s">
        <v>64</v>
      </c>
      <c r="D29" s="108">
        <v>18.970358974704471</v>
      </c>
      <c r="E29" s="109">
        <v>4392587</v>
      </c>
      <c r="K29" s="112"/>
      <c r="L29" s="112"/>
    </row>
    <row r="30" spans="1:18" ht="18" customHeight="1" x14ac:dyDescent="0.15">
      <c r="A30" s="139" t="s">
        <v>80</v>
      </c>
      <c r="B30" s="140"/>
      <c r="C30" s="141"/>
      <c r="D30" s="108">
        <v>14.205650165836268</v>
      </c>
      <c r="E30" s="111">
        <v>243565267</v>
      </c>
      <c r="K30" s="112"/>
      <c r="L30" s="112"/>
    </row>
    <row r="31" spans="1:18" ht="18" customHeight="1" x14ac:dyDescent="0.15">
      <c r="K31" s="112"/>
      <c r="L31" s="112"/>
    </row>
    <row r="32" spans="1:18" customFormat="1" ht="18" customHeight="1" x14ac:dyDescent="0.15">
      <c r="A32" t="s">
        <v>13</v>
      </c>
      <c r="L32" s="113"/>
      <c r="M32" s="113"/>
    </row>
    <row r="33" spans="1:13" customFormat="1" ht="18" customHeight="1" x14ac:dyDescent="0.15">
      <c r="L33" s="113"/>
      <c r="M33" s="113"/>
    </row>
    <row r="34" spans="1:13" customFormat="1" ht="18" customHeight="1" x14ac:dyDescent="0.15">
      <c r="A34" s="1" t="str">
        <f>'（７）財政規模'!A34</f>
        <v>県総務部市町行財政課　「令和６年度市町財政の状況」（令和７年３月３１日現在）</v>
      </c>
      <c r="L34" s="113"/>
      <c r="M34" s="113"/>
    </row>
    <row r="35" spans="1:13" customFormat="1" ht="18" customHeight="1" x14ac:dyDescent="0.15">
      <c r="L35" s="113"/>
      <c r="M35" s="113"/>
    </row>
    <row r="36" spans="1:13" customFormat="1" ht="18" customHeight="1" x14ac:dyDescent="0.15">
      <c r="A36" s="167" t="s">
        <v>241</v>
      </c>
      <c r="B36" s="167"/>
      <c r="C36" s="167"/>
      <c r="D36" s="202" t="s">
        <v>6</v>
      </c>
      <c r="E36" s="202"/>
      <c r="F36" s="202"/>
      <c r="G36" s="202"/>
      <c r="H36" s="202"/>
      <c r="I36" s="202"/>
      <c r="J36" s="157" t="s">
        <v>81</v>
      </c>
      <c r="K36" s="1"/>
      <c r="L36" s="113"/>
      <c r="M36" s="113"/>
    </row>
    <row r="37" spans="1:13" customFormat="1" ht="18" customHeight="1" x14ac:dyDescent="0.15">
      <c r="A37" s="167"/>
      <c r="B37" s="167"/>
      <c r="C37" s="167"/>
      <c r="D37" s="181" t="s">
        <v>244</v>
      </c>
      <c r="E37" s="181"/>
      <c r="F37" s="181"/>
      <c r="G37" s="181"/>
      <c r="H37" s="181"/>
      <c r="I37" s="181"/>
      <c r="J37" s="157"/>
      <c r="K37" s="1"/>
      <c r="L37" s="113"/>
      <c r="M37" s="113"/>
    </row>
    <row r="38" spans="1:13" customFormat="1" ht="18" customHeight="1" x14ac:dyDescent="0.15">
      <c r="L38" s="113"/>
      <c r="M38" s="113"/>
    </row>
    <row r="39" spans="1:13" ht="18" customHeight="1" x14ac:dyDescent="0.15">
      <c r="A39" s="1" t="s">
        <v>242</v>
      </c>
      <c r="L39" s="112"/>
      <c r="M39" s="112"/>
    </row>
    <row r="40" spans="1:13" customFormat="1" ht="18" customHeight="1" x14ac:dyDescent="0.15">
      <c r="L40" s="113"/>
      <c r="M40" s="113"/>
    </row>
    <row r="41" spans="1:13" customFormat="1" ht="18" customHeight="1" x14ac:dyDescent="0.15">
      <c r="L41" s="113"/>
      <c r="M41" s="113"/>
    </row>
    <row r="42" spans="1:13" customFormat="1" ht="18" customHeight="1" x14ac:dyDescent="0.15">
      <c r="L42" s="113"/>
      <c r="M42" s="113"/>
    </row>
    <row r="43" spans="1:13" x14ac:dyDescent="0.15">
      <c r="K43" s="112"/>
      <c r="L43" s="112"/>
    </row>
    <row r="44" spans="1:13" x14ac:dyDescent="0.15">
      <c r="K44" s="112"/>
      <c r="L44" s="112"/>
    </row>
    <row r="45" spans="1:13" x14ac:dyDescent="0.15">
      <c r="B45" s="110"/>
      <c r="K45" s="112"/>
      <c r="L45" s="112"/>
    </row>
    <row r="46" spans="1:13" x14ac:dyDescent="0.15">
      <c r="K46" s="112"/>
      <c r="L46" s="112"/>
    </row>
    <row r="47" spans="1:13" x14ac:dyDescent="0.15">
      <c r="K47" s="112"/>
      <c r="L47" s="112"/>
    </row>
    <row r="48" spans="1:13" x14ac:dyDescent="0.15">
      <c r="K48" s="112"/>
      <c r="L48" s="112"/>
    </row>
    <row r="49" spans="11:12" x14ac:dyDescent="0.15">
      <c r="K49" s="112"/>
      <c r="L49" s="112"/>
    </row>
  </sheetData>
  <mergeCells count="19">
    <mergeCell ref="K3:K5"/>
    <mergeCell ref="A36:C37"/>
    <mergeCell ref="J36:J37"/>
    <mergeCell ref="N5:R20"/>
    <mergeCell ref="D37:I37"/>
    <mergeCell ref="A3:A6"/>
    <mergeCell ref="B3:B6"/>
    <mergeCell ref="C3:C6"/>
    <mergeCell ref="D3:D5"/>
    <mergeCell ref="E3:E5"/>
    <mergeCell ref="G3:G6"/>
    <mergeCell ref="H3:H6"/>
    <mergeCell ref="I3:I6"/>
    <mergeCell ref="A1:J1"/>
    <mergeCell ref="G19:I19"/>
    <mergeCell ref="G20:I20"/>
    <mergeCell ref="A30:C30"/>
    <mergeCell ref="D36:I36"/>
    <mergeCell ref="J3:J5"/>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44"/>
  <sheetViews>
    <sheetView view="pageBreakPreview" zoomScaleSheetLayoutView="100" workbookViewId="0">
      <selection sqref="A1:K1"/>
    </sheetView>
  </sheetViews>
  <sheetFormatPr defaultRowHeight="13.5" x14ac:dyDescent="0.15"/>
  <cols>
    <col min="1" max="2" width="3.625" style="1" customWidth="1"/>
    <col min="3" max="3" width="11.625" style="1" customWidth="1"/>
    <col min="4" max="4" width="8.625" style="1" customWidth="1"/>
    <col min="5" max="5" width="14.625" style="1" customWidth="1"/>
    <col min="6" max="6" width="6.625" style="1" customWidth="1"/>
    <col min="7" max="8" width="3.625" style="1" customWidth="1"/>
    <col min="9" max="9" width="11.625" style="1" customWidth="1"/>
    <col min="10" max="10" width="8.625" style="1" customWidth="1"/>
    <col min="11" max="11" width="14.625" style="1" customWidth="1"/>
    <col min="12" max="16373" width="9" style="1" bestFit="1" customWidth="1"/>
    <col min="16374" max="16384" width="8.75" style="1" customWidth="1"/>
  </cols>
  <sheetData>
    <row r="1" spans="1:16" ht="24" x14ac:dyDescent="0.15">
      <c r="A1" s="159" t="s">
        <v>240</v>
      </c>
      <c r="B1" s="159"/>
      <c r="C1" s="159"/>
      <c r="D1" s="159"/>
      <c r="E1" s="159"/>
      <c r="F1" s="159"/>
      <c r="G1" s="159"/>
      <c r="H1" s="159"/>
      <c r="I1" s="159"/>
      <c r="J1" s="159"/>
      <c r="K1" s="159"/>
    </row>
    <row r="2" spans="1:16" ht="18" customHeight="1" x14ac:dyDescent="0.15"/>
    <row r="3" spans="1:16" s="25" customFormat="1" ht="18" customHeight="1" x14ac:dyDescent="0.15">
      <c r="A3" s="146" t="s">
        <v>79</v>
      </c>
      <c r="B3" s="149" t="s">
        <v>5</v>
      </c>
      <c r="C3" s="146" t="s">
        <v>1</v>
      </c>
      <c r="D3" s="154" t="s">
        <v>247</v>
      </c>
      <c r="E3" s="146" t="s">
        <v>3</v>
      </c>
      <c r="G3" s="146" t="s">
        <v>79</v>
      </c>
      <c r="H3" s="149" t="s">
        <v>5</v>
      </c>
      <c r="I3" s="146" t="s">
        <v>10</v>
      </c>
      <c r="J3" s="154" t="s">
        <v>247</v>
      </c>
      <c r="K3" s="146" t="s">
        <v>3</v>
      </c>
    </row>
    <row r="4" spans="1:16" s="25" customFormat="1" ht="18" customHeight="1" x14ac:dyDescent="0.15">
      <c r="A4" s="147"/>
      <c r="B4" s="150"/>
      <c r="C4" s="147"/>
      <c r="D4" s="155"/>
      <c r="E4" s="147"/>
      <c r="G4" s="147"/>
      <c r="H4" s="150"/>
      <c r="I4" s="147"/>
      <c r="J4" s="155"/>
      <c r="K4" s="147"/>
    </row>
    <row r="5" spans="1:16" s="25" customFormat="1" ht="18" customHeight="1" x14ac:dyDescent="0.15">
      <c r="A5" s="147"/>
      <c r="B5" s="150"/>
      <c r="C5" s="147"/>
      <c r="D5" s="155"/>
      <c r="E5" s="147"/>
      <c r="G5" s="147"/>
      <c r="H5" s="150"/>
      <c r="I5" s="147"/>
      <c r="J5" s="155"/>
      <c r="K5" s="147"/>
    </row>
    <row r="6" spans="1:16" s="25" customFormat="1" ht="18" customHeight="1" x14ac:dyDescent="0.15">
      <c r="A6" s="148"/>
      <c r="B6" s="151"/>
      <c r="C6" s="148"/>
      <c r="D6" s="41" t="s">
        <v>12</v>
      </c>
      <c r="E6" s="41" t="s">
        <v>176</v>
      </c>
      <c r="G6" s="148"/>
      <c r="H6" s="151"/>
      <c r="I6" s="148"/>
      <c r="J6" s="41" t="s">
        <v>12</v>
      </c>
      <c r="K6" s="41" t="s">
        <v>176</v>
      </c>
    </row>
    <row r="7" spans="1:16" ht="18" customHeight="1" x14ac:dyDescent="0.15">
      <c r="A7" s="3">
        <v>1</v>
      </c>
      <c r="B7" s="3">
        <v>22</v>
      </c>
      <c r="C7" s="3" t="s">
        <v>14</v>
      </c>
      <c r="D7" s="8">
        <v>215.7115966505427</v>
      </c>
      <c r="E7" s="71">
        <v>437956472</v>
      </c>
      <c r="G7" s="3">
        <v>24</v>
      </c>
      <c r="H7" s="3">
        <v>4</v>
      </c>
      <c r="I7" s="3" t="s">
        <v>26</v>
      </c>
      <c r="J7" s="8">
        <v>97.751546044650212</v>
      </c>
      <c r="K7" s="71">
        <v>3783021</v>
      </c>
    </row>
    <row r="8" spans="1:16" ht="18" customHeight="1" x14ac:dyDescent="0.15">
      <c r="A8" s="3">
        <v>2</v>
      </c>
      <c r="B8" s="3">
        <v>2</v>
      </c>
      <c r="C8" s="3" t="s">
        <v>27</v>
      </c>
      <c r="D8" s="8">
        <v>104.25397820937268</v>
      </c>
      <c r="E8" s="71">
        <v>238158797</v>
      </c>
      <c r="G8" s="3">
        <v>25</v>
      </c>
      <c r="H8" s="3">
        <v>7</v>
      </c>
      <c r="I8" s="3" t="s">
        <v>8</v>
      </c>
      <c r="J8" s="8">
        <v>118.48904164012524</v>
      </c>
      <c r="K8" s="71">
        <v>3391013</v>
      </c>
      <c r="N8" s="145"/>
      <c r="O8" s="145"/>
      <c r="P8" s="145"/>
    </row>
    <row r="9" spans="1:16" ht="18" customHeight="1" x14ac:dyDescent="0.15">
      <c r="A9" s="3">
        <v>3</v>
      </c>
      <c r="B9" s="3">
        <v>17</v>
      </c>
      <c r="C9" s="3" t="s">
        <v>29</v>
      </c>
      <c r="D9" s="8">
        <v>165.93046968395095</v>
      </c>
      <c r="E9" s="71">
        <v>71372783</v>
      </c>
      <c r="G9" s="3">
        <v>26</v>
      </c>
      <c r="H9" s="3">
        <v>10</v>
      </c>
      <c r="I9" s="3" t="s">
        <v>30</v>
      </c>
      <c r="J9" s="8">
        <v>122.79979757643386</v>
      </c>
      <c r="K9" s="71">
        <v>4496473</v>
      </c>
      <c r="N9" s="145"/>
      <c r="O9" s="145"/>
      <c r="P9" s="145"/>
    </row>
    <row r="10" spans="1:16" ht="18" customHeight="1" x14ac:dyDescent="0.15">
      <c r="A10" s="3">
        <v>4</v>
      </c>
      <c r="B10" s="3">
        <v>12</v>
      </c>
      <c r="C10" s="3" t="s">
        <v>31</v>
      </c>
      <c r="D10" s="8">
        <v>144.00693551764485</v>
      </c>
      <c r="E10" s="71">
        <v>15604328</v>
      </c>
      <c r="G10" s="3">
        <v>27</v>
      </c>
      <c r="H10" s="3">
        <v>3</v>
      </c>
      <c r="I10" s="3" t="s">
        <v>40</v>
      </c>
      <c r="J10" s="8">
        <v>94.718614131305245</v>
      </c>
      <c r="K10" s="71">
        <v>2513384</v>
      </c>
      <c r="N10" s="145"/>
      <c r="O10" s="145"/>
      <c r="P10" s="145"/>
    </row>
    <row r="11" spans="1:16" ht="18" customHeight="1" x14ac:dyDescent="0.15">
      <c r="A11" s="3">
        <v>5</v>
      </c>
      <c r="B11" s="3">
        <v>15</v>
      </c>
      <c r="C11" s="3" t="s">
        <v>20</v>
      </c>
      <c r="D11" s="8">
        <v>161.24189148351508</v>
      </c>
      <c r="E11" s="71">
        <v>37605466</v>
      </c>
      <c r="G11" s="3">
        <v>28</v>
      </c>
      <c r="H11" s="3">
        <v>2</v>
      </c>
      <c r="I11" s="3" t="s">
        <v>41</v>
      </c>
      <c r="J11" s="8">
        <v>83.817765363930747</v>
      </c>
      <c r="K11" s="71">
        <v>2918346</v>
      </c>
      <c r="N11" s="145"/>
      <c r="O11" s="145"/>
      <c r="P11" s="145"/>
    </row>
    <row r="12" spans="1:16" ht="18" customHeight="1" x14ac:dyDescent="0.15">
      <c r="A12" s="3">
        <v>6</v>
      </c>
      <c r="B12" s="3">
        <v>3</v>
      </c>
      <c r="C12" s="3" t="s">
        <v>44</v>
      </c>
      <c r="D12" s="8">
        <v>109.767330300485</v>
      </c>
      <c r="E12" s="71">
        <v>31883943</v>
      </c>
      <c r="G12" s="3">
        <v>29</v>
      </c>
      <c r="H12" s="3">
        <v>6</v>
      </c>
      <c r="I12" s="3" t="s">
        <v>47</v>
      </c>
      <c r="J12" s="8">
        <v>112.30265317574155</v>
      </c>
      <c r="K12" s="71">
        <v>9722573</v>
      </c>
      <c r="N12" s="145"/>
      <c r="O12" s="145"/>
      <c r="P12" s="145"/>
    </row>
    <row r="13" spans="1:16" ht="18" customHeight="1" x14ac:dyDescent="0.15">
      <c r="A13" s="3">
        <v>7</v>
      </c>
      <c r="B13" s="3">
        <v>6</v>
      </c>
      <c r="C13" s="3" t="s">
        <v>19</v>
      </c>
      <c r="D13" s="8">
        <v>122.15914972460295</v>
      </c>
      <c r="E13" s="71">
        <v>20557467</v>
      </c>
      <c r="G13" s="3">
        <v>30</v>
      </c>
      <c r="H13" s="3">
        <v>5</v>
      </c>
      <c r="I13" s="3" t="s">
        <v>38</v>
      </c>
      <c r="J13" s="8">
        <v>108.73531608098084</v>
      </c>
      <c r="K13" s="71">
        <v>8004223</v>
      </c>
      <c r="N13" s="145"/>
      <c r="O13" s="145"/>
      <c r="P13" s="145"/>
    </row>
    <row r="14" spans="1:16" ht="18" customHeight="1" x14ac:dyDescent="0.15">
      <c r="A14" s="3">
        <v>8</v>
      </c>
      <c r="B14" s="3">
        <v>19</v>
      </c>
      <c r="C14" s="3" t="s">
        <v>53</v>
      </c>
      <c r="D14" s="8">
        <v>175.08886894348748</v>
      </c>
      <c r="E14" s="71">
        <v>41974445</v>
      </c>
      <c r="G14" s="3">
        <v>31</v>
      </c>
      <c r="H14" s="3">
        <v>1</v>
      </c>
      <c r="I14" s="3" t="s">
        <v>56</v>
      </c>
      <c r="J14" s="8">
        <v>62.050756817154031</v>
      </c>
      <c r="K14" s="71">
        <v>6761805</v>
      </c>
      <c r="N14" s="145"/>
      <c r="O14" s="145"/>
      <c r="P14" s="145"/>
    </row>
    <row r="15" spans="1:16" ht="18" customHeight="1" x14ac:dyDescent="0.15">
      <c r="A15" s="3">
        <v>9</v>
      </c>
      <c r="B15" s="3">
        <v>16</v>
      </c>
      <c r="C15" s="3" t="s">
        <v>59</v>
      </c>
      <c r="D15" s="8">
        <v>163.94761364938117</v>
      </c>
      <c r="E15" s="71">
        <v>87530903</v>
      </c>
      <c r="G15" s="3">
        <v>32</v>
      </c>
      <c r="H15" s="3">
        <v>12</v>
      </c>
      <c r="I15" s="3" t="s">
        <v>46</v>
      </c>
      <c r="J15" s="8">
        <v>160.10668178883961</v>
      </c>
      <c r="K15" s="71">
        <v>9633254</v>
      </c>
      <c r="N15" s="145"/>
      <c r="O15" s="145"/>
      <c r="P15" s="145"/>
    </row>
    <row r="16" spans="1:16" ht="18" customHeight="1" x14ac:dyDescent="0.15">
      <c r="A16" s="3">
        <v>10</v>
      </c>
      <c r="B16" s="3">
        <v>8</v>
      </c>
      <c r="C16" s="3" t="s">
        <v>7</v>
      </c>
      <c r="D16" s="8">
        <v>133.46497921483021</v>
      </c>
      <c r="E16" s="71">
        <v>55672132</v>
      </c>
      <c r="G16" s="3">
        <v>33</v>
      </c>
      <c r="H16" s="3">
        <v>8</v>
      </c>
      <c r="I16" s="3" t="s">
        <v>60</v>
      </c>
      <c r="J16" s="8">
        <v>119.94589979745503</v>
      </c>
      <c r="K16" s="71">
        <v>8793487</v>
      </c>
      <c r="N16" s="145"/>
      <c r="O16" s="145"/>
      <c r="P16" s="145"/>
    </row>
    <row r="17" spans="1:16" ht="18" customHeight="1" x14ac:dyDescent="0.15">
      <c r="A17" s="3">
        <v>11</v>
      </c>
      <c r="B17" s="3">
        <v>18</v>
      </c>
      <c r="C17" s="3" t="s">
        <v>65</v>
      </c>
      <c r="D17" s="8">
        <v>170.47790312741736</v>
      </c>
      <c r="E17" s="71">
        <v>50575030</v>
      </c>
      <c r="G17" s="3">
        <v>34</v>
      </c>
      <c r="H17" s="3">
        <v>9</v>
      </c>
      <c r="I17" s="3" t="s">
        <v>68</v>
      </c>
      <c r="J17" s="8">
        <v>120.66263143586788</v>
      </c>
      <c r="K17" s="71">
        <v>5002254</v>
      </c>
      <c r="N17" s="145"/>
      <c r="O17" s="145"/>
      <c r="P17" s="145"/>
    </row>
    <row r="18" spans="1:16" ht="18" customHeight="1" x14ac:dyDescent="0.15">
      <c r="A18" s="3">
        <v>12</v>
      </c>
      <c r="B18" s="3">
        <v>11</v>
      </c>
      <c r="C18" s="3" t="s">
        <v>45</v>
      </c>
      <c r="D18" s="8">
        <v>142.94664922338742</v>
      </c>
      <c r="E18" s="71">
        <v>40937556</v>
      </c>
      <c r="G18" s="3">
        <v>35</v>
      </c>
      <c r="H18" s="3">
        <v>11</v>
      </c>
      <c r="I18" s="3" t="s">
        <v>67</v>
      </c>
      <c r="J18" s="8">
        <v>154.28454435772062</v>
      </c>
      <c r="K18" s="71">
        <v>8658552</v>
      </c>
      <c r="N18" s="145"/>
      <c r="O18" s="145"/>
      <c r="P18" s="145"/>
    </row>
    <row r="19" spans="1:16" ht="18" customHeight="1" x14ac:dyDescent="0.15">
      <c r="A19" s="3">
        <v>13</v>
      </c>
      <c r="B19" s="3">
        <v>7</v>
      </c>
      <c r="C19" s="3" t="s">
        <v>21</v>
      </c>
      <c r="D19" s="8">
        <v>132.04213518556114</v>
      </c>
      <c r="E19" s="71">
        <v>40767011</v>
      </c>
      <c r="G19" s="139" t="s">
        <v>37</v>
      </c>
      <c r="H19" s="140"/>
      <c r="I19" s="141"/>
      <c r="J19" s="8">
        <v>110.71059200676348</v>
      </c>
      <c r="K19" s="114">
        <v>73678385</v>
      </c>
      <c r="N19" s="145"/>
      <c r="O19" s="145"/>
      <c r="P19" s="145"/>
    </row>
    <row r="20" spans="1:16" ht="18" customHeight="1" x14ac:dyDescent="0.15">
      <c r="A20" s="3">
        <v>14</v>
      </c>
      <c r="B20" s="3">
        <v>1</v>
      </c>
      <c r="C20" s="3" t="s">
        <v>52</v>
      </c>
      <c r="D20" s="8">
        <v>104.21820744193944</v>
      </c>
      <c r="E20" s="71">
        <v>20108480</v>
      </c>
      <c r="G20" s="139" t="s">
        <v>15</v>
      </c>
      <c r="H20" s="140"/>
      <c r="I20" s="141"/>
      <c r="J20" s="8">
        <v>150.13358635337829</v>
      </c>
      <c r="K20" s="115">
        <v>1443408798</v>
      </c>
      <c r="N20" s="145"/>
      <c r="O20" s="145"/>
      <c r="P20" s="145"/>
    </row>
    <row r="21" spans="1:16" ht="18" customHeight="1" x14ac:dyDescent="0.15">
      <c r="A21" s="3">
        <v>15</v>
      </c>
      <c r="B21" s="3">
        <v>14</v>
      </c>
      <c r="C21" s="3" t="s">
        <v>32</v>
      </c>
      <c r="D21" s="8">
        <v>151.37873827514065</v>
      </c>
      <c r="E21" s="71">
        <v>32151745</v>
      </c>
      <c r="N21" s="145"/>
      <c r="O21" s="145"/>
      <c r="P21" s="145"/>
    </row>
    <row r="22" spans="1:16" ht="18" customHeight="1" x14ac:dyDescent="0.15">
      <c r="A22" s="3">
        <v>16</v>
      </c>
      <c r="B22" s="3">
        <v>20</v>
      </c>
      <c r="C22" s="3" t="s">
        <v>36</v>
      </c>
      <c r="D22" s="8">
        <v>182.59545760330207</v>
      </c>
      <c r="E22" s="71">
        <v>12168028</v>
      </c>
      <c r="N22" s="145"/>
      <c r="O22" s="145"/>
      <c r="P22" s="145"/>
    </row>
    <row r="23" spans="1:16" ht="18" customHeight="1" x14ac:dyDescent="0.15">
      <c r="A23" s="3">
        <v>17</v>
      </c>
      <c r="B23" s="3">
        <v>5</v>
      </c>
      <c r="C23" s="3" t="s">
        <v>72</v>
      </c>
      <c r="D23" s="8">
        <v>120.02269050933548</v>
      </c>
      <c r="E23" s="71">
        <v>14860475</v>
      </c>
      <c r="N23" s="145"/>
      <c r="O23" s="145"/>
      <c r="P23" s="145"/>
    </row>
    <row r="24" spans="1:16" ht="18" customHeight="1" x14ac:dyDescent="0.15">
      <c r="A24" s="3">
        <v>18</v>
      </c>
      <c r="B24" s="3">
        <v>10</v>
      </c>
      <c r="C24" s="3" t="s">
        <v>73</v>
      </c>
      <c r="D24" s="8">
        <v>135.56322972142564</v>
      </c>
      <c r="E24" s="71">
        <v>19060407</v>
      </c>
      <c r="N24" s="145"/>
      <c r="O24" s="145"/>
      <c r="P24" s="145"/>
    </row>
    <row r="25" spans="1:16" ht="18" customHeight="1" x14ac:dyDescent="0.15">
      <c r="A25" s="3">
        <v>19</v>
      </c>
      <c r="B25" s="3">
        <v>23</v>
      </c>
      <c r="C25" s="3" t="s">
        <v>55</v>
      </c>
      <c r="D25" s="8">
        <v>260.38399791681661</v>
      </c>
      <c r="E25" s="71">
        <v>28078498</v>
      </c>
      <c r="N25" s="145"/>
      <c r="O25" s="145"/>
      <c r="P25" s="145"/>
    </row>
    <row r="26" spans="1:16" ht="18" customHeight="1" x14ac:dyDescent="0.15">
      <c r="A26" s="3">
        <v>20</v>
      </c>
      <c r="B26" s="3">
        <v>4</v>
      </c>
      <c r="C26" s="3" t="s">
        <v>74</v>
      </c>
      <c r="D26" s="8">
        <v>110.41468025663492</v>
      </c>
      <c r="E26" s="71">
        <v>9945090</v>
      </c>
      <c r="N26" s="145"/>
      <c r="O26" s="145"/>
      <c r="P26" s="145"/>
    </row>
    <row r="27" spans="1:16" ht="18" customHeight="1" x14ac:dyDescent="0.15">
      <c r="A27" s="3">
        <v>21</v>
      </c>
      <c r="B27" s="3">
        <v>9</v>
      </c>
      <c r="C27" s="3" t="s">
        <v>22</v>
      </c>
      <c r="D27" s="8">
        <v>135.29732511958227</v>
      </c>
      <c r="E27" s="71">
        <v>17001792</v>
      </c>
      <c r="N27" s="145"/>
      <c r="O27" s="145"/>
      <c r="P27" s="145"/>
    </row>
    <row r="28" spans="1:16" ht="18" customHeight="1" x14ac:dyDescent="0.15">
      <c r="A28" s="3">
        <v>22</v>
      </c>
      <c r="B28" s="3">
        <v>21</v>
      </c>
      <c r="C28" s="3" t="s">
        <v>0</v>
      </c>
      <c r="D28" s="8">
        <v>204.57809768791216</v>
      </c>
      <c r="E28" s="71">
        <v>26554591</v>
      </c>
      <c r="N28" s="145"/>
      <c r="O28" s="145"/>
      <c r="P28" s="145"/>
    </row>
    <row r="29" spans="1:16" ht="18" customHeight="1" x14ac:dyDescent="0.15">
      <c r="A29" s="3">
        <v>23</v>
      </c>
      <c r="B29" s="3">
        <v>13</v>
      </c>
      <c r="C29" s="3" t="s">
        <v>64</v>
      </c>
      <c r="D29" s="8">
        <v>146.40328828100505</v>
      </c>
      <c r="E29" s="71">
        <v>19204974</v>
      </c>
      <c r="N29" s="145"/>
      <c r="O29" s="145"/>
      <c r="P29" s="145"/>
    </row>
    <row r="30" spans="1:16" ht="18" customHeight="1" x14ac:dyDescent="0.15">
      <c r="A30" s="139" t="s">
        <v>80</v>
      </c>
      <c r="B30" s="140"/>
      <c r="C30" s="141"/>
      <c r="D30" s="8">
        <v>153.0654420001637</v>
      </c>
      <c r="E30" s="114">
        <v>1369730413</v>
      </c>
      <c r="N30" s="145"/>
      <c r="O30" s="145"/>
      <c r="P30" s="145"/>
    </row>
    <row r="31" spans="1:16" ht="18" customHeight="1" x14ac:dyDescent="0.15"/>
    <row r="32" spans="1:16" ht="18" customHeight="1" x14ac:dyDescent="0.15">
      <c r="A32" s="1" t="s">
        <v>13</v>
      </c>
    </row>
    <row r="33" spans="1:9" ht="18" customHeight="1" x14ac:dyDescent="0.15"/>
    <row r="34" spans="1:9" ht="18" customHeight="1" x14ac:dyDescent="0.15">
      <c r="A34" s="1" t="str">
        <f>'（７）財政規模'!A34</f>
        <v>県総務部市町行財政課　「令和６年度市町財政の状況」（令和７年３月３１日現在）</v>
      </c>
    </row>
    <row r="35" spans="1:9" ht="18" customHeight="1" x14ac:dyDescent="0.15"/>
    <row r="36" spans="1:9" ht="18" customHeight="1" x14ac:dyDescent="0.15">
      <c r="A36" s="181" t="s">
        <v>245</v>
      </c>
      <c r="B36" s="181"/>
      <c r="C36" s="181"/>
      <c r="D36" s="181"/>
      <c r="E36" s="202" t="s">
        <v>248</v>
      </c>
      <c r="F36" s="202"/>
      <c r="G36" s="202"/>
      <c r="H36" s="202"/>
      <c r="I36" s="157" t="s">
        <v>249</v>
      </c>
    </row>
    <row r="37" spans="1:9" ht="18" customHeight="1" x14ac:dyDescent="0.15">
      <c r="A37" s="181"/>
      <c r="B37" s="181"/>
      <c r="C37" s="181"/>
      <c r="D37" s="181"/>
      <c r="E37" s="181" t="s">
        <v>94</v>
      </c>
      <c r="F37" s="181"/>
      <c r="G37" s="181"/>
      <c r="H37" s="181"/>
      <c r="I37" s="157"/>
    </row>
    <row r="38" spans="1:9" ht="18" customHeight="1" x14ac:dyDescent="0.15"/>
    <row r="39" spans="1:9" ht="18" customHeight="1" x14ac:dyDescent="0.15">
      <c r="A39" s="1" t="s">
        <v>102</v>
      </c>
    </row>
    <row r="40" spans="1:9" ht="18" customHeight="1" x14ac:dyDescent="0.15">
      <c r="A40" s="1" t="s">
        <v>246</v>
      </c>
      <c r="C40" s="6"/>
      <c r="D40" s="6"/>
      <c r="E40" s="6"/>
    </row>
    <row r="41" spans="1:9" ht="18" customHeight="1" x14ac:dyDescent="0.15">
      <c r="A41" t="s">
        <v>181</v>
      </c>
      <c r="B41" s="6"/>
      <c r="C41" s="6"/>
      <c r="D41" s="6"/>
      <c r="E41" s="6"/>
    </row>
    <row r="42" spans="1:9" customFormat="1" ht="18" customHeight="1" x14ac:dyDescent="0.15">
      <c r="C42" s="28"/>
      <c r="D42" s="28"/>
      <c r="E42" s="28"/>
    </row>
    <row r="43" spans="1:9" customFormat="1" ht="15.75" customHeight="1" x14ac:dyDescent="0.15">
      <c r="C43" s="28"/>
      <c r="D43" s="28"/>
      <c r="E43" s="28"/>
    </row>
    <row r="44" spans="1:9" x14ac:dyDescent="0.15">
      <c r="B44" s="6"/>
      <c r="C44" s="6"/>
      <c r="D44" s="6"/>
    </row>
  </sheetData>
  <mergeCells count="19">
    <mergeCell ref="N8:P30"/>
    <mergeCell ref="E37:H37"/>
    <mergeCell ref="A3:A6"/>
    <mergeCell ref="B3:B6"/>
    <mergeCell ref="C3:C6"/>
    <mergeCell ref="D3:D5"/>
    <mergeCell ref="E3:E5"/>
    <mergeCell ref="G3:G6"/>
    <mergeCell ref="H3:H6"/>
    <mergeCell ref="A36:D37"/>
    <mergeCell ref="A1:K1"/>
    <mergeCell ref="G19:I19"/>
    <mergeCell ref="G20:I20"/>
    <mergeCell ref="A30:C30"/>
    <mergeCell ref="E36:H36"/>
    <mergeCell ref="I3:I6"/>
    <mergeCell ref="J3:J5"/>
    <mergeCell ref="K3:K5"/>
    <mergeCell ref="I36:I37"/>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46"/>
  <sheetViews>
    <sheetView view="pageBreakPreview" zoomScaleSheetLayoutView="100" workbookViewId="0">
      <selection sqref="A1:K1"/>
    </sheetView>
  </sheetViews>
  <sheetFormatPr defaultRowHeight="13.5" x14ac:dyDescent="0.15"/>
  <cols>
    <col min="1" max="2" width="3.625" style="1" customWidth="1"/>
    <col min="3" max="3" width="11.625" style="1" customWidth="1"/>
    <col min="4" max="4" width="8.625" style="1" customWidth="1"/>
    <col min="5" max="5" width="14.625" style="1" customWidth="1"/>
    <col min="6" max="6" width="6.625" style="1" customWidth="1"/>
    <col min="7" max="8" width="3.625" style="1" customWidth="1"/>
    <col min="9" max="9" width="11.625" style="1" customWidth="1"/>
    <col min="10" max="10" width="8.625" style="1" customWidth="1"/>
    <col min="11" max="11" width="14.625" style="1" customWidth="1"/>
    <col min="12" max="16376" width="9" style="1" bestFit="1" customWidth="1"/>
    <col min="16377" max="16384" width="8.75" style="1" customWidth="1"/>
  </cols>
  <sheetData>
    <row r="1" spans="1:19" ht="24" x14ac:dyDescent="0.15">
      <c r="A1" s="159" t="s">
        <v>165</v>
      </c>
      <c r="B1" s="159"/>
      <c r="C1" s="159"/>
      <c r="D1" s="159"/>
      <c r="E1" s="159"/>
      <c r="F1" s="159"/>
      <c r="G1" s="159"/>
      <c r="H1" s="159"/>
      <c r="I1" s="159"/>
      <c r="J1" s="159"/>
      <c r="K1" s="159"/>
    </row>
    <row r="2" spans="1:19" ht="18" customHeight="1" x14ac:dyDescent="0.15"/>
    <row r="3" spans="1:19" s="25" customFormat="1" ht="18" customHeight="1" x14ac:dyDescent="0.15">
      <c r="A3" s="146" t="s">
        <v>79</v>
      </c>
      <c r="B3" s="149" t="s">
        <v>5</v>
      </c>
      <c r="C3" s="146" t="s">
        <v>1</v>
      </c>
      <c r="D3" s="154" t="s">
        <v>253</v>
      </c>
      <c r="E3" s="146" t="s">
        <v>255</v>
      </c>
      <c r="G3" s="146" t="s">
        <v>79</v>
      </c>
      <c r="H3" s="149" t="s">
        <v>5</v>
      </c>
      <c r="I3" s="146" t="s">
        <v>10</v>
      </c>
      <c r="J3" s="154" t="s">
        <v>253</v>
      </c>
      <c r="K3" s="146" t="s">
        <v>255</v>
      </c>
    </row>
    <row r="4" spans="1:19" s="25" customFormat="1" ht="18" customHeight="1" x14ac:dyDescent="0.15">
      <c r="A4" s="147"/>
      <c r="B4" s="150"/>
      <c r="C4" s="147"/>
      <c r="D4" s="155"/>
      <c r="E4" s="147"/>
      <c r="G4" s="147"/>
      <c r="H4" s="150"/>
      <c r="I4" s="147"/>
      <c r="J4" s="155"/>
      <c r="K4" s="147"/>
      <c r="O4" s="1"/>
    </row>
    <row r="5" spans="1:19" s="25" customFormat="1" ht="18" customHeight="1" x14ac:dyDescent="0.15">
      <c r="A5" s="147"/>
      <c r="B5" s="150"/>
      <c r="C5" s="147"/>
      <c r="D5" s="155"/>
      <c r="E5" s="147"/>
      <c r="G5" s="147"/>
      <c r="H5" s="150"/>
      <c r="I5" s="147"/>
      <c r="J5" s="155"/>
      <c r="K5" s="147"/>
      <c r="P5" s="184"/>
    </row>
    <row r="6" spans="1:19" s="25" customFormat="1" ht="18" customHeight="1" x14ac:dyDescent="0.15">
      <c r="A6" s="148"/>
      <c r="B6" s="151"/>
      <c r="C6" s="148"/>
      <c r="D6" s="41" t="s">
        <v>12</v>
      </c>
      <c r="E6" s="41" t="s">
        <v>256</v>
      </c>
      <c r="G6" s="148"/>
      <c r="H6" s="151"/>
      <c r="I6" s="148"/>
      <c r="J6" s="41" t="s">
        <v>12</v>
      </c>
      <c r="K6" s="32" t="s">
        <v>256</v>
      </c>
      <c r="P6" s="184"/>
      <c r="Q6" s="62"/>
      <c r="R6" s="62"/>
      <c r="S6" s="62"/>
    </row>
    <row r="7" spans="1:19" ht="18" customHeight="1" x14ac:dyDescent="0.15">
      <c r="A7" s="3">
        <v>1</v>
      </c>
      <c r="B7" s="3">
        <v>21</v>
      </c>
      <c r="C7" s="3" t="s">
        <v>14</v>
      </c>
      <c r="D7" s="8">
        <v>20.167306387357726</v>
      </c>
      <c r="E7" s="94">
        <v>40945422</v>
      </c>
      <c r="G7" s="3">
        <v>24</v>
      </c>
      <c r="H7" s="3">
        <v>3</v>
      </c>
      <c r="I7" s="3" t="s">
        <v>26</v>
      </c>
      <c r="J7" s="8">
        <v>74.737554188758409</v>
      </c>
      <c r="K7" s="94">
        <v>2892371</v>
      </c>
      <c r="P7" s="184"/>
      <c r="Q7" s="62"/>
      <c r="R7" s="62"/>
      <c r="S7" s="62"/>
    </row>
    <row r="8" spans="1:19" ht="18" customHeight="1" x14ac:dyDescent="0.15">
      <c r="A8" s="3">
        <v>2</v>
      </c>
      <c r="B8" s="3">
        <v>23</v>
      </c>
      <c r="C8" s="3" t="s">
        <v>27</v>
      </c>
      <c r="D8" s="8">
        <v>16.09551707030063</v>
      </c>
      <c r="E8" s="94">
        <v>36768755</v>
      </c>
      <c r="G8" s="3">
        <v>25</v>
      </c>
      <c r="H8" s="3">
        <v>6</v>
      </c>
      <c r="I8" s="3" t="s">
        <v>8</v>
      </c>
      <c r="J8" s="8">
        <v>63.818491277933134</v>
      </c>
      <c r="K8" s="94">
        <v>1826408</v>
      </c>
      <c r="Q8" s="62"/>
      <c r="R8" s="62"/>
      <c r="S8" s="62"/>
    </row>
    <row r="9" spans="1:19" ht="18" customHeight="1" x14ac:dyDescent="0.15">
      <c r="A9" s="3">
        <v>3</v>
      </c>
      <c r="B9" s="3">
        <v>16</v>
      </c>
      <c r="C9" s="3" t="s">
        <v>29</v>
      </c>
      <c r="D9" s="8">
        <v>44.812847748468052</v>
      </c>
      <c r="E9" s="94">
        <v>19275650</v>
      </c>
      <c r="G9" s="3">
        <v>26</v>
      </c>
      <c r="H9" s="3">
        <v>5</v>
      </c>
      <c r="I9" s="3" t="s">
        <v>30</v>
      </c>
      <c r="J9" s="8">
        <v>70.735074470952682</v>
      </c>
      <c r="K9" s="94">
        <v>2590056</v>
      </c>
      <c r="Q9" s="62"/>
      <c r="R9" s="62"/>
      <c r="S9" s="62"/>
    </row>
    <row r="10" spans="1:19" ht="18" customHeight="1" x14ac:dyDescent="0.15">
      <c r="A10" s="3">
        <v>4</v>
      </c>
      <c r="B10" s="3">
        <v>1</v>
      </c>
      <c r="C10" s="3" t="s">
        <v>31</v>
      </c>
      <c r="D10" s="8">
        <v>97.199103676261785</v>
      </c>
      <c r="E10" s="94">
        <v>10532317</v>
      </c>
      <c r="G10" s="3">
        <v>27</v>
      </c>
      <c r="H10" s="3">
        <v>4</v>
      </c>
      <c r="I10" s="3" t="s">
        <v>40</v>
      </c>
      <c r="J10" s="8">
        <v>72.821493808052452</v>
      </c>
      <c r="K10" s="94">
        <v>1932338</v>
      </c>
      <c r="Q10" s="62"/>
      <c r="R10" s="62"/>
      <c r="S10" s="62"/>
    </row>
    <row r="11" spans="1:19" ht="18" customHeight="1" x14ac:dyDescent="0.15">
      <c r="A11" s="3">
        <v>5</v>
      </c>
      <c r="B11" s="3">
        <v>22</v>
      </c>
      <c r="C11" s="3" t="s">
        <v>20</v>
      </c>
      <c r="D11" s="8">
        <v>19.915418624298916</v>
      </c>
      <c r="E11" s="94">
        <v>4644752</v>
      </c>
      <c r="G11" s="3">
        <v>28</v>
      </c>
      <c r="H11" s="3">
        <v>1</v>
      </c>
      <c r="I11" s="3" t="s">
        <v>41</v>
      </c>
      <c r="J11" s="8">
        <v>189.1247998506509</v>
      </c>
      <c r="K11" s="94">
        <v>6584900</v>
      </c>
      <c r="Q11" s="62"/>
      <c r="R11" s="62"/>
      <c r="S11" s="62"/>
    </row>
    <row r="12" spans="1:19" ht="18" customHeight="1" x14ac:dyDescent="0.15">
      <c r="A12" s="3">
        <v>6</v>
      </c>
      <c r="B12" s="3">
        <v>7</v>
      </c>
      <c r="C12" s="3" t="s">
        <v>44</v>
      </c>
      <c r="D12" s="8">
        <v>61.768263827096938</v>
      </c>
      <c r="E12" s="94">
        <v>17941730</v>
      </c>
      <c r="G12" s="3">
        <v>29</v>
      </c>
      <c r="H12" s="3">
        <v>11</v>
      </c>
      <c r="I12" s="3" t="s">
        <v>47</v>
      </c>
      <c r="J12" s="8">
        <v>25.240075800400902</v>
      </c>
      <c r="K12" s="94">
        <v>2185153</v>
      </c>
      <c r="Q12" s="62"/>
      <c r="R12" s="62"/>
      <c r="S12" s="62"/>
    </row>
    <row r="13" spans="1:19" ht="18" customHeight="1" x14ac:dyDescent="0.15">
      <c r="A13" s="3">
        <v>7</v>
      </c>
      <c r="B13" s="3">
        <v>14</v>
      </c>
      <c r="C13" s="3" t="s">
        <v>19</v>
      </c>
      <c r="D13" s="8">
        <v>48.233019954921524</v>
      </c>
      <c r="E13" s="94">
        <v>8116860</v>
      </c>
      <c r="G13" s="3">
        <v>30</v>
      </c>
      <c r="H13" s="3">
        <v>12</v>
      </c>
      <c r="I13" s="3" t="s">
        <v>38</v>
      </c>
      <c r="J13" s="8">
        <v>20.933722889436897</v>
      </c>
      <c r="K13" s="94">
        <v>1540973</v>
      </c>
      <c r="Q13" s="62"/>
      <c r="R13" s="62"/>
      <c r="S13" s="62"/>
    </row>
    <row r="14" spans="1:19" ht="18" customHeight="1" x14ac:dyDescent="0.15">
      <c r="A14" s="3">
        <v>8</v>
      </c>
      <c r="B14" s="3">
        <v>10</v>
      </c>
      <c r="C14" s="3" t="s">
        <v>53</v>
      </c>
      <c r="D14" s="8">
        <v>53.082591356197703</v>
      </c>
      <c r="E14" s="94">
        <v>12725608</v>
      </c>
      <c r="G14" s="3">
        <v>31</v>
      </c>
      <c r="H14" s="3">
        <v>9</v>
      </c>
      <c r="I14" s="3" t="s">
        <v>56</v>
      </c>
      <c r="J14" s="8">
        <v>42.155436764766343</v>
      </c>
      <c r="K14" s="94">
        <v>4593769</v>
      </c>
      <c r="Q14" s="62"/>
      <c r="R14" s="62"/>
      <c r="S14" s="62"/>
    </row>
    <row r="15" spans="1:19" ht="18" customHeight="1" x14ac:dyDescent="0.15">
      <c r="A15" s="3">
        <v>9</v>
      </c>
      <c r="B15" s="3">
        <v>17</v>
      </c>
      <c r="C15" s="3" t="s">
        <v>59</v>
      </c>
      <c r="D15" s="8">
        <v>35.102901024312693</v>
      </c>
      <c r="E15" s="94">
        <v>18741283</v>
      </c>
      <c r="G15" s="3">
        <v>32</v>
      </c>
      <c r="H15" s="3">
        <v>8</v>
      </c>
      <c r="I15" s="3" t="s">
        <v>46</v>
      </c>
      <c r="J15" s="8">
        <v>54.118869719510734</v>
      </c>
      <c r="K15" s="94">
        <v>3256209</v>
      </c>
      <c r="Q15" s="62"/>
      <c r="R15" s="62"/>
      <c r="S15" s="62"/>
    </row>
    <row r="16" spans="1:19" ht="18" customHeight="1" x14ac:dyDescent="0.15">
      <c r="A16" s="3">
        <v>10</v>
      </c>
      <c r="B16" s="3">
        <v>18</v>
      </c>
      <c r="C16" s="3" t="s">
        <v>7</v>
      </c>
      <c r="D16" s="8">
        <v>32.359165796951991</v>
      </c>
      <c r="E16" s="94">
        <v>13497951</v>
      </c>
      <c r="G16" s="3">
        <v>33</v>
      </c>
      <c r="H16" s="3">
        <v>10</v>
      </c>
      <c r="I16" s="3" t="s">
        <v>60</v>
      </c>
      <c r="J16" s="8">
        <v>33.266345764703814</v>
      </c>
      <c r="K16" s="94">
        <v>2438826</v>
      </c>
      <c r="Q16" s="62"/>
      <c r="R16" s="62"/>
      <c r="S16" s="62"/>
    </row>
    <row r="17" spans="1:19" ht="18" customHeight="1" x14ac:dyDescent="0.15">
      <c r="A17" s="3">
        <v>11</v>
      </c>
      <c r="B17" s="3">
        <v>2</v>
      </c>
      <c r="C17" s="3" t="s">
        <v>65</v>
      </c>
      <c r="D17" s="8">
        <v>95.823538233325479</v>
      </c>
      <c r="E17" s="94">
        <v>28427604</v>
      </c>
      <c r="G17" s="3">
        <v>34</v>
      </c>
      <c r="H17" s="3">
        <v>2</v>
      </c>
      <c r="I17" s="3" t="s">
        <v>68</v>
      </c>
      <c r="J17" s="8">
        <v>79.11501517372534</v>
      </c>
      <c r="K17" s="94">
        <v>3279834</v>
      </c>
      <c r="Q17" s="62"/>
      <c r="R17" s="62"/>
      <c r="S17" s="62"/>
    </row>
    <row r="18" spans="1:19" ht="18" customHeight="1" x14ac:dyDescent="0.15">
      <c r="A18" s="3">
        <v>12</v>
      </c>
      <c r="B18" s="3">
        <v>19</v>
      </c>
      <c r="C18" s="3" t="s">
        <v>45</v>
      </c>
      <c r="D18" s="8">
        <v>26.882173991472829</v>
      </c>
      <c r="E18" s="94">
        <v>7698610</v>
      </c>
      <c r="G18" s="3">
        <v>35</v>
      </c>
      <c r="H18" s="3">
        <v>7</v>
      </c>
      <c r="I18" s="3" t="s">
        <v>67</v>
      </c>
      <c r="J18" s="8">
        <v>62.228676172255248</v>
      </c>
      <c r="K18" s="94">
        <v>3492315</v>
      </c>
      <c r="Q18" s="62"/>
      <c r="R18" s="62"/>
      <c r="S18" s="62"/>
    </row>
    <row r="19" spans="1:19" ht="18" customHeight="1" x14ac:dyDescent="0.15">
      <c r="A19" s="3">
        <v>13</v>
      </c>
      <c r="B19" s="3">
        <v>4</v>
      </c>
      <c r="C19" s="3" t="s">
        <v>21</v>
      </c>
      <c r="D19" s="8">
        <v>74.814453756341365</v>
      </c>
      <c r="E19" s="94">
        <v>23098397</v>
      </c>
      <c r="G19" s="139" t="s">
        <v>37</v>
      </c>
      <c r="H19" s="140"/>
      <c r="I19" s="141"/>
      <c r="J19" s="8">
        <v>55.015643097410674</v>
      </c>
      <c r="K19" s="114">
        <v>36613152</v>
      </c>
      <c r="Q19" s="62"/>
      <c r="R19" s="62"/>
      <c r="S19" s="62"/>
    </row>
    <row r="20" spans="1:19" ht="18" customHeight="1" x14ac:dyDescent="0.15">
      <c r="A20" s="3">
        <v>14</v>
      </c>
      <c r="B20" s="3">
        <v>15</v>
      </c>
      <c r="C20" s="3" t="s">
        <v>52</v>
      </c>
      <c r="D20" s="8">
        <v>46.801544515525954</v>
      </c>
      <c r="E20" s="94">
        <v>9030168</v>
      </c>
      <c r="G20" s="139" t="s">
        <v>15</v>
      </c>
      <c r="H20" s="140"/>
      <c r="I20" s="141"/>
      <c r="J20" s="8">
        <v>36.398497762963913</v>
      </c>
      <c r="K20" s="115">
        <v>349941097</v>
      </c>
      <c r="Q20" s="62"/>
      <c r="R20" s="62"/>
      <c r="S20" s="62"/>
    </row>
    <row r="21" spans="1:19" ht="18" customHeight="1" x14ac:dyDescent="0.15">
      <c r="A21" s="3">
        <v>15</v>
      </c>
      <c r="B21" s="3">
        <v>20</v>
      </c>
      <c r="C21" s="3" t="s">
        <v>32</v>
      </c>
      <c r="D21" s="8">
        <v>26.242610740837939</v>
      </c>
      <c r="E21" s="94">
        <v>5573740</v>
      </c>
      <c r="Q21" s="62"/>
      <c r="R21" s="62"/>
      <c r="S21" s="62"/>
    </row>
    <row r="22" spans="1:19" ht="18" customHeight="1" x14ac:dyDescent="0.15">
      <c r="A22" s="3">
        <v>16</v>
      </c>
      <c r="B22" s="3">
        <v>13</v>
      </c>
      <c r="C22" s="3" t="s">
        <v>36</v>
      </c>
      <c r="D22" s="8">
        <v>50.11085805711857</v>
      </c>
      <c r="E22" s="94">
        <v>3339351</v>
      </c>
      <c r="Q22" s="62"/>
      <c r="R22" s="62"/>
      <c r="S22" s="62"/>
    </row>
    <row r="23" spans="1:19" ht="18" customHeight="1" x14ac:dyDescent="0.15">
      <c r="A23" s="3">
        <v>17</v>
      </c>
      <c r="B23" s="3">
        <v>6</v>
      </c>
      <c r="C23" s="3" t="s">
        <v>72</v>
      </c>
      <c r="D23" s="8">
        <v>63.867467847708191</v>
      </c>
      <c r="E23" s="94">
        <v>7907679</v>
      </c>
      <c r="Q23" s="62"/>
      <c r="R23" s="62"/>
      <c r="S23" s="62"/>
    </row>
    <row r="24" spans="1:19" ht="18" customHeight="1" x14ac:dyDescent="0.15">
      <c r="A24" s="3">
        <v>18</v>
      </c>
      <c r="B24" s="3">
        <v>12</v>
      </c>
      <c r="C24" s="3" t="s">
        <v>73</v>
      </c>
      <c r="D24" s="8">
        <v>51.691140072374708</v>
      </c>
      <c r="E24" s="94">
        <v>7267857</v>
      </c>
      <c r="Q24" s="62"/>
      <c r="R24" s="62"/>
      <c r="S24" s="62"/>
    </row>
    <row r="25" spans="1:19" ht="18" customHeight="1" x14ac:dyDescent="0.15">
      <c r="A25" s="3">
        <v>19</v>
      </c>
      <c r="B25" s="3">
        <v>3</v>
      </c>
      <c r="C25" s="3" t="s">
        <v>55</v>
      </c>
      <c r="D25" s="8">
        <v>86.345504278018922</v>
      </c>
      <c r="E25" s="94">
        <v>9311064</v>
      </c>
      <c r="Q25" s="62"/>
      <c r="R25" s="62"/>
      <c r="S25" s="62"/>
    </row>
    <row r="26" spans="1:19" ht="18" customHeight="1" x14ac:dyDescent="0.15">
      <c r="A26" s="3">
        <v>20</v>
      </c>
      <c r="B26" s="3">
        <v>9</v>
      </c>
      <c r="C26" s="3" t="s">
        <v>74</v>
      </c>
      <c r="D26" s="8">
        <v>54.62641650371998</v>
      </c>
      <c r="E26" s="94">
        <v>4920221</v>
      </c>
      <c r="Q26" s="62"/>
      <c r="R26" s="62"/>
    </row>
    <row r="27" spans="1:19" ht="18" customHeight="1" x14ac:dyDescent="0.15">
      <c r="A27" s="3">
        <v>21</v>
      </c>
      <c r="B27" s="3">
        <v>11</v>
      </c>
      <c r="C27" s="3" t="s">
        <v>22</v>
      </c>
      <c r="D27" s="8">
        <v>52.246709517975297</v>
      </c>
      <c r="E27" s="94">
        <v>6565449</v>
      </c>
      <c r="Q27" s="62"/>
      <c r="R27" s="62"/>
    </row>
    <row r="28" spans="1:19" ht="18" customHeight="1" x14ac:dyDescent="0.15">
      <c r="A28" s="3">
        <v>22</v>
      </c>
      <c r="B28" s="3">
        <v>5</v>
      </c>
      <c r="C28" s="3" t="s">
        <v>0</v>
      </c>
      <c r="D28" s="8">
        <v>68.77432219123736</v>
      </c>
      <c r="E28" s="94">
        <v>8927026</v>
      </c>
      <c r="Q28" s="62"/>
      <c r="R28" s="62"/>
    </row>
    <row r="29" spans="1:19" ht="18" customHeight="1" x14ac:dyDescent="0.15">
      <c r="A29" s="3">
        <v>23</v>
      </c>
      <c r="B29" s="3">
        <v>8</v>
      </c>
      <c r="C29" s="3" t="s">
        <v>64</v>
      </c>
      <c r="D29" s="8">
        <v>61.522632850777384</v>
      </c>
      <c r="E29" s="94">
        <v>8070451</v>
      </c>
      <c r="Q29" s="62"/>
      <c r="R29" s="62"/>
    </row>
    <row r="30" spans="1:19" ht="18" customHeight="1" x14ac:dyDescent="0.15">
      <c r="A30" s="139" t="s">
        <v>80</v>
      </c>
      <c r="B30" s="140"/>
      <c r="C30" s="141"/>
      <c r="D30" s="8">
        <v>35.013955985241004</v>
      </c>
      <c r="E30" s="114">
        <v>313327945</v>
      </c>
      <c r="Q30" s="62"/>
      <c r="R30" s="62"/>
    </row>
    <row r="31" spans="1:19" ht="18" customHeight="1" x14ac:dyDescent="0.15">
      <c r="Q31" s="62"/>
      <c r="R31" s="62"/>
    </row>
    <row r="32" spans="1:19" ht="18" customHeight="1" x14ac:dyDescent="0.15">
      <c r="A32" s="1" t="s">
        <v>13</v>
      </c>
      <c r="Q32" s="62"/>
      <c r="R32" s="62"/>
    </row>
    <row r="33" spans="1:18" ht="18" customHeight="1" x14ac:dyDescent="0.15">
      <c r="Q33" s="62"/>
      <c r="R33" s="62"/>
    </row>
    <row r="34" spans="1:18" ht="18" customHeight="1" x14ac:dyDescent="0.15">
      <c r="A34" s="1" t="str">
        <f>'（７）財政規模'!A34</f>
        <v>県総務部市町行財政課　「令和６年度市町財政の状況」（令和７年３月３１日現在）</v>
      </c>
      <c r="Q34" s="62"/>
      <c r="R34" s="62"/>
    </row>
    <row r="35" spans="1:18" ht="18" customHeight="1" x14ac:dyDescent="0.15">
      <c r="Q35" s="62"/>
      <c r="R35" s="62"/>
    </row>
    <row r="36" spans="1:18" ht="18" customHeight="1" x14ac:dyDescent="0.15">
      <c r="A36" s="181" t="s">
        <v>250</v>
      </c>
      <c r="B36" s="181"/>
      <c r="C36" s="181"/>
      <c r="D36" s="181"/>
      <c r="E36" s="143" t="s">
        <v>78</v>
      </c>
      <c r="F36" s="143"/>
      <c r="G36" s="143"/>
      <c r="H36" s="143"/>
      <c r="I36" s="157" t="s">
        <v>249</v>
      </c>
      <c r="J36" s="12"/>
      <c r="Q36" s="62"/>
      <c r="R36" s="62"/>
    </row>
    <row r="37" spans="1:18" ht="18" customHeight="1" x14ac:dyDescent="0.15">
      <c r="A37" s="181"/>
      <c r="B37" s="181"/>
      <c r="C37" s="181"/>
      <c r="D37" s="181"/>
      <c r="E37" s="144" t="s">
        <v>94</v>
      </c>
      <c r="F37" s="144"/>
      <c r="G37" s="144"/>
      <c r="H37" s="144"/>
      <c r="I37" s="157"/>
      <c r="J37" s="12"/>
      <c r="Q37" s="62"/>
      <c r="R37" s="62"/>
    </row>
    <row r="38" spans="1:18" ht="18" customHeight="1" x14ac:dyDescent="0.15">
      <c r="Q38" s="62"/>
      <c r="R38" s="62"/>
    </row>
    <row r="39" spans="1:18" ht="18" customHeight="1" x14ac:dyDescent="0.15">
      <c r="A39" s="1" t="s">
        <v>252</v>
      </c>
      <c r="Q39" s="62"/>
      <c r="R39" s="62"/>
    </row>
    <row r="40" spans="1:18" x14ac:dyDescent="0.15">
      <c r="Q40" s="62"/>
      <c r="R40" s="62"/>
    </row>
    <row r="41" spans="1:18" ht="18" customHeight="1" x14ac:dyDescent="0.15">
      <c r="A41" s="1" t="s">
        <v>188</v>
      </c>
      <c r="C41" s="6"/>
      <c r="D41" s="6"/>
      <c r="E41" s="6"/>
    </row>
    <row r="42" spans="1:18" x14ac:dyDescent="0.15">
      <c r="P42" s="118"/>
      <c r="R42" s="62"/>
    </row>
    <row r="43" spans="1:18" x14ac:dyDescent="0.15">
      <c r="F43" s="116"/>
    </row>
    <row r="44" spans="1:18" x14ac:dyDescent="0.15">
      <c r="B44" s="167"/>
      <c r="C44" s="11"/>
      <c r="D44" s="116"/>
      <c r="E44" s="116"/>
      <c r="F44" s="116"/>
    </row>
    <row r="45" spans="1:18" x14ac:dyDescent="0.15">
      <c r="B45" s="167"/>
      <c r="C45" s="203"/>
      <c r="D45" s="203"/>
      <c r="E45" s="203"/>
    </row>
    <row r="46" spans="1:18" x14ac:dyDescent="0.15">
      <c r="N46" s="117"/>
    </row>
  </sheetData>
  <mergeCells count="21">
    <mergeCell ref="P5:P7"/>
    <mergeCell ref="A36:D37"/>
    <mergeCell ref="I36:I37"/>
    <mergeCell ref="B44:B45"/>
    <mergeCell ref="E37:H37"/>
    <mergeCell ref="C45:E45"/>
    <mergeCell ref="A3:A6"/>
    <mergeCell ref="B3:B6"/>
    <mergeCell ref="C3:C6"/>
    <mergeCell ref="D3:D5"/>
    <mergeCell ref="E3:E5"/>
    <mergeCell ref="G3:G6"/>
    <mergeCell ref="H3:H6"/>
    <mergeCell ref="A1:K1"/>
    <mergeCell ref="G19:I19"/>
    <mergeCell ref="G20:I20"/>
    <mergeCell ref="A30:C30"/>
    <mergeCell ref="E36:H36"/>
    <mergeCell ref="I3:I6"/>
    <mergeCell ref="J3:J5"/>
    <mergeCell ref="K3:K5"/>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Y43"/>
  <sheetViews>
    <sheetView view="pageBreakPreview" zoomScaleSheetLayoutView="100" workbookViewId="0">
      <selection sqref="A1:K1"/>
    </sheetView>
  </sheetViews>
  <sheetFormatPr defaultRowHeight="13.5" x14ac:dyDescent="0.15"/>
  <cols>
    <col min="1" max="2" width="3.625" style="1" customWidth="1"/>
    <col min="3" max="4" width="11.625" style="1" customWidth="1"/>
    <col min="5" max="5" width="12.875" style="1" bestFit="1" customWidth="1"/>
    <col min="6" max="6" width="4.625" style="1" customWidth="1"/>
    <col min="7" max="8" width="3.625" style="1" customWidth="1"/>
    <col min="9" max="10" width="11.625" style="1" customWidth="1"/>
    <col min="11" max="11" width="12.875" style="1" bestFit="1" customWidth="1"/>
    <col min="12" max="16379" width="9" style="1" bestFit="1" customWidth="1"/>
    <col min="16380" max="16384" width="8.75" style="1" customWidth="1"/>
  </cols>
  <sheetData>
    <row r="1" spans="1:14" ht="24" x14ac:dyDescent="0.15">
      <c r="A1" s="158" t="s">
        <v>294</v>
      </c>
      <c r="B1" s="158"/>
      <c r="C1" s="158"/>
      <c r="D1" s="158"/>
      <c r="E1" s="158"/>
      <c r="F1" s="158"/>
      <c r="G1" s="158"/>
      <c r="H1" s="158"/>
      <c r="I1" s="158"/>
      <c r="J1" s="158"/>
      <c r="K1" s="158"/>
      <c r="M1" s="145"/>
      <c r="N1" s="145"/>
    </row>
    <row r="2" spans="1:14" ht="18" customHeight="1" x14ac:dyDescent="0.15">
      <c r="M2" s="145"/>
      <c r="N2" s="145"/>
    </row>
    <row r="3" spans="1:14" s="25" customFormat="1" ht="18" customHeight="1" x14ac:dyDescent="0.15">
      <c r="A3" s="146" t="s">
        <v>79</v>
      </c>
      <c r="B3" s="149" t="s">
        <v>5</v>
      </c>
      <c r="C3" s="146" t="s">
        <v>1</v>
      </c>
      <c r="D3" s="152" t="s">
        <v>258</v>
      </c>
      <c r="E3" s="154" t="s">
        <v>259</v>
      </c>
      <c r="G3" s="146" t="s">
        <v>79</v>
      </c>
      <c r="H3" s="149" t="s">
        <v>5</v>
      </c>
      <c r="I3" s="146" t="s">
        <v>10</v>
      </c>
      <c r="J3" s="152" t="s">
        <v>258</v>
      </c>
      <c r="K3" s="154" t="s">
        <v>259</v>
      </c>
      <c r="M3" s="145"/>
      <c r="N3" s="145"/>
    </row>
    <row r="4" spans="1:14" s="25" customFormat="1" ht="18" customHeight="1" x14ac:dyDescent="0.15">
      <c r="A4" s="147"/>
      <c r="B4" s="150"/>
      <c r="C4" s="147"/>
      <c r="D4" s="153"/>
      <c r="E4" s="155"/>
      <c r="G4" s="147"/>
      <c r="H4" s="150"/>
      <c r="I4" s="147"/>
      <c r="J4" s="153"/>
      <c r="K4" s="155"/>
      <c r="M4" s="145"/>
      <c r="N4" s="145"/>
    </row>
    <row r="5" spans="1:14" s="25" customFormat="1" ht="21.75" customHeight="1" x14ac:dyDescent="0.15">
      <c r="A5" s="147"/>
      <c r="B5" s="150"/>
      <c r="C5" s="147"/>
      <c r="D5" s="153"/>
      <c r="E5" s="155"/>
      <c r="G5" s="147"/>
      <c r="H5" s="150"/>
      <c r="I5" s="147"/>
      <c r="J5" s="153"/>
      <c r="K5" s="155"/>
    </row>
    <row r="6" spans="1:14" s="25" customFormat="1" ht="18" customHeight="1" x14ac:dyDescent="0.15">
      <c r="A6" s="148"/>
      <c r="B6" s="151"/>
      <c r="C6" s="148"/>
      <c r="D6" s="32" t="s">
        <v>174</v>
      </c>
      <c r="E6" s="32" t="s">
        <v>176</v>
      </c>
      <c r="G6" s="148"/>
      <c r="H6" s="151"/>
      <c r="I6" s="148"/>
      <c r="J6" s="32" t="s">
        <v>174</v>
      </c>
      <c r="K6" s="32" t="s">
        <v>176</v>
      </c>
    </row>
    <row r="7" spans="1:14" ht="18" customHeight="1" x14ac:dyDescent="0.15">
      <c r="A7" s="3">
        <v>1</v>
      </c>
      <c r="B7" s="3">
        <v>21</v>
      </c>
      <c r="C7" s="3" t="s">
        <v>14</v>
      </c>
      <c r="D7" s="19">
        <v>668982.02668053959</v>
      </c>
      <c r="E7" s="65">
        <v>450074383</v>
      </c>
      <c r="G7" s="3">
        <v>24</v>
      </c>
      <c r="H7" s="3">
        <v>2</v>
      </c>
      <c r="I7" s="3" t="s">
        <v>26</v>
      </c>
      <c r="J7" s="19">
        <v>100688.27188316957</v>
      </c>
      <c r="K7" s="68">
        <v>1116935</v>
      </c>
    </row>
    <row r="8" spans="1:14" ht="18" customHeight="1" x14ac:dyDescent="0.15">
      <c r="A8" s="3">
        <v>2</v>
      </c>
      <c r="B8" s="3">
        <v>19</v>
      </c>
      <c r="C8" s="3" t="s">
        <v>27</v>
      </c>
      <c r="D8" s="19">
        <v>544681.88115174428</v>
      </c>
      <c r="E8" s="65">
        <v>426989199</v>
      </c>
      <c r="G8" s="3">
        <v>25</v>
      </c>
      <c r="H8" s="3">
        <v>10</v>
      </c>
      <c r="I8" s="3" t="s">
        <v>8</v>
      </c>
      <c r="J8" s="19">
        <v>382181.6192560175</v>
      </c>
      <c r="K8" s="68">
        <v>2445198</v>
      </c>
    </row>
    <row r="9" spans="1:14" ht="18" customHeight="1" x14ac:dyDescent="0.15">
      <c r="A9" s="3">
        <v>3</v>
      </c>
      <c r="B9" s="3">
        <v>18</v>
      </c>
      <c r="C9" s="3" t="s">
        <v>29</v>
      </c>
      <c r="D9" s="19">
        <v>440587.89930985478</v>
      </c>
      <c r="E9" s="65">
        <v>81842727</v>
      </c>
      <c r="G9" s="3">
        <v>26</v>
      </c>
      <c r="H9" s="3">
        <v>6</v>
      </c>
      <c r="I9" s="3" t="s">
        <v>30</v>
      </c>
      <c r="J9" s="19">
        <v>273277.38419618527</v>
      </c>
      <c r="K9" s="68">
        <v>2005856</v>
      </c>
    </row>
    <row r="10" spans="1:14" ht="18" customHeight="1" x14ac:dyDescent="0.15">
      <c r="A10" s="3">
        <v>4</v>
      </c>
      <c r="B10" s="3">
        <v>6</v>
      </c>
      <c r="C10" s="3" t="s">
        <v>31</v>
      </c>
      <c r="D10" s="19">
        <v>238719.94592970863</v>
      </c>
      <c r="E10" s="65">
        <v>7946987</v>
      </c>
      <c r="G10" s="3">
        <v>27</v>
      </c>
      <c r="H10" s="3">
        <v>3</v>
      </c>
      <c r="I10" s="3" t="s">
        <v>40</v>
      </c>
      <c r="J10" s="19">
        <v>172048.42700600918</v>
      </c>
      <c r="K10" s="68">
        <v>973450</v>
      </c>
    </row>
    <row r="11" spans="1:14" ht="18" customHeight="1" x14ac:dyDescent="0.15">
      <c r="A11" s="3">
        <v>5</v>
      </c>
      <c r="B11" s="3">
        <v>13</v>
      </c>
      <c r="C11" s="3" t="s">
        <v>20</v>
      </c>
      <c r="D11" s="19">
        <v>406570.05935537961</v>
      </c>
      <c r="E11" s="65">
        <v>42674000</v>
      </c>
      <c r="G11" s="3">
        <v>28</v>
      </c>
      <c r="H11" s="3">
        <v>1</v>
      </c>
      <c r="I11" s="3" t="s">
        <v>41</v>
      </c>
      <c r="J11" s="120">
        <v>-475796.05362253351</v>
      </c>
      <c r="K11" s="120">
        <v>-3158810</v>
      </c>
    </row>
    <row r="12" spans="1:14" ht="18" customHeight="1" x14ac:dyDescent="0.15">
      <c r="A12" s="3">
        <v>6</v>
      </c>
      <c r="B12" s="3">
        <v>2</v>
      </c>
      <c r="C12" s="3" t="s">
        <v>44</v>
      </c>
      <c r="D12" s="19">
        <v>153615.73267537463</v>
      </c>
      <c r="E12" s="65">
        <v>19487231</v>
      </c>
      <c r="G12" s="3">
        <v>29</v>
      </c>
      <c r="H12" s="3">
        <v>8</v>
      </c>
      <c r="I12" s="3" t="s">
        <v>47</v>
      </c>
      <c r="J12" s="19">
        <v>301368.92397174903</v>
      </c>
      <c r="K12" s="68">
        <v>10880925</v>
      </c>
    </row>
    <row r="13" spans="1:14" ht="18" customHeight="1" x14ac:dyDescent="0.15">
      <c r="A13" s="3">
        <v>7</v>
      </c>
      <c r="B13" s="3">
        <v>8</v>
      </c>
      <c r="C13" s="3" t="s">
        <v>19</v>
      </c>
      <c r="D13" s="19">
        <v>260899.00369347283</v>
      </c>
      <c r="E13" s="65">
        <v>16811810</v>
      </c>
      <c r="G13" s="3">
        <v>30</v>
      </c>
      <c r="H13" s="3">
        <v>7</v>
      </c>
      <c r="I13" s="3" t="s">
        <v>38</v>
      </c>
      <c r="J13" s="19">
        <v>290917.50165944936</v>
      </c>
      <c r="K13" s="68">
        <v>9203757</v>
      </c>
    </row>
    <row r="14" spans="1:14" ht="18" customHeight="1" x14ac:dyDescent="0.15">
      <c r="A14" s="3">
        <v>8</v>
      </c>
      <c r="B14" s="3">
        <v>14</v>
      </c>
      <c r="C14" s="3" t="s">
        <v>53</v>
      </c>
      <c r="D14" s="19">
        <v>407072.55110979767</v>
      </c>
      <c r="E14" s="65">
        <v>38568903</v>
      </c>
      <c r="G14" s="3">
        <v>31</v>
      </c>
      <c r="H14" s="3">
        <v>4</v>
      </c>
      <c r="I14" s="3" t="s">
        <v>56</v>
      </c>
      <c r="J14" s="19">
        <v>232868.91659993137</v>
      </c>
      <c r="K14" s="68">
        <v>10177536</v>
      </c>
    </row>
    <row r="15" spans="1:14" ht="18" customHeight="1" x14ac:dyDescent="0.15">
      <c r="A15" s="3">
        <v>9</v>
      </c>
      <c r="B15" s="3">
        <v>16</v>
      </c>
      <c r="C15" s="3" t="s">
        <v>59</v>
      </c>
      <c r="D15" s="19">
        <v>418079.11850736948</v>
      </c>
      <c r="E15" s="65">
        <v>103052740</v>
      </c>
      <c r="G15" s="3">
        <v>32</v>
      </c>
      <c r="H15" s="3">
        <v>11</v>
      </c>
      <c r="I15" s="3" t="s">
        <v>46</v>
      </c>
      <c r="J15" s="19">
        <v>417304.0353460972</v>
      </c>
      <c r="K15" s="68">
        <v>7083736</v>
      </c>
    </row>
    <row r="16" spans="1:14" ht="18" customHeight="1" x14ac:dyDescent="0.15">
      <c r="A16" s="3">
        <v>10</v>
      </c>
      <c r="B16" s="3">
        <v>12</v>
      </c>
      <c r="C16" s="3" t="s">
        <v>7</v>
      </c>
      <c r="D16" s="19">
        <v>385791.50798544363</v>
      </c>
      <c r="E16" s="65">
        <v>63819946</v>
      </c>
      <c r="G16" s="3">
        <v>33</v>
      </c>
      <c r="H16" s="3">
        <v>5</v>
      </c>
      <c r="I16" s="3" t="s">
        <v>60</v>
      </c>
      <c r="J16" s="19">
        <v>233318.32619803894</v>
      </c>
      <c r="K16" s="68">
        <v>6757832</v>
      </c>
    </row>
    <row r="17" spans="1:11" ht="18" customHeight="1" x14ac:dyDescent="0.15">
      <c r="A17" s="3">
        <v>11</v>
      </c>
      <c r="B17" s="3">
        <v>4</v>
      </c>
      <c r="C17" s="3" t="s">
        <v>65</v>
      </c>
      <c r="D17" s="19">
        <v>233735.50933522551</v>
      </c>
      <c r="E17" s="65">
        <v>31623012</v>
      </c>
      <c r="G17" s="3">
        <v>34</v>
      </c>
      <c r="H17" s="3">
        <v>12</v>
      </c>
      <c r="I17" s="3" t="s">
        <v>68</v>
      </c>
      <c r="J17" s="19">
        <v>480797.19298245612</v>
      </c>
      <c r="K17" s="68">
        <v>2740544</v>
      </c>
    </row>
    <row r="18" spans="1:11" ht="18" customHeight="1" x14ac:dyDescent="0.15">
      <c r="A18" s="3">
        <v>12</v>
      </c>
      <c r="B18" s="3">
        <v>17</v>
      </c>
      <c r="C18" s="3" t="s">
        <v>45</v>
      </c>
      <c r="D18" s="19">
        <v>435310.78123099904</v>
      </c>
      <c r="E18" s="65">
        <v>50115589</v>
      </c>
      <c r="G18" s="3">
        <v>35</v>
      </c>
      <c r="H18" s="3">
        <v>9</v>
      </c>
      <c r="I18" s="3" t="s">
        <v>67</v>
      </c>
      <c r="J18" s="19">
        <v>330149.81140971242</v>
      </c>
      <c r="K18" s="68">
        <v>5601982</v>
      </c>
    </row>
    <row r="19" spans="1:11" ht="18" customHeight="1" x14ac:dyDescent="0.15">
      <c r="A19" s="3">
        <v>13</v>
      </c>
      <c r="B19" s="3">
        <v>1</v>
      </c>
      <c r="C19" s="3" t="s">
        <v>21</v>
      </c>
      <c r="D19" s="19">
        <v>139494.6736255094</v>
      </c>
      <c r="E19" s="65">
        <v>19511120</v>
      </c>
      <c r="G19" s="139" t="s">
        <v>37</v>
      </c>
      <c r="H19" s="140"/>
      <c r="I19" s="141"/>
      <c r="J19" s="19">
        <v>257060.62657126278</v>
      </c>
      <c r="K19" s="19">
        <v>55828941</v>
      </c>
    </row>
    <row r="20" spans="1:11" ht="18" customHeight="1" x14ac:dyDescent="0.15">
      <c r="A20" s="3">
        <v>14</v>
      </c>
      <c r="B20" s="3">
        <v>7</v>
      </c>
      <c r="C20" s="3" t="s">
        <v>52</v>
      </c>
      <c r="D20" s="19">
        <v>257439.74511001716</v>
      </c>
      <c r="E20" s="65">
        <v>21492872</v>
      </c>
      <c r="G20" s="139" t="s">
        <v>15</v>
      </c>
      <c r="H20" s="140"/>
      <c r="I20" s="141"/>
      <c r="J20" s="19">
        <v>448759.25971501</v>
      </c>
      <c r="K20" s="19">
        <v>1604630280</v>
      </c>
    </row>
    <row r="21" spans="1:11" ht="18" customHeight="1" x14ac:dyDescent="0.15">
      <c r="A21" s="3">
        <v>15</v>
      </c>
      <c r="B21" s="3">
        <v>11</v>
      </c>
      <c r="C21" s="3" t="s">
        <v>32</v>
      </c>
      <c r="D21" s="19">
        <v>378395.01483949466</v>
      </c>
      <c r="E21" s="65">
        <v>33276436</v>
      </c>
    </row>
    <row r="22" spans="1:11" ht="18" customHeight="1" x14ac:dyDescent="0.15">
      <c r="A22" s="3">
        <v>16</v>
      </c>
      <c r="B22" s="3">
        <v>20</v>
      </c>
      <c r="C22" s="3" t="s">
        <v>36</v>
      </c>
      <c r="D22" s="19">
        <v>585838.55409189919</v>
      </c>
      <c r="E22" s="65">
        <v>11296139</v>
      </c>
    </row>
    <row r="23" spans="1:11" ht="18" customHeight="1" x14ac:dyDescent="0.15">
      <c r="A23" s="3">
        <v>17</v>
      </c>
      <c r="B23" s="3">
        <v>3</v>
      </c>
      <c r="C23" s="3" t="s">
        <v>72</v>
      </c>
      <c r="D23" s="19">
        <v>197150.73529411765</v>
      </c>
      <c r="E23" s="65">
        <v>9598875</v>
      </c>
    </row>
    <row r="24" spans="1:11" ht="18" customHeight="1" x14ac:dyDescent="0.15">
      <c r="A24" s="3">
        <v>18</v>
      </c>
      <c r="B24" s="3">
        <v>22</v>
      </c>
      <c r="C24" s="3" t="s">
        <v>73</v>
      </c>
      <c r="D24" s="19">
        <v>759260.03215883672</v>
      </c>
      <c r="E24" s="65">
        <v>43441822</v>
      </c>
    </row>
    <row r="25" spans="1:11" ht="18" customHeight="1" x14ac:dyDescent="0.15">
      <c r="A25" s="3">
        <v>19</v>
      </c>
      <c r="B25" s="3">
        <v>23</v>
      </c>
      <c r="C25" s="3" t="s">
        <v>55</v>
      </c>
      <c r="D25" s="19">
        <v>818349.53870549228</v>
      </c>
      <c r="E25" s="65">
        <v>22707563</v>
      </c>
    </row>
    <row r="26" spans="1:11" ht="18" customHeight="1" x14ac:dyDescent="0.15">
      <c r="A26" s="3">
        <v>20</v>
      </c>
      <c r="B26" s="3">
        <v>5</v>
      </c>
      <c r="C26" s="3" t="s">
        <v>74</v>
      </c>
      <c r="D26" s="19">
        <v>237751.7751977116</v>
      </c>
      <c r="E26" s="65">
        <v>7064794</v>
      </c>
    </row>
    <row r="27" spans="1:11" ht="18" customHeight="1" x14ac:dyDescent="0.15">
      <c r="A27" s="3">
        <v>21</v>
      </c>
      <c r="B27" s="3">
        <v>10</v>
      </c>
      <c r="C27" s="3" t="s">
        <v>22</v>
      </c>
      <c r="D27" s="19">
        <v>331270.5440980097</v>
      </c>
      <c r="E27" s="65">
        <v>15629013</v>
      </c>
    </row>
    <row r="28" spans="1:11" ht="18" customHeight="1" x14ac:dyDescent="0.15">
      <c r="A28" s="3">
        <v>22</v>
      </c>
      <c r="B28" s="3">
        <v>15</v>
      </c>
      <c r="C28" s="3" t="s">
        <v>0</v>
      </c>
      <c r="D28" s="19">
        <v>417735.72842137312</v>
      </c>
      <c r="E28" s="65">
        <v>19208742</v>
      </c>
    </row>
    <row r="29" spans="1:11" ht="18" customHeight="1" x14ac:dyDescent="0.15">
      <c r="A29" s="3">
        <v>23</v>
      </c>
      <c r="B29" s="3">
        <v>9</v>
      </c>
      <c r="C29" s="3" t="s">
        <v>64</v>
      </c>
      <c r="D29" s="19">
        <v>296920.00189009123</v>
      </c>
      <c r="E29" s="66">
        <v>12567436</v>
      </c>
    </row>
    <row r="30" spans="1:11" ht="18" customHeight="1" x14ac:dyDescent="0.15">
      <c r="A30" s="139" t="s">
        <v>80</v>
      </c>
      <c r="B30" s="140"/>
      <c r="C30" s="141"/>
      <c r="D30" s="19">
        <v>461155.63304334466</v>
      </c>
      <c r="E30" s="67">
        <v>1548801339</v>
      </c>
    </row>
    <row r="31" spans="1:11" ht="18" customHeight="1" x14ac:dyDescent="0.15"/>
    <row r="32" spans="1:11" ht="15.75" customHeight="1" x14ac:dyDescent="0.15">
      <c r="A32" s="1" t="s">
        <v>13</v>
      </c>
    </row>
    <row r="33" spans="1:25" ht="15.75" customHeight="1" x14ac:dyDescent="0.15"/>
    <row r="34" spans="1:25" ht="15.75" customHeight="1" x14ac:dyDescent="0.15">
      <c r="A34" s="1" t="str">
        <f>'（７）財政規模'!A34</f>
        <v>県総務部市町行財政課　「令和６年度市町財政の状況」（令和７年３月３１日現在）</v>
      </c>
    </row>
    <row r="35" spans="1:25" customFormat="1" ht="15.75" customHeight="1" x14ac:dyDescent="0.15">
      <c r="A35" s="1" t="s">
        <v>116</v>
      </c>
    </row>
    <row r="36" spans="1:25" ht="15.75" customHeight="1" x14ac:dyDescent="0.15"/>
    <row r="37" spans="1:25" ht="15.75" customHeight="1" x14ac:dyDescent="0.15">
      <c r="A37" s="156" t="s">
        <v>257</v>
      </c>
      <c r="B37" s="156"/>
      <c r="C37" s="156"/>
      <c r="D37" s="156"/>
      <c r="E37" s="157" t="s">
        <v>260</v>
      </c>
      <c r="F37" s="157"/>
      <c r="G37" s="157"/>
      <c r="H37" s="157"/>
      <c r="I37" s="157"/>
      <c r="J37" s="157"/>
      <c r="K37" s="157"/>
    </row>
    <row r="38" spans="1:25" ht="15.75" customHeight="1" x14ac:dyDescent="0.15">
      <c r="A38" s="156"/>
      <c r="B38" s="156"/>
      <c r="C38" s="156"/>
      <c r="D38" s="156"/>
      <c r="E38" s="157"/>
      <c r="F38" s="157"/>
      <c r="G38" s="157"/>
      <c r="H38" s="157"/>
      <c r="I38" s="157"/>
      <c r="J38" s="157"/>
      <c r="K38" s="157"/>
    </row>
    <row r="39" spans="1:25" ht="15.75" customHeight="1" x14ac:dyDescent="0.15"/>
    <row r="40" spans="1:25" customFormat="1" ht="15.75" customHeight="1" x14ac:dyDescent="0.15">
      <c r="A40" s="145" t="s">
        <v>239</v>
      </c>
      <c r="B40" s="145"/>
      <c r="C40" s="145"/>
      <c r="D40" s="145"/>
      <c r="E40" s="145"/>
      <c r="F40" s="145"/>
      <c r="G40" s="142" t="s">
        <v>261</v>
      </c>
      <c r="H40" s="143"/>
      <c r="I40" s="143"/>
      <c r="J40" s="143"/>
    </row>
    <row r="41" spans="1:25" customFormat="1" ht="15.75" customHeight="1" x14ac:dyDescent="0.15">
      <c r="A41" s="145"/>
      <c r="B41" s="145"/>
      <c r="C41" s="145"/>
      <c r="D41" s="145"/>
      <c r="E41" s="145"/>
      <c r="F41" s="145"/>
      <c r="G41" s="144" t="s">
        <v>85</v>
      </c>
      <c r="H41" s="144"/>
      <c r="I41" s="144"/>
      <c r="J41" s="144"/>
    </row>
    <row r="42" spans="1:25" ht="18" customHeight="1" x14ac:dyDescent="0.15"/>
    <row r="43" spans="1:25" ht="18.75" customHeight="1" x14ac:dyDescent="0.15">
      <c r="A43" s="1" t="s">
        <v>157</v>
      </c>
      <c r="B43" s="6"/>
      <c r="C43" s="119"/>
      <c r="D43" s="119"/>
      <c r="E43" s="119"/>
      <c r="F43" s="119"/>
      <c r="G43" s="119"/>
      <c r="H43" s="119"/>
      <c r="I43" s="119"/>
      <c r="J43" s="119"/>
      <c r="K43" s="119"/>
      <c r="L43" s="119"/>
      <c r="M43" s="6"/>
      <c r="P43"/>
      <c r="Q43"/>
      <c r="R43"/>
      <c r="S43"/>
      <c r="T43"/>
      <c r="U43"/>
      <c r="V43"/>
      <c r="W43"/>
      <c r="X43"/>
      <c r="Y43"/>
    </row>
  </sheetData>
  <mergeCells count="20">
    <mergeCell ref="M1:N4"/>
    <mergeCell ref="A3:A6"/>
    <mergeCell ref="B3:B6"/>
    <mergeCell ref="C3:C6"/>
    <mergeCell ref="D3:D5"/>
    <mergeCell ref="E3:E5"/>
    <mergeCell ref="G3:G6"/>
    <mergeCell ref="H3:H6"/>
    <mergeCell ref="I3:I6"/>
    <mergeCell ref="J3:J5"/>
    <mergeCell ref="K3:K5"/>
    <mergeCell ref="A1:K1"/>
    <mergeCell ref="G19:I19"/>
    <mergeCell ref="G20:I20"/>
    <mergeCell ref="A30:C30"/>
    <mergeCell ref="G40:J40"/>
    <mergeCell ref="G41:J41"/>
    <mergeCell ref="A37:D38"/>
    <mergeCell ref="E37:K38"/>
    <mergeCell ref="A40:F41"/>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tabSelected="1" view="pageBreakPreview" zoomScaleSheetLayoutView="100" workbookViewId="0">
      <selection sqref="A1:K1"/>
    </sheetView>
  </sheetViews>
  <sheetFormatPr defaultColWidth="9" defaultRowHeight="13.5" x14ac:dyDescent="0.15"/>
  <cols>
    <col min="1" max="2" width="3.625" style="1" customWidth="1"/>
    <col min="3" max="5" width="11.625" style="1" customWidth="1"/>
    <col min="6" max="6" width="6.625" style="1" customWidth="1"/>
    <col min="7" max="8" width="3.625" style="1" customWidth="1"/>
    <col min="9" max="11" width="11.625" style="1" customWidth="1"/>
    <col min="12" max="12" width="9" style="1" bestFit="1"/>
    <col min="13" max="16384" width="9" style="1"/>
  </cols>
  <sheetData>
    <row r="1" spans="1:11" ht="24" x14ac:dyDescent="0.15">
      <c r="A1" s="159" t="s">
        <v>286</v>
      </c>
      <c r="B1" s="159"/>
      <c r="C1" s="159"/>
      <c r="D1" s="159"/>
      <c r="E1" s="159"/>
      <c r="F1" s="159"/>
      <c r="G1" s="159"/>
      <c r="H1" s="159"/>
      <c r="I1" s="159"/>
      <c r="J1" s="159"/>
      <c r="K1" s="159"/>
    </row>
    <row r="2" spans="1:11" ht="18" customHeight="1" x14ac:dyDescent="0.15"/>
    <row r="3" spans="1:11" s="25" customFormat="1" ht="18" customHeight="1" x14ac:dyDescent="0.15">
      <c r="A3" s="146" t="s">
        <v>79</v>
      </c>
      <c r="B3" s="149" t="s">
        <v>101</v>
      </c>
      <c r="C3" s="146" t="s">
        <v>1</v>
      </c>
      <c r="D3" s="154" t="s">
        <v>97</v>
      </c>
      <c r="E3" s="154" t="s">
        <v>120</v>
      </c>
      <c r="G3" s="146" t="s">
        <v>79</v>
      </c>
      <c r="H3" s="149" t="s">
        <v>101</v>
      </c>
      <c r="I3" s="146" t="s">
        <v>71</v>
      </c>
      <c r="J3" s="154" t="s">
        <v>97</v>
      </c>
      <c r="K3" s="154" t="s">
        <v>120</v>
      </c>
    </row>
    <row r="4" spans="1:11" s="25" customFormat="1" ht="18" customHeight="1" x14ac:dyDescent="0.15">
      <c r="A4" s="147"/>
      <c r="B4" s="150"/>
      <c r="C4" s="147"/>
      <c r="D4" s="155"/>
      <c r="E4" s="155"/>
      <c r="G4" s="147"/>
      <c r="H4" s="150"/>
      <c r="I4" s="147"/>
      <c r="J4" s="155"/>
      <c r="K4" s="155"/>
    </row>
    <row r="5" spans="1:11" s="25" customFormat="1" ht="18" customHeight="1" x14ac:dyDescent="0.15">
      <c r="A5" s="147"/>
      <c r="B5" s="150"/>
      <c r="C5" s="147"/>
      <c r="D5" s="155"/>
      <c r="E5" s="155"/>
      <c r="G5" s="147"/>
      <c r="H5" s="150"/>
      <c r="I5" s="147"/>
      <c r="J5" s="155"/>
      <c r="K5" s="155"/>
    </row>
    <row r="6" spans="1:11" s="25" customFormat="1" ht="18" customHeight="1" x14ac:dyDescent="0.15">
      <c r="A6" s="148"/>
      <c r="B6" s="151"/>
      <c r="C6" s="148"/>
      <c r="D6" s="32" t="s">
        <v>16</v>
      </c>
      <c r="E6" s="32" t="s">
        <v>16</v>
      </c>
      <c r="G6" s="148"/>
      <c r="H6" s="151"/>
      <c r="I6" s="148"/>
      <c r="J6" s="32" t="s">
        <v>16</v>
      </c>
      <c r="K6" s="32" t="s">
        <v>16</v>
      </c>
    </row>
    <row r="7" spans="1:11" ht="18" customHeight="1" x14ac:dyDescent="0.15">
      <c r="A7" s="3">
        <v>1</v>
      </c>
      <c r="B7" s="3">
        <v>22</v>
      </c>
      <c r="C7" s="3" t="s">
        <v>14</v>
      </c>
      <c r="D7" s="8">
        <v>11.90739846159563</v>
      </c>
      <c r="E7" s="19">
        <v>8011</v>
      </c>
      <c r="G7" s="3">
        <v>24</v>
      </c>
      <c r="H7" s="3">
        <v>6</v>
      </c>
      <c r="I7" s="3" t="s">
        <v>26</v>
      </c>
      <c r="J7" s="8">
        <v>10.276751104300008</v>
      </c>
      <c r="K7" s="3">
        <v>114</v>
      </c>
    </row>
    <row r="8" spans="1:11" ht="18" customHeight="1" x14ac:dyDescent="0.15">
      <c r="A8" s="3">
        <v>2</v>
      </c>
      <c r="B8" s="3">
        <v>19</v>
      </c>
      <c r="C8" s="3" t="s">
        <v>27</v>
      </c>
      <c r="D8" s="8">
        <v>10.983207555834495</v>
      </c>
      <c r="E8" s="19">
        <v>8610</v>
      </c>
      <c r="G8" s="3">
        <v>25</v>
      </c>
      <c r="H8" s="3">
        <v>9</v>
      </c>
      <c r="I8" s="3" t="s">
        <v>8</v>
      </c>
      <c r="J8" s="8">
        <v>13.441700531416068</v>
      </c>
      <c r="K8" s="3">
        <v>86</v>
      </c>
    </row>
    <row r="9" spans="1:11" ht="18" customHeight="1" x14ac:dyDescent="0.15">
      <c r="A9" s="3">
        <v>3</v>
      </c>
      <c r="B9" s="3">
        <v>4</v>
      </c>
      <c r="C9" s="3" t="s">
        <v>29</v>
      </c>
      <c r="D9" s="8">
        <v>5.9808998804896696</v>
      </c>
      <c r="E9" s="19">
        <v>1111</v>
      </c>
      <c r="G9" s="3">
        <v>26</v>
      </c>
      <c r="H9" s="3">
        <v>10</v>
      </c>
      <c r="I9" s="3" t="s">
        <v>30</v>
      </c>
      <c r="J9" s="8">
        <v>14.986376021798364</v>
      </c>
      <c r="K9" s="3">
        <v>110</v>
      </c>
    </row>
    <row r="10" spans="1:11" ht="18" customHeight="1" x14ac:dyDescent="0.15">
      <c r="A10" s="3">
        <v>4</v>
      </c>
      <c r="B10" s="3">
        <v>23</v>
      </c>
      <c r="C10" s="3" t="s">
        <v>31</v>
      </c>
      <c r="D10" s="8">
        <v>13.06698708320817</v>
      </c>
      <c r="E10" s="19">
        <v>435</v>
      </c>
      <c r="G10" s="3">
        <v>27</v>
      </c>
      <c r="H10" s="3">
        <v>8</v>
      </c>
      <c r="I10" s="3" t="s">
        <v>40</v>
      </c>
      <c r="J10" s="8">
        <v>12.371862849063273</v>
      </c>
      <c r="K10" s="3">
        <v>70</v>
      </c>
    </row>
    <row r="11" spans="1:11" ht="18" customHeight="1" x14ac:dyDescent="0.15">
      <c r="A11" s="3">
        <v>5</v>
      </c>
      <c r="B11" s="3">
        <v>6</v>
      </c>
      <c r="C11" s="3" t="s">
        <v>20</v>
      </c>
      <c r="D11" s="8">
        <v>6.2404131058202577</v>
      </c>
      <c r="E11" s="19">
        <v>655</v>
      </c>
      <c r="G11" s="3">
        <v>28</v>
      </c>
      <c r="H11" s="3">
        <v>11</v>
      </c>
      <c r="I11" s="3" t="s">
        <v>41</v>
      </c>
      <c r="J11" s="8">
        <v>16.418135261334537</v>
      </c>
      <c r="K11" s="3">
        <v>109</v>
      </c>
    </row>
    <row r="12" spans="1:11" ht="18" customHeight="1" x14ac:dyDescent="0.15">
      <c r="A12" s="3">
        <v>6</v>
      </c>
      <c r="B12" s="3">
        <v>10</v>
      </c>
      <c r="C12" s="3" t="s">
        <v>44</v>
      </c>
      <c r="D12" s="8">
        <v>7.2759090944922233</v>
      </c>
      <c r="E12" s="19">
        <v>923</v>
      </c>
      <c r="G12" s="3">
        <v>29</v>
      </c>
      <c r="H12" s="3">
        <v>3</v>
      </c>
      <c r="I12" s="3" t="s">
        <v>47</v>
      </c>
      <c r="J12" s="8">
        <v>6.5918847805013154</v>
      </c>
      <c r="K12" s="3">
        <v>238</v>
      </c>
    </row>
    <row r="13" spans="1:11" ht="18" customHeight="1" x14ac:dyDescent="0.15">
      <c r="A13" s="3">
        <v>7</v>
      </c>
      <c r="B13" s="3">
        <v>16</v>
      </c>
      <c r="C13" s="3" t="s">
        <v>19</v>
      </c>
      <c r="D13" s="8">
        <v>8.2559980135944624</v>
      </c>
      <c r="E13" s="19">
        <v>532</v>
      </c>
      <c r="G13" s="3">
        <v>30</v>
      </c>
      <c r="H13" s="3">
        <v>2</v>
      </c>
      <c r="I13" s="3" t="s">
        <v>38</v>
      </c>
      <c r="J13" s="8">
        <v>6.1320605620001896</v>
      </c>
      <c r="K13" s="3">
        <v>194</v>
      </c>
    </row>
    <row r="14" spans="1:11" ht="18" customHeight="1" x14ac:dyDescent="0.15">
      <c r="A14" s="3">
        <v>8</v>
      </c>
      <c r="B14" s="3">
        <v>8</v>
      </c>
      <c r="C14" s="3" t="s">
        <v>53</v>
      </c>
      <c r="D14" s="8">
        <v>6.5437428097987276</v>
      </c>
      <c r="E14" s="19">
        <v>620</v>
      </c>
      <c r="G14" s="3">
        <v>31</v>
      </c>
      <c r="H14" s="3">
        <v>1</v>
      </c>
      <c r="I14" s="3" t="s">
        <v>56</v>
      </c>
      <c r="J14" s="8">
        <v>5.2167944171147465</v>
      </c>
      <c r="K14" s="3">
        <v>228</v>
      </c>
    </row>
    <row r="15" spans="1:11" ht="18" customHeight="1" x14ac:dyDescent="0.15">
      <c r="A15" s="3">
        <v>9</v>
      </c>
      <c r="B15" s="3">
        <v>13</v>
      </c>
      <c r="C15" s="3" t="s">
        <v>59</v>
      </c>
      <c r="D15" s="8">
        <v>7.6027116608719991</v>
      </c>
      <c r="E15" s="19">
        <v>1874</v>
      </c>
      <c r="G15" s="3">
        <v>32</v>
      </c>
      <c r="H15" s="3">
        <v>7</v>
      </c>
      <c r="I15" s="3" t="s">
        <v>46</v>
      </c>
      <c r="J15" s="8">
        <v>12.135493372606774</v>
      </c>
      <c r="K15" s="3">
        <v>206</v>
      </c>
    </row>
    <row r="16" spans="1:11" ht="18" customHeight="1" x14ac:dyDescent="0.15">
      <c r="A16" s="3">
        <v>10</v>
      </c>
      <c r="B16" s="3">
        <v>9</v>
      </c>
      <c r="C16" s="3" t="s">
        <v>7</v>
      </c>
      <c r="D16" s="8">
        <v>6.6978588613639936</v>
      </c>
      <c r="E16" s="19">
        <v>1108</v>
      </c>
      <c r="G16" s="3">
        <v>33</v>
      </c>
      <c r="H16" s="3">
        <v>4</v>
      </c>
      <c r="I16" s="3" t="s">
        <v>60</v>
      </c>
      <c r="J16" s="8">
        <v>7.802789669935092</v>
      </c>
      <c r="K16" s="3">
        <v>226</v>
      </c>
    </row>
    <row r="17" spans="1:11" ht="18" customHeight="1" x14ac:dyDescent="0.15">
      <c r="A17" s="3">
        <v>11</v>
      </c>
      <c r="B17" s="3">
        <v>2</v>
      </c>
      <c r="C17" s="3" t="s">
        <v>65</v>
      </c>
      <c r="D17" s="8">
        <v>5.7652224045412215</v>
      </c>
      <c r="E17" s="19">
        <v>780</v>
      </c>
      <c r="G17" s="3">
        <v>34</v>
      </c>
      <c r="H17" s="3">
        <v>12</v>
      </c>
      <c r="I17" s="3" t="s">
        <v>88</v>
      </c>
      <c r="J17" s="8">
        <v>22.98245614035088</v>
      </c>
      <c r="K17" s="3">
        <v>131</v>
      </c>
    </row>
    <row r="18" spans="1:11" ht="18" customHeight="1" x14ac:dyDescent="0.15">
      <c r="A18" s="3">
        <v>12</v>
      </c>
      <c r="B18" s="3">
        <v>5</v>
      </c>
      <c r="C18" s="3" t="s">
        <v>45</v>
      </c>
      <c r="D18" s="8">
        <v>6.1410975800427359</v>
      </c>
      <c r="E18" s="19">
        <v>707</v>
      </c>
      <c r="G18" s="3">
        <v>35</v>
      </c>
      <c r="H18" s="3">
        <v>5</v>
      </c>
      <c r="I18" s="3" t="s">
        <v>67</v>
      </c>
      <c r="J18" s="8">
        <v>9.606317774634606</v>
      </c>
      <c r="K18" s="3">
        <v>163</v>
      </c>
    </row>
    <row r="19" spans="1:11" ht="18" customHeight="1" x14ac:dyDescent="0.15">
      <c r="A19" s="3">
        <v>13</v>
      </c>
      <c r="B19" s="3">
        <v>1</v>
      </c>
      <c r="C19" s="3" t="s">
        <v>21</v>
      </c>
      <c r="D19" s="8">
        <v>5.2405805390719955</v>
      </c>
      <c r="E19" s="19">
        <v>733</v>
      </c>
      <c r="G19" s="139" t="s">
        <v>37</v>
      </c>
      <c r="H19" s="140"/>
      <c r="I19" s="141"/>
      <c r="J19" s="8">
        <v>8.6333121529408512</v>
      </c>
      <c r="K19" s="19">
        <v>1875</v>
      </c>
    </row>
    <row r="20" spans="1:11" ht="18" customHeight="1" x14ac:dyDescent="0.15">
      <c r="A20" s="3">
        <v>14</v>
      </c>
      <c r="B20" s="3">
        <v>11</v>
      </c>
      <c r="C20" s="3" t="s">
        <v>52</v>
      </c>
      <c r="D20" s="8">
        <v>7.4502617173931274</v>
      </c>
      <c r="E20" s="19">
        <v>622</v>
      </c>
      <c r="G20" s="139" t="s">
        <v>15</v>
      </c>
      <c r="H20" s="140"/>
      <c r="I20" s="141"/>
      <c r="J20" s="8">
        <v>8.9025825403892505</v>
      </c>
      <c r="K20" s="19">
        <v>31833</v>
      </c>
    </row>
    <row r="21" spans="1:11" ht="18" customHeight="1" x14ac:dyDescent="0.15">
      <c r="A21" s="3">
        <v>15</v>
      </c>
      <c r="B21" s="3">
        <v>3</v>
      </c>
      <c r="C21" s="3" t="s">
        <v>32</v>
      </c>
      <c r="D21" s="8">
        <v>5.8903128233702144</v>
      </c>
      <c r="E21" s="19">
        <v>518</v>
      </c>
    </row>
    <row r="22" spans="1:11" ht="18" customHeight="1" x14ac:dyDescent="0.15">
      <c r="A22" s="3">
        <v>16</v>
      </c>
      <c r="B22" s="3">
        <v>18</v>
      </c>
      <c r="C22" s="3" t="s">
        <v>36</v>
      </c>
      <c r="D22" s="8">
        <v>10.527953531791308</v>
      </c>
      <c r="E22" s="19">
        <v>203</v>
      </c>
    </row>
    <row r="23" spans="1:11" ht="18" customHeight="1" x14ac:dyDescent="0.15">
      <c r="A23" s="3">
        <v>17</v>
      </c>
      <c r="B23" s="3">
        <v>7</v>
      </c>
      <c r="C23" s="3" t="s">
        <v>72</v>
      </c>
      <c r="D23" s="8">
        <v>6.4081498521196192</v>
      </c>
      <c r="E23" s="19">
        <v>312</v>
      </c>
    </row>
    <row r="24" spans="1:11" ht="18" customHeight="1" x14ac:dyDescent="0.15">
      <c r="A24" s="3">
        <v>18</v>
      </c>
      <c r="B24" s="3">
        <v>17</v>
      </c>
      <c r="C24" s="3" t="s">
        <v>73</v>
      </c>
      <c r="D24" s="8">
        <v>8.8611577181208059</v>
      </c>
      <c r="E24" s="19">
        <v>507</v>
      </c>
    </row>
    <row r="25" spans="1:11" ht="18" customHeight="1" x14ac:dyDescent="0.15">
      <c r="A25" s="3">
        <v>19</v>
      </c>
      <c r="B25" s="3">
        <v>20</v>
      </c>
      <c r="C25" s="3" t="s">
        <v>39</v>
      </c>
      <c r="D25" s="8">
        <v>11.027821824996396</v>
      </c>
      <c r="E25" s="19">
        <v>306</v>
      </c>
    </row>
    <row r="26" spans="1:11" ht="18" customHeight="1" x14ac:dyDescent="0.15">
      <c r="A26" s="3">
        <v>20</v>
      </c>
      <c r="B26" s="3">
        <v>21</v>
      </c>
      <c r="C26" s="3" t="s">
        <v>42</v>
      </c>
      <c r="D26" s="8">
        <v>11.610297829379101</v>
      </c>
      <c r="E26" s="19">
        <v>345</v>
      </c>
    </row>
    <row r="27" spans="1:11" ht="18" customHeight="1" x14ac:dyDescent="0.15">
      <c r="A27" s="3">
        <v>21</v>
      </c>
      <c r="B27" s="3">
        <v>12</v>
      </c>
      <c r="C27" s="3" t="s">
        <v>48</v>
      </c>
      <c r="D27" s="8">
        <v>7.4821424786451596</v>
      </c>
      <c r="E27" s="19">
        <v>353</v>
      </c>
    </row>
    <row r="28" spans="1:11" ht="18" customHeight="1" x14ac:dyDescent="0.15">
      <c r="A28" s="3">
        <v>22</v>
      </c>
      <c r="B28" s="3">
        <v>15</v>
      </c>
      <c r="C28" s="3" t="s">
        <v>77</v>
      </c>
      <c r="D28" s="8">
        <v>7.981210447339234</v>
      </c>
      <c r="E28" s="19">
        <v>367</v>
      </c>
    </row>
    <row r="29" spans="1:11" ht="18" customHeight="1" x14ac:dyDescent="0.15">
      <c r="A29" s="3">
        <v>23</v>
      </c>
      <c r="B29" s="3">
        <v>14</v>
      </c>
      <c r="C29" s="3" t="s">
        <v>50</v>
      </c>
      <c r="D29" s="8">
        <v>7.7021216273685198</v>
      </c>
      <c r="E29" s="19">
        <v>326</v>
      </c>
    </row>
    <row r="30" spans="1:11" ht="18" customHeight="1" x14ac:dyDescent="0.15">
      <c r="A30" s="139" t="s">
        <v>80</v>
      </c>
      <c r="B30" s="140"/>
      <c r="C30" s="141"/>
      <c r="D30" s="8">
        <v>8.9199951645396407</v>
      </c>
      <c r="E30" s="19">
        <v>29958</v>
      </c>
    </row>
    <row r="31" spans="1:11" ht="18" customHeight="1" x14ac:dyDescent="0.15"/>
    <row r="32" spans="1:11" customFormat="1" ht="15.75" customHeight="1" x14ac:dyDescent="0.15">
      <c r="A32" t="s">
        <v>13</v>
      </c>
    </row>
    <row r="33" spans="1:11" customFormat="1" ht="15.75" customHeight="1" x14ac:dyDescent="0.15">
      <c r="A33" t="s">
        <v>153</v>
      </c>
    </row>
    <row r="34" spans="1:11" customFormat="1" ht="15.75" customHeight="1" x14ac:dyDescent="0.15">
      <c r="A34" s="1" t="str">
        <f>'（人口割合）'!A34</f>
        <v>総務省自治行政局　「住民基本台帳人口要覧」（令和７年１月１日現在）</v>
      </c>
    </row>
    <row r="35" spans="1:11" customFormat="1" ht="15.75" customHeight="1" x14ac:dyDescent="0.15">
      <c r="A35" s="1"/>
    </row>
    <row r="36" spans="1:11" ht="15.75" customHeight="1" x14ac:dyDescent="0.15">
      <c r="A36" s="167" t="s">
        <v>148</v>
      </c>
      <c r="B36" s="167"/>
      <c r="C36" s="167"/>
      <c r="D36" s="167"/>
      <c r="E36" s="143" t="s">
        <v>25</v>
      </c>
      <c r="F36" s="143"/>
      <c r="G36" s="143"/>
      <c r="H36" s="157" t="s">
        <v>70</v>
      </c>
      <c r="I36" s="157"/>
      <c r="J36" s="11"/>
    </row>
    <row r="37" spans="1:11" ht="15.75" customHeight="1" x14ac:dyDescent="0.15">
      <c r="A37" s="167"/>
      <c r="B37" s="167"/>
      <c r="C37" s="167"/>
      <c r="D37" s="167"/>
      <c r="E37" s="144" t="s">
        <v>85</v>
      </c>
      <c r="F37" s="144"/>
      <c r="G37" s="144"/>
      <c r="H37" s="157"/>
      <c r="I37" s="157"/>
      <c r="J37" s="11"/>
    </row>
    <row r="38" spans="1:11" customFormat="1" ht="15.75" customHeight="1" x14ac:dyDescent="0.15">
      <c r="A38" s="28"/>
      <c r="B38" s="28"/>
      <c r="C38" s="28"/>
      <c r="D38" s="28"/>
      <c r="E38" s="33"/>
      <c r="G38" s="28"/>
    </row>
    <row r="39" spans="1:11" ht="15.75" customHeight="1" x14ac:dyDescent="0.15">
      <c r="A39" s="1" t="s">
        <v>145</v>
      </c>
      <c r="B39" s="28"/>
      <c r="C39" s="28"/>
      <c r="D39" s="28"/>
      <c r="E39" s="33"/>
      <c r="F39"/>
      <c r="G39" s="28"/>
    </row>
    <row r="40" spans="1:11" customFormat="1" ht="15.75" customHeight="1" x14ac:dyDescent="0.15">
      <c r="A40" s="28"/>
      <c r="B40" s="28"/>
      <c r="C40" s="28"/>
      <c r="D40" s="28"/>
      <c r="E40" s="33"/>
      <c r="G40" s="28"/>
    </row>
    <row r="41" spans="1:11" ht="15.75" customHeight="1" x14ac:dyDescent="0.15">
      <c r="A41" s="1" t="s">
        <v>119</v>
      </c>
      <c r="B41" s="11"/>
      <c r="F41" s="12"/>
    </row>
    <row r="42" spans="1:11" customFormat="1" ht="15.75" customHeight="1" x14ac:dyDescent="0.15">
      <c r="B42" s="30"/>
      <c r="C42" s="30"/>
      <c r="D42" s="30"/>
      <c r="E42" s="30"/>
      <c r="F42" s="30"/>
      <c r="G42" s="30"/>
      <c r="H42" s="30"/>
      <c r="I42" s="30"/>
      <c r="J42" s="30"/>
      <c r="K42" s="30"/>
    </row>
    <row r="43" spans="1:11" customFormat="1" ht="15.75" customHeight="1" x14ac:dyDescent="0.15">
      <c r="B43" s="30"/>
      <c r="C43" s="30"/>
      <c r="D43" s="30"/>
      <c r="E43" s="30"/>
      <c r="F43" s="30"/>
      <c r="G43" s="30"/>
      <c r="H43" s="30"/>
      <c r="I43" s="30"/>
      <c r="J43" s="30"/>
      <c r="K43" s="30"/>
    </row>
    <row r="44" spans="1:11" ht="18" customHeight="1" x14ac:dyDescent="0.15"/>
  </sheetData>
  <mergeCells count="18">
    <mergeCell ref="G3:G6"/>
    <mergeCell ref="A36:D37"/>
    <mergeCell ref="A1:K1"/>
    <mergeCell ref="G19:I19"/>
    <mergeCell ref="G20:I20"/>
    <mergeCell ref="A30:C30"/>
    <mergeCell ref="E36:G36"/>
    <mergeCell ref="H3:H6"/>
    <mergeCell ref="I3:I6"/>
    <mergeCell ref="J3:J5"/>
    <mergeCell ref="K3:K5"/>
    <mergeCell ref="H36:I37"/>
    <mergeCell ref="E37:G37"/>
    <mergeCell ref="A3:A6"/>
    <mergeCell ref="B3:B6"/>
    <mergeCell ref="C3:C6"/>
    <mergeCell ref="D3:D5"/>
    <mergeCell ref="E3:E5"/>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8"/>
  <sheetViews>
    <sheetView view="pageBreakPreview" zoomScaleSheetLayoutView="100" workbookViewId="0">
      <selection sqref="A1:I1"/>
    </sheetView>
  </sheetViews>
  <sheetFormatPr defaultRowHeight="13.5" x14ac:dyDescent="0.15"/>
  <cols>
    <col min="1" max="2" width="3.625" style="1" customWidth="1"/>
    <col min="3" max="3" width="12.625" style="1" customWidth="1"/>
    <col min="4" max="4" width="21.125" style="1" customWidth="1"/>
    <col min="5" max="5" width="8.625" style="1" customWidth="1"/>
    <col min="6" max="7" width="3.625" style="1" customWidth="1"/>
    <col min="8" max="8" width="12.625" style="1" customWidth="1"/>
    <col min="9" max="9" width="21.125" style="1" customWidth="1"/>
    <col min="10" max="16371" width="9" style="1" bestFit="1" customWidth="1"/>
    <col min="16372" max="16378" width="8.75" style="1" customWidth="1"/>
    <col min="16379" max="16384" width="8.75" style="1"/>
  </cols>
  <sheetData>
    <row r="1" spans="1:9" ht="24" x14ac:dyDescent="0.15">
      <c r="A1" s="159" t="s">
        <v>169</v>
      </c>
      <c r="B1" s="159"/>
      <c r="C1" s="159"/>
      <c r="D1" s="159"/>
      <c r="E1" s="159"/>
      <c r="F1" s="159"/>
      <c r="G1" s="159"/>
      <c r="H1" s="159"/>
      <c r="I1" s="159"/>
    </row>
    <row r="2" spans="1:9" ht="18" customHeight="1" x14ac:dyDescent="0.15"/>
    <row r="3" spans="1:9" s="25" customFormat="1" ht="18" customHeight="1" x14ac:dyDescent="0.15">
      <c r="A3" s="160" t="s">
        <v>79</v>
      </c>
      <c r="B3" s="163" t="s">
        <v>5</v>
      </c>
      <c r="C3" s="160" t="s">
        <v>1</v>
      </c>
      <c r="D3" s="160" t="s">
        <v>267</v>
      </c>
      <c r="E3" s="1"/>
      <c r="F3" s="160" t="s">
        <v>79</v>
      </c>
      <c r="G3" s="163" t="s">
        <v>5</v>
      </c>
      <c r="H3" s="160" t="s">
        <v>10</v>
      </c>
      <c r="I3" s="160" t="s">
        <v>267</v>
      </c>
    </row>
    <row r="4" spans="1:9" s="25" customFormat="1" ht="18" customHeight="1" x14ac:dyDescent="0.15">
      <c r="A4" s="161"/>
      <c r="B4" s="164"/>
      <c r="C4" s="161"/>
      <c r="D4" s="161"/>
      <c r="E4" s="1"/>
      <c r="F4" s="161"/>
      <c r="G4" s="164"/>
      <c r="H4" s="161"/>
      <c r="I4" s="161"/>
    </row>
    <row r="5" spans="1:9" s="25" customFormat="1" ht="18" customHeight="1" x14ac:dyDescent="0.15">
      <c r="A5" s="161"/>
      <c r="B5" s="164"/>
      <c r="C5" s="161"/>
      <c r="D5" s="161"/>
      <c r="E5" s="1"/>
      <c r="F5" s="161"/>
      <c r="G5" s="164"/>
      <c r="H5" s="161"/>
      <c r="I5" s="161"/>
    </row>
    <row r="6" spans="1:9" s="25" customFormat="1" ht="18" customHeight="1" x14ac:dyDescent="0.15">
      <c r="A6" s="162"/>
      <c r="B6" s="165"/>
      <c r="C6" s="162"/>
      <c r="D6" s="49" t="s">
        <v>12</v>
      </c>
      <c r="E6" s="1"/>
      <c r="F6" s="162"/>
      <c r="G6" s="165"/>
      <c r="H6" s="162"/>
      <c r="I6" s="49" t="s">
        <v>12</v>
      </c>
    </row>
    <row r="7" spans="1:9" ht="18" customHeight="1" x14ac:dyDescent="0.15">
      <c r="A7" s="3">
        <v>1</v>
      </c>
      <c r="B7" s="3">
        <v>13</v>
      </c>
      <c r="C7" s="3" t="s">
        <v>14</v>
      </c>
      <c r="D7" s="122">
        <v>5.9</v>
      </c>
      <c r="F7" s="3">
        <v>24</v>
      </c>
      <c r="G7" s="3">
        <v>9</v>
      </c>
      <c r="H7" s="3" t="s">
        <v>26</v>
      </c>
      <c r="I7" s="122">
        <v>7.3</v>
      </c>
    </row>
    <row r="8" spans="1:9" ht="18" customHeight="1" x14ac:dyDescent="0.15">
      <c r="A8" s="3">
        <v>2</v>
      </c>
      <c r="B8" s="3">
        <v>3</v>
      </c>
      <c r="C8" s="3" t="s">
        <v>27</v>
      </c>
      <c r="D8" s="122">
        <v>3.3</v>
      </c>
      <c r="F8" s="3">
        <v>25</v>
      </c>
      <c r="G8" s="3">
        <v>6</v>
      </c>
      <c r="H8" s="3" t="s">
        <v>8</v>
      </c>
      <c r="I8" s="122">
        <v>5.7</v>
      </c>
    </row>
    <row r="9" spans="1:9" ht="18" customHeight="1" x14ac:dyDescent="0.15">
      <c r="A9" s="3">
        <v>3</v>
      </c>
      <c r="B9" s="3">
        <v>5</v>
      </c>
      <c r="C9" s="3" t="s">
        <v>29</v>
      </c>
      <c r="D9" s="122">
        <v>4.2</v>
      </c>
      <c r="F9" s="3">
        <v>26</v>
      </c>
      <c r="G9" s="3">
        <v>8</v>
      </c>
      <c r="H9" s="3" t="s">
        <v>30</v>
      </c>
      <c r="I9" s="122">
        <v>6.9</v>
      </c>
    </row>
    <row r="10" spans="1:9" ht="18" customHeight="1" x14ac:dyDescent="0.15">
      <c r="A10" s="3">
        <v>4</v>
      </c>
      <c r="B10" s="3">
        <v>6</v>
      </c>
      <c r="C10" s="3" t="s">
        <v>31</v>
      </c>
      <c r="D10" s="122">
        <v>4.3</v>
      </c>
      <c r="F10" s="3">
        <v>27</v>
      </c>
      <c r="G10" s="3">
        <v>5</v>
      </c>
      <c r="H10" s="3" t="s">
        <v>40</v>
      </c>
      <c r="I10" s="122">
        <v>5.5</v>
      </c>
    </row>
    <row r="11" spans="1:9" ht="18" customHeight="1" x14ac:dyDescent="0.15">
      <c r="A11" s="3">
        <v>5</v>
      </c>
      <c r="B11" s="3">
        <v>15</v>
      </c>
      <c r="C11" s="3" t="s">
        <v>20</v>
      </c>
      <c r="D11" s="122">
        <v>6.5</v>
      </c>
      <c r="F11" s="3">
        <v>28</v>
      </c>
      <c r="G11" s="3">
        <v>3</v>
      </c>
      <c r="H11" s="3" t="s">
        <v>41</v>
      </c>
      <c r="I11" s="122">
        <v>4.4000000000000004</v>
      </c>
    </row>
    <row r="12" spans="1:9" ht="18" customHeight="1" x14ac:dyDescent="0.15">
      <c r="A12" s="3">
        <v>6</v>
      </c>
      <c r="B12" s="3">
        <v>4</v>
      </c>
      <c r="C12" s="3" t="s">
        <v>44</v>
      </c>
      <c r="D12" s="122">
        <v>3.6</v>
      </c>
      <c r="F12" s="3">
        <v>29</v>
      </c>
      <c r="G12" s="3">
        <v>4</v>
      </c>
      <c r="H12" s="3" t="s">
        <v>47</v>
      </c>
      <c r="I12" s="122">
        <v>5.2</v>
      </c>
    </row>
    <row r="13" spans="1:9" ht="18" customHeight="1" x14ac:dyDescent="0.15">
      <c r="A13" s="3">
        <v>7</v>
      </c>
      <c r="B13" s="3">
        <v>15</v>
      </c>
      <c r="C13" s="3" t="s">
        <v>19</v>
      </c>
      <c r="D13" s="122">
        <v>6.5</v>
      </c>
      <c r="F13" s="3">
        <v>30</v>
      </c>
      <c r="G13" s="3">
        <v>7</v>
      </c>
      <c r="H13" s="3" t="s">
        <v>38</v>
      </c>
      <c r="I13" s="122">
        <v>6.1</v>
      </c>
    </row>
    <row r="14" spans="1:9" ht="18" customHeight="1" x14ac:dyDescent="0.15">
      <c r="A14" s="3">
        <v>8</v>
      </c>
      <c r="B14" s="3">
        <v>11</v>
      </c>
      <c r="C14" s="3" t="s">
        <v>53</v>
      </c>
      <c r="D14" s="122">
        <v>5.7</v>
      </c>
      <c r="F14" s="3">
        <v>31</v>
      </c>
      <c r="G14" s="3">
        <v>2</v>
      </c>
      <c r="H14" s="3" t="s">
        <v>56</v>
      </c>
      <c r="I14" s="122">
        <v>3.4</v>
      </c>
    </row>
    <row r="15" spans="1:9" ht="18" customHeight="1" x14ac:dyDescent="0.15">
      <c r="A15" s="3">
        <v>9</v>
      </c>
      <c r="B15" s="3">
        <v>8</v>
      </c>
      <c r="C15" s="3" t="s">
        <v>59</v>
      </c>
      <c r="D15" s="122">
        <v>4.8</v>
      </c>
      <c r="F15" s="3">
        <v>32</v>
      </c>
      <c r="G15" s="3">
        <v>11</v>
      </c>
      <c r="H15" s="3" t="s">
        <v>46</v>
      </c>
      <c r="I15" s="122">
        <v>10.5</v>
      </c>
    </row>
    <row r="16" spans="1:9" ht="18" customHeight="1" x14ac:dyDescent="0.15">
      <c r="A16" s="3">
        <v>10</v>
      </c>
      <c r="B16" s="3">
        <v>1</v>
      </c>
      <c r="C16" s="3" t="s">
        <v>7</v>
      </c>
      <c r="D16" s="122">
        <v>0.4</v>
      </c>
      <c r="F16" s="3">
        <v>33</v>
      </c>
      <c r="G16" s="3">
        <v>10</v>
      </c>
      <c r="H16" s="3" t="s">
        <v>60</v>
      </c>
      <c r="I16" s="122">
        <v>10.3</v>
      </c>
    </row>
    <row r="17" spans="1:9" ht="18" customHeight="1" x14ac:dyDescent="0.15">
      <c r="A17" s="3">
        <v>11</v>
      </c>
      <c r="B17" s="3">
        <v>11</v>
      </c>
      <c r="C17" s="3" t="s">
        <v>65</v>
      </c>
      <c r="D17" s="122">
        <v>5.7</v>
      </c>
      <c r="F17" s="3">
        <v>34</v>
      </c>
      <c r="G17" s="3">
        <v>1</v>
      </c>
      <c r="H17" s="3" t="s">
        <v>68</v>
      </c>
      <c r="I17" s="122">
        <v>2.4</v>
      </c>
    </row>
    <row r="18" spans="1:9" ht="18" customHeight="1" x14ac:dyDescent="0.15">
      <c r="A18" s="3">
        <v>12</v>
      </c>
      <c r="B18" s="3">
        <v>20</v>
      </c>
      <c r="C18" s="3" t="s">
        <v>45</v>
      </c>
      <c r="D18" s="122">
        <v>7.9</v>
      </c>
      <c r="F18" s="3">
        <v>35</v>
      </c>
      <c r="G18" s="3">
        <v>12</v>
      </c>
      <c r="H18" s="3" t="s">
        <v>67</v>
      </c>
      <c r="I18" s="122">
        <v>12.8</v>
      </c>
    </row>
    <row r="19" spans="1:9" ht="18" customHeight="1" x14ac:dyDescent="0.15">
      <c r="A19" s="3">
        <v>13</v>
      </c>
      <c r="B19" s="3">
        <v>7</v>
      </c>
      <c r="C19" s="3" t="s">
        <v>21</v>
      </c>
      <c r="D19" s="122">
        <v>4.7</v>
      </c>
      <c r="F19" s="139" t="s">
        <v>195</v>
      </c>
      <c r="G19" s="140"/>
      <c r="H19" s="141"/>
      <c r="I19" s="123">
        <v>6.7</v>
      </c>
    </row>
    <row r="20" spans="1:9" ht="18" customHeight="1" x14ac:dyDescent="0.15">
      <c r="A20" s="3">
        <v>14</v>
      </c>
      <c r="B20" s="3">
        <v>22</v>
      </c>
      <c r="C20" s="3" t="s">
        <v>52</v>
      </c>
      <c r="D20" s="122">
        <v>10.3</v>
      </c>
      <c r="F20" s="139" t="s">
        <v>199</v>
      </c>
      <c r="G20" s="140"/>
      <c r="H20" s="141"/>
      <c r="I20" s="124">
        <v>5.0999999999999996</v>
      </c>
    </row>
    <row r="21" spans="1:9" ht="18" customHeight="1" x14ac:dyDescent="0.15">
      <c r="A21" s="3">
        <v>15</v>
      </c>
      <c r="B21" s="3">
        <v>9</v>
      </c>
      <c r="C21" s="3" t="s">
        <v>32</v>
      </c>
      <c r="D21" s="122">
        <v>4.9000000000000004</v>
      </c>
      <c r="F21" s="45"/>
    </row>
    <row r="22" spans="1:9" ht="18" customHeight="1" x14ac:dyDescent="0.15">
      <c r="A22" s="3">
        <v>16</v>
      </c>
      <c r="B22" s="3">
        <v>18</v>
      </c>
      <c r="C22" s="3" t="s">
        <v>36</v>
      </c>
      <c r="D22" s="122">
        <v>7</v>
      </c>
    </row>
    <row r="23" spans="1:9" ht="18" customHeight="1" x14ac:dyDescent="0.15">
      <c r="A23" s="3">
        <v>17</v>
      </c>
      <c r="B23" s="3">
        <v>23</v>
      </c>
      <c r="C23" s="3" t="s">
        <v>72</v>
      </c>
      <c r="D23" s="122">
        <v>11.6</v>
      </c>
    </row>
    <row r="24" spans="1:9" ht="18" customHeight="1" x14ac:dyDescent="0.15">
      <c r="A24" s="3">
        <v>18</v>
      </c>
      <c r="B24" s="3">
        <v>10</v>
      </c>
      <c r="C24" s="3" t="s">
        <v>73</v>
      </c>
      <c r="D24" s="122">
        <v>5.3</v>
      </c>
    </row>
    <row r="25" spans="1:9" ht="18" customHeight="1" x14ac:dyDescent="0.15">
      <c r="A25" s="3">
        <v>19</v>
      </c>
      <c r="B25" s="3">
        <v>17</v>
      </c>
      <c r="C25" s="3" t="s">
        <v>55</v>
      </c>
      <c r="D25" s="122">
        <v>6.7</v>
      </c>
      <c r="I25" s="104"/>
    </row>
    <row r="26" spans="1:9" ht="18" customHeight="1" x14ac:dyDescent="0.15">
      <c r="A26" s="3">
        <v>20</v>
      </c>
      <c r="B26" s="3">
        <v>2</v>
      </c>
      <c r="C26" s="3" t="s">
        <v>74</v>
      </c>
      <c r="D26" s="122">
        <v>2.2000000000000002</v>
      </c>
      <c r="I26" s="104"/>
    </row>
    <row r="27" spans="1:9" ht="18" customHeight="1" x14ac:dyDescent="0.15">
      <c r="A27" s="3">
        <v>21</v>
      </c>
      <c r="B27" s="3">
        <v>21</v>
      </c>
      <c r="C27" s="3" t="s">
        <v>22</v>
      </c>
      <c r="D27" s="122">
        <v>8.1</v>
      </c>
      <c r="I27" s="104"/>
    </row>
    <row r="28" spans="1:9" ht="18" customHeight="1" x14ac:dyDescent="0.15">
      <c r="A28" s="3">
        <v>22</v>
      </c>
      <c r="B28" s="3">
        <v>19</v>
      </c>
      <c r="C28" s="3" t="s">
        <v>0</v>
      </c>
      <c r="D28" s="122">
        <v>7.2</v>
      </c>
    </row>
    <row r="29" spans="1:9" ht="18" customHeight="1" x14ac:dyDescent="0.15">
      <c r="A29" s="3">
        <v>23</v>
      </c>
      <c r="B29" s="3">
        <v>14</v>
      </c>
      <c r="C29" s="3" t="s">
        <v>64</v>
      </c>
      <c r="D29" s="122">
        <v>6</v>
      </c>
    </row>
    <row r="30" spans="1:9" ht="18" customHeight="1" x14ac:dyDescent="0.15">
      <c r="A30" s="139" t="s">
        <v>190</v>
      </c>
      <c r="B30" s="140"/>
      <c r="C30" s="141"/>
      <c r="D30" s="123">
        <v>5</v>
      </c>
    </row>
    <row r="31" spans="1:9" ht="15" customHeight="1" x14ac:dyDescent="0.15"/>
    <row r="32" spans="1:9" customFormat="1" ht="15" customHeight="1" x14ac:dyDescent="0.15">
      <c r="A32" t="s">
        <v>13</v>
      </c>
      <c r="B32" s="28"/>
      <c r="C32" s="28"/>
      <c r="D32" s="28"/>
    </row>
    <row r="33" spans="1:9" customFormat="1" ht="15" customHeight="1" x14ac:dyDescent="0.15">
      <c r="B33" s="28"/>
      <c r="C33" s="28"/>
      <c r="D33" s="28"/>
    </row>
    <row r="34" spans="1:9" customFormat="1" ht="18" customHeight="1" x14ac:dyDescent="0.15">
      <c r="A34" s="1" t="s">
        <v>200</v>
      </c>
    </row>
    <row r="35" spans="1:9" customFormat="1" ht="15" customHeight="1" x14ac:dyDescent="0.15">
      <c r="F35" s="70"/>
      <c r="G35" s="70"/>
      <c r="H35" s="70"/>
      <c r="I35" s="70"/>
    </row>
    <row r="36" spans="1:9" customFormat="1" ht="18" customHeight="1" x14ac:dyDescent="0.15">
      <c r="A36" s="157" t="s">
        <v>262</v>
      </c>
      <c r="B36" s="157"/>
      <c r="C36" s="157"/>
      <c r="D36" s="87" t="s">
        <v>63</v>
      </c>
      <c r="E36" s="167" t="s">
        <v>81</v>
      </c>
      <c r="F36" s="167"/>
      <c r="G36" s="70"/>
      <c r="H36" s="70"/>
      <c r="I36" s="70"/>
    </row>
    <row r="37" spans="1:9" customFormat="1" ht="18" customHeight="1" x14ac:dyDescent="0.15">
      <c r="A37" s="157"/>
      <c r="B37" s="157"/>
      <c r="C37" s="157"/>
      <c r="D37" s="84" t="s">
        <v>171</v>
      </c>
      <c r="E37" s="167"/>
      <c r="F37" s="167"/>
    </row>
    <row r="38" spans="1:9" customFormat="1" ht="18" customHeight="1" x14ac:dyDescent="0.15">
      <c r="A38" s="1" t="s">
        <v>204</v>
      </c>
      <c r="B38" s="1"/>
      <c r="C38" s="1"/>
      <c r="D38" s="1"/>
    </row>
    <row r="39" spans="1:9" customFormat="1" ht="18" customHeight="1" x14ac:dyDescent="0.15">
      <c r="A39" s="1" t="s">
        <v>23</v>
      </c>
      <c r="B39" s="1"/>
      <c r="C39" s="1"/>
      <c r="D39" s="1"/>
      <c r="E39" s="1"/>
      <c r="F39" s="1"/>
      <c r="G39" s="1"/>
      <c r="H39" s="1"/>
      <c r="I39" s="1"/>
    </row>
    <row r="40" spans="1:9" customFormat="1" ht="18" customHeight="1" x14ac:dyDescent="0.15">
      <c r="A40" s="1" t="s">
        <v>263</v>
      </c>
      <c r="B40" s="1"/>
      <c r="C40" s="1"/>
      <c r="D40" s="1"/>
      <c r="E40" s="11"/>
    </row>
    <row r="41" spans="1:9" customFormat="1" ht="18" customHeight="1" x14ac:dyDescent="0.15">
      <c r="A41" s="1" t="s">
        <v>264</v>
      </c>
      <c r="B41" s="1"/>
      <c r="C41" s="1"/>
      <c r="D41" s="1"/>
      <c r="E41" s="1"/>
    </row>
    <row r="42" spans="1:9" customFormat="1" ht="18" customHeight="1" x14ac:dyDescent="0.15">
      <c r="A42" s="167" t="s">
        <v>265</v>
      </c>
      <c r="B42" s="167"/>
      <c r="C42" s="167"/>
      <c r="D42" s="167"/>
      <c r="E42" s="1"/>
      <c r="F42" s="1"/>
      <c r="G42" s="1"/>
      <c r="H42" s="1"/>
      <c r="I42" s="1"/>
    </row>
    <row r="43" spans="1:9" customFormat="1" ht="15" customHeight="1" x14ac:dyDescent="0.15">
      <c r="F43" s="1"/>
      <c r="G43" s="1"/>
      <c r="H43" s="1"/>
      <c r="I43" s="1"/>
    </row>
    <row r="44" spans="1:9" customFormat="1" ht="18" customHeight="1" x14ac:dyDescent="0.15">
      <c r="A44" s="1" t="s">
        <v>57</v>
      </c>
      <c r="C44" s="1"/>
      <c r="D44" s="1"/>
      <c r="E44" s="1"/>
    </row>
    <row r="45" spans="1:9" customFormat="1" ht="18" customHeight="1" x14ac:dyDescent="0.15">
      <c r="A45" s="1" t="s">
        <v>266</v>
      </c>
      <c r="B45" s="1"/>
      <c r="C45" s="69"/>
      <c r="D45" s="69"/>
    </row>
    <row r="46" spans="1:9" ht="18" customHeight="1" x14ac:dyDescent="0.15">
      <c r="A46" s="1" t="s">
        <v>181</v>
      </c>
      <c r="B46" s="6"/>
      <c r="C46" s="6"/>
      <c r="D46" s="6"/>
      <c r="E46" s="6"/>
    </row>
    <row r="47" spans="1:9" ht="13.5" customHeight="1" x14ac:dyDescent="0.15">
      <c r="B47" s="107"/>
      <c r="C47" s="107"/>
      <c r="D47" s="107"/>
    </row>
    <row r="48" spans="1:9" ht="13.5" customHeight="1" x14ac:dyDescent="0.15">
      <c r="B48" s="107"/>
      <c r="C48" s="107"/>
      <c r="D48" s="107"/>
      <c r="E48" s="4"/>
    </row>
    <row r="49" spans="2:5" x14ac:dyDescent="0.15">
      <c r="E49" s="4"/>
    </row>
    <row r="51" spans="2:5" x14ac:dyDescent="0.15">
      <c r="B51" s="110"/>
    </row>
    <row r="52" spans="2:5" x14ac:dyDescent="0.15">
      <c r="B52" s="110"/>
    </row>
    <row r="53" spans="2:5" x14ac:dyDescent="0.15">
      <c r="B53" s="110"/>
    </row>
    <row r="54" spans="2:5" x14ac:dyDescent="0.15">
      <c r="B54" s="110"/>
    </row>
    <row r="55" spans="2:5" x14ac:dyDescent="0.15">
      <c r="B55" s="110"/>
    </row>
    <row r="56" spans="2:5" x14ac:dyDescent="0.15">
      <c r="B56" s="110"/>
    </row>
    <row r="57" spans="2:5" x14ac:dyDescent="0.15">
      <c r="B57" s="110"/>
    </row>
    <row r="58" spans="2:5" x14ac:dyDescent="0.15">
      <c r="B58" s="121"/>
    </row>
  </sheetData>
  <mergeCells count="15">
    <mergeCell ref="A1:I1"/>
    <mergeCell ref="F19:H19"/>
    <mergeCell ref="F20:H20"/>
    <mergeCell ref="A30:C30"/>
    <mergeCell ref="A42:D42"/>
    <mergeCell ref="A3:A6"/>
    <mergeCell ref="B3:B6"/>
    <mergeCell ref="C3:C6"/>
    <mergeCell ref="D3:D5"/>
    <mergeCell ref="F3:F6"/>
    <mergeCell ref="G3:G6"/>
    <mergeCell ref="H3:H6"/>
    <mergeCell ref="I3:I5"/>
    <mergeCell ref="A36:C37"/>
    <mergeCell ref="E36:F37"/>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6"/>
  <sheetViews>
    <sheetView view="pageBreakPreview" zoomScaleSheetLayoutView="100" workbookViewId="0">
      <selection sqref="A1:I1"/>
    </sheetView>
  </sheetViews>
  <sheetFormatPr defaultRowHeight="13.5" x14ac:dyDescent="0.15"/>
  <cols>
    <col min="1" max="2" width="3.625" style="1" customWidth="1"/>
    <col min="3" max="3" width="12.625" style="1" customWidth="1"/>
    <col min="4" max="4" width="21.125" style="1" customWidth="1"/>
    <col min="5" max="5" width="8.625" style="1" customWidth="1"/>
    <col min="6" max="7" width="3.625" style="1" customWidth="1"/>
    <col min="8" max="8" width="12.625" style="1" customWidth="1"/>
    <col min="9" max="9" width="21.125" style="1" customWidth="1"/>
    <col min="10" max="16376" width="9" style="1" bestFit="1" customWidth="1"/>
    <col min="16377" max="16384" width="8.75" style="1" customWidth="1"/>
  </cols>
  <sheetData>
    <row r="1" spans="1:9" ht="24" x14ac:dyDescent="0.15">
      <c r="A1" s="159" t="s">
        <v>268</v>
      </c>
      <c r="B1" s="159"/>
      <c r="C1" s="159"/>
      <c r="D1" s="159"/>
      <c r="E1" s="159"/>
      <c r="F1" s="159"/>
      <c r="G1" s="159"/>
      <c r="H1" s="159"/>
      <c r="I1" s="159"/>
    </row>
    <row r="2" spans="1:9" ht="18" customHeight="1" x14ac:dyDescent="0.15"/>
    <row r="3" spans="1:9" s="25" customFormat="1" ht="15.75" customHeight="1" x14ac:dyDescent="0.15">
      <c r="A3" s="160" t="s">
        <v>79</v>
      </c>
      <c r="B3" s="163" t="s">
        <v>5</v>
      </c>
      <c r="C3" s="160" t="s">
        <v>1</v>
      </c>
      <c r="D3" s="160" t="s">
        <v>189</v>
      </c>
      <c r="E3" s="1"/>
      <c r="F3" s="160" t="s">
        <v>79</v>
      </c>
      <c r="G3" s="163" t="s">
        <v>5</v>
      </c>
      <c r="H3" s="160" t="s">
        <v>10</v>
      </c>
      <c r="I3" s="160" t="s">
        <v>189</v>
      </c>
    </row>
    <row r="4" spans="1:9" s="25" customFormat="1" ht="15.75" customHeight="1" x14ac:dyDescent="0.15">
      <c r="A4" s="161"/>
      <c r="B4" s="164"/>
      <c r="C4" s="161"/>
      <c r="D4" s="161"/>
      <c r="E4" s="1"/>
      <c r="F4" s="161"/>
      <c r="G4" s="164"/>
      <c r="H4" s="161"/>
      <c r="I4" s="161"/>
    </row>
    <row r="5" spans="1:9" s="25" customFormat="1" ht="15.75" customHeight="1" x14ac:dyDescent="0.15">
      <c r="A5" s="161"/>
      <c r="B5" s="164"/>
      <c r="C5" s="161"/>
      <c r="D5" s="161"/>
      <c r="E5" s="1"/>
      <c r="F5" s="161"/>
      <c r="G5" s="164"/>
      <c r="H5" s="161"/>
      <c r="I5" s="161"/>
    </row>
    <row r="6" spans="1:9" s="25" customFormat="1" ht="15.75" customHeight="1" x14ac:dyDescent="0.15">
      <c r="A6" s="162"/>
      <c r="B6" s="165"/>
      <c r="C6" s="162"/>
      <c r="D6" s="49" t="s">
        <v>12</v>
      </c>
      <c r="E6" s="1"/>
      <c r="F6" s="162"/>
      <c r="G6" s="165"/>
      <c r="H6" s="162"/>
      <c r="I6" s="49" t="s">
        <v>12</v>
      </c>
    </row>
    <row r="7" spans="1:9" ht="15.75" customHeight="1" x14ac:dyDescent="0.15">
      <c r="A7" s="3">
        <v>1</v>
      </c>
      <c r="B7" s="3">
        <v>19</v>
      </c>
      <c r="C7" s="3" t="s">
        <v>14</v>
      </c>
      <c r="D7" s="125">
        <v>30.9</v>
      </c>
      <c r="F7" s="3">
        <v>24</v>
      </c>
      <c r="G7" s="3">
        <v>6</v>
      </c>
      <c r="H7" s="3" t="s">
        <v>26</v>
      </c>
      <c r="I7" s="125">
        <v>11.1</v>
      </c>
    </row>
    <row r="8" spans="1:9" ht="15.75" customHeight="1" x14ac:dyDescent="0.15">
      <c r="A8" s="3">
        <v>2</v>
      </c>
      <c r="B8" s="3">
        <v>1</v>
      </c>
      <c r="C8" s="3" t="s">
        <v>27</v>
      </c>
      <c r="D8" s="125">
        <v>0</v>
      </c>
      <c r="F8" s="3">
        <v>25</v>
      </c>
      <c r="G8" s="3">
        <v>1</v>
      </c>
      <c r="H8" s="3" t="s">
        <v>8</v>
      </c>
      <c r="I8" s="125">
        <v>0</v>
      </c>
    </row>
    <row r="9" spans="1:9" ht="15.75" customHeight="1" x14ac:dyDescent="0.15">
      <c r="A9" s="3">
        <v>3</v>
      </c>
      <c r="B9" s="3">
        <v>15</v>
      </c>
      <c r="C9" s="3" t="s">
        <v>29</v>
      </c>
      <c r="D9" s="125">
        <v>17.899999999999999</v>
      </c>
      <c r="F9" s="3">
        <v>26</v>
      </c>
      <c r="G9" s="3">
        <v>1</v>
      </c>
      <c r="H9" s="3" t="s">
        <v>30</v>
      </c>
      <c r="I9" s="125">
        <v>0</v>
      </c>
    </row>
    <row r="10" spans="1:9" ht="15.75" customHeight="1" x14ac:dyDescent="0.15">
      <c r="A10" s="3">
        <v>4</v>
      </c>
      <c r="B10" s="3">
        <v>1</v>
      </c>
      <c r="C10" s="3" t="s">
        <v>31</v>
      </c>
      <c r="D10" s="125">
        <v>0</v>
      </c>
      <c r="F10" s="3">
        <v>27</v>
      </c>
      <c r="G10" s="3">
        <v>1</v>
      </c>
      <c r="H10" s="3" t="s">
        <v>40</v>
      </c>
      <c r="I10" s="125">
        <v>0</v>
      </c>
    </row>
    <row r="11" spans="1:9" ht="15.75" customHeight="1" x14ac:dyDescent="0.15">
      <c r="A11" s="3">
        <v>5</v>
      </c>
      <c r="B11" s="3">
        <v>18</v>
      </c>
      <c r="C11" s="3" t="s">
        <v>20</v>
      </c>
      <c r="D11" s="125">
        <v>28.1</v>
      </c>
      <c r="F11" s="3">
        <v>28</v>
      </c>
      <c r="G11" s="3">
        <v>1</v>
      </c>
      <c r="H11" s="3" t="s">
        <v>41</v>
      </c>
      <c r="I11" s="125">
        <v>0</v>
      </c>
    </row>
    <row r="12" spans="1:9" ht="15.75" customHeight="1" x14ac:dyDescent="0.15">
      <c r="A12" s="3">
        <v>6</v>
      </c>
      <c r="B12" s="3">
        <v>1</v>
      </c>
      <c r="C12" s="3" t="s">
        <v>44</v>
      </c>
      <c r="D12" s="125">
        <v>0</v>
      </c>
      <c r="F12" s="3">
        <v>29</v>
      </c>
      <c r="G12" s="3">
        <v>10</v>
      </c>
      <c r="H12" s="3" t="s">
        <v>47</v>
      </c>
      <c r="I12" s="125">
        <v>28.3</v>
      </c>
    </row>
    <row r="13" spans="1:9" ht="15.75" customHeight="1" x14ac:dyDescent="0.15">
      <c r="A13" s="3">
        <v>7</v>
      </c>
      <c r="B13" s="3">
        <v>1</v>
      </c>
      <c r="C13" s="3" t="s">
        <v>19</v>
      </c>
      <c r="D13" s="125">
        <v>0</v>
      </c>
      <c r="F13" s="3">
        <v>30</v>
      </c>
      <c r="G13" s="3">
        <v>9</v>
      </c>
      <c r="H13" s="3" t="s">
        <v>38</v>
      </c>
      <c r="I13" s="125">
        <v>18.399999999999999</v>
      </c>
    </row>
    <row r="14" spans="1:9" ht="15.75" customHeight="1" x14ac:dyDescent="0.15">
      <c r="A14" s="3">
        <v>8</v>
      </c>
      <c r="B14" s="3">
        <v>11</v>
      </c>
      <c r="C14" s="3" t="s">
        <v>53</v>
      </c>
      <c r="D14" s="125">
        <v>7</v>
      </c>
      <c r="F14" s="3">
        <v>31</v>
      </c>
      <c r="G14" s="3">
        <v>7</v>
      </c>
      <c r="H14" s="3" t="s">
        <v>56</v>
      </c>
      <c r="I14" s="125">
        <v>13</v>
      </c>
    </row>
    <row r="15" spans="1:9" ht="15.75" customHeight="1" x14ac:dyDescent="0.15">
      <c r="A15" s="3">
        <v>9</v>
      </c>
      <c r="B15" s="3">
        <v>21</v>
      </c>
      <c r="C15" s="3" t="s">
        <v>59</v>
      </c>
      <c r="D15" s="125">
        <v>59.8</v>
      </c>
      <c r="F15" s="3">
        <v>32</v>
      </c>
      <c r="G15" s="3">
        <v>12</v>
      </c>
      <c r="H15" s="3" t="s">
        <v>46</v>
      </c>
      <c r="I15" s="125">
        <v>51.2</v>
      </c>
    </row>
    <row r="16" spans="1:9" ht="15.75" customHeight="1" x14ac:dyDescent="0.15">
      <c r="A16" s="3">
        <v>10</v>
      </c>
      <c r="B16" s="3">
        <v>10</v>
      </c>
      <c r="C16" s="3" t="s">
        <v>7</v>
      </c>
      <c r="D16" s="125">
        <v>0.4</v>
      </c>
      <c r="F16" s="3">
        <v>33</v>
      </c>
      <c r="G16" s="3">
        <v>8</v>
      </c>
      <c r="H16" s="3" t="s">
        <v>60</v>
      </c>
      <c r="I16" s="125">
        <v>14.5</v>
      </c>
    </row>
    <row r="17" spans="1:9" ht="15.75" customHeight="1" x14ac:dyDescent="0.15">
      <c r="A17" s="3">
        <v>11</v>
      </c>
      <c r="B17" s="3">
        <v>1</v>
      </c>
      <c r="C17" s="3" t="s">
        <v>65</v>
      </c>
      <c r="D17" s="125">
        <v>0</v>
      </c>
      <c r="F17" s="3">
        <v>34</v>
      </c>
      <c r="G17" s="3">
        <v>1</v>
      </c>
      <c r="H17" s="3" t="s">
        <v>68</v>
      </c>
      <c r="I17" s="125">
        <v>0</v>
      </c>
    </row>
    <row r="18" spans="1:9" ht="15.75" customHeight="1" x14ac:dyDescent="0.15">
      <c r="A18" s="3">
        <v>12</v>
      </c>
      <c r="B18" s="3">
        <v>12</v>
      </c>
      <c r="C18" s="3" t="s">
        <v>45</v>
      </c>
      <c r="D18" s="125">
        <v>14.1</v>
      </c>
      <c r="F18" s="3">
        <v>35</v>
      </c>
      <c r="G18" s="3">
        <v>11</v>
      </c>
      <c r="H18" s="3" t="s">
        <v>67</v>
      </c>
      <c r="I18" s="125">
        <v>30.4</v>
      </c>
    </row>
    <row r="19" spans="1:9" ht="15.75" customHeight="1" x14ac:dyDescent="0.15">
      <c r="A19" s="3">
        <v>13</v>
      </c>
      <c r="B19" s="3">
        <v>1</v>
      </c>
      <c r="C19" s="3" t="s">
        <v>21</v>
      </c>
      <c r="D19" s="125">
        <v>0</v>
      </c>
      <c r="F19" s="139" t="s">
        <v>195</v>
      </c>
      <c r="G19" s="140"/>
      <c r="H19" s="141"/>
      <c r="I19" s="125">
        <v>8.6999999999999993</v>
      </c>
    </row>
    <row r="20" spans="1:9" ht="15.75" customHeight="1" x14ac:dyDescent="0.15">
      <c r="A20" s="3">
        <v>14</v>
      </c>
      <c r="B20" s="3">
        <v>17</v>
      </c>
      <c r="C20" s="3" t="s">
        <v>52</v>
      </c>
      <c r="D20" s="125">
        <v>21.3</v>
      </c>
      <c r="F20" s="139" t="s">
        <v>199</v>
      </c>
      <c r="G20" s="140"/>
      <c r="H20" s="141"/>
      <c r="I20" s="125">
        <v>5.2</v>
      </c>
    </row>
    <row r="21" spans="1:9" ht="15.75" customHeight="1" x14ac:dyDescent="0.15">
      <c r="A21" s="3">
        <v>15</v>
      </c>
      <c r="B21" s="3">
        <v>22</v>
      </c>
      <c r="C21" s="3" t="s">
        <v>32</v>
      </c>
      <c r="D21" s="125">
        <v>62.7</v>
      </c>
      <c r="I21" s="127"/>
    </row>
    <row r="22" spans="1:9" ht="15.75" customHeight="1" x14ac:dyDescent="0.15">
      <c r="A22" s="3">
        <v>16</v>
      </c>
      <c r="B22" s="3">
        <v>20</v>
      </c>
      <c r="C22" s="3" t="s">
        <v>36</v>
      </c>
      <c r="D22" s="125">
        <v>50.8</v>
      </c>
    </row>
    <row r="23" spans="1:9" ht="15.75" customHeight="1" x14ac:dyDescent="0.15">
      <c r="A23" s="3">
        <v>17</v>
      </c>
      <c r="B23" s="3">
        <v>16</v>
      </c>
      <c r="C23" s="3" t="s">
        <v>72</v>
      </c>
      <c r="D23" s="125">
        <v>20.7</v>
      </c>
    </row>
    <row r="24" spans="1:9" ht="15.75" customHeight="1" x14ac:dyDescent="0.15">
      <c r="A24" s="3">
        <v>18</v>
      </c>
      <c r="B24" s="3">
        <v>13</v>
      </c>
      <c r="C24" s="3" t="s">
        <v>73</v>
      </c>
      <c r="D24" s="125">
        <v>15.1</v>
      </c>
    </row>
    <row r="25" spans="1:9" ht="15.75" customHeight="1" x14ac:dyDescent="0.15">
      <c r="A25" s="3">
        <v>19</v>
      </c>
      <c r="B25" s="3">
        <v>23</v>
      </c>
      <c r="C25" s="3" t="s">
        <v>55</v>
      </c>
      <c r="D25" s="125">
        <v>68.599999999999994</v>
      </c>
      <c r="I25" s="104"/>
    </row>
    <row r="26" spans="1:9" ht="15.75" customHeight="1" x14ac:dyDescent="0.15">
      <c r="A26" s="3">
        <v>20</v>
      </c>
      <c r="B26" s="3">
        <v>1</v>
      </c>
      <c r="C26" s="3" t="s">
        <v>74</v>
      </c>
      <c r="D26" s="125">
        <v>0</v>
      </c>
      <c r="I26" s="104"/>
    </row>
    <row r="27" spans="1:9" ht="15.75" customHeight="1" x14ac:dyDescent="0.15">
      <c r="A27" s="3">
        <v>21</v>
      </c>
      <c r="B27" s="3">
        <v>1</v>
      </c>
      <c r="C27" s="3" t="s">
        <v>22</v>
      </c>
      <c r="D27" s="125">
        <v>0</v>
      </c>
      <c r="I27" s="104"/>
    </row>
    <row r="28" spans="1:9" ht="15.75" customHeight="1" x14ac:dyDescent="0.15">
      <c r="A28" s="3">
        <v>22</v>
      </c>
      <c r="B28" s="3">
        <v>14</v>
      </c>
      <c r="C28" s="3" t="s">
        <v>0</v>
      </c>
      <c r="D28" s="125">
        <v>17</v>
      </c>
    </row>
    <row r="29" spans="1:9" ht="15.75" customHeight="1" x14ac:dyDescent="0.15">
      <c r="A29" s="3">
        <v>23</v>
      </c>
      <c r="B29" s="3">
        <v>1</v>
      </c>
      <c r="C29" s="3" t="s">
        <v>64</v>
      </c>
      <c r="D29" s="125">
        <v>0</v>
      </c>
    </row>
    <row r="30" spans="1:9" ht="15.75" customHeight="1" x14ac:dyDescent="0.15">
      <c r="A30" s="139" t="s">
        <v>190</v>
      </c>
      <c r="B30" s="140"/>
      <c r="C30" s="141"/>
      <c r="D30" s="126">
        <v>5</v>
      </c>
    </row>
    <row r="31" spans="1:9" customFormat="1" ht="14.25" customHeight="1" x14ac:dyDescent="0.15">
      <c r="A31" t="s">
        <v>13</v>
      </c>
      <c r="B31" s="28"/>
      <c r="C31" s="28"/>
      <c r="D31" s="28"/>
    </row>
    <row r="32" spans="1:9" customFormat="1" ht="14.25" customHeight="1" x14ac:dyDescent="0.15">
      <c r="A32" t="str">
        <f>'（19）実質公債費比率'!A34</f>
        <v>総務省自治財政局　「令和６年度決算に基づく健全化判断比率・資金不足比率の概要（確報）」</v>
      </c>
    </row>
    <row r="33" spans="1:10" customFormat="1" ht="14.25" customHeight="1" x14ac:dyDescent="0.15">
      <c r="A33" s="157" t="s">
        <v>269</v>
      </c>
      <c r="B33" s="157"/>
      <c r="C33" s="157"/>
      <c r="D33" s="87" t="s">
        <v>89</v>
      </c>
      <c r="E33" s="167" t="s">
        <v>81</v>
      </c>
      <c r="F33" s="167"/>
      <c r="H33" s="70"/>
      <c r="I33" s="70"/>
      <c r="J33" s="70"/>
    </row>
    <row r="34" spans="1:10" customFormat="1" ht="14.25" customHeight="1" x14ac:dyDescent="0.15">
      <c r="A34" s="157"/>
      <c r="B34" s="157"/>
      <c r="C34" s="157"/>
      <c r="D34" s="84" t="s">
        <v>92</v>
      </c>
      <c r="E34" s="167"/>
      <c r="F34" s="167"/>
      <c r="H34" s="70"/>
      <c r="I34" s="70"/>
      <c r="J34" s="70"/>
    </row>
    <row r="35" spans="1:10" customFormat="1" ht="14.25" customHeight="1" x14ac:dyDescent="0.15">
      <c r="A35" s="1" t="s">
        <v>270</v>
      </c>
      <c r="B35" s="1"/>
      <c r="C35" s="1"/>
      <c r="D35" s="1"/>
      <c r="E35" s="1"/>
      <c r="H35" s="70"/>
      <c r="I35" s="70"/>
      <c r="J35" s="70"/>
    </row>
    <row r="36" spans="1:10" customFormat="1" ht="14.25" customHeight="1" x14ac:dyDescent="0.15">
      <c r="A36" s="1" t="s">
        <v>254</v>
      </c>
      <c r="B36" s="1" t="s">
        <v>276</v>
      </c>
      <c r="C36" s="1"/>
      <c r="D36" s="1"/>
      <c r="E36" s="1"/>
      <c r="H36" s="70"/>
      <c r="I36" s="70"/>
      <c r="J36" s="70"/>
    </row>
    <row r="37" spans="1:10" customFormat="1" ht="14.25" customHeight="1" x14ac:dyDescent="0.15">
      <c r="A37" s="1" t="s">
        <v>254</v>
      </c>
      <c r="B37" s="1" t="s">
        <v>33</v>
      </c>
      <c r="C37" s="1"/>
      <c r="D37" s="1"/>
      <c r="E37" s="1"/>
      <c r="H37" s="70"/>
      <c r="I37" s="70"/>
      <c r="J37" s="70"/>
    </row>
    <row r="38" spans="1:10" customFormat="1" ht="14.25" customHeight="1" x14ac:dyDescent="0.15">
      <c r="A38" s="1" t="s">
        <v>254</v>
      </c>
      <c r="B38" s="1" t="s">
        <v>277</v>
      </c>
      <c r="C38" s="1"/>
      <c r="D38" s="1"/>
      <c r="E38" s="1"/>
      <c r="H38" s="70"/>
      <c r="I38" s="70"/>
      <c r="J38" s="70"/>
    </row>
    <row r="39" spans="1:10" customFormat="1" ht="14.25" customHeight="1" x14ac:dyDescent="0.15">
      <c r="A39" s="1" t="s">
        <v>254</v>
      </c>
      <c r="B39" s="1" t="s">
        <v>156</v>
      </c>
      <c r="C39" s="1"/>
      <c r="D39" s="1"/>
      <c r="E39" s="1"/>
      <c r="H39" s="70"/>
      <c r="I39" s="70"/>
      <c r="J39" s="70"/>
    </row>
    <row r="40" spans="1:10" customFormat="1" ht="14.25" customHeight="1" x14ac:dyDescent="0.15">
      <c r="A40" s="1" t="s">
        <v>254</v>
      </c>
      <c r="B40" s="1" t="s">
        <v>278</v>
      </c>
      <c r="C40" s="1"/>
      <c r="D40" s="1"/>
      <c r="E40" s="1"/>
      <c r="H40" s="70"/>
      <c r="I40" s="70"/>
      <c r="J40" s="70"/>
    </row>
    <row r="41" spans="1:10" customFormat="1" ht="14.25" customHeight="1" x14ac:dyDescent="0.15">
      <c r="A41" s="1" t="s">
        <v>254</v>
      </c>
      <c r="B41" s="145" t="s">
        <v>251</v>
      </c>
      <c r="C41" s="145"/>
      <c r="D41" s="145"/>
      <c r="E41" s="145"/>
      <c r="F41" s="145"/>
      <c r="G41" s="145"/>
      <c r="H41" s="145"/>
      <c r="I41" s="145"/>
      <c r="J41" s="70"/>
    </row>
    <row r="42" spans="1:10" customFormat="1" ht="14.25" customHeight="1" x14ac:dyDescent="0.15">
      <c r="A42" s="1" t="s">
        <v>271</v>
      </c>
      <c r="B42" s="145"/>
      <c r="C42" s="145"/>
      <c r="D42" s="145"/>
      <c r="E42" s="145"/>
      <c r="F42" s="145"/>
      <c r="G42" s="145"/>
      <c r="H42" s="145"/>
      <c r="I42" s="145"/>
      <c r="J42" s="70"/>
    </row>
    <row r="43" spans="1:10" customFormat="1" ht="14.25" customHeight="1" x14ac:dyDescent="0.15">
      <c r="A43" s="1" t="s">
        <v>254</v>
      </c>
      <c r="B43" s="121" t="s">
        <v>28</v>
      </c>
      <c r="C43" s="1"/>
      <c r="D43" s="1"/>
      <c r="E43" s="1"/>
    </row>
    <row r="44" spans="1:10" customFormat="1" ht="14.25" customHeight="1" x14ac:dyDescent="0.15">
      <c r="A44" s="1" t="s">
        <v>254</v>
      </c>
      <c r="B44" s="1" t="s">
        <v>201</v>
      </c>
      <c r="C44" s="1"/>
      <c r="D44" s="1"/>
      <c r="E44" s="1"/>
    </row>
    <row r="45" spans="1:10" customFormat="1" ht="14.25" customHeight="1" x14ac:dyDescent="0.15">
      <c r="A45" s="1" t="s">
        <v>272</v>
      </c>
      <c r="B45" s="1"/>
      <c r="C45" s="1"/>
      <c r="D45" s="1"/>
      <c r="E45" s="1"/>
      <c r="F45" s="1"/>
      <c r="G45" s="11"/>
    </row>
    <row r="46" spans="1:10" customFormat="1" ht="14.25" customHeight="1" x14ac:dyDescent="0.15">
      <c r="A46" s="1" t="s">
        <v>254</v>
      </c>
      <c r="B46" s="1" t="s">
        <v>279</v>
      </c>
      <c r="C46" s="1"/>
      <c r="D46" s="1"/>
      <c r="E46" s="1"/>
      <c r="F46" s="1"/>
      <c r="G46" s="11"/>
    </row>
    <row r="47" spans="1:10" customFormat="1" ht="14.25" customHeight="1" x14ac:dyDescent="0.15">
      <c r="A47" s="1" t="s">
        <v>254</v>
      </c>
      <c r="B47" s="1" t="s">
        <v>133</v>
      </c>
      <c r="C47" s="1"/>
      <c r="D47" s="1"/>
      <c r="E47" s="1"/>
      <c r="F47" s="1"/>
      <c r="G47" s="11"/>
    </row>
    <row r="48" spans="1:10" customFormat="1" ht="14.25" customHeight="1" x14ac:dyDescent="0.15">
      <c r="A48" s="1" t="s">
        <v>254</v>
      </c>
      <c r="B48" s="1" t="s">
        <v>207</v>
      </c>
      <c r="C48" s="1"/>
      <c r="D48" s="1"/>
      <c r="E48" s="1"/>
      <c r="F48" s="1"/>
      <c r="G48" s="11"/>
      <c r="H48" s="1"/>
      <c r="I48" s="1"/>
      <c r="J48" s="1"/>
    </row>
    <row r="49" spans="1:10" customFormat="1" ht="14.25" customHeight="1" x14ac:dyDescent="0.15">
      <c r="A49" s="1" t="s">
        <v>273</v>
      </c>
      <c r="B49" s="1"/>
      <c r="C49" s="1"/>
      <c r="D49" s="1"/>
      <c r="E49" s="84"/>
      <c r="F49" s="11"/>
      <c r="G49" s="11"/>
    </row>
    <row r="50" spans="1:10" customFormat="1" ht="14.25" customHeight="1" x14ac:dyDescent="0.15">
      <c r="A50" s="1" t="s">
        <v>274</v>
      </c>
      <c r="B50" s="1"/>
      <c r="C50" s="1"/>
      <c r="D50" s="1"/>
      <c r="E50" s="1"/>
      <c r="F50" s="1"/>
      <c r="G50" s="1"/>
      <c r="H50" s="1"/>
      <c r="I50" s="1"/>
      <c r="J50" s="1"/>
    </row>
    <row r="51" spans="1:10" customFormat="1" ht="14.25" customHeight="1" x14ac:dyDescent="0.15">
      <c r="C51" s="1"/>
      <c r="D51" s="1"/>
      <c r="E51" s="1"/>
      <c r="F51" s="1"/>
      <c r="G51" s="1"/>
    </row>
    <row r="52" spans="1:10" customFormat="1" ht="14.25" customHeight="1" x14ac:dyDescent="0.15">
      <c r="A52" s="1" t="s">
        <v>62</v>
      </c>
      <c r="C52" s="1"/>
      <c r="D52" s="1"/>
      <c r="E52" s="1"/>
      <c r="F52" s="1"/>
      <c r="G52" s="1"/>
    </row>
    <row r="53" spans="1:10" ht="14.25" customHeight="1" x14ac:dyDescent="0.15">
      <c r="A53" s="1" t="s">
        <v>275</v>
      </c>
      <c r="B53" s="6"/>
      <c r="C53" s="6"/>
      <c r="D53" s="6"/>
      <c r="E53" s="6"/>
    </row>
    <row r="54" spans="1:10" ht="14.25" customHeight="1" x14ac:dyDescent="0.15">
      <c r="A54" t="s">
        <v>181</v>
      </c>
      <c r="B54" s="110"/>
    </row>
    <row r="55" spans="1:10" x14ac:dyDescent="0.15">
      <c r="B55" s="110"/>
    </row>
    <row r="56" spans="1:10" x14ac:dyDescent="0.15">
      <c r="B56" s="121"/>
    </row>
  </sheetData>
  <mergeCells count="15">
    <mergeCell ref="A33:C34"/>
    <mergeCell ref="E33:F34"/>
    <mergeCell ref="B41:I42"/>
    <mergeCell ref="A1:I1"/>
    <mergeCell ref="F19:H19"/>
    <mergeCell ref="F20:H20"/>
    <mergeCell ref="A30:C30"/>
    <mergeCell ref="A3:A6"/>
    <mergeCell ref="B3:B6"/>
    <mergeCell ref="C3:C6"/>
    <mergeCell ref="D3:D5"/>
    <mergeCell ref="F3:F6"/>
    <mergeCell ref="G3:G6"/>
    <mergeCell ref="H3:H6"/>
    <mergeCell ref="I3:I5"/>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71"/>
  <sheetViews>
    <sheetView view="pageBreakPreview" zoomScaleSheetLayoutView="100" workbookViewId="0">
      <selection sqref="A1:L1"/>
    </sheetView>
  </sheetViews>
  <sheetFormatPr defaultRowHeight="13.5" x14ac:dyDescent="0.15"/>
  <cols>
    <col min="1" max="2" width="3.625" style="1" customWidth="1"/>
    <col min="3" max="3" width="11.125" style="1" bestFit="1" customWidth="1"/>
    <col min="4" max="5" width="9.125" style="1" customWidth="1"/>
    <col min="6" max="8" width="9.125" style="1" bestFit="1" customWidth="1"/>
    <col min="9" max="9" width="8.25" style="1" bestFit="1" customWidth="1"/>
    <col min="10" max="10" width="9" style="1" customWidth="1"/>
    <col min="11" max="12" width="9.125" style="1" bestFit="1" customWidth="1"/>
    <col min="13" max="16368" width="9" style="1" bestFit="1" customWidth="1"/>
    <col min="16369" max="16370" width="8.75" style="1" customWidth="1"/>
    <col min="16371" max="16384" width="8.75" style="1"/>
  </cols>
  <sheetData>
    <row r="1" spans="1:12" s="128" customFormat="1" ht="24" x14ac:dyDescent="0.15">
      <c r="A1" s="158" t="s">
        <v>295</v>
      </c>
      <c r="B1" s="158"/>
      <c r="C1" s="158"/>
      <c r="D1" s="158"/>
      <c r="E1" s="158"/>
      <c r="F1" s="158"/>
      <c r="G1" s="158"/>
      <c r="H1" s="158"/>
      <c r="I1" s="158"/>
      <c r="J1" s="158"/>
      <c r="K1" s="158"/>
      <c r="L1" s="158"/>
    </row>
    <row r="2" spans="1:12" ht="18" customHeight="1" x14ac:dyDescent="0.15"/>
    <row r="3" spans="1:12" s="25" customFormat="1" ht="15.75" customHeight="1" x14ac:dyDescent="0.15">
      <c r="A3" s="160" t="s">
        <v>79</v>
      </c>
      <c r="B3" s="163" t="s">
        <v>5</v>
      </c>
      <c r="C3" s="160" t="s">
        <v>1</v>
      </c>
      <c r="D3" s="204" t="s">
        <v>281</v>
      </c>
      <c r="E3" s="204" t="s">
        <v>282</v>
      </c>
      <c r="F3" s="206" t="s">
        <v>212</v>
      </c>
      <c r="G3" s="207" t="s">
        <v>283</v>
      </c>
      <c r="H3" s="206" t="s">
        <v>284</v>
      </c>
      <c r="I3" s="204" t="s">
        <v>194</v>
      </c>
      <c r="J3" s="208" t="s">
        <v>86</v>
      </c>
      <c r="K3" s="204" t="s">
        <v>61</v>
      </c>
      <c r="L3" s="204" t="s">
        <v>139</v>
      </c>
    </row>
    <row r="4" spans="1:12" s="25" customFormat="1" ht="15.75" customHeight="1" x14ac:dyDescent="0.15">
      <c r="A4" s="161"/>
      <c r="B4" s="164"/>
      <c r="C4" s="161"/>
      <c r="D4" s="205"/>
      <c r="E4" s="205"/>
      <c r="F4" s="206"/>
      <c r="G4" s="207"/>
      <c r="H4" s="206"/>
      <c r="I4" s="205"/>
      <c r="J4" s="209"/>
      <c r="K4" s="205"/>
      <c r="L4" s="205"/>
    </row>
    <row r="5" spans="1:12" s="25" customFormat="1" ht="15.75" customHeight="1" x14ac:dyDescent="0.15">
      <c r="A5" s="161"/>
      <c r="B5" s="164"/>
      <c r="C5" s="161"/>
      <c r="D5" s="205"/>
      <c r="E5" s="205"/>
      <c r="F5" s="204"/>
      <c r="G5" s="208"/>
      <c r="H5" s="204"/>
      <c r="I5" s="205"/>
      <c r="J5" s="209"/>
      <c r="K5" s="205"/>
      <c r="L5" s="205"/>
    </row>
    <row r="6" spans="1:12" s="25" customFormat="1" ht="15.75" customHeight="1" x14ac:dyDescent="0.15">
      <c r="A6" s="162"/>
      <c r="B6" s="165"/>
      <c r="C6" s="162"/>
      <c r="D6" s="49" t="s">
        <v>12</v>
      </c>
      <c r="E6" s="49" t="s">
        <v>12</v>
      </c>
      <c r="F6" s="49" t="s">
        <v>12</v>
      </c>
      <c r="G6" s="49" t="s">
        <v>12</v>
      </c>
      <c r="H6" s="49" t="s">
        <v>12</v>
      </c>
      <c r="I6" s="49" t="s">
        <v>12</v>
      </c>
      <c r="J6" s="49" t="s">
        <v>12</v>
      </c>
      <c r="K6" s="49" t="s">
        <v>12</v>
      </c>
      <c r="L6" s="49" t="s">
        <v>12</v>
      </c>
    </row>
    <row r="7" spans="1:12" ht="15.75" customHeight="1" x14ac:dyDescent="0.15">
      <c r="A7" s="3">
        <v>1</v>
      </c>
      <c r="B7" s="3">
        <v>20</v>
      </c>
      <c r="C7" s="3" t="s">
        <v>14</v>
      </c>
      <c r="D7" s="35">
        <v>70.8</v>
      </c>
      <c r="E7" s="132">
        <v>57.7</v>
      </c>
      <c r="F7" s="132">
        <v>57</v>
      </c>
      <c r="G7" s="132">
        <v>73.7</v>
      </c>
      <c r="H7" s="132">
        <v>76.5</v>
      </c>
      <c r="I7" s="132">
        <v>70.099999999999994</v>
      </c>
      <c r="J7" s="132">
        <v>37.799999999999997</v>
      </c>
      <c r="K7" s="132">
        <v>65.599999999999994</v>
      </c>
      <c r="L7" s="132">
        <v>73.2</v>
      </c>
    </row>
    <row r="8" spans="1:12" ht="15.75" customHeight="1" x14ac:dyDescent="0.15">
      <c r="A8" s="3">
        <v>2</v>
      </c>
      <c r="B8" s="3">
        <v>18</v>
      </c>
      <c r="C8" s="3" t="s">
        <v>27</v>
      </c>
      <c r="D8" s="35">
        <v>69.099999999999994</v>
      </c>
      <c r="E8" s="132">
        <v>75.5</v>
      </c>
      <c r="F8" s="132">
        <v>65.900000000000006</v>
      </c>
      <c r="G8" s="132">
        <v>80.400000000000006</v>
      </c>
      <c r="H8" s="132">
        <v>73.400000000000006</v>
      </c>
      <c r="I8" s="132">
        <v>55.8</v>
      </c>
      <c r="J8" s="132">
        <v>42.3</v>
      </c>
      <c r="K8" s="132">
        <v>55.3</v>
      </c>
      <c r="L8" s="132">
        <v>61.7</v>
      </c>
    </row>
    <row r="9" spans="1:12" ht="15.75" customHeight="1" x14ac:dyDescent="0.15">
      <c r="A9" s="3">
        <v>3</v>
      </c>
      <c r="B9" s="3">
        <v>21</v>
      </c>
      <c r="C9" s="3" t="s">
        <v>29</v>
      </c>
      <c r="D9" s="35">
        <v>71</v>
      </c>
      <c r="E9" s="35">
        <v>80.2</v>
      </c>
      <c r="F9" s="35">
        <v>64.600000000000009</v>
      </c>
      <c r="G9" s="35">
        <v>54.300000000000004</v>
      </c>
      <c r="H9" s="35">
        <v>75.099999999999994</v>
      </c>
      <c r="I9" s="35">
        <v>20.8</v>
      </c>
      <c r="J9" s="35">
        <v>78.8</v>
      </c>
      <c r="K9" s="35">
        <v>47.699999999999996</v>
      </c>
      <c r="L9" s="35">
        <v>93.2</v>
      </c>
    </row>
    <row r="10" spans="1:12" ht="15.75" customHeight="1" x14ac:dyDescent="0.15">
      <c r="A10" s="3">
        <v>4</v>
      </c>
      <c r="B10" s="3">
        <v>23</v>
      </c>
      <c r="C10" s="3" t="s">
        <v>31</v>
      </c>
      <c r="D10" s="35">
        <v>81.3</v>
      </c>
      <c r="E10" s="35">
        <v>74.3</v>
      </c>
      <c r="F10" s="35">
        <v>60.3</v>
      </c>
      <c r="G10" s="35">
        <v>36.199999999999996</v>
      </c>
      <c r="H10" s="35">
        <v>65.3</v>
      </c>
      <c r="I10" s="35">
        <v>50.6</v>
      </c>
      <c r="J10" s="35">
        <v>67</v>
      </c>
      <c r="K10" s="35">
        <v>59.3</v>
      </c>
      <c r="L10" s="35">
        <v>45.4</v>
      </c>
    </row>
    <row r="11" spans="1:12" ht="15.75" customHeight="1" x14ac:dyDescent="0.15">
      <c r="A11" s="3">
        <v>5</v>
      </c>
      <c r="B11" s="3">
        <v>16</v>
      </c>
      <c r="C11" s="3" t="s">
        <v>20</v>
      </c>
      <c r="D11" s="35">
        <v>67.300000000000011</v>
      </c>
      <c r="E11" s="35">
        <v>66.600000000000009</v>
      </c>
      <c r="F11" s="35">
        <v>59.099999999999994</v>
      </c>
      <c r="G11" s="35">
        <v>48.9</v>
      </c>
      <c r="H11" s="35">
        <v>70.099999999999994</v>
      </c>
      <c r="I11" s="35">
        <v>73.2</v>
      </c>
      <c r="J11" s="35">
        <v>84.399999999999991</v>
      </c>
      <c r="K11" s="35">
        <v>68.2</v>
      </c>
      <c r="L11" s="35">
        <v>82.8</v>
      </c>
    </row>
    <row r="12" spans="1:12" ht="15.75" customHeight="1" x14ac:dyDescent="0.15">
      <c r="A12" s="3">
        <v>6</v>
      </c>
      <c r="B12" s="3">
        <v>14</v>
      </c>
      <c r="C12" s="3" t="s">
        <v>44</v>
      </c>
      <c r="D12" s="35">
        <v>66.7</v>
      </c>
      <c r="E12" s="35">
        <v>68.8</v>
      </c>
      <c r="F12" s="35">
        <v>58.4</v>
      </c>
      <c r="G12" s="35">
        <v>64</v>
      </c>
      <c r="H12" s="35">
        <v>71.7</v>
      </c>
      <c r="I12" s="35">
        <v>67.900000000000006</v>
      </c>
      <c r="J12" s="35">
        <v>67.400000000000006</v>
      </c>
      <c r="K12" s="35">
        <v>49.7</v>
      </c>
      <c r="L12" s="35">
        <v>56.000000000000007</v>
      </c>
    </row>
    <row r="13" spans="1:12" ht="15.75" customHeight="1" x14ac:dyDescent="0.15">
      <c r="A13" s="3">
        <v>7</v>
      </c>
      <c r="B13" s="3">
        <v>15</v>
      </c>
      <c r="C13" s="3" t="s">
        <v>19</v>
      </c>
      <c r="D13" s="35">
        <v>66.900000000000006</v>
      </c>
      <c r="E13" s="35">
        <v>57.499999999999993</v>
      </c>
      <c r="F13" s="35">
        <v>57.499999999999993</v>
      </c>
      <c r="G13" s="35">
        <v>80.300000000000011</v>
      </c>
      <c r="H13" s="35">
        <v>75.599999999999994</v>
      </c>
      <c r="I13" s="35">
        <v>97.7</v>
      </c>
      <c r="J13" s="38" t="s">
        <v>285</v>
      </c>
      <c r="K13" s="35">
        <v>72.599999999999994</v>
      </c>
      <c r="L13" s="35">
        <v>58.4</v>
      </c>
    </row>
    <row r="14" spans="1:12" ht="15.75" customHeight="1" x14ac:dyDescent="0.15">
      <c r="A14" s="3">
        <v>8</v>
      </c>
      <c r="B14" s="3">
        <v>12</v>
      </c>
      <c r="C14" s="3" t="s">
        <v>53</v>
      </c>
      <c r="D14" s="35">
        <v>66.100000000000009</v>
      </c>
      <c r="E14" s="35">
        <v>65.3</v>
      </c>
      <c r="F14" s="35">
        <v>67.7</v>
      </c>
      <c r="G14" s="35">
        <v>78.900000000000006</v>
      </c>
      <c r="H14" s="35">
        <v>65.5</v>
      </c>
      <c r="I14" s="35">
        <v>55.400000000000006</v>
      </c>
      <c r="J14" s="35">
        <v>85.8</v>
      </c>
      <c r="K14" s="35">
        <v>71.3</v>
      </c>
      <c r="L14" s="35">
        <v>19.100000000000001</v>
      </c>
    </row>
    <row r="15" spans="1:12" ht="15.75" customHeight="1" x14ac:dyDescent="0.15">
      <c r="A15" s="3">
        <v>9</v>
      </c>
      <c r="B15" s="3">
        <v>6</v>
      </c>
      <c r="C15" s="3" t="s">
        <v>59</v>
      </c>
      <c r="D15" s="35">
        <v>62.5</v>
      </c>
      <c r="E15" s="35">
        <v>60.699999999999996</v>
      </c>
      <c r="F15" s="35">
        <v>58.199999999999996</v>
      </c>
      <c r="G15" s="35">
        <v>65.3</v>
      </c>
      <c r="H15" s="35">
        <v>67.400000000000006</v>
      </c>
      <c r="I15" s="35">
        <v>67.300000000000011</v>
      </c>
      <c r="J15" s="35">
        <v>31.4</v>
      </c>
      <c r="K15" s="35">
        <v>71.2</v>
      </c>
      <c r="L15" s="35">
        <v>68.300000000000011</v>
      </c>
    </row>
    <row r="16" spans="1:12" ht="15.75" customHeight="1" x14ac:dyDescent="0.15">
      <c r="A16" s="3">
        <v>10</v>
      </c>
      <c r="B16" s="3">
        <v>19</v>
      </c>
      <c r="C16" s="3" t="s">
        <v>7</v>
      </c>
      <c r="D16" s="35">
        <v>69.8</v>
      </c>
      <c r="E16" s="35">
        <v>75.5</v>
      </c>
      <c r="F16" s="35">
        <v>74.7</v>
      </c>
      <c r="G16" s="35">
        <v>57.599999999999994</v>
      </c>
      <c r="H16" s="35">
        <v>72.3</v>
      </c>
      <c r="I16" s="35">
        <v>66.8</v>
      </c>
      <c r="J16" s="35">
        <v>71.5</v>
      </c>
      <c r="K16" s="35">
        <v>72.599999999999994</v>
      </c>
      <c r="L16" s="35">
        <v>59.699999999999996</v>
      </c>
    </row>
    <row r="17" spans="1:12" ht="15.75" customHeight="1" x14ac:dyDescent="0.15">
      <c r="A17" s="3">
        <v>11</v>
      </c>
      <c r="B17" s="3">
        <v>3</v>
      </c>
      <c r="C17" s="3" t="s">
        <v>65</v>
      </c>
      <c r="D17" s="35">
        <v>55.300000000000004</v>
      </c>
      <c r="E17" s="35">
        <v>48.699999999999996</v>
      </c>
      <c r="F17" s="35">
        <v>61.1</v>
      </c>
      <c r="G17" s="35">
        <v>63.2</v>
      </c>
      <c r="H17" s="35">
        <v>69.5</v>
      </c>
      <c r="I17" s="35">
        <v>72.099999999999994</v>
      </c>
      <c r="J17" s="35">
        <v>23.1</v>
      </c>
      <c r="K17" s="35">
        <v>65.600000000000009</v>
      </c>
      <c r="L17" s="35">
        <v>16</v>
      </c>
    </row>
    <row r="18" spans="1:12" ht="15.75" customHeight="1" x14ac:dyDescent="0.15">
      <c r="A18" s="3">
        <v>12</v>
      </c>
      <c r="B18" s="3">
        <v>10</v>
      </c>
      <c r="C18" s="3" t="s">
        <v>45</v>
      </c>
      <c r="D18" s="35">
        <v>63.800000000000004</v>
      </c>
      <c r="E18" s="35">
        <v>66.7</v>
      </c>
      <c r="F18" s="35">
        <v>80.400000000000006</v>
      </c>
      <c r="G18" s="35">
        <v>73.400000000000006</v>
      </c>
      <c r="H18" s="35">
        <v>74.8</v>
      </c>
      <c r="I18" s="35">
        <v>42.199999999999996</v>
      </c>
      <c r="J18" s="35">
        <v>72.2</v>
      </c>
      <c r="K18" s="35">
        <v>62.6</v>
      </c>
      <c r="L18" s="35">
        <v>61.7</v>
      </c>
    </row>
    <row r="19" spans="1:12" ht="15.75" customHeight="1" x14ac:dyDescent="0.15">
      <c r="A19" s="3">
        <v>13</v>
      </c>
      <c r="B19" s="3">
        <v>10</v>
      </c>
      <c r="C19" s="3" t="s">
        <v>21</v>
      </c>
      <c r="D19" s="35">
        <v>63.800000000000004</v>
      </c>
      <c r="E19" s="35">
        <v>75.599999999999994</v>
      </c>
      <c r="F19" s="35">
        <v>50.6</v>
      </c>
      <c r="G19" s="35">
        <v>70</v>
      </c>
      <c r="H19" s="35">
        <v>79.800000000000011</v>
      </c>
      <c r="I19" s="35">
        <v>62.5</v>
      </c>
      <c r="J19" s="35">
        <v>79.5</v>
      </c>
      <c r="K19" s="35">
        <v>71.7</v>
      </c>
      <c r="L19" s="35">
        <v>82.899999999999991</v>
      </c>
    </row>
    <row r="20" spans="1:12" ht="15.75" customHeight="1" x14ac:dyDescent="0.15">
      <c r="A20" s="3">
        <v>14</v>
      </c>
      <c r="B20" s="3">
        <v>2</v>
      </c>
      <c r="C20" s="3" t="s">
        <v>52</v>
      </c>
      <c r="D20" s="35">
        <v>52.5</v>
      </c>
      <c r="E20" s="35">
        <v>49.7</v>
      </c>
      <c r="F20" s="35">
        <v>73.099999999999994</v>
      </c>
      <c r="G20" s="35">
        <v>62.2</v>
      </c>
      <c r="H20" s="35">
        <v>39.300000000000004</v>
      </c>
      <c r="I20" s="35">
        <v>27.6</v>
      </c>
      <c r="J20" s="35">
        <v>59.599999999999994</v>
      </c>
      <c r="K20" s="35">
        <v>68.899999999999991</v>
      </c>
      <c r="L20" s="35">
        <v>42.4</v>
      </c>
    </row>
    <row r="21" spans="1:12" ht="15.75" customHeight="1" x14ac:dyDescent="0.15">
      <c r="A21" s="3">
        <v>15</v>
      </c>
      <c r="B21" s="3">
        <v>4</v>
      </c>
      <c r="C21" s="3" t="s">
        <v>32</v>
      </c>
      <c r="D21" s="35">
        <v>59.8</v>
      </c>
      <c r="E21" s="35">
        <v>59.9</v>
      </c>
      <c r="F21" s="35">
        <v>60.3</v>
      </c>
      <c r="G21" s="35">
        <v>66.2</v>
      </c>
      <c r="H21" s="35">
        <v>56.599999999999994</v>
      </c>
      <c r="I21" s="35">
        <v>32.5</v>
      </c>
      <c r="J21" s="35">
        <v>60.4</v>
      </c>
      <c r="K21" s="35">
        <v>43.5</v>
      </c>
      <c r="L21" s="35">
        <v>73</v>
      </c>
    </row>
    <row r="22" spans="1:12" ht="15.75" customHeight="1" x14ac:dyDescent="0.15">
      <c r="A22" s="3">
        <v>16</v>
      </c>
      <c r="B22" s="3">
        <v>22</v>
      </c>
      <c r="C22" s="3" t="s">
        <v>36</v>
      </c>
      <c r="D22" s="35">
        <v>71.099999999999994</v>
      </c>
      <c r="E22" s="35">
        <v>75.7</v>
      </c>
      <c r="F22" s="35">
        <v>64.900000000000006</v>
      </c>
      <c r="G22" s="35">
        <v>56.100000000000009</v>
      </c>
      <c r="H22" s="35">
        <v>61.8</v>
      </c>
      <c r="I22" s="35">
        <v>54.7</v>
      </c>
      <c r="J22" s="35">
        <v>82.399999999999991</v>
      </c>
      <c r="K22" s="35">
        <v>58.599999999999994</v>
      </c>
      <c r="L22" s="35">
        <v>95.5</v>
      </c>
    </row>
    <row r="23" spans="1:12" ht="15.75" customHeight="1" x14ac:dyDescent="0.15">
      <c r="A23" s="3">
        <v>17</v>
      </c>
      <c r="B23" s="3">
        <v>6</v>
      </c>
      <c r="C23" s="3" t="s">
        <v>72</v>
      </c>
      <c r="D23" s="35">
        <v>62.5</v>
      </c>
      <c r="E23" s="35">
        <v>60</v>
      </c>
      <c r="F23" s="35">
        <v>52.2</v>
      </c>
      <c r="G23" s="35">
        <v>70.399999999999991</v>
      </c>
      <c r="H23" s="35">
        <v>74.099999999999994</v>
      </c>
      <c r="I23" s="35">
        <v>53</v>
      </c>
      <c r="J23" s="35">
        <v>55.2</v>
      </c>
      <c r="K23" s="35">
        <v>43.6</v>
      </c>
      <c r="L23" s="35">
        <v>54.1</v>
      </c>
    </row>
    <row r="24" spans="1:12" ht="15.75" customHeight="1" x14ac:dyDescent="0.15">
      <c r="A24" s="3">
        <v>18</v>
      </c>
      <c r="B24" s="3">
        <v>13</v>
      </c>
      <c r="C24" s="3" t="s">
        <v>73</v>
      </c>
      <c r="D24" s="35">
        <v>66.3</v>
      </c>
      <c r="E24" s="35">
        <v>67</v>
      </c>
      <c r="F24" s="35">
        <v>69.199999999999989</v>
      </c>
      <c r="G24" s="35">
        <v>60.9</v>
      </c>
      <c r="H24" s="35">
        <v>75.400000000000006</v>
      </c>
      <c r="I24" s="35">
        <v>48.8</v>
      </c>
      <c r="J24" s="35">
        <v>63.3</v>
      </c>
      <c r="K24" s="35">
        <v>76.5</v>
      </c>
      <c r="L24" s="35">
        <v>87.4</v>
      </c>
    </row>
    <row r="25" spans="1:12" ht="15.75" customHeight="1" x14ac:dyDescent="0.15">
      <c r="A25" s="3">
        <v>19</v>
      </c>
      <c r="B25" s="3">
        <v>1</v>
      </c>
      <c r="C25" s="3" t="s">
        <v>55</v>
      </c>
      <c r="D25" s="35">
        <v>50.8</v>
      </c>
      <c r="E25" s="35">
        <v>35.5</v>
      </c>
      <c r="F25" s="35">
        <v>72.899999999999991</v>
      </c>
      <c r="G25" s="35">
        <v>36.9</v>
      </c>
      <c r="H25" s="35">
        <v>80.2</v>
      </c>
      <c r="I25" s="35">
        <v>78</v>
      </c>
      <c r="J25" s="35">
        <v>28.999999999999996</v>
      </c>
      <c r="K25" s="35">
        <v>67.800000000000011</v>
      </c>
      <c r="L25" s="35">
        <v>70.7</v>
      </c>
    </row>
    <row r="26" spans="1:12" ht="15.75" customHeight="1" x14ac:dyDescent="0.15">
      <c r="A26" s="3">
        <v>20</v>
      </c>
      <c r="B26" s="3">
        <v>9</v>
      </c>
      <c r="C26" s="3" t="s">
        <v>74</v>
      </c>
      <c r="D26" s="35">
        <v>63.3</v>
      </c>
      <c r="E26" s="35">
        <v>66.8</v>
      </c>
      <c r="F26" s="35">
        <v>59.4</v>
      </c>
      <c r="G26" s="35">
        <v>56.699999999999996</v>
      </c>
      <c r="H26" s="35">
        <v>50.5</v>
      </c>
      <c r="I26" s="35">
        <v>55.500000000000007</v>
      </c>
      <c r="J26" s="35">
        <v>81</v>
      </c>
      <c r="K26" s="35">
        <v>31.3</v>
      </c>
      <c r="L26" s="35">
        <v>63.9</v>
      </c>
    </row>
    <row r="27" spans="1:12" ht="15.75" customHeight="1" x14ac:dyDescent="0.15">
      <c r="A27" s="3">
        <v>21</v>
      </c>
      <c r="B27" s="3">
        <v>17</v>
      </c>
      <c r="C27" s="3" t="s">
        <v>22</v>
      </c>
      <c r="D27" s="35">
        <v>67.800000000000011</v>
      </c>
      <c r="E27" s="35">
        <v>69.3</v>
      </c>
      <c r="F27" s="35">
        <v>61.3</v>
      </c>
      <c r="G27" s="35">
        <v>45.800000000000004</v>
      </c>
      <c r="H27" s="35">
        <v>68.899999999999991</v>
      </c>
      <c r="I27" s="35">
        <v>89.9</v>
      </c>
      <c r="J27" s="35">
        <v>88.1</v>
      </c>
      <c r="K27" s="35">
        <v>59.699999999999996</v>
      </c>
      <c r="L27" s="35">
        <v>76.3</v>
      </c>
    </row>
    <row r="28" spans="1:12" ht="15.75" customHeight="1" x14ac:dyDescent="0.15">
      <c r="A28" s="3">
        <v>22</v>
      </c>
      <c r="B28" s="3">
        <v>8</v>
      </c>
      <c r="C28" s="3" t="s">
        <v>0</v>
      </c>
      <c r="D28" s="35">
        <v>63</v>
      </c>
      <c r="E28" s="35">
        <v>62.3</v>
      </c>
      <c r="F28" s="35">
        <v>62.4</v>
      </c>
      <c r="G28" s="35">
        <v>50</v>
      </c>
      <c r="H28" s="35">
        <v>77.7</v>
      </c>
      <c r="I28" s="35">
        <v>82.8</v>
      </c>
      <c r="J28" s="35">
        <v>27.800000000000004</v>
      </c>
      <c r="K28" s="35">
        <v>76.5</v>
      </c>
      <c r="L28" s="35">
        <v>90.100000000000009</v>
      </c>
    </row>
    <row r="29" spans="1:12" ht="15.75" customHeight="1" x14ac:dyDescent="0.15">
      <c r="A29" s="3">
        <v>23</v>
      </c>
      <c r="B29" s="3">
        <v>5</v>
      </c>
      <c r="C29" s="3" t="s">
        <v>64</v>
      </c>
      <c r="D29" s="35">
        <v>61.3</v>
      </c>
      <c r="E29" s="35">
        <v>63.3</v>
      </c>
      <c r="F29" s="35">
        <v>56.3</v>
      </c>
      <c r="G29" s="35">
        <v>51.800000000000004</v>
      </c>
      <c r="H29" s="35">
        <v>81.899999999999991</v>
      </c>
      <c r="I29" s="35">
        <v>86.5</v>
      </c>
      <c r="J29" s="35">
        <v>75.599999999999994</v>
      </c>
      <c r="K29" s="35">
        <v>68</v>
      </c>
      <c r="L29" s="35">
        <v>66.2</v>
      </c>
    </row>
    <row r="30" spans="1:12" ht="15.75" customHeight="1" x14ac:dyDescent="0.15">
      <c r="A30" s="139" t="s">
        <v>190</v>
      </c>
      <c r="B30" s="140"/>
      <c r="C30" s="141"/>
      <c r="D30" s="130">
        <v>64.904347826086934</v>
      </c>
      <c r="E30" s="130">
        <v>64.460869565217394</v>
      </c>
      <c r="F30" s="130">
        <v>62.934782608695663</v>
      </c>
      <c r="G30" s="130">
        <v>61.008695652173927</v>
      </c>
      <c r="H30" s="130">
        <v>69.713043478260857</v>
      </c>
      <c r="I30" s="130">
        <v>61.378260869565217</v>
      </c>
      <c r="J30" s="130">
        <v>61.98181818181817</v>
      </c>
      <c r="K30" s="130">
        <v>62.078260869565213</v>
      </c>
      <c r="L30" s="130">
        <v>65.130434782608702</v>
      </c>
    </row>
    <row r="31" spans="1:12" s="128" customFormat="1" ht="15.75" customHeight="1" x14ac:dyDescent="0.15">
      <c r="A31" s="29"/>
      <c r="B31" s="29"/>
      <c r="C31" s="29"/>
      <c r="D31" s="131"/>
      <c r="E31" s="131"/>
      <c r="F31" s="131"/>
      <c r="G31" s="131"/>
      <c r="H31" s="131"/>
      <c r="I31" s="131"/>
      <c r="J31" s="131"/>
      <c r="K31" s="131"/>
      <c r="L31" s="131"/>
    </row>
    <row r="32" spans="1:12" s="128" customFormat="1" ht="15.75" customHeight="1" x14ac:dyDescent="0.15">
      <c r="A32" s="160" t="s">
        <v>79</v>
      </c>
      <c r="B32" s="163" t="s">
        <v>5</v>
      </c>
      <c r="C32" s="160" t="s">
        <v>1</v>
      </c>
      <c r="D32" s="204" t="s">
        <v>281</v>
      </c>
      <c r="E32" s="204" t="s">
        <v>282</v>
      </c>
      <c r="F32" s="206" t="s">
        <v>212</v>
      </c>
      <c r="G32" s="207" t="s">
        <v>283</v>
      </c>
      <c r="H32" s="206" t="s">
        <v>284</v>
      </c>
      <c r="I32" s="204" t="s">
        <v>194</v>
      </c>
      <c r="J32" s="208" t="s">
        <v>86</v>
      </c>
      <c r="K32" s="204" t="s">
        <v>61</v>
      </c>
      <c r="L32" s="204" t="s">
        <v>139</v>
      </c>
    </row>
    <row r="33" spans="1:12" s="128" customFormat="1" ht="15.75" customHeight="1" x14ac:dyDescent="0.15">
      <c r="A33" s="161"/>
      <c r="B33" s="164"/>
      <c r="C33" s="161"/>
      <c r="D33" s="205"/>
      <c r="E33" s="205"/>
      <c r="F33" s="206"/>
      <c r="G33" s="207"/>
      <c r="H33" s="206"/>
      <c r="I33" s="205"/>
      <c r="J33" s="209"/>
      <c r="K33" s="205"/>
      <c r="L33" s="205"/>
    </row>
    <row r="34" spans="1:12" s="128" customFormat="1" ht="15.75" customHeight="1" x14ac:dyDescent="0.15">
      <c r="A34" s="161"/>
      <c r="B34" s="164"/>
      <c r="C34" s="161"/>
      <c r="D34" s="205"/>
      <c r="E34" s="205"/>
      <c r="F34" s="204"/>
      <c r="G34" s="208"/>
      <c r="H34" s="204"/>
      <c r="I34" s="205"/>
      <c r="J34" s="209"/>
      <c r="K34" s="205"/>
      <c r="L34" s="205"/>
    </row>
    <row r="35" spans="1:12" s="128" customFormat="1" ht="15.75" customHeight="1" x14ac:dyDescent="0.15">
      <c r="A35" s="162"/>
      <c r="B35" s="165"/>
      <c r="C35" s="162"/>
      <c r="D35" s="49" t="s">
        <v>12</v>
      </c>
      <c r="E35" s="49" t="s">
        <v>12</v>
      </c>
      <c r="F35" s="49" t="s">
        <v>12</v>
      </c>
      <c r="G35" s="49" t="s">
        <v>12</v>
      </c>
      <c r="H35" s="49" t="s">
        <v>12</v>
      </c>
      <c r="I35" s="49" t="s">
        <v>12</v>
      </c>
      <c r="J35" s="49" t="s">
        <v>12</v>
      </c>
      <c r="K35" s="49" t="s">
        <v>12</v>
      </c>
      <c r="L35" s="49" t="s">
        <v>12</v>
      </c>
    </row>
    <row r="36" spans="1:12" s="128" customFormat="1" ht="15.75" customHeight="1" x14ac:dyDescent="0.15">
      <c r="A36" s="3">
        <v>24</v>
      </c>
      <c r="B36" s="3">
        <v>12</v>
      </c>
      <c r="C36" s="3" t="s">
        <v>26</v>
      </c>
      <c r="D36" s="35">
        <v>75.099999999999994</v>
      </c>
      <c r="E36" s="35">
        <v>73.599999999999994</v>
      </c>
      <c r="F36" s="35">
        <v>60.4</v>
      </c>
      <c r="G36" s="35">
        <v>63.3</v>
      </c>
      <c r="H36" s="35">
        <v>91.2</v>
      </c>
      <c r="I36" s="35">
        <v>68.7</v>
      </c>
      <c r="J36" s="35">
        <v>48.5</v>
      </c>
      <c r="K36" s="35">
        <v>88</v>
      </c>
      <c r="L36" s="35">
        <v>77.600000000000009</v>
      </c>
    </row>
    <row r="37" spans="1:12" s="128" customFormat="1" ht="15.75" customHeight="1" x14ac:dyDescent="0.15">
      <c r="A37" s="3">
        <v>25</v>
      </c>
      <c r="B37" s="3">
        <v>3</v>
      </c>
      <c r="C37" s="3" t="s">
        <v>8</v>
      </c>
      <c r="D37" s="35">
        <v>54.1</v>
      </c>
      <c r="E37" s="35">
        <v>63.2</v>
      </c>
      <c r="F37" s="35">
        <v>68.100000000000009</v>
      </c>
      <c r="G37" s="35">
        <v>69.8</v>
      </c>
      <c r="H37" s="35">
        <v>80.300000000000011</v>
      </c>
      <c r="I37" s="35">
        <v>59.9</v>
      </c>
      <c r="J37" s="35">
        <v>43.3</v>
      </c>
      <c r="K37" s="35">
        <v>69.099999999999994</v>
      </c>
      <c r="L37" s="35">
        <v>51</v>
      </c>
    </row>
    <row r="38" spans="1:12" s="128" customFormat="1" ht="15.75" customHeight="1" x14ac:dyDescent="0.15">
      <c r="A38" s="3">
        <v>26</v>
      </c>
      <c r="B38" s="3">
        <v>8</v>
      </c>
      <c r="C38" s="3" t="s">
        <v>30</v>
      </c>
      <c r="D38" s="35">
        <v>70.5</v>
      </c>
      <c r="E38" s="35">
        <v>86.3</v>
      </c>
      <c r="F38" s="35">
        <v>67.7</v>
      </c>
      <c r="G38" s="35">
        <v>50</v>
      </c>
      <c r="H38" s="35">
        <v>68.300000000000011</v>
      </c>
      <c r="I38" s="35">
        <v>87.6</v>
      </c>
      <c r="J38" s="35">
        <v>95.3</v>
      </c>
      <c r="K38" s="35">
        <v>77</v>
      </c>
      <c r="L38" s="35">
        <v>29.799999999999997</v>
      </c>
    </row>
    <row r="39" spans="1:12" s="128" customFormat="1" ht="15.75" customHeight="1" x14ac:dyDescent="0.15">
      <c r="A39" s="3">
        <v>27</v>
      </c>
      <c r="B39" s="3">
        <v>9</v>
      </c>
      <c r="C39" s="3" t="s">
        <v>40</v>
      </c>
      <c r="D39" s="35">
        <v>71.599999999999994</v>
      </c>
      <c r="E39" s="35">
        <v>67</v>
      </c>
      <c r="F39" s="35">
        <v>69</v>
      </c>
      <c r="G39" s="35">
        <v>29.4</v>
      </c>
      <c r="H39" s="35">
        <v>97</v>
      </c>
      <c r="I39" s="35">
        <v>80.5</v>
      </c>
      <c r="J39" s="35">
        <v>82.5</v>
      </c>
      <c r="K39" s="35">
        <v>89.8</v>
      </c>
      <c r="L39" s="35">
        <v>88</v>
      </c>
    </row>
    <row r="40" spans="1:12" customFormat="1" ht="15.75" customHeight="1" x14ac:dyDescent="0.15">
      <c r="A40" s="3">
        <v>28</v>
      </c>
      <c r="B40" s="3">
        <v>9</v>
      </c>
      <c r="C40" s="3" t="s">
        <v>41</v>
      </c>
      <c r="D40" s="35">
        <v>71.599999999999994</v>
      </c>
      <c r="E40" s="35">
        <v>76</v>
      </c>
      <c r="F40" s="35">
        <v>82.8</v>
      </c>
      <c r="G40" s="35">
        <v>62</v>
      </c>
      <c r="H40" s="35">
        <v>78.8</v>
      </c>
      <c r="I40" s="35">
        <v>90.9</v>
      </c>
      <c r="J40" s="35">
        <v>70.199999999999989</v>
      </c>
      <c r="K40" s="35">
        <v>76.099999999999994</v>
      </c>
      <c r="L40" s="35">
        <v>59</v>
      </c>
    </row>
    <row r="41" spans="1:12" customFormat="1" ht="15.75" customHeight="1" x14ac:dyDescent="0.15">
      <c r="A41" s="3">
        <v>29</v>
      </c>
      <c r="B41" s="3">
        <v>4</v>
      </c>
      <c r="C41" s="3" t="s">
        <v>47</v>
      </c>
      <c r="D41" s="35">
        <v>54.900000000000006</v>
      </c>
      <c r="E41" s="35">
        <v>68</v>
      </c>
      <c r="F41" s="35">
        <v>36.700000000000003</v>
      </c>
      <c r="G41" s="35">
        <v>53</v>
      </c>
      <c r="H41" s="35">
        <v>72.3</v>
      </c>
      <c r="I41" s="35">
        <v>79.400000000000006</v>
      </c>
      <c r="J41" s="35">
        <v>63.3</v>
      </c>
      <c r="K41" s="35">
        <v>52.5</v>
      </c>
      <c r="L41" s="35">
        <v>38.4</v>
      </c>
    </row>
    <row r="42" spans="1:12" customFormat="1" ht="15.75" customHeight="1" x14ac:dyDescent="0.15">
      <c r="A42" s="3">
        <v>30</v>
      </c>
      <c r="B42" s="3">
        <v>11</v>
      </c>
      <c r="C42" s="3" t="s">
        <v>38</v>
      </c>
      <c r="D42" s="35">
        <v>72.5</v>
      </c>
      <c r="E42" s="35">
        <v>73.3</v>
      </c>
      <c r="F42" s="35">
        <v>71.8</v>
      </c>
      <c r="G42" s="35">
        <v>59.5</v>
      </c>
      <c r="H42" s="35">
        <v>80</v>
      </c>
      <c r="I42" s="35">
        <v>87.8</v>
      </c>
      <c r="J42" s="38" t="s">
        <v>285</v>
      </c>
      <c r="K42" s="35">
        <v>88.1</v>
      </c>
      <c r="L42" s="35">
        <v>77.900000000000006</v>
      </c>
    </row>
    <row r="43" spans="1:12" customFormat="1" ht="15.75" customHeight="1" x14ac:dyDescent="0.15">
      <c r="A43" s="3">
        <v>31</v>
      </c>
      <c r="B43" s="3">
        <v>6</v>
      </c>
      <c r="C43" s="3" t="s">
        <v>56</v>
      </c>
      <c r="D43" s="35">
        <v>61.3</v>
      </c>
      <c r="E43" s="35">
        <v>67.300000000000011</v>
      </c>
      <c r="F43" s="35">
        <v>45.7</v>
      </c>
      <c r="G43" s="35">
        <v>54.7</v>
      </c>
      <c r="H43" s="35">
        <v>71.3</v>
      </c>
      <c r="I43" s="35">
        <v>78</v>
      </c>
      <c r="J43" s="35">
        <v>56.999999999999993</v>
      </c>
      <c r="K43" s="35">
        <v>68</v>
      </c>
      <c r="L43" s="35">
        <v>57.699999999999996</v>
      </c>
    </row>
    <row r="44" spans="1:12" customFormat="1" ht="15.75" customHeight="1" x14ac:dyDescent="0.15">
      <c r="A44" s="3">
        <v>32</v>
      </c>
      <c r="B44" s="3">
        <v>2</v>
      </c>
      <c r="C44" s="3" t="s">
        <v>46</v>
      </c>
      <c r="D44" s="35">
        <v>52.7</v>
      </c>
      <c r="E44" s="35">
        <v>60.3</v>
      </c>
      <c r="F44" s="35">
        <v>55.800000000000004</v>
      </c>
      <c r="G44" s="35">
        <v>55.000000000000007</v>
      </c>
      <c r="H44" s="35">
        <v>66.7</v>
      </c>
      <c r="I44" s="35">
        <v>71.7</v>
      </c>
      <c r="J44" s="35">
        <v>58.8</v>
      </c>
      <c r="K44" s="35">
        <v>56.000000000000007</v>
      </c>
      <c r="L44" s="35">
        <v>82.1</v>
      </c>
    </row>
    <row r="45" spans="1:12" customFormat="1" ht="14.25" customHeight="1" x14ac:dyDescent="0.15">
      <c r="A45" s="3">
        <v>33</v>
      </c>
      <c r="B45" s="3">
        <v>5</v>
      </c>
      <c r="C45" s="3" t="s">
        <v>60</v>
      </c>
      <c r="D45" s="35">
        <v>56.100000000000009</v>
      </c>
      <c r="E45" s="35">
        <v>60.5</v>
      </c>
      <c r="F45" s="35">
        <v>56.100000000000009</v>
      </c>
      <c r="G45" s="35">
        <v>35.099999999999994</v>
      </c>
      <c r="H45" s="35">
        <v>68.8</v>
      </c>
      <c r="I45" s="35">
        <v>61.5</v>
      </c>
      <c r="J45" s="35">
        <v>70.599999999999994</v>
      </c>
      <c r="K45" s="35">
        <v>56.2</v>
      </c>
      <c r="L45" s="35">
        <v>56.3</v>
      </c>
    </row>
    <row r="46" spans="1:12" customFormat="1" ht="14.25" customHeight="1" x14ac:dyDescent="0.15">
      <c r="A46" s="3">
        <v>34</v>
      </c>
      <c r="B46" s="3">
        <v>7</v>
      </c>
      <c r="C46" s="3" t="s">
        <v>68</v>
      </c>
      <c r="D46" s="35">
        <v>69.899999999999991</v>
      </c>
      <c r="E46" s="35">
        <v>65.5</v>
      </c>
      <c r="F46" s="35">
        <v>64.400000000000006</v>
      </c>
      <c r="G46" s="35">
        <v>91.4</v>
      </c>
      <c r="H46" s="35">
        <v>62.2</v>
      </c>
      <c r="I46" s="35">
        <v>76.5</v>
      </c>
      <c r="J46" s="35">
        <v>88.4</v>
      </c>
      <c r="K46" s="35">
        <v>82.6</v>
      </c>
      <c r="L46" s="35">
        <v>57.8</v>
      </c>
    </row>
    <row r="47" spans="1:12" customFormat="1" ht="14.25" customHeight="1" x14ac:dyDescent="0.15">
      <c r="A47" s="3">
        <v>35</v>
      </c>
      <c r="B47" s="3">
        <v>1</v>
      </c>
      <c r="C47" s="3" t="s">
        <v>67</v>
      </c>
      <c r="D47" s="35">
        <v>51.9</v>
      </c>
      <c r="E47" s="35">
        <v>44.9</v>
      </c>
      <c r="F47" s="35">
        <v>5.2</v>
      </c>
      <c r="G47" s="35">
        <v>90.100000000000009</v>
      </c>
      <c r="H47" s="35">
        <v>86.7</v>
      </c>
      <c r="I47" s="35">
        <v>19.8</v>
      </c>
      <c r="J47" s="35">
        <v>62.3</v>
      </c>
      <c r="K47" s="35">
        <v>47.8</v>
      </c>
      <c r="L47" s="35">
        <v>95.8</v>
      </c>
    </row>
    <row r="48" spans="1:12" customFormat="1" ht="14.25" customHeight="1" x14ac:dyDescent="0.15">
      <c r="A48" s="139" t="s">
        <v>195</v>
      </c>
      <c r="B48" s="140"/>
      <c r="C48" s="141"/>
      <c r="D48" s="130">
        <v>63.516666666666659</v>
      </c>
      <c r="E48" s="130">
        <v>67.158333333333331</v>
      </c>
      <c r="F48" s="130">
        <v>56.975000000000001</v>
      </c>
      <c r="G48" s="130">
        <v>59.441666666666663</v>
      </c>
      <c r="H48" s="130">
        <v>76.966666666666683</v>
      </c>
      <c r="I48" s="130">
        <v>71.858333333333334</v>
      </c>
      <c r="J48" s="130">
        <v>67.290909090909082</v>
      </c>
      <c r="K48" s="130">
        <v>70.933333333333337</v>
      </c>
      <c r="L48" s="130">
        <v>64.283333333333317</v>
      </c>
    </row>
    <row r="49" spans="1:12" customFormat="1" ht="14.25" customHeight="1" x14ac:dyDescent="0.15">
      <c r="A49" s="139" t="s">
        <v>199</v>
      </c>
      <c r="B49" s="140"/>
      <c r="C49" s="141"/>
      <c r="D49" s="130">
        <v>64.428571428571402</v>
      </c>
      <c r="E49" s="130">
        <v>65.385714285714286</v>
      </c>
      <c r="F49" s="130">
        <v>60.891428571428577</v>
      </c>
      <c r="G49" s="130">
        <v>60.471428571428582</v>
      </c>
      <c r="H49" s="130">
        <v>72.199999999999989</v>
      </c>
      <c r="I49" s="130">
        <v>64.971428571428589</v>
      </c>
      <c r="J49" s="130">
        <v>63.751515151515143</v>
      </c>
      <c r="K49" s="130">
        <v>65.1142857142857</v>
      </c>
      <c r="L49" s="130">
        <v>64.840000000000032</v>
      </c>
    </row>
    <row r="50" spans="1:12" customFormat="1" ht="14.25" customHeight="1" x14ac:dyDescent="0.15">
      <c r="A50" s="1"/>
      <c r="B50" s="1"/>
      <c r="C50" s="1"/>
      <c r="D50" s="1"/>
      <c r="E50" s="1"/>
      <c r="F50" s="1"/>
      <c r="G50" s="1"/>
      <c r="H50" s="1"/>
      <c r="I50" s="1"/>
      <c r="J50" s="1"/>
      <c r="K50" s="1"/>
      <c r="L50" s="1"/>
    </row>
    <row r="51" spans="1:12" customFormat="1" ht="14.25" customHeight="1" x14ac:dyDescent="0.15">
      <c r="A51" s="1" t="s">
        <v>13</v>
      </c>
      <c r="B51" s="1"/>
      <c r="C51" s="1"/>
      <c r="D51" s="1"/>
      <c r="E51" s="1"/>
      <c r="F51" s="1"/>
      <c r="G51" s="1"/>
      <c r="H51" s="1"/>
      <c r="I51" s="1"/>
      <c r="J51" s="1"/>
      <c r="K51" s="1"/>
      <c r="L51" s="1"/>
    </row>
    <row r="52" spans="1:12" ht="14.25" customHeight="1" x14ac:dyDescent="0.15"/>
    <row r="53" spans="1:12" ht="14.25" customHeight="1" x14ac:dyDescent="0.15">
      <c r="A53" s="1" t="s">
        <v>11</v>
      </c>
    </row>
    <row r="55" spans="1:12" x14ac:dyDescent="0.15">
      <c r="A55" s="128" t="s">
        <v>178</v>
      </c>
      <c r="B55"/>
      <c r="C55" s="129"/>
      <c r="D55" s="129"/>
      <c r="E55" s="129"/>
      <c r="F55" s="128"/>
      <c r="G55" s="128"/>
      <c r="H55" s="128"/>
      <c r="I55" s="128"/>
      <c r="J55" s="128"/>
      <c r="K55" s="128"/>
      <c r="L55" s="128"/>
    </row>
    <row r="56" spans="1:12" x14ac:dyDescent="0.15">
      <c r="A56" s="1" t="s">
        <v>280</v>
      </c>
      <c r="B56"/>
      <c r="C56" s="129"/>
      <c r="D56" s="129"/>
      <c r="E56" s="129"/>
      <c r="F56" s="128"/>
      <c r="G56" s="128"/>
      <c r="H56" s="128"/>
      <c r="I56" s="128"/>
      <c r="J56" s="128"/>
      <c r="K56" s="128"/>
      <c r="L56" s="128"/>
    </row>
    <row r="57" spans="1:12" x14ac:dyDescent="0.15">
      <c r="A57" s="1" t="s">
        <v>83</v>
      </c>
      <c r="B57" s="6"/>
      <c r="C57" s="119"/>
      <c r="D57" s="119"/>
      <c r="E57" s="119"/>
      <c r="F57" s="119"/>
      <c r="G57" s="119"/>
      <c r="H57" s="119"/>
      <c r="I57" s="119"/>
      <c r="J57" s="119"/>
      <c r="K57" s="119"/>
      <c r="L57" s="119"/>
    </row>
    <row r="58" spans="1:12" x14ac:dyDescent="0.15">
      <c r="A58" s="1" t="s">
        <v>254</v>
      </c>
      <c r="B58" s="110"/>
    </row>
    <row r="59" spans="1:12" x14ac:dyDescent="0.15">
      <c r="A59" s="1" t="s">
        <v>254</v>
      </c>
      <c r="B59" s="110"/>
      <c r="C59" s="4"/>
      <c r="D59" s="4"/>
      <c r="E59" s="4"/>
      <c r="F59" s="4"/>
      <c r="G59" s="4"/>
      <c r="H59" s="4"/>
      <c r="I59" s="4"/>
      <c r="J59" s="4"/>
      <c r="K59" s="4"/>
      <c r="L59" s="4"/>
    </row>
    <row r="60" spans="1:12" x14ac:dyDescent="0.15">
      <c r="A60" s="1" t="s">
        <v>271</v>
      </c>
      <c r="B60" s="121"/>
      <c r="C60" s="4"/>
      <c r="D60" s="4"/>
      <c r="E60" s="4"/>
      <c r="F60" s="4"/>
      <c r="G60" s="4"/>
      <c r="H60" s="4"/>
      <c r="I60" s="4"/>
      <c r="J60" s="4"/>
      <c r="K60" s="4"/>
      <c r="L60" s="4"/>
    </row>
    <row r="71" spans="1:12" x14ac:dyDescent="0.15">
      <c r="A71"/>
      <c r="C71" s="6"/>
      <c r="D71" s="6"/>
      <c r="E71" s="6"/>
      <c r="F71" s="6"/>
      <c r="G71" s="6"/>
      <c r="H71" s="6"/>
      <c r="I71" s="6"/>
      <c r="J71" s="6"/>
      <c r="K71" s="6"/>
      <c r="L71" s="6"/>
    </row>
  </sheetData>
  <mergeCells count="28">
    <mergeCell ref="K32:K34"/>
    <mergeCell ref="L32:L34"/>
    <mergeCell ref="F32:F34"/>
    <mergeCell ref="G32:G34"/>
    <mergeCell ref="H32:H34"/>
    <mergeCell ref="I32:I34"/>
    <mergeCell ref="J32:J34"/>
    <mergeCell ref="A32:A35"/>
    <mergeCell ref="B32:B35"/>
    <mergeCell ref="C32:C35"/>
    <mergeCell ref="D32:D34"/>
    <mergeCell ref="E32:E34"/>
    <mergeCell ref="A1:L1"/>
    <mergeCell ref="A30:C30"/>
    <mergeCell ref="A48:C48"/>
    <mergeCell ref="A49:C49"/>
    <mergeCell ref="A3:A6"/>
    <mergeCell ref="B3:B6"/>
    <mergeCell ref="C3:C6"/>
    <mergeCell ref="D3:D5"/>
    <mergeCell ref="E3:E5"/>
    <mergeCell ref="F3:F5"/>
    <mergeCell ref="G3:G5"/>
    <mergeCell ref="H3:H5"/>
    <mergeCell ref="I3:I5"/>
    <mergeCell ref="J3:J5"/>
    <mergeCell ref="K3:K5"/>
    <mergeCell ref="L3:L5"/>
  </mergeCells>
  <phoneticPr fontId="22"/>
  <printOptions horizontalCentered="1"/>
  <pageMargins left="0.59055118110236227" right="0.59055118110236227" top="0.78740157480314954" bottom="0.39370078740157477" header="0.39370078740157477" footer="0.39370078740157477"/>
  <pageSetup paperSize="9"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56"/>
  <sheetViews>
    <sheetView view="pageBreakPreview" zoomScaleSheetLayoutView="100" workbookViewId="0">
      <selection sqref="A1:I1"/>
    </sheetView>
  </sheetViews>
  <sheetFormatPr defaultColWidth="9" defaultRowHeight="13.5" x14ac:dyDescent="0.15"/>
  <cols>
    <col min="1" max="2" width="3.625" style="1" customWidth="1"/>
    <col min="3" max="3" width="12.625" style="1" customWidth="1"/>
    <col min="4" max="4" width="21.125" style="1" customWidth="1"/>
    <col min="5" max="5" width="8.625" style="1" customWidth="1"/>
    <col min="6" max="7" width="3.625" style="1" customWidth="1"/>
    <col min="8" max="8" width="12.625" style="1" customWidth="1"/>
    <col min="9" max="9" width="21.125" style="1" customWidth="1"/>
    <col min="10" max="16384" width="9" style="1"/>
  </cols>
  <sheetData>
    <row r="1" spans="1:11" ht="24" x14ac:dyDescent="0.15">
      <c r="A1" s="159" t="s">
        <v>296</v>
      </c>
      <c r="B1" s="159"/>
      <c r="C1" s="159"/>
      <c r="D1" s="159"/>
      <c r="E1" s="159"/>
      <c r="F1" s="159"/>
      <c r="G1" s="159"/>
      <c r="H1" s="159"/>
      <c r="I1" s="159"/>
      <c r="J1" s="210"/>
      <c r="K1" s="210"/>
    </row>
    <row r="2" spans="1:11" ht="18" customHeight="1" x14ac:dyDescent="0.15">
      <c r="J2" s="210"/>
      <c r="K2" s="210"/>
    </row>
    <row r="3" spans="1:11" s="25" customFormat="1" ht="15.75" customHeight="1" x14ac:dyDescent="0.15">
      <c r="A3" s="160" t="s">
        <v>79</v>
      </c>
      <c r="B3" s="163" t="s">
        <v>5</v>
      </c>
      <c r="C3" s="160" t="s">
        <v>1</v>
      </c>
      <c r="D3" s="160" t="s">
        <v>111</v>
      </c>
      <c r="E3" s="1"/>
      <c r="F3" s="160" t="s">
        <v>79</v>
      </c>
      <c r="G3" s="163" t="s">
        <v>5</v>
      </c>
      <c r="H3" s="160" t="s">
        <v>10</v>
      </c>
      <c r="I3" s="160" t="s">
        <v>111</v>
      </c>
      <c r="J3" s="137"/>
      <c r="K3" s="137"/>
    </row>
    <row r="4" spans="1:11" s="25" customFormat="1" ht="15.75" customHeight="1" x14ac:dyDescent="0.15">
      <c r="A4" s="161"/>
      <c r="B4" s="164"/>
      <c r="C4" s="161"/>
      <c r="D4" s="161"/>
      <c r="E4" s="1"/>
      <c r="F4" s="161"/>
      <c r="G4" s="164"/>
      <c r="H4" s="161"/>
      <c r="I4" s="161"/>
      <c r="J4" s="137"/>
      <c r="K4" s="137"/>
    </row>
    <row r="5" spans="1:11" s="25" customFormat="1" ht="15.75" customHeight="1" x14ac:dyDescent="0.15">
      <c r="A5" s="161"/>
      <c r="B5" s="164"/>
      <c r="C5" s="161"/>
      <c r="D5" s="161"/>
      <c r="E5" s="1"/>
      <c r="F5" s="161"/>
      <c r="G5" s="164"/>
      <c r="H5" s="161"/>
      <c r="I5" s="161"/>
      <c r="J5" s="138"/>
      <c r="K5" s="138"/>
    </row>
    <row r="6" spans="1:11" s="25" customFormat="1" ht="15.75" customHeight="1" x14ac:dyDescent="0.15">
      <c r="A6" s="162"/>
      <c r="B6" s="165"/>
      <c r="C6" s="162"/>
      <c r="D6" s="49" t="s">
        <v>160</v>
      </c>
      <c r="E6" s="1"/>
      <c r="F6" s="162"/>
      <c r="G6" s="165"/>
      <c r="H6" s="162"/>
      <c r="I6" s="49" t="s">
        <v>160</v>
      </c>
      <c r="J6" s="138"/>
      <c r="K6" s="138"/>
    </row>
    <row r="7" spans="1:11" ht="15.75" customHeight="1" x14ac:dyDescent="0.15">
      <c r="A7" s="3">
        <v>1</v>
      </c>
      <c r="B7" s="3">
        <v>1</v>
      </c>
      <c r="C7" s="3" t="s">
        <v>14</v>
      </c>
      <c r="D7" s="133">
        <v>328000</v>
      </c>
      <c r="F7" s="3">
        <v>24</v>
      </c>
      <c r="G7" s="3">
        <v>6</v>
      </c>
      <c r="H7" s="3" t="s">
        <v>26</v>
      </c>
      <c r="I7" s="133">
        <v>37200</v>
      </c>
      <c r="J7" s="138"/>
      <c r="K7" s="138"/>
    </row>
    <row r="8" spans="1:11" ht="15.75" customHeight="1" x14ac:dyDescent="0.15">
      <c r="A8" s="3">
        <v>2</v>
      </c>
      <c r="B8" s="3">
        <v>3</v>
      </c>
      <c r="C8" s="3" t="s">
        <v>27</v>
      </c>
      <c r="D8" s="133">
        <v>166000</v>
      </c>
      <c r="F8" s="3">
        <v>25</v>
      </c>
      <c r="G8" s="3">
        <v>10</v>
      </c>
      <c r="H8" s="3" t="s">
        <v>8</v>
      </c>
      <c r="I8" s="133">
        <v>24500</v>
      </c>
      <c r="J8" s="138"/>
      <c r="K8" s="138"/>
    </row>
    <row r="9" spans="1:11" ht="15.75" customHeight="1" x14ac:dyDescent="0.15">
      <c r="A9" s="3">
        <v>3</v>
      </c>
      <c r="B9" s="3">
        <v>4</v>
      </c>
      <c r="C9" s="3" t="s">
        <v>29</v>
      </c>
      <c r="D9" s="133">
        <v>153000</v>
      </c>
      <c r="F9" s="3">
        <v>26</v>
      </c>
      <c r="G9" s="3">
        <v>11</v>
      </c>
      <c r="H9" s="3" t="s">
        <v>30</v>
      </c>
      <c r="I9" s="133">
        <v>17600</v>
      </c>
      <c r="J9" s="138"/>
      <c r="K9" s="138"/>
    </row>
    <row r="10" spans="1:11" ht="15.75" customHeight="1" x14ac:dyDescent="0.15">
      <c r="A10" s="3">
        <v>4</v>
      </c>
      <c r="B10" s="3">
        <v>15</v>
      </c>
      <c r="C10" s="3" t="s">
        <v>31</v>
      </c>
      <c r="D10" s="133">
        <v>71800</v>
      </c>
      <c r="F10" s="3">
        <v>27</v>
      </c>
      <c r="G10" s="3">
        <v>9</v>
      </c>
      <c r="H10" s="3" t="s">
        <v>40</v>
      </c>
      <c r="I10" s="133">
        <v>26200</v>
      </c>
      <c r="J10" s="138"/>
      <c r="K10" s="138"/>
    </row>
    <row r="11" spans="1:11" ht="15.75" customHeight="1" x14ac:dyDescent="0.15">
      <c r="A11" s="3">
        <v>5</v>
      </c>
      <c r="B11" s="3">
        <v>2</v>
      </c>
      <c r="C11" s="3" t="s">
        <v>20</v>
      </c>
      <c r="D11" s="133">
        <v>179000</v>
      </c>
      <c r="F11" s="3">
        <v>28</v>
      </c>
      <c r="G11" s="3">
        <v>7</v>
      </c>
      <c r="H11" s="3" t="s">
        <v>41</v>
      </c>
      <c r="I11" s="133">
        <v>29700</v>
      </c>
      <c r="J11" s="138"/>
      <c r="K11" s="138"/>
    </row>
    <row r="12" spans="1:11" ht="15.75" customHeight="1" x14ac:dyDescent="0.15">
      <c r="A12" s="3">
        <v>6</v>
      </c>
      <c r="B12" s="3">
        <v>18</v>
      </c>
      <c r="C12" s="3" t="s">
        <v>44</v>
      </c>
      <c r="D12" s="133">
        <v>61100</v>
      </c>
      <c r="F12" s="3">
        <v>29</v>
      </c>
      <c r="G12" s="3">
        <v>3</v>
      </c>
      <c r="H12" s="3" t="s">
        <v>47</v>
      </c>
      <c r="I12" s="133">
        <v>109000</v>
      </c>
      <c r="J12" s="138"/>
      <c r="K12" s="138"/>
    </row>
    <row r="13" spans="1:11" ht="15.75" customHeight="1" x14ac:dyDescent="0.15">
      <c r="A13" s="3">
        <v>7</v>
      </c>
      <c r="B13" s="3">
        <v>21</v>
      </c>
      <c r="C13" s="3" t="s">
        <v>19</v>
      </c>
      <c r="D13" s="133">
        <v>41100</v>
      </c>
      <c r="F13" s="3">
        <v>30</v>
      </c>
      <c r="G13" s="3">
        <v>2</v>
      </c>
      <c r="H13" s="3" t="s">
        <v>38</v>
      </c>
      <c r="I13" s="133">
        <v>133000</v>
      </c>
      <c r="J13" s="138"/>
      <c r="K13" s="138"/>
    </row>
    <row r="14" spans="1:11" ht="15.75" customHeight="1" x14ac:dyDescent="0.15">
      <c r="A14" s="3">
        <v>8</v>
      </c>
      <c r="B14" s="3">
        <v>10</v>
      </c>
      <c r="C14" s="3" t="s">
        <v>53</v>
      </c>
      <c r="D14" s="133">
        <v>76700</v>
      </c>
      <c r="F14" s="3">
        <v>31</v>
      </c>
      <c r="G14" s="3">
        <v>1</v>
      </c>
      <c r="H14" s="3" t="s">
        <v>56</v>
      </c>
      <c r="I14" s="133">
        <v>143000</v>
      </c>
      <c r="J14" s="138"/>
      <c r="K14" s="138"/>
    </row>
    <row r="15" spans="1:11" ht="15.75" customHeight="1" x14ac:dyDescent="0.15">
      <c r="A15" s="3">
        <v>9</v>
      </c>
      <c r="B15" s="3">
        <v>5</v>
      </c>
      <c r="C15" s="3" t="s">
        <v>59</v>
      </c>
      <c r="D15" s="133">
        <v>121000</v>
      </c>
      <c r="F15" s="3">
        <v>32</v>
      </c>
      <c r="G15" s="3">
        <v>4</v>
      </c>
      <c r="H15" s="3" t="s">
        <v>46</v>
      </c>
      <c r="I15" s="133">
        <v>49600</v>
      </c>
      <c r="J15" s="138"/>
      <c r="K15" s="138"/>
    </row>
    <row r="16" spans="1:11" ht="15.75" customHeight="1" x14ac:dyDescent="0.15">
      <c r="A16" s="3">
        <v>10</v>
      </c>
      <c r="B16" s="3">
        <v>9</v>
      </c>
      <c r="C16" s="3" t="s">
        <v>7</v>
      </c>
      <c r="D16" s="133">
        <v>88600</v>
      </c>
      <c r="F16" s="3">
        <v>33</v>
      </c>
      <c r="G16" s="3">
        <v>5</v>
      </c>
      <c r="H16" s="3" t="s">
        <v>60</v>
      </c>
      <c r="I16" s="133">
        <v>44200</v>
      </c>
      <c r="J16" s="138"/>
      <c r="K16" s="138"/>
    </row>
    <row r="17" spans="1:11" ht="15.75" customHeight="1" x14ac:dyDescent="0.15">
      <c r="A17" s="3">
        <v>11</v>
      </c>
      <c r="B17" s="3">
        <v>11</v>
      </c>
      <c r="C17" s="3" t="s">
        <v>65</v>
      </c>
      <c r="D17" s="133">
        <v>75700</v>
      </c>
      <c r="F17" s="135">
        <v>34</v>
      </c>
      <c r="G17" s="3">
        <v>12</v>
      </c>
      <c r="H17" s="135" t="s">
        <v>68</v>
      </c>
      <c r="I17" s="136">
        <v>13800</v>
      </c>
      <c r="J17" s="138"/>
      <c r="K17" s="138"/>
    </row>
    <row r="18" spans="1:11" ht="15.75" customHeight="1" x14ac:dyDescent="0.15">
      <c r="A18" s="3">
        <v>12</v>
      </c>
      <c r="B18" s="3">
        <v>14</v>
      </c>
      <c r="C18" s="3" t="s">
        <v>45</v>
      </c>
      <c r="D18" s="133">
        <v>73000</v>
      </c>
      <c r="F18" s="3">
        <v>35</v>
      </c>
      <c r="G18" s="3">
        <v>8</v>
      </c>
      <c r="H18" s="3" t="s">
        <v>67</v>
      </c>
      <c r="I18" s="133">
        <v>27300</v>
      </c>
      <c r="J18" s="138"/>
      <c r="K18" s="138"/>
    </row>
    <row r="19" spans="1:11" ht="15.75" customHeight="1" x14ac:dyDescent="0.15">
      <c r="A19" s="3">
        <v>13</v>
      </c>
      <c r="B19" s="3">
        <v>6</v>
      </c>
      <c r="C19" s="3" t="s">
        <v>21</v>
      </c>
      <c r="D19" s="133">
        <v>112000</v>
      </c>
      <c r="F19" s="201" t="s">
        <v>9</v>
      </c>
      <c r="G19" s="201"/>
      <c r="H19" s="201"/>
      <c r="I19" s="133">
        <v>54591.666666666664</v>
      </c>
      <c r="J19" s="138"/>
      <c r="K19" s="138"/>
    </row>
    <row r="20" spans="1:11" ht="15.75" customHeight="1" x14ac:dyDescent="0.15">
      <c r="A20" s="3">
        <v>14</v>
      </c>
      <c r="B20" s="3">
        <v>8</v>
      </c>
      <c r="C20" s="3" t="s">
        <v>52</v>
      </c>
      <c r="D20" s="133">
        <v>96100</v>
      </c>
      <c r="F20" s="201" t="s">
        <v>109</v>
      </c>
      <c r="G20" s="201"/>
      <c r="H20" s="201"/>
      <c r="I20" s="133">
        <v>74574.094202898545</v>
      </c>
      <c r="J20" s="138"/>
      <c r="K20" s="138"/>
    </row>
    <row r="21" spans="1:11" ht="15.75" customHeight="1" x14ac:dyDescent="0.15">
      <c r="A21" s="3">
        <v>15</v>
      </c>
      <c r="B21" s="3">
        <v>16</v>
      </c>
      <c r="C21" s="3" t="s">
        <v>32</v>
      </c>
      <c r="D21" s="133">
        <v>65400</v>
      </c>
      <c r="J21" s="138"/>
      <c r="K21" s="138"/>
    </row>
    <row r="22" spans="1:11" ht="15.75" customHeight="1" x14ac:dyDescent="0.15">
      <c r="A22" s="3">
        <v>16</v>
      </c>
      <c r="B22" s="3">
        <v>17</v>
      </c>
      <c r="C22" s="3" t="s">
        <v>36</v>
      </c>
      <c r="D22" s="133">
        <v>63200</v>
      </c>
      <c r="J22" s="138"/>
      <c r="K22" s="138"/>
    </row>
    <row r="23" spans="1:11" ht="15.75" customHeight="1" x14ac:dyDescent="0.15">
      <c r="A23" s="3">
        <v>17</v>
      </c>
      <c r="B23" s="3">
        <v>7</v>
      </c>
      <c r="C23" s="3" t="s">
        <v>72</v>
      </c>
      <c r="D23" s="133">
        <v>111000</v>
      </c>
      <c r="J23" s="138"/>
      <c r="K23" s="138"/>
    </row>
    <row r="24" spans="1:11" ht="15.75" customHeight="1" x14ac:dyDescent="0.15">
      <c r="A24" s="3">
        <v>18</v>
      </c>
      <c r="B24" s="3">
        <v>13</v>
      </c>
      <c r="C24" s="3" t="s">
        <v>73</v>
      </c>
      <c r="D24" s="133">
        <v>73100</v>
      </c>
      <c r="J24" s="138"/>
      <c r="K24" s="138"/>
    </row>
    <row r="25" spans="1:11" ht="15.75" customHeight="1" x14ac:dyDescent="0.15">
      <c r="A25" s="3">
        <v>19</v>
      </c>
      <c r="B25" s="3">
        <v>19</v>
      </c>
      <c r="C25" s="3" t="s">
        <v>55</v>
      </c>
      <c r="D25" s="133">
        <v>45700</v>
      </c>
      <c r="I25" s="104"/>
      <c r="J25" s="138"/>
      <c r="K25" s="138"/>
    </row>
    <row r="26" spans="1:11" ht="15.75" customHeight="1" x14ac:dyDescent="0.15">
      <c r="A26" s="3">
        <v>20</v>
      </c>
      <c r="B26" s="3">
        <v>23</v>
      </c>
      <c r="C26" s="3" t="s">
        <v>74</v>
      </c>
      <c r="D26" s="133">
        <v>17200</v>
      </c>
      <c r="I26" s="104"/>
      <c r="J26" s="138"/>
      <c r="K26" s="138"/>
    </row>
    <row r="27" spans="1:11" ht="15.75" customHeight="1" x14ac:dyDescent="0.15">
      <c r="A27" s="3">
        <v>21</v>
      </c>
      <c r="B27" s="3">
        <v>20</v>
      </c>
      <c r="C27" s="3" t="s">
        <v>22</v>
      </c>
      <c r="D27" s="133">
        <v>44500</v>
      </c>
      <c r="I27" s="104"/>
      <c r="J27" s="138"/>
      <c r="K27" s="138"/>
    </row>
    <row r="28" spans="1:11" ht="15.75" customHeight="1" x14ac:dyDescent="0.15">
      <c r="A28" s="3">
        <v>22</v>
      </c>
      <c r="B28" s="3">
        <v>12</v>
      </c>
      <c r="C28" s="3" t="s">
        <v>0</v>
      </c>
      <c r="D28" s="133">
        <v>73900</v>
      </c>
      <c r="J28" s="138"/>
      <c r="K28" s="138"/>
    </row>
    <row r="29" spans="1:11" ht="15.75" customHeight="1" x14ac:dyDescent="0.15">
      <c r="A29" s="3">
        <v>23</v>
      </c>
      <c r="B29" s="3">
        <v>22</v>
      </c>
      <c r="C29" s="3" t="s">
        <v>64</v>
      </c>
      <c r="D29" s="133">
        <v>37700</v>
      </c>
      <c r="J29" s="138"/>
      <c r="K29" s="138"/>
    </row>
    <row r="30" spans="1:11" ht="15.75" customHeight="1" x14ac:dyDescent="0.15">
      <c r="A30" s="201" t="s">
        <v>112</v>
      </c>
      <c r="B30" s="201"/>
      <c r="C30" s="201"/>
      <c r="D30" s="134">
        <v>94556.521739130432</v>
      </c>
      <c r="J30" s="138"/>
      <c r="K30" s="138"/>
    </row>
    <row r="31" spans="1:11" customFormat="1" ht="14.25" customHeight="1" x14ac:dyDescent="0.15">
      <c r="B31" s="28"/>
      <c r="C31" s="28"/>
      <c r="D31" s="28"/>
      <c r="J31" s="138"/>
      <c r="K31" s="138"/>
    </row>
    <row r="32" spans="1:11" customFormat="1" ht="14.25" customHeight="1" x14ac:dyDescent="0.15">
      <c r="A32" t="s">
        <v>13</v>
      </c>
      <c r="J32" s="138"/>
      <c r="K32" s="138"/>
    </row>
    <row r="33" spans="1:11" customFormat="1" ht="14.25" customHeight="1" x14ac:dyDescent="0.15">
      <c r="A33" s="11"/>
      <c r="B33" s="11"/>
      <c r="C33" s="11"/>
      <c r="D33" s="84"/>
      <c r="E33" s="1"/>
      <c r="F33" s="1"/>
      <c r="H33" s="70"/>
      <c r="I33" s="70"/>
      <c r="J33" s="138"/>
      <c r="K33" s="138"/>
    </row>
    <row r="34" spans="1:11" customFormat="1" ht="14.25" customHeight="1" x14ac:dyDescent="0.15">
      <c r="A34" s="11" t="s">
        <v>159</v>
      </c>
      <c r="B34" s="11"/>
      <c r="C34" s="11"/>
      <c r="D34" s="84"/>
      <c r="E34" s="1"/>
      <c r="F34" s="1"/>
      <c r="H34" s="70"/>
      <c r="I34" s="70"/>
      <c r="J34" s="138"/>
      <c r="K34" s="138"/>
    </row>
    <row r="35" spans="1:11" customFormat="1" ht="14.25" customHeight="1" x14ac:dyDescent="0.15">
      <c r="A35" s="1"/>
      <c r="B35" s="1"/>
      <c r="C35" s="1"/>
      <c r="D35" s="1"/>
      <c r="E35" s="1"/>
      <c r="H35" s="70"/>
      <c r="I35" s="70"/>
      <c r="J35" s="138"/>
      <c r="K35" s="138"/>
    </row>
    <row r="36" spans="1:11" customFormat="1" ht="14.25" customHeight="1" x14ac:dyDescent="0.15">
      <c r="A36" s="1" t="s">
        <v>140</v>
      </c>
      <c r="B36" s="1"/>
      <c r="C36" s="1"/>
      <c r="D36" s="1"/>
      <c r="E36" s="1"/>
      <c r="H36" s="70"/>
      <c r="I36" s="70"/>
      <c r="J36" s="138"/>
      <c r="K36" s="138"/>
    </row>
    <row r="37" spans="1:11" customFormat="1" ht="14.25" customHeight="1" x14ac:dyDescent="0.15">
      <c r="A37" s="1" t="s">
        <v>141</v>
      </c>
      <c r="B37" s="1"/>
      <c r="C37" s="1"/>
      <c r="D37" s="1"/>
      <c r="E37" s="1"/>
      <c r="H37" s="70"/>
      <c r="I37" s="70"/>
      <c r="J37" s="138"/>
      <c r="K37" s="138"/>
    </row>
    <row r="38" spans="1:11" customFormat="1" ht="14.25" customHeight="1" x14ac:dyDescent="0.15">
      <c r="A38" s="1" t="s">
        <v>142</v>
      </c>
      <c r="B38" s="1"/>
      <c r="C38" s="1"/>
      <c r="D38" s="1"/>
      <c r="E38" s="1"/>
      <c r="H38" s="70"/>
      <c r="I38" s="70"/>
      <c r="J38" s="138"/>
      <c r="K38" s="138"/>
    </row>
    <row r="39" spans="1:11" customFormat="1" ht="14.25" customHeight="1" x14ac:dyDescent="0.15">
      <c r="A39" s="1"/>
      <c r="B39" s="1"/>
      <c r="C39" s="1"/>
      <c r="D39" s="1"/>
      <c r="E39" s="1"/>
      <c r="H39" s="70"/>
      <c r="I39" s="70"/>
      <c r="J39" s="138"/>
      <c r="K39" s="138"/>
    </row>
    <row r="40" spans="1:11" customFormat="1" ht="14.25" customHeight="1" x14ac:dyDescent="0.15">
      <c r="A40" s="1" t="s">
        <v>143</v>
      </c>
      <c r="B40" s="1"/>
      <c r="C40" s="1"/>
      <c r="D40" s="1"/>
      <c r="E40" s="1"/>
      <c r="H40" s="70"/>
      <c r="I40" s="70"/>
      <c r="J40" s="138"/>
      <c r="K40" s="138"/>
    </row>
    <row r="41" spans="1:11" customFormat="1" ht="14.25" customHeight="1" x14ac:dyDescent="0.15">
      <c r="A41" s="1"/>
      <c r="B41" s="4"/>
      <c r="C41" s="4"/>
      <c r="D41" s="4"/>
      <c r="E41" s="4"/>
      <c r="F41" s="4"/>
      <c r="G41" s="4"/>
      <c r="H41" s="4"/>
      <c r="I41" s="4"/>
      <c r="J41" s="138"/>
      <c r="K41" s="138"/>
    </row>
    <row r="42" spans="1:11" customFormat="1" ht="14.25" customHeight="1" x14ac:dyDescent="0.15">
      <c r="A42" s="1"/>
      <c r="B42" s="4"/>
      <c r="C42" s="4"/>
      <c r="D42" s="4"/>
      <c r="E42" s="4"/>
      <c r="F42" s="4"/>
      <c r="G42" s="4"/>
      <c r="H42" s="4"/>
      <c r="I42" s="4"/>
      <c r="J42" s="138"/>
      <c r="K42" s="138"/>
    </row>
    <row r="43" spans="1:11" customFormat="1" ht="14.25" customHeight="1" x14ac:dyDescent="0.15">
      <c r="A43" s="1"/>
      <c r="B43" s="121"/>
      <c r="C43" s="1"/>
      <c r="D43" s="1"/>
      <c r="E43" s="1"/>
    </row>
    <row r="44" spans="1:11" customFormat="1" ht="14.25" customHeight="1" x14ac:dyDescent="0.15">
      <c r="A44" s="1"/>
      <c r="B44" s="1"/>
      <c r="C44" s="1"/>
      <c r="D44" s="1"/>
      <c r="E44" s="1"/>
    </row>
    <row r="45" spans="1:11" customFormat="1" ht="14.25" customHeight="1" x14ac:dyDescent="0.15">
      <c r="A45" s="1"/>
      <c r="B45" s="1"/>
      <c r="C45" s="1"/>
      <c r="D45" s="1"/>
      <c r="E45" s="1"/>
      <c r="F45" s="1"/>
      <c r="G45" s="11"/>
    </row>
    <row r="46" spans="1:11" customFormat="1" ht="14.25" customHeight="1" x14ac:dyDescent="0.15">
      <c r="A46" s="1"/>
      <c r="B46" s="1"/>
      <c r="C46" s="1"/>
      <c r="D46" s="1"/>
      <c r="E46" s="1"/>
      <c r="F46" s="1"/>
      <c r="G46" s="11"/>
      <c r="J46" s="1"/>
      <c r="K46" s="1"/>
    </row>
    <row r="47" spans="1:11" customFormat="1" ht="14.25" customHeight="1" x14ac:dyDescent="0.15">
      <c r="A47" s="1"/>
      <c r="B47" s="1"/>
      <c r="C47" s="1"/>
      <c r="D47" s="1"/>
      <c r="E47" s="1"/>
      <c r="F47" s="1"/>
      <c r="G47" s="11"/>
      <c r="J47" s="1"/>
      <c r="K47" s="1"/>
    </row>
    <row r="48" spans="1:11" customFormat="1" ht="14.25" customHeight="1" x14ac:dyDescent="0.15">
      <c r="A48" s="1"/>
      <c r="B48" s="1"/>
      <c r="C48" s="1"/>
      <c r="D48" s="1"/>
      <c r="E48" s="1"/>
      <c r="F48" s="1"/>
      <c r="G48" s="11"/>
      <c r="H48" s="1"/>
      <c r="I48" s="1"/>
      <c r="J48" s="1"/>
      <c r="K48" s="1"/>
    </row>
    <row r="49" spans="1:11" customFormat="1" ht="14.25" customHeight="1" x14ac:dyDescent="0.15">
      <c r="A49" s="1"/>
      <c r="B49" s="1"/>
      <c r="C49" s="1"/>
      <c r="D49" s="1"/>
      <c r="E49" s="84"/>
      <c r="F49" s="11"/>
      <c r="G49" s="11"/>
      <c r="J49" s="1"/>
      <c r="K49" s="1"/>
    </row>
    <row r="50" spans="1:11" customFormat="1" ht="14.25" customHeight="1" x14ac:dyDescent="0.15">
      <c r="A50" s="1"/>
      <c r="B50" s="1"/>
      <c r="C50" s="1"/>
      <c r="D50" s="1"/>
      <c r="E50" s="1"/>
      <c r="F50" s="1"/>
      <c r="G50" s="1"/>
      <c r="H50" s="1"/>
      <c r="I50" s="1"/>
      <c r="J50" s="1"/>
      <c r="K50" s="1"/>
    </row>
    <row r="51" spans="1:11" customFormat="1" ht="14.25" customHeight="1" x14ac:dyDescent="0.15">
      <c r="A51" s="1"/>
      <c r="C51" s="1"/>
      <c r="D51" s="1"/>
      <c r="E51" s="1"/>
      <c r="F51" s="1"/>
      <c r="G51" s="1"/>
      <c r="J51" s="1"/>
      <c r="K51" s="1"/>
    </row>
    <row r="52" spans="1:11" customFormat="1" ht="14.25" customHeight="1" x14ac:dyDescent="0.15">
      <c r="A52" s="1"/>
      <c r="C52" s="1"/>
      <c r="D52" s="1"/>
      <c r="E52" s="1"/>
      <c r="F52" s="1"/>
      <c r="G52" s="1"/>
      <c r="J52" s="1"/>
      <c r="K52" s="1"/>
    </row>
    <row r="53" spans="1:11" ht="14.25" customHeight="1" x14ac:dyDescent="0.15">
      <c r="A53"/>
      <c r="B53" s="6"/>
      <c r="C53" s="6"/>
      <c r="D53" s="6"/>
      <c r="E53" s="6"/>
    </row>
    <row r="54" spans="1:11" ht="14.25" customHeight="1" x14ac:dyDescent="0.15">
      <c r="B54" s="110"/>
    </row>
    <row r="55" spans="1:11" x14ac:dyDescent="0.15">
      <c r="B55" s="110"/>
    </row>
    <row r="56" spans="1:11" x14ac:dyDescent="0.15">
      <c r="B56" s="121"/>
    </row>
  </sheetData>
  <mergeCells count="14">
    <mergeCell ref="F19:H19"/>
    <mergeCell ref="F20:H20"/>
    <mergeCell ref="A30:C30"/>
    <mergeCell ref="J1:J2"/>
    <mergeCell ref="K1:K2"/>
    <mergeCell ref="A3:A6"/>
    <mergeCell ref="B3:B6"/>
    <mergeCell ref="C3:C6"/>
    <mergeCell ref="D3:D5"/>
    <mergeCell ref="F3:F6"/>
    <mergeCell ref="G3:G6"/>
    <mergeCell ref="H3:H6"/>
    <mergeCell ref="I3:I5"/>
    <mergeCell ref="A1:I1"/>
  </mergeCells>
  <phoneticPr fontId="22"/>
  <printOptions horizontalCentered="1"/>
  <pageMargins left="0.59055118110236227" right="0.59055118110236227" top="0.78740157480314954" bottom="0.39370078740157477" header="0.39370078740157477" footer="0.3937007874015747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Y45"/>
  <sheetViews>
    <sheetView view="pageBreakPreview" zoomScaleSheetLayoutView="100" workbookViewId="0"/>
  </sheetViews>
  <sheetFormatPr defaultColWidth="9" defaultRowHeight="13.5" x14ac:dyDescent="0.15"/>
  <cols>
    <col min="1" max="2" width="3.625" style="1" customWidth="1"/>
    <col min="3" max="3" width="10.625" style="1" customWidth="1"/>
    <col min="4" max="4" width="8.625" style="1" customWidth="1"/>
    <col min="5" max="5" width="9.625" style="1" customWidth="1"/>
    <col min="6" max="6" width="8.625" style="1" customWidth="1"/>
    <col min="7" max="7" width="3.75" style="1" customWidth="1"/>
    <col min="8" max="9" width="3.625" style="1" customWidth="1"/>
    <col min="10" max="10" width="10.625" style="1" customWidth="1"/>
    <col min="11" max="11" width="8.625" style="1" customWidth="1"/>
    <col min="12" max="12" width="9.625" style="1" customWidth="1"/>
    <col min="13" max="13" width="8.625" style="1" customWidth="1"/>
    <col min="14" max="14" width="9" style="1" bestFit="1"/>
    <col min="15" max="256" width="9" style="1"/>
  </cols>
  <sheetData>
    <row r="1" spans="1:13" ht="24" x14ac:dyDescent="0.15">
      <c r="A1" s="2" t="s">
        <v>18</v>
      </c>
      <c r="B1" s="2"/>
      <c r="C1" s="2"/>
      <c r="D1" s="2"/>
      <c r="E1" s="2"/>
      <c r="F1" s="2"/>
      <c r="G1" s="2"/>
      <c r="H1" s="2"/>
      <c r="I1" s="2"/>
      <c r="J1" s="2"/>
      <c r="K1" s="2"/>
      <c r="L1" s="2"/>
      <c r="M1" s="2"/>
    </row>
    <row r="2" spans="1:13" ht="18" customHeight="1" x14ac:dyDescent="0.15"/>
    <row r="3" spans="1:13" s="25" customFormat="1" ht="18" customHeight="1" x14ac:dyDescent="0.15">
      <c r="A3" s="146" t="s">
        <v>79</v>
      </c>
      <c r="B3" s="149" t="s">
        <v>101</v>
      </c>
      <c r="C3" s="146" t="s">
        <v>1</v>
      </c>
      <c r="D3" s="172" t="s">
        <v>4</v>
      </c>
      <c r="E3" s="152" t="s">
        <v>132</v>
      </c>
      <c r="F3" s="169" t="s">
        <v>144</v>
      </c>
      <c r="H3" s="146" t="s">
        <v>79</v>
      </c>
      <c r="I3" s="149" t="s">
        <v>101</v>
      </c>
      <c r="J3" s="146" t="s">
        <v>71</v>
      </c>
      <c r="K3" s="172" t="s">
        <v>4</v>
      </c>
      <c r="L3" s="152" t="s">
        <v>132</v>
      </c>
      <c r="M3" s="169" t="s">
        <v>144</v>
      </c>
    </row>
    <row r="4" spans="1:13" s="25" customFormat="1" ht="18" customHeight="1" x14ac:dyDescent="0.15">
      <c r="A4" s="147"/>
      <c r="B4" s="150"/>
      <c r="C4" s="147"/>
      <c r="D4" s="172"/>
      <c r="E4" s="153"/>
      <c r="F4" s="170"/>
      <c r="H4" s="147"/>
      <c r="I4" s="150"/>
      <c r="J4" s="147"/>
      <c r="K4" s="172"/>
      <c r="L4" s="153"/>
      <c r="M4" s="170"/>
    </row>
    <row r="5" spans="1:13" s="25" customFormat="1" ht="18" customHeight="1" x14ac:dyDescent="0.15">
      <c r="A5" s="147"/>
      <c r="B5" s="150"/>
      <c r="C5" s="147"/>
      <c r="D5" s="169"/>
      <c r="E5" s="153"/>
      <c r="F5" s="170"/>
      <c r="H5" s="147"/>
      <c r="I5" s="150"/>
      <c r="J5" s="147"/>
      <c r="K5" s="169"/>
      <c r="L5" s="153"/>
      <c r="M5" s="170"/>
    </row>
    <row r="6" spans="1:13" s="25" customFormat="1" ht="18" customHeight="1" x14ac:dyDescent="0.15">
      <c r="A6" s="148"/>
      <c r="B6" s="151"/>
      <c r="C6" s="148"/>
      <c r="D6" s="32" t="s">
        <v>12</v>
      </c>
      <c r="E6" s="32" t="s">
        <v>16</v>
      </c>
      <c r="F6" s="32" t="s">
        <v>16</v>
      </c>
      <c r="H6" s="148"/>
      <c r="I6" s="151"/>
      <c r="J6" s="148"/>
      <c r="K6" s="32" t="s">
        <v>12</v>
      </c>
      <c r="L6" s="32" t="s">
        <v>16</v>
      </c>
      <c r="M6" s="32" t="s">
        <v>16</v>
      </c>
    </row>
    <row r="7" spans="1:13" ht="18" customHeight="1" x14ac:dyDescent="0.15">
      <c r="A7" s="3">
        <v>1</v>
      </c>
      <c r="B7" s="3">
        <v>12</v>
      </c>
      <c r="C7" s="3" t="s">
        <v>14</v>
      </c>
      <c r="D7" s="35">
        <v>57.870370370370374</v>
      </c>
      <c r="E7" s="19">
        <v>216</v>
      </c>
      <c r="F7" s="19">
        <v>125</v>
      </c>
      <c r="H7" s="3">
        <v>24</v>
      </c>
      <c r="I7" s="37">
        <v>1</v>
      </c>
      <c r="J7" s="3" t="s">
        <v>26</v>
      </c>
      <c r="K7" s="38">
        <v>100</v>
      </c>
      <c r="L7" s="3">
        <v>1</v>
      </c>
      <c r="M7" s="3">
        <v>1</v>
      </c>
    </row>
    <row r="8" spans="1:13" ht="18" customHeight="1" x14ac:dyDescent="0.15">
      <c r="A8" s="3">
        <v>2</v>
      </c>
      <c r="B8" s="3">
        <v>19</v>
      </c>
      <c r="C8" s="3" t="s">
        <v>27</v>
      </c>
      <c r="D8" s="35">
        <v>41.807909604519772</v>
      </c>
      <c r="E8" s="19">
        <v>177</v>
      </c>
      <c r="F8" s="19">
        <v>74</v>
      </c>
      <c r="H8" s="3">
        <v>25</v>
      </c>
      <c r="I8" s="37">
        <v>9</v>
      </c>
      <c r="J8" s="3" t="s">
        <v>8</v>
      </c>
      <c r="K8" s="38">
        <v>0</v>
      </c>
      <c r="L8" s="3">
        <v>1</v>
      </c>
      <c r="M8" s="3">
        <v>0</v>
      </c>
    </row>
    <row r="9" spans="1:13" ht="18" customHeight="1" x14ac:dyDescent="0.15">
      <c r="A9" s="3">
        <v>3</v>
      </c>
      <c r="B9" s="3">
        <v>1</v>
      </c>
      <c r="C9" s="3" t="s">
        <v>29</v>
      </c>
      <c r="D9" s="35">
        <v>100</v>
      </c>
      <c r="E9" s="19">
        <v>19</v>
      </c>
      <c r="F9" s="19">
        <v>19</v>
      </c>
      <c r="H9" s="3">
        <v>26</v>
      </c>
      <c r="I9" s="37">
        <v>6</v>
      </c>
      <c r="J9" s="3" t="s">
        <v>30</v>
      </c>
      <c r="K9" s="38">
        <v>50</v>
      </c>
      <c r="L9" s="3">
        <v>2</v>
      </c>
      <c r="M9" s="3">
        <v>1</v>
      </c>
    </row>
    <row r="10" spans="1:13" ht="18" customHeight="1" x14ac:dyDescent="0.15">
      <c r="A10" s="3">
        <v>4</v>
      </c>
      <c r="B10" s="3">
        <v>23</v>
      </c>
      <c r="C10" s="3" t="s">
        <v>31</v>
      </c>
      <c r="D10" s="35">
        <v>14.285714285714285</v>
      </c>
      <c r="E10" s="19">
        <v>7</v>
      </c>
      <c r="F10" s="19">
        <v>1</v>
      </c>
      <c r="H10" s="3">
        <v>27</v>
      </c>
      <c r="I10" s="37">
        <v>9</v>
      </c>
      <c r="J10" s="3" t="s">
        <v>40</v>
      </c>
      <c r="K10" s="38">
        <v>0</v>
      </c>
      <c r="L10" s="3">
        <v>2</v>
      </c>
      <c r="M10" s="3">
        <v>0</v>
      </c>
    </row>
    <row r="11" spans="1:13" ht="18" customHeight="1" x14ac:dyDescent="0.15">
      <c r="A11" s="3">
        <v>5</v>
      </c>
      <c r="B11" s="3">
        <v>8</v>
      </c>
      <c r="C11" s="3" t="s">
        <v>20</v>
      </c>
      <c r="D11" s="35">
        <v>64.285714285714292</v>
      </c>
      <c r="E11" s="19">
        <v>14</v>
      </c>
      <c r="F11" s="19">
        <v>9</v>
      </c>
      <c r="H11" s="3">
        <v>28</v>
      </c>
      <c r="I11" s="37">
        <v>9</v>
      </c>
      <c r="J11" s="3" t="s">
        <v>41</v>
      </c>
      <c r="K11" s="38">
        <v>0</v>
      </c>
      <c r="L11" s="3">
        <v>1</v>
      </c>
      <c r="M11" s="3">
        <v>0</v>
      </c>
    </row>
    <row r="12" spans="1:13" ht="18" customHeight="1" x14ac:dyDescent="0.15">
      <c r="A12" s="3">
        <v>6</v>
      </c>
      <c r="B12" s="3">
        <v>13</v>
      </c>
      <c r="C12" s="3" t="s">
        <v>44</v>
      </c>
      <c r="D12" s="35">
        <v>55.555555555555557</v>
      </c>
      <c r="E12" s="19">
        <v>27</v>
      </c>
      <c r="F12" s="19">
        <v>15</v>
      </c>
      <c r="H12" s="3">
        <v>29</v>
      </c>
      <c r="I12" s="37">
        <v>9</v>
      </c>
      <c r="J12" s="3" t="s">
        <v>47</v>
      </c>
      <c r="K12" s="38">
        <v>0</v>
      </c>
      <c r="L12" s="3">
        <v>3</v>
      </c>
      <c r="M12" s="3">
        <v>0</v>
      </c>
    </row>
    <row r="13" spans="1:13" ht="18" customHeight="1" x14ac:dyDescent="0.15">
      <c r="A13" s="3">
        <v>7</v>
      </c>
      <c r="B13" s="3">
        <v>20</v>
      </c>
      <c r="C13" s="3" t="s">
        <v>19</v>
      </c>
      <c r="D13" s="35">
        <v>40</v>
      </c>
      <c r="E13" s="19">
        <v>10</v>
      </c>
      <c r="F13" s="19">
        <v>4</v>
      </c>
      <c r="H13" s="3">
        <v>30</v>
      </c>
      <c r="I13" s="37">
        <v>8</v>
      </c>
      <c r="J13" s="3" t="s">
        <v>38</v>
      </c>
      <c r="K13" s="38">
        <v>25</v>
      </c>
      <c r="L13" s="3">
        <v>4</v>
      </c>
      <c r="M13" s="3">
        <v>1</v>
      </c>
    </row>
    <row r="14" spans="1:13" ht="18" customHeight="1" x14ac:dyDescent="0.15">
      <c r="A14" s="3">
        <v>8</v>
      </c>
      <c r="B14" s="3">
        <v>9</v>
      </c>
      <c r="C14" s="3" t="s">
        <v>53</v>
      </c>
      <c r="D14" s="35">
        <v>63.333333333333329</v>
      </c>
      <c r="E14" s="19">
        <v>30</v>
      </c>
      <c r="F14" s="19">
        <v>19</v>
      </c>
      <c r="H14" s="3">
        <v>31</v>
      </c>
      <c r="I14" s="37">
        <v>3</v>
      </c>
      <c r="J14" s="3" t="s">
        <v>56</v>
      </c>
      <c r="K14" s="38">
        <v>75</v>
      </c>
      <c r="L14" s="3">
        <v>4</v>
      </c>
      <c r="M14" s="3">
        <v>3</v>
      </c>
    </row>
    <row r="15" spans="1:13" ht="18" customHeight="1" x14ac:dyDescent="0.15">
      <c r="A15" s="3">
        <v>9</v>
      </c>
      <c r="B15" s="3">
        <v>6</v>
      </c>
      <c r="C15" s="3" t="s">
        <v>59</v>
      </c>
      <c r="D15" s="35">
        <v>69.642857142857139</v>
      </c>
      <c r="E15" s="19">
        <v>56</v>
      </c>
      <c r="F15" s="19">
        <v>39</v>
      </c>
      <c r="H15" s="3">
        <v>32</v>
      </c>
      <c r="I15" s="37">
        <v>4</v>
      </c>
      <c r="J15" s="3" t="s">
        <v>46</v>
      </c>
      <c r="K15" s="38">
        <v>66.666666666666657</v>
      </c>
      <c r="L15" s="3">
        <v>3</v>
      </c>
      <c r="M15" s="3">
        <v>2</v>
      </c>
    </row>
    <row r="16" spans="1:13" ht="18" customHeight="1" x14ac:dyDescent="0.15">
      <c r="A16" s="3">
        <v>10</v>
      </c>
      <c r="B16" s="3">
        <v>2</v>
      </c>
      <c r="C16" s="3" t="s">
        <v>7</v>
      </c>
      <c r="D16" s="35">
        <v>88.888888888888886</v>
      </c>
      <c r="E16" s="19">
        <v>18</v>
      </c>
      <c r="F16" s="19">
        <v>16</v>
      </c>
      <c r="H16" s="3">
        <v>33</v>
      </c>
      <c r="I16" s="37">
        <v>4</v>
      </c>
      <c r="J16" s="3" t="s">
        <v>60</v>
      </c>
      <c r="K16" s="38">
        <v>66.666666666666657</v>
      </c>
      <c r="L16" s="3">
        <v>3</v>
      </c>
      <c r="M16" s="3">
        <v>2</v>
      </c>
    </row>
    <row r="17" spans="1:256" ht="18" customHeight="1" x14ac:dyDescent="0.15">
      <c r="A17" s="3">
        <v>11</v>
      </c>
      <c r="B17" s="3">
        <v>4</v>
      </c>
      <c r="C17" s="3" t="s">
        <v>65</v>
      </c>
      <c r="D17" s="35">
        <v>83.333333333333343</v>
      </c>
      <c r="E17" s="19">
        <v>24</v>
      </c>
      <c r="F17" s="19">
        <v>20</v>
      </c>
      <c r="H17" s="3">
        <v>34</v>
      </c>
      <c r="I17" s="37">
        <v>1</v>
      </c>
      <c r="J17" s="3" t="s">
        <v>88</v>
      </c>
      <c r="K17" s="38">
        <v>100</v>
      </c>
      <c r="L17" s="3">
        <v>1</v>
      </c>
      <c r="M17" s="3">
        <v>1</v>
      </c>
    </row>
    <row r="18" spans="1:256" ht="18" customHeight="1" x14ac:dyDescent="0.15">
      <c r="A18" s="3">
        <v>12</v>
      </c>
      <c r="B18" s="3">
        <v>18</v>
      </c>
      <c r="C18" s="3" t="s">
        <v>45</v>
      </c>
      <c r="D18" s="35">
        <v>42.857142857142854</v>
      </c>
      <c r="E18" s="19">
        <v>21</v>
      </c>
      <c r="F18" s="19">
        <v>9</v>
      </c>
      <c r="H18" s="3">
        <v>35</v>
      </c>
      <c r="I18" s="37">
        <v>7</v>
      </c>
      <c r="J18" s="3" t="s">
        <v>67</v>
      </c>
      <c r="K18" s="38">
        <v>40</v>
      </c>
      <c r="L18" s="3">
        <v>5</v>
      </c>
      <c r="M18" s="3">
        <v>2</v>
      </c>
    </row>
    <row r="19" spans="1:256" ht="18" customHeight="1" x14ac:dyDescent="0.15">
      <c r="A19" s="3">
        <v>13</v>
      </c>
      <c r="B19" s="3">
        <v>13</v>
      </c>
      <c r="C19" s="3" t="s">
        <v>21</v>
      </c>
      <c r="D19" s="35">
        <v>55.555555555555557</v>
      </c>
      <c r="E19" s="19">
        <v>36</v>
      </c>
      <c r="F19" s="19">
        <v>20</v>
      </c>
      <c r="H19" s="139" t="s">
        <v>37</v>
      </c>
      <c r="I19" s="140"/>
      <c r="J19" s="141"/>
      <c r="K19" s="38">
        <v>43.333333333333336</v>
      </c>
      <c r="L19" s="19">
        <v>30</v>
      </c>
      <c r="M19" s="19">
        <v>13</v>
      </c>
    </row>
    <row r="20" spans="1:256" ht="18" customHeight="1" x14ac:dyDescent="0.15">
      <c r="A20" s="3">
        <v>14</v>
      </c>
      <c r="B20" s="3">
        <v>7</v>
      </c>
      <c r="C20" s="3" t="s">
        <v>52</v>
      </c>
      <c r="D20" s="35">
        <v>69.230769230769226</v>
      </c>
      <c r="E20" s="19">
        <v>13</v>
      </c>
      <c r="F20" s="19">
        <v>9</v>
      </c>
      <c r="H20" s="139" t="s">
        <v>15</v>
      </c>
      <c r="I20" s="140"/>
      <c r="J20" s="141"/>
      <c r="K20" s="38">
        <v>55.569620253164551</v>
      </c>
      <c r="L20" s="19">
        <v>790</v>
      </c>
      <c r="M20" s="19">
        <v>439</v>
      </c>
    </row>
    <row r="21" spans="1:256" ht="18" customHeight="1" x14ac:dyDescent="0.15">
      <c r="A21" s="3">
        <v>15</v>
      </c>
      <c r="B21" s="3">
        <v>2</v>
      </c>
      <c r="C21" s="3" t="s">
        <v>32</v>
      </c>
      <c r="D21" s="35">
        <v>88.888888888888886</v>
      </c>
      <c r="E21" s="19">
        <v>9</v>
      </c>
      <c r="F21" s="19">
        <v>8</v>
      </c>
    </row>
    <row r="22" spans="1:256" ht="18" customHeight="1" x14ac:dyDescent="0.15">
      <c r="A22" s="3">
        <v>16</v>
      </c>
      <c r="B22" s="3">
        <v>22</v>
      </c>
      <c r="C22" s="3" t="s">
        <v>36</v>
      </c>
      <c r="D22" s="35">
        <v>20</v>
      </c>
      <c r="E22" s="19">
        <v>5</v>
      </c>
      <c r="F22" s="19">
        <v>1</v>
      </c>
    </row>
    <row r="23" spans="1:256" ht="18" customHeight="1" x14ac:dyDescent="0.15">
      <c r="A23" s="3">
        <v>17</v>
      </c>
      <c r="B23" s="3">
        <v>10</v>
      </c>
      <c r="C23" s="3" t="s">
        <v>72</v>
      </c>
      <c r="D23" s="35">
        <v>60</v>
      </c>
      <c r="E23" s="19">
        <v>5</v>
      </c>
      <c r="F23" s="19">
        <v>3</v>
      </c>
    </row>
    <row r="24" spans="1:256" ht="18" customHeight="1" x14ac:dyDescent="0.15">
      <c r="A24" s="3">
        <v>18</v>
      </c>
      <c r="B24" s="3">
        <v>16</v>
      </c>
      <c r="C24" s="3" t="s">
        <v>73</v>
      </c>
      <c r="D24" s="35">
        <v>44.444444444444443</v>
      </c>
      <c r="E24" s="19">
        <v>18</v>
      </c>
      <c r="F24" s="19">
        <v>8</v>
      </c>
    </row>
    <row r="25" spans="1:256" ht="18" customHeight="1" x14ac:dyDescent="0.15">
      <c r="A25" s="3">
        <v>19</v>
      </c>
      <c r="B25" s="3">
        <v>10</v>
      </c>
      <c r="C25" s="3" t="s">
        <v>39</v>
      </c>
      <c r="D25" s="35">
        <v>60</v>
      </c>
      <c r="E25" s="19">
        <v>5</v>
      </c>
      <c r="F25" s="19">
        <v>3</v>
      </c>
    </row>
    <row r="26" spans="1:256" ht="18" customHeight="1" x14ac:dyDescent="0.15">
      <c r="A26" s="3">
        <v>20</v>
      </c>
      <c r="B26" s="3">
        <v>5</v>
      </c>
      <c r="C26" s="3" t="s">
        <v>42</v>
      </c>
      <c r="D26" s="35">
        <v>80</v>
      </c>
      <c r="E26" s="19">
        <v>10</v>
      </c>
      <c r="F26" s="19">
        <v>8</v>
      </c>
    </row>
    <row r="27" spans="1:256" ht="18" customHeight="1" x14ac:dyDescent="0.15">
      <c r="A27" s="3">
        <v>21</v>
      </c>
      <c r="B27" s="3">
        <v>21</v>
      </c>
      <c r="C27" s="3" t="s">
        <v>48</v>
      </c>
      <c r="D27" s="35">
        <v>34.782608695652172</v>
      </c>
      <c r="E27" s="19">
        <v>23</v>
      </c>
      <c r="F27" s="19">
        <v>8</v>
      </c>
    </row>
    <row r="28" spans="1:256" ht="18" customHeight="1" x14ac:dyDescent="0.15">
      <c r="A28" s="3">
        <v>22</v>
      </c>
      <c r="B28" s="3">
        <v>15</v>
      </c>
      <c r="C28" s="3" t="s">
        <v>77</v>
      </c>
      <c r="D28" s="35">
        <v>50</v>
      </c>
      <c r="E28" s="19">
        <v>8</v>
      </c>
      <c r="F28" s="19">
        <v>4</v>
      </c>
    </row>
    <row r="29" spans="1:256" ht="18" customHeight="1" x14ac:dyDescent="0.15">
      <c r="A29" s="3">
        <v>23</v>
      </c>
      <c r="B29" s="3">
        <v>16</v>
      </c>
      <c r="C29" s="3" t="s">
        <v>50</v>
      </c>
      <c r="D29" s="35">
        <v>44.444444444444443</v>
      </c>
      <c r="E29" s="19">
        <v>9</v>
      </c>
      <c r="F29" s="19">
        <v>4</v>
      </c>
    </row>
    <row r="30" spans="1:256" ht="18" customHeight="1" x14ac:dyDescent="0.15">
      <c r="A30" s="139" t="s">
        <v>80</v>
      </c>
      <c r="B30" s="140"/>
      <c r="C30" s="141"/>
      <c r="D30" s="35">
        <v>56.052631578947363</v>
      </c>
      <c r="E30" s="19">
        <v>760</v>
      </c>
      <c r="F30" s="19">
        <v>426</v>
      </c>
    </row>
    <row r="31" spans="1:256" ht="18" customHeight="1" x14ac:dyDescent="0.15"/>
    <row r="32" spans="1:256" ht="15.75" customHeight="1" x14ac:dyDescent="0.15">
      <c r="A32" t="s">
        <v>13</v>
      </c>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9" ht="15.75" customHeight="1" x14ac:dyDescent="0.15">
      <c r="A33" t="s">
        <v>168</v>
      </c>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9" ht="15.75" customHeight="1" x14ac:dyDescent="0.15">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9" ht="15.75" customHeight="1" x14ac:dyDescent="0.1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9" ht="15.75" customHeight="1" x14ac:dyDescent="0.15">
      <c r="A36" s="171" t="s">
        <v>149</v>
      </c>
      <c r="B36" s="171"/>
      <c r="C36" s="171"/>
      <c r="D36" s="171"/>
      <c r="E36" s="142" t="s">
        <v>154</v>
      </c>
      <c r="F36" s="142"/>
      <c r="G36" s="142"/>
      <c r="H36" s="142"/>
      <c r="I36" s="142"/>
      <c r="J36" s="142"/>
      <c r="K36" s="142"/>
      <c r="L36" s="142"/>
      <c r="M36" s="157" t="s">
        <v>81</v>
      </c>
      <c r="N36" s="11"/>
      <c r="O36" s="11"/>
      <c r="IW36" s="1"/>
      <c r="IX36" s="1"/>
      <c r="IY36" s="1"/>
    </row>
    <row r="37" spans="1:259" ht="15.75" customHeight="1" x14ac:dyDescent="0.15">
      <c r="A37" s="171"/>
      <c r="B37" s="171"/>
      <c r="C37" s="171"/>
      <c r="D37" s="171"/>
      <c r="E37" s="168" t="s">
        <v>155</v>
      </c>
      <c r="F37" s="168"/>
      <c r="G37" s="168"/>
      <c r="H37" s="168"/>
      <c r="I37" s="168"/>
      <c r="J37" s="168"/>
      <c r="K37" s="168"/>
      <c r="L37" s="168"/>
      <c r="M37" s="157"/>
      <c r="N37" s="11"/>
      <c r="O37" s="11"/>
      <c r="IW37" s="1"/>
      <c r="IX37" s="1"/>
      <c r="IY37" s="1"/>
    </row>
    <row r="38" spans="1:259" ht="15.75" customHeight="1" x14ac:dyDescent="0.15">
      <c r="A38" s="28"/>
      <c r="B38" s="28"/>
      <c r="C38" s="28"/>
      <c r="D38" s="33"/>
      <c r="E38" s="28"/>
      <c r="F38" s="33"/>
      <c r="G38"/>
      <c r="H38" s="2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9" ht="15.75" customHeight="1" x14ac:dyDescent="0.15">
      <c r="A39" t="s">
        <v>146</v>
      </c>
      <c r="B39" s="28"/>
      <c r="C39" s="28"/>
      <c r="D39" s="33"/>
      <c r="E39" s="28"/>
      <c r="F39" s="33"/>
      <c r="G39"/>
      <c r="H39" s="28"/>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9" ht="15.75" customHeight="1" x14ac:dyDescent="0.15">
      <c r="A40" t="s">
        <v>147</v>
      </c>
      <c r="B40" s="28"/>
      <c r="C40" s="28"/>
      <c r="D40" s="33"/>
      <c r="E40" s="28"/>
      <c r="F40" s="33"/>
      <c r="G40"/>
      <c r="H40" s="28"/>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9" ht="15.75" customHeight="1" x14ac:dyDescent="0.15">
      <c r="A41" s="28"/>
      <c r="B41" s="28"/>
      <c r="C41" s="28"/>
      <c r="D41" s="33"/>
      <c r="E41" s="28"/>
      <c r="F41" s="33"/>
      <c r="G41"/>
      <c r="H41" s="28"/>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9" ht="15.75" customHeight="1" x14ac:dyDescent="0.15">
      <c r="A42" s="1" t="s">
        <v>137</v>
      </c>
      <c r="B42" s="11"/>
      <c r="G42" s="12"/>
    </row>
    <row r="43" spans="1:259" ht="15.75" customHeight="1" x14ac:dyDescent="0.15">
      <c r="A43" s="1" t="s">
        <v>138</v>
      </c>
      <c r="B43" s="30"/>
      <c r="C43" s="30"/>
      <c r="D43" s="30"/>
      <c r="E43" s="30"/>
      <c r="F43" s="30"/>
      <c r="G43" s="30"/>
      <c r="H43" s="30"/>
      <c r="I43" s="30"/>
      <c r="J43" s="30"/>
      <c r="K43" s="30"/>
      <c r="L43" s="30"/>
      <c r="M43" s="30"/>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9" ht="15.75" customHeight="1" x14ac:dyDescent="0.15">
      <c r="A44"/>
      <c r="B44" s="30"/>
      <c r="C44" s="30"/>
      <c r="D44" s="30"/>
      <c r="E44" s="30"/>
      <c r="F44" s="30"/>
      <c r="G44" s="30"/>
      <c r="H44" s="30"/>
      <c r="I44" s="30"/>
      <c r="J44" s="30"/>
      <c r="K44" s="30"/>
      <c r="L44" s="30"/>
      <c r="M44" s="30"/>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9" ht="18" customHeight="1" x14ac:dyDescent="0.15"/>
  </sheetData>
  <mergeCells count="19">
    <mergeCell ref="E3:E5"/>
    <mergeCell ref="H19:J19"/>
    <mergeCell ref="H20:J20"/>
    <mergeCell ref="A30:C30"/>
    <mergeCell ref="E36:L36"/>
    <mergeCell ref="E37:L37"/>
    <mergeCell ref="L3:L5"/>
    <mergeCell ref="M3:M5"/>
    <mergeCell ref="A36:D37"/>
    <mergeCell ref="M36:M37"/>
    <mergeCell ref="F3:F5"/>
    <mergeCell ref="H3:H6"/>
    <mergeCell ref="I3:I6"/>
    <mergeCell ref="J3:J6"/>
    <mergeCell ref="K3:K5"/>
    <mergeCell ref="A3:A6"/>
    <mergeCell ref="B3:B6"/>
    <mergeCell ref="C3:C6"/>
    <mergeCell ref="D3:D5"/>
  </mergeCells>
  <phoneticPr fontId="22"/>
  <printOptions horizontalCentered="1"/>
  <pageMargins left="0.59055118110236227" right="0.59055118110236227" top="0.78740157480314954" bottom="0.39370078740157477" header="0.39370078740157477" footer="0.39370078740157477"/>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4"/>
  <sheetViews>
    <sheetView view="pageBreakPreview" zoomScaleSheetLayoutView="100" workbookViewId="0"/>
  </sheetViews>
  <sheetFormatPr defaultColWidth="9" defaultRowHeight="13.5" x14ac:dyDescent="0.15"/>
  <cols>
    <col min="1" max="2" width="3.625" style="1" customWidth="1"/>
    <col min="3" max="3" width="11.625" style="1" customWidth="1"/>
    <col min="4" max="4" width="8.625" style="1" customWidth="1"/>
    <col min="5" max="5" width="9.625" style="1" customWidth="1"/>
    <col min="6" max="6" width="8.625" style="1" customWidth="1"/>
    <col min="7" max="7" width="3.75" style="1" customWidth="1"/>
    <col min="8" max="9" width="3.625" style="1" customWidth="1"/>
    <col min="10" max="10" width="11.625" style="1" customWidth="1"/>
    <col min="11" max="11" width="8.625" style="1" customWidth="1"/>
    <col min="12" max="12" width="9.625" style="1" customWidth="1"/>
    <col min="13" max="13" width="8.625" style="1" customWidth="1"/>
    <col min="14" max="14" width="9" style="1" bestFit="1"/>
    <col min="15" max="16384" width="9" style="1"/>
  </cols>
  <sheetData>
    <row r="1" spans="1:13" ht="24" x14ac:dyDescent="0.15">
      <c r="A1" s="2" t="s">
        <v>287</v>
      </c>
      <c r="B1" s="2"/>
      <c r="C1" s="2"/>
      <c r="D1" s="2"/>
      <c r="E1" s="2"/>
      <c r="F1" s="2"/>
      <c r="G1" s="2"/>
      <c r="H1" s="2"/>
      <c r="I1" s="2"/>
      <c r="J1" s="2"/>
      <c r="L1" s="2"/>
      <c r="M1" s="2"/>
    </row>
    <row r="2" spans="1:13" ht="18" customHeight="1" x14ac:dyDescent="0.15"/>
    <row r="3" spans="1:13" s="25" customFormat="1" ht="18" customHeight="1" x14ac:dyDescent="0.15">
      <c r="A3" s="146" t="s">
        <v>79</v>
      </c>
      <c r="B3" s="149" t="s">
        <v>101</v>
      </c>
      <c r="C3" s="146" t="s">
        <v>1</v>
      </c>
      <c r="D3" s="178" t="s">
        <v>123</v>
      </c>
      <c r="E3" s="152" t="s">
        <v>106</v>
      </c>
      <c r="F3" s="173" t="s">
        <v>122</v>
      </c>
      <c r="G3" s="36"/>
      <c r="H3" s="175" t="s">
        <v>79</v>
      </c>
      <c r="I3" s="149" t="s">
        <v>101</v>
      </c>
      <c r="J3" s="146" t="s">
        <v>71</v>
      </c>
      <c r="K3" s="172" t="s">
        <v>123</v>
      </c>
      <c r="L3" s="152" t="s">
        <v>106</v>
      </c>
      <c r="M3" s="173" t="s">
        <v>122</v>
      </c>
    </row>
    <row r="4" spans="1:13" s="25" customFormat="1" ht="18" customHeight="1" x14ac:dyDescent="0.15">
      <c r="A4" s="147"/>
      <c r="B4" s="150"/>
      <c r="C4" s="147"/>
      <c r="D4" s="178"/>
      <c r="E4" s="153"/>
      <c r="F4" s="174"/>
      <c r="G4" s="36"/>
      <c r="H4" s="176"/>
      <c r="I4" s="150"/>
      <c r="J4" s="147"/>
      <c r="K4" s="172"/>
      <c r="L4" s="153"/>
      <c r="M4" s="174"/>
    </row>
    <row r="5" spans="1:13" s="25" customFormat="1" ht="18" customHeight="1" x14ac:dyDescent="0.15">
      <c r="A5" s="147"/>
      <c r="B5" s="150"/>
      <c r="C5" s="147"/>
      <c r="D5" s="179"/>
      <c r="E5" s="153"/>
      <c r="F5" s="174"/>
      <c r="G5" s="36"/>
      <c r="H5" s="176"/>
      <c r="I5" s="150"/>
      <c r="J5" s="147"/>
      <c r="K5" s="169"/>
      <c r="L5" s="153"/>
      <c r="M5" s="174"/>
    </row>
    <row r="6" spans="1:13" s="25" customFormat="1" ht="18" customHeight="1" x14ac:dyDescent="0.15">
      <c r="A6" s="148"/>
      <c r="B6" s="151"/>
      <c r="C6" s="148"/>
      <c r="D6" s="39" t="s">
        <v>12</v>
      </c>
      <c r="E6" s="32" t="s">
        <v>16</v>
      </c>
      <c r="F6" s="32" t="s">
        <v>16</v>
      </c>
      <c r="G6" s="41"/>
      <c r="H6" s="177"/>
      <c r="I6" s="151"/>
      <c r="J6" s="148"/>
      <c r="K6" s="32" t="s">
        <v>12</v>
      </c>
      <c r="L6" s="32" t="s">
        <v>16</v>
      </c>
      <c r="M6" s="32" t="s">
        <v>16</v>
      </c>
    </row>
    <row r="7" spans="1:13" ht="18" customHeight="1" x14ac:dyDescent="0.15">
      <c r="A7" s="3">
        <v>1</v>
      </c>
      <c r="B7" s="3">
        <v>16</v>
      </c>
      <c r="C7" s="3" t="s">
        <v>14</v>
      </c>
      <c r="D7" s="40">
        <v>11.881188118811881</v>
      </c>
      <c r="E7" s="19">
        <v>202</v>
      </c>
      <c r="F7" s="19">
        <v>24</v>
      </c>
      <c r="G7" s="42"/>
      <c r="H7" s="20">
        <v>24</v>
      </c>
      <c r="I7" s="3">
        <v>9</v>
      </c>
      <c r="J7" s="3" t="s">
        <v>26</v>
      </c>
      <c r="K7" s="35">
        <v>7.6923076923076925</v>
      </c>
      <c r="L7" s="3">
        <v>13</v>
      </c>
      <c r="M7" s="3">
        <v>1</v>
      </c>
    </row>
    <row r="8" spans="1:13" ht="18" customHeight="1" x14ac:dyDescent="0.15">
      <c r="A8" s="3">
        <v>2</v>
      </c>
      <c r="B8" s="3">
        <v>20</v>
      </c>
      <c r="C8" s="3" t="s">
        <v>27</v>
      </c>
      <c r="D8" s="40">
        <v>9.8522167487684733</v>
      </c>
      <c r="E8" s="19">
        <v>203</v>
      </c>
      <c r="F8" s="19">
        <v>20</v>
      </c>
      <c r="G8" s="42"/>
      <c r="H8" s="20">
        <v>25</v>
      </c>
      <c r="I8" s="3">
        <v>2</v>
      </c>
      <c r="J8" s="3" t="s">
        <v>8</v>
      </c>
      <c r="K8" s="35">
        <v>20</v>
      </c>
      <c r="L8" s="3">
        <v>10</v>
      </c>
      <c r="M8" s="3">
        <v>2</v>
      </c>
    </row>
    <row r="9" spans="1:13" ht="18" customHeight="1" x14ac:dyDescent="0.15">
      <c r="A9" s="3">
        <v>3</v>
      </c>
      <c r="B9" s="3">
        <v>13</v>
      </c>
      <c r="C9" s="3" t="s">
        <v>29</v>
      </c>
      <c r="D9" s="40">
        <v>12.359550561797752</v>
      </c>
      <c r="E9" s="19">
        <v>89</v>
      </c>
      <c r="F9" s="19">
        <v>11</v>
      </c>
      <c r="G9" s="42"/>
      <c r="H9" s="20">
        <v>26</v>
      </c>
      <c r="I9" s="3">
        <v>5</v>
      </c>
      <c r="J9" s="3" t="s">
        <v>30</v>
      </c>
      <c r="K9" s="35">
        <v>16.666666666666664</v>
      </c>
      <c r="L9" s="3">
        <v>12</v>
      </c>
      <c r="M9" s="3">
        <v>2</v>
      </c>
    </row>
    <row r="10" spans="1:13" ht="18" customHeight="1" x14ac:dyDescent="0.15">
      <c r="A10" s="3">
        <v>4</v>
      </c>
      <c r="B10" s="3">
        <v>18</v>
      </c>
      <c r="C10" s="3" t="s">
        <v>31</v>
      </c>
      <c r="D10" s="40">
        <v>10.714285714285714</v>
      </c>
      <c r="E10" s="19">
        <v>28</v>
      </c>
      <c r="F10" s="19">
        <v>3</v>
      </c>
      <c r="G10" s="42"/>
      <c r="H10" s="20">
        <v>27</v>
      </c>
      <c r="I10" s="3">
        <v>11</v>
      </c>
      <c r="J10" s="3" t="s">
        <v>40</v>
      </c>
      <c r="K10" s="35">
        <v>0</v>
      </c>
      <c r="L10" s="3">
        <v>9</v>
      </c>
      <c r="M10" s="3">
        <v>0</v>
      </c>
    </row>
    <row r="11" spans="1:13" ht="18" customHeight="1" x14ac:dyDescent="0.15">
      <c r="A11" s="3">
        <v>5</v>
      </c>
      <c r="B11" s="3">
        <v>2</v>
      </c>
      <c r="C11" s="3" t="s">
        <v>20</v>
      </c>
      <c r="D11" s="40">
        <v>21.53846153846154</v>
      </c>
      <c r="E11" s="19">
        <v>65</v>
      </c>
      <c r="F11" s="19">
        <v>14</v>
      </c>
      <c r="G11" s="42"/>
      <c r="H11" s="20">
        <v>28</v>
      </c>
      <c r="I11" s="3">
        <v>5</v>
      </c>
      <c r="J11" s="3" t="s">
        <v>41</v>
      </c>
      <c r="K11" s="35">
        <v>16.666666666666664</v>
      </c>
      <c r="L11" s="3">
        <v>12</v>
      </c>
      <c r="M11" s="3">
        <v>2</v>
      </c>
    </row>
    <row r="12" spans="1:13" ht="18" customHeight="1" x14ac:dyDescent="0.15">
      <c r="A12" s="3">
        <v>6</v>
      </c>
      <c r="B12" s="3">
        <v>4</v>
      </c>
      <c r="C12" s="3" t="s">
        <v>44</v>
      </c>
      <c r="D12" s="40">
        <v>19.230769230769234</v>
      </c>
      <c r="E12" s="19">
        <v>78</v>
      </c>
      <c r="F12" s="19">
        <v>15</v>
      </c>
      <c r="G12" s="42"/>
      <c r="H12" s="20">
        <v>29</v>
      </c>
      <c r="I12" s="3">
        <v>2</v>
      </c>
      <c r="J12" s="3" t="s">
        <v>47</v>
      </c>
      <c r="K12" s="35">
        <v>20</v>
      </c>
      <c r="L12" s="3">
        <v>20</v>
      </c>
      <c r="M12" s="3">
        <v>4</v>
      </c>
    </row>
    <row r="13" spans="1:13" ht="18" customHeight="1" x14ac:dyDescent="0.15">
      <c r="A13" s="3">
        <v>7</v>
      </c>
      <c r="B13" s="3">
        <v>17</v>
      </c>
      <c r="C13" s="3" t="s">
        <v>19</v>
      </c>
      <c r="D13" s="40">
        <v>10.810810810810811</v>
      </c>
      <c r="E13" s="19">
        <v>37</v>
      </c>
      <c r="F13" s="19">
        <v>4</v>
      </c>
      <c r="G13" s="42"/>
      <c r="H13" s="20">
        <v>30</v>
      </c>
      <c r="I13" s="3">
        <v>4</v>
      </c>
      <c r="J13" s="3" t="s">
        <v>38</v>
      </c>
      <c r="K13" s="35">
        <v>18.181818181818183</v>
      </c>
      <c r="L13" s="3">
        <v>11</v>
      </c>
      <c r="M13" s="3">
        <v>2</v>
      </c>
    </row>
    <row r="14" spans="1:13" ht="18" customHeight="1" x14ac:dyDescent="0.15">
      <c r="A14" s="3">
        <v>8</v>
      </c>
      <c r="B14" s="3">
        <v>15</v>
      </c>
      <c r="C14" s="3" t="s">
        <v>53</v>
      </c>
      <c r="D14" s="40">
        <v>12.068965517241379</v>
      </c>
      <c r="E14" s="19">
        <v>58</v>
      </c>
      <c r="F14" s="19">
        <v>7</v>
      </c>
      <c r="G14" s="42"/>
      <c r="H14" s="20">
        <v>31</v>
      </c>
      <c r="I14" s="3">
        <v>7</v>
      </c>
      <c r="J14" s="3" t="s">
        <v>56</v>
      </c>
      <c r="K14" s="35">
        <v>9.0909090909090917</v>
      </c>
      <c r="L14" s="3">
        <v>22</v>
      </c>
      <c r="M14" s="3">
        <v>2</v>
      </c>
    </row>
    <row r="15" spans="1:13" ht="18" customHeight="1" x14ac:dyDescent="0.15">
      <c r="A15" s="3">
        <v>9</v>
      </c>
      <c r="B15" s="3">
        <v>19</v>
      </c>
      <c r="C15" s="3" t="s">
        <v>59</v>
      </c>
      <c r="D15" s="40">
        <v>10</v>
      </c>
      <c r="E15" s="19">
        <v>80</v>
      </c>
      <c r="F15" s="19">
        <v>8</v>
      </c>
      <c r="G15" s="42"/>
      <c r="H15" s="20">
        <v>32</v>
      </c>
      <c r="I15" s="3">
        <v>8</v>
      </c>
      <c r="J15" s="3" t="s">
        <v>46</v>
      </c>
      <c r="K15" s="35">
        <v>8.3333333333333321</v>
      </c>
      <c r="L15" s="3">
        <v>36</v>
      </c>
      <c r="M15" s="3">
        <v>3</v>
      </c>
    </row>
    <row r="16" spans="1:13" ht="18" customHeight="1" x14ac:dyDescent="0.15">
      <c r="A16" s="3">
        <v>10</v>
      </c>
      <c r="B16" s="3">
        <v>6</v>
      </c>
      <c r="C16" s="3" t="s">
        <v>7</v>
      </c>
      <c r="D16" s="40">
        <v>18.333333333333332</v>
      </c>
      <c r="E16" s="19">
        <v>60</v>
      </c>
      <c r="F16" s="19">
        <v>11</v>
      </c>
      <c r="G16" s="42"/>
      <c r="H16" s="20">
        <v>33</v>
      </c>
      <c r="I16" s="3">
        <v>1</v>
      </c>
      <c r="J16" s="3" t="s">
        <v>60</v>
      </c>
      <c r="K16" s="35">
        <v>27.777777777777779</v>
      </c>
      <c r="L16" s="3">
        <v>18</v>
      </c>
      <c r="M16" s="3">
        <v>5</v>
      </c>
    </row>
    <row r="17" spans="1:13" ht="18" customHeight="1" x14ac:dyDescent="0.15">
      <c r="A17" s="3">
        <v>11</v>
      </c>
      <c r="B17" s="3">
        <v>12</v>
      </c>
      <c r="C17" s="3" t="s">
        <v>65</v>
      </c>
      <c r="D17" s="40">
        <v>13.157894736842104</v>
      </c>
      <c r="E17" s="19">
        <v>76</v>
      </c>
      <c r="F17" s="19">
        <v>10</v>
      </c>
      <c r="G17" s="42"/>
      <c r="H17" s="20">
        <v>34</v>
      </c>
      <c r="I17" s="3">
        <v>11</v>
      </c>
      <c r="J17" s="3" t="s">
        <v>88</v>
      </c>
      <c r="K17" s="35">
        <v>0</v>
      </c>
      <c r="L17" s="3">
        <v>17</v>
      </c>
      <c r="M17" s="3">
        <v>0</v>
      </c>
    </row>
    <row r="18" spans="1:13" ht="18" customHeight="1" x14ac:dyDescent="0.15">
      <c r="A18" s="3">
        <v>12</v>
      </c>
      <c r="B18" s="3">
        <v>10</v>
      </c>
      <c r="C18" s="3" t="s">
        <v>45</v>
      </c>
      <c r="D18" s="40">
        <v>13.725490196078432</v>
      </c>
      <c r="E18" s="19">
        <v>51</v>
      </c>
      <c r="F18" s="19">
        <v>7</v>
      </c>
      <c r="G18" s="42"/>
      <c r="H18" s="20">
        <v>35</v>
      </c>
      <c r="I18" s="3">
        <v>10</v>
      </c>
      <c r="J18" s="3" t="s">
        <v>67</v>
      </c>
      <c r="K18" s="35">
        <v>5.8823529411764701</v>
      </c>
      <c r="L18" s="3">
        <v>17</v>
      </c>
      <c r="M18" s="3">
        <v>1</v>
      </c>
    </row>
    <row r="19" spans="1:13" ht="18" customHeight="1" x14ac:dyDescent="0.15">
      <c r="A19" s="3">
        <v>13</v>
      </c>
      <c r="B19" s="3">
        <v>7</v>
      </c>
      <c r="C19" s="3" t="s">
        <v>21</v>
      </c>
      <c r="D19" s="40">
        <v>17.441860465116278</v>
      </c>
      <c r="E19" s="19">
        <v>86</v>
      </c>
      <c r="F19" s="19">
        <v>15</v>
      </c>
      <c r="G19" s="42"/>
      <c r="H19" s="140" t="s">
        <v>37</v>
      </c>
      <c r="I19" s="140"/>
      <c r="J19" s="141"/>
      <c r="K19" s="35">
        <v>12.18274111675127</v>
      </c>
      <c r="L19" s="19">
        <v>197</v>
      </c>
      <c r="M19" s="19">
        <v>24</v>
      </c>
    </row>
    <row r="20" spans="1:13" ht="18" customHeight="1" x14ac:dyDescent="0.15">
      <c r="A20" s="3">
        <v>14</v>
      </c>
      <c r="B20" s="3">
        <v>9</v>
      </c>
      <c r="C20" s="3" t="s">
        <v>52</v>
      </c>
      <c r="D20" s="40">
        <v>15</v>
      </c>
      <c r="E20" s="19">
        <v>80</v>
      </c>
      <c r="F20" s="19">
        <v>12</v>
      </c>
      <c r="G20" s="42"/>
      <c r="H20" s="140" t="s">
        <v>15</v>
      </c>
      <c r="I20" s="140"/>
      <c r="J20" s="141"/>
      <c r="K20" s="35">
        <v>13.564131668558458</v>
      </c>
      <c r="L20" s="19">
        <v>1762</v>
      </c>
      <c r="M20" s="19">
        <v>239</v>
      </c>
    </row>
    <row r="21" spans="1:13" ht="18" customHeight="1" x14ac:dyDescent="0.15">
      <c r="A21" s="3">
        <v>15</v>
      </c>
      <c r="B21" s="3">
        <v>1</v>
      </c>
      <c r="C21" s="3" t="s">
        <v>32</v>
      </c>
      <c r="D21" s="40">
        <v>22.388059701492537</v>
      </c>
      <c r="E21" s="19">
        <v>67</v>
      </c>
      <c r="F21" s="19">
        <v>15</v>
      </c>
      <c r="G21" s="43"/>
      <c r="K21" s="44"/>
      <c r="M21" s="45"/>
    </row>
    <row r="22" spans="1:13" ht="18" customHeight="1" x14ac:dyDescent="0.15">
      <c r="A22" s="3">
        <v>16</v>
      </c>
      <c r="B22" s="3">
        <v>5</v>
      </c>
      <c r="C22" s="3" t="s">
        <v>36</v>
      </c>
      <c r="D22" s="40">
        <v>18.75</v>
      </c>
      <c r="E22" s="19">
        <v>16</v>
      </c>
      <c r="F22" s="19">
        <v>3</v>
      </c>
      <c r="G22" s="43"/>
      <c r="K22" s="43"/>
    </row>
    <row r="23" spans="1:13" ht="18" customHeight="1" x14ac:dyDescent="0.15">
      <c r="A23" s="3">
        <v>17</v>
      </c>
      <c r="B23" s="3">
        <v>14</v>
      </c>
      <c r="C23" s="3" t="s">
        <v>72</v>
      </c>
      <c r="D23" s="40">
        <v>12.244897959183673</v>
      </c>
      <c r="E23" s="19">
        <v>49</v>
      </c>
      <c r="F23" s="19">
        <v>6</v>
      </c>
      <c r="G23" s="43"/>
      <c r="K23" s="43"/>
    </row>
    <row r="24" spans="1:13" ht="18" customHeight="1" x14ac:dyDescent="0.15">
      <c r="A24" s="3">
        <v>18</v>
      </c>
      <c r="B24" s="3">
        <v>11</v>
      </c>
      <c r="C24" s="3" t="s">
        <v>73</v>
      </c>
      <c r="D24" s="40">
        <v>13.636363636363635</v>
      </c>
      <c r="E24" s="19">
        <v>44</v>
      </c>
      <c r="F24" s="19">
        <v>6</v>
      </c>
      <c r="G24" s="43"/>
      <c r="K24" s="43"/>
    </row>
    <row r="25" spans="1:13" ht="18" customHeight="1" x14ac:dyDescent="0.15">
      <c r="A25" s="3">
        <v>19</v>
      </c>
      <c r="B25" s="3">
        <v>22</v>
      </c>
      <c r="C25" s="3" t="s">
        <v>39</v>
      </c>
      <c r="D25" s="40">
        <v>6.0606060606060606</v>
      </c>
      <c r="E25" s="19">
        <v>33</v>
      </c>
      <c r="F25" s="19">
        <v>2</v>
      </c>
      <c r="G25" s="43"/>
      <c r="K25" s="43"/>
    </row>
    <row r="26" spans="1:13" ht="18" customHeight="1" x14ac:dyDescent="0.15">
      <c r="A26" s="3">
        <v>20</v>
      </c>
      <c r="B26" s="3">
        <v>23</v>
      </c>
      <c r="C26" s="3" t="s">
        <v>42</v>
      </c>
      <c r="D26" s="40">
        <v>5.2631578947368416</v>
      </c>
      <c r="E26" s="19">
        <v>38</v>
      </c>
      <c r="F26" s="19">
        <v>2</v>
      </c>
      <c r="G26" s="43"/>
      <c r="K26" s="43"/>
    </row>
    <row r="27" spans="1:13" ht="18" customHeight="1" x14ac:dyDescent="0.15">
      <c r="A27" s="3">
        <v>21</v>
      </c>
      <c r="B27" s="3">
        <v>8</v>
      </c>
      <c r="C27" s="3" t="s">
        <v>48</v>
      </c>
      <c r="D27" s="40">
        <v>17.391304347826086</v>
      </c>
      <c r="E27" s="19">
        <v>46</v>
      </c>
      <c r="F27" s="19">
        <v>8</v>
      </c>
      <c r="G27" s="43"/>
      <c r="K27" s="43"/>
    </row>
    <row r="28" spans="1:13" ht="18" customHeight="1" x14ac:dyDescent="0.15">
      <c r="A28" s="3">
        <v>22</v>
      </c>
      <c r="B28" s="3">
        <v>3</v>
      </c>
      <c r="C28" s="3" t="s">
        <v>77</v>
      </c>
      <c r="D28" s="40">
        <v>21.052631578947366</v>
      </c>
      <c r="E28" s="19">
        <v>38</v>
      </c>
      <c r="F28" s="19">
        <v>8</v>
      </c>
      <c r="G28" s="43"/>
      <c r="K28" s="43"/>
    </row>
    <row r="29" spans="1:13" ht="18" customHeight="1" x14ac:dyDescent="0.15">
      <c r="A29" s="3">
        <v>23</v>
      </c>
      <c r="B29" s="3">
        <v>21</v>
      </c>
      <c r="C29" s="3" t="s">
        <v>50</v>
      </c>
      <c r="D29" s="40">
        <v>9.7560975609756095</v>
      </c>
      <c r="E29" s="19">
        <v>41</v>
      </c>
      <c r="F29" s="19">
        <v>4</v>
      </c>
      <c r="G29" s="43"/>
      <c r="K29" s="43"/>
    </row>
    <row r="30" spans="1:13" ht="18" customHeight="1" x14ac:dyDescent="0.15">
      <c r="A30" s="139" t="s">
        <v>80</v>
      </c>
      <c r="B30" s="140"/>
      <c r="C30" s="141"/>
      <c r="D30" s="40">
        <v>13.738019169329075</v>
      </c>
      <c r="E30" s="19">
        <v>1565</v>
      </c>
      <c r="F30" s="19">
        <v>215</v>
      </c>
      <c r="G30" s="43"/>
      <c r="K30" s="43"/>
    </row>
    <row r="31" spans="1:13" ht="18" customHeight="1" x14ac:dyDescent="0.15"/>
    <row r="32" spans="1:13" customFormat="1" ht="15.75" customHeight="1" x14ac:dyDescent="0.15">
      <c r="A32" t="s">
        <v>13</v>
      </c>
    </row>
    <row r="33" spans="1:13" ht="15.75" customHeight="1" x14ac:dyDescent="0.15"/>
    <row r="34" spans="1:13" customFormat="1" ht="15.75" customHeight="1" x14ac:dyDescent="0.15">
      <c r="A34" t="s">
        <v>134</v>
      </c>
    </row>
    <row r="35" spans="1:13" customFormat="1" ht="15.75" customHeight="1" x14ac:dyDescent="0.15">
      <c r="A35" s="1" t="s">
        <v>166</v>
      </c>
    </row>
    <row r="36" spans="1:13" ht="15.75" customHeight="1" x14ac:dyDescent="0.15">
      <c r="A36" s="1" t="s">
        <v>167</v>
      </c>
    </row>
    <row r="37" spans="1:13" customFormat="1" ht="15.75" customHeight="1" x14ac:dyDescent="0.15">
      <c r="A37" s="1"/>
    </row>
    <row r="38" spans="1:13" ht="15.75" customHeight="1" x14ac:dyDescent="0.15">
      <c r="A38" s="157" t="s">
        <v>150</v>
      </c>
      <c r="B38" s="157"/>
      <c r="C38" s="157"/>
      <c r="D38" s="143" t="s">
        <v>121</v>
      </c>
      <c r="E38" s="143"/>
      <c r="F38" s="143"/>
      <c r="G38" s="157" t="s">
        <v>81</v>
      </c>
      <c r="H38" s="157"/>
      <c r="I38" s="157"/>
      <c r="J38" s="11"/>
      <c r="L38" s="11"/>
    </row>
    <row r="39" spans="1:13" ht="15.75" customHeight="1" x14ac:dyDescent="0.15">
      <c r="A39" s="157"/>
      <c r="B39" s="157"/>
      <c r="C39" s="157"/>
      <c r="D39" s="144" t="s">
        <v>91</v>
      </c>
      <c r="E39" s="144"/>
      <c r="F39" s="144"/>
      <c r="G39" s="157"/>
      <c r="H39" s="157"/>
      <c r="I39" s="157"/>
      <c r="J39" s="11"/>
      <c r="L39" s="11"/>
    </row>
    <row r="40" spans="1:13" customFormat="1" ht="15.75" customHeight="1" x14ac:dyDescent="0.15">
      <c r="A40" s="28"/>
      <c r="B40" s="28"/>
      <c r="C40" s="28"/>
      <c r="E40" s="28"/>
      <c r="F40" s="33"/>
      <c r="H40" s="28"/>
    </row>
    <row r="41" spans="1:13" ht="15.75" customHeight="1" x14ac:dyDescent="0.15">
      <c r="B41" s="11"/>
      <c r="D41" s="12"/>
      <c r="G41" s="12"/>
    </row>
    <row r="42" spans="1:13" customFormat="1" ht="15.75" customHeight="1" x14ac:dyDescent="0.15">
      <c r="B42" s="30"/>
      <c r="C42" s="30"/>
      <c r="D42" s="30"/>
      <c r="E42" s="30"/>
      <c r="F42" s="30"/>
      <c r="G42" s="30"/>
      <c r="H42" s="30"/>
      <c r="I42" s="30"/>
      <c r="J42" s="30"/>
      <c r="L42" s="30"/>
      <c r="M42" s="30"/>
    </row>
    <row r="43" spans="1:13" customFormat="1" ht="15.75" customHeight="1" x14ac:dyDescent="0.15">
      <c r="B43" s="30"/>
      <c r="C43" s="30"/>
      <c r="D43" s="30"/>
      <c r="E43" s="30"/>
      <c r="F43" s="30"/>
      <c r="G43" s="30"/>
      <c r="H43" s="30"/>
      <c r="I43" s="30"/>
      <c r="J43" s="30"/>
      <c r="L43" s="30"/>
      <c r="M43" s="30"/>
    </row>
    <row r="44" spans="1:13" ht="18" customHeight="1" x14ac:dyDescent="0.15"/>
  </sheetData>
  <mergeCells count="19">
    <mergeCell ref="E3:E5"/>
    <mergeCell ref="H19:J19"/>
    <mergeCell ref="H20:J20"/>
    <mergeCell ref="A30:C30"/>
    <mergeCell ref="D38:F38"/>
    <mergeCell ref="D39:F39"/>
    <mergeCell ref="L3:L5"/>
    <mergeCell ref="M3:M5"/>
    <mergeCell ref="A38:C39"/>
    <mergeCell ref="G38:I39"/>
    <mergeCell ref="F3:F5"/>
    <mergeCell ref="H3:H6"/>
    <mergeCell ref="I3:I6"/>
    <mergeCell ref="J3:J6"/>
    <mergeCell ref="K3:K5"/>
    <mergeCell ref="A3:A6"/>
    <mergeCell ref="B3:B6"/>
    <mergeCell ref="C3:C6"/>
    <mergeCell ref="D3:D5"/>
  </mergeCells>
  <phoneticPr fontId="22"/>
  <printOptions horizontalCentered="1"/>
  <pageMargins left="0.59055118110236227" right="0.59055118110236227" top="0.78740157480314954" bottom="0.39370078740157477" header="0.39370078740157477" footer="0.39370078740157477"/>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8"/>
  <sheetViews>
    <sheetView view="pageBreakPreview" zoomScaleSheetLayoutView="100" workbookViewId="0">
      <selection sqref="A1:M1"/>
    </sheetView>
  </sheetViews>
  <sheetFormatPr defaultColWidth="9" defaultRowHeight="13.5" x14ac:dyDescent="0.15"/>
  <cols>
    <col min="1" max="2" width="3.625" style="1" customWidth="1"/>
    <col min="3" max="3" width="10.625" style="1" customWidth="1"/>
    <col min="4" max="6" width="9.25" style="1" customWidth="1"/>
    <col min="7" max="7" width="3.5" style="1" customWidth="1"/>
    <col min="8" max="9" width="3.625" style="1" customWidth="1"/>
    <col min="10" max="10" width="9.125" style="1" bestFit="1" customWidth="1"/>
    <col min="11" max="13" width="9.25" style="1" customWidth="1"/>
    <col min="14" max="14" width="4.625" style="1" customWidth="1"/>
    <col min="15" max="15" width="5" style="1" customWidth="1"/>
    <col min="16" max="16" width="9" style="1" bestFit="1"/>
    <col min="17" max="16384" width="9" style="1"/>
  </cols>
  <sheetData>
    <row r="1" spans="1:14" ht="24" x14ac:dyDescent="0.15">
      <c r="A1" s="180" t="s">
        <v>136</v>
      </c>
      <c r="B1" s="180"/>
      <c r="C1" s="180"/>
      <c r="D1" s="180"/>
      <c r="E1" s="180"/>
      <c r="F1" s="180"/>
      <c r="G1" s="180"/>
      <c r="H1" s="180"/>
      <c r="I1" s="180"/>
      <c r="J1" s="180"/>
      <c r="K1" s="180"/>
      <c r="L1" s="180"/>
      <c r="M1" s="180"/>
      <c r="N1" s="56"/>
    </row>
    <row r="2" spans="1:14" ht="18" customHeight="1" x14ac:dyDescent="0.15"/>
    <row r="3" spans="1:14" s="25" customFormat="1" ht="51" customHeight="1" x14ac:dyDescent="0.15">
      <c r="A3" s="146" t="s">
        <v>79</v>
      </c>
      <c r="B3" s="182" t="s">
        <v>5</v>
      </c>
      <c r="C3" s="146" t="s">
        <v>1</v>
      </c>
      <c r="D3" s="26" t="s">
        <v>108</v>
      </c>
      <c r="E3" s="26" t="s">
        <v>98</v>
      </c>
      <c r="F3" s="34" t="s">
        <v>113</v>
      </c>
      <c r="H3" s="146" t="s">
        <v>79</v>
      </c>
      <c r="I3" s="182" t="s">
        <v>5</v>
      </c>
      <c r="J3" s="146" t="s">
        <v>84</v>
      </c>
      <c r="K3" s="26" t="s">
        <v>108</v>
      </c>
      <c r="L3" s="26" t="s">
        <v>98</v>
      </c>
      <c r="M3" s="34" t="s">
        <v>113</v>
      </c>
    </row>
    <row r="4" spans="1:14" s="25" customFormat="1" ht="18" customHeight="1" x14ac:dyDescent="0.15">
      <c r="A4" s="148"/>
      <c r="B4" s="183"/>
      <c r="C4" s="148"/>
      <c r="D4" s="7" t="s">
        <v>12</v>
      </c>
      <c r="E4" s="49" t="s">
        <v>114</v>
      </c>
      <c r="F4" s="49" t="s">
        <v>114</v>
      </c>
      <c r="H4" s="148"/>
      <c r="I4" s="183"/>
      <c r="J4" s="148"/>
      <c r="K4" s="7" t="s">
        <v>12</v>
      </c>
      <c r="L4" s="49" t="s">
        <v>114</v>
      </c>
      <c r="M4" s="49" t="s">
        <v>114</v>
      </c>
    </row>
    <row r="5" spans="1:14" ht="18" customHeight="1" x14ac:dyDescent="0.15">
      <c r="A5" s="3">
        <v>1</v>
      </c>
      <c r="B5" s="3">
        <v>7</v>
      </c>
      <c r="C5" s="3" t="s">
        <v>14</v>
      </c>
      <c r="D5" s="47">
        <v>31.118210862619812</v>
      </c>
      <c r="E5" s="50">
        <v>1565</v>
      </c>
      <c r="F5" s="50">
        <v>487</v>
      </c>
      <c r="G5" s="9"/>
      <c r="H5" s="3">
        <v>24</v>
      </c>
      <c r="I5" s="3">
        <v>5</v>
      </c>
      <c r="J5" s="3" t="s">
        <v>26</v>
      </c>
      <c r="K5" s="52">
        <v>26.96078431372549</v>
      </c>
      <c r="L5" s="54">
        <v>204</v>
      </c>
      <c r="M5" s="54">
        <v>55</v>
      </c>
      <c r="N5" s="9"/>
    </row>
    <row r="6" spans="1:14" ht="18" customHeight="1" x14ac:dyDescent="0.15">
      <c r="A6" s="3">
        <v>2</v>
      </c>
      <c r="B6" s="3">
        <v>4</v>
      </c>
      <c r="C6" s="3" t="s">
        <v>27</v>
      </c>
      <c r="D6" s="47">
        <v>36.126373626373628</v>
      </c>
      <c r="E6" s="50">
        <v>2184</v>
      </c>
      <c r="F6" s="50">
        <v>789</v>
      </c>
      <c r="G6" s="9"/>
      <c r="H6" s="3">
        <v>25</v>
      </c>
      <c r="I6" s="3">
        <v>12</v>
      </c>
      <c r="J6" s="3" t="s">
        <v>8</v>
      </c>
      <c r="K6" s="52">
        <v>13.414634146341465</v>
      </c>
      <c r="L6" s="54">
        <v>164</v>
      </c>
      <c r="M6" s="54">
        <v>22</v>
      </c>
      <c r="N6" s="9"/>
    </row>
    <row r="7" spans="1:14" ht="18" customHeight="1" x14ac:dyDescent="0.15">
      <c r="A7" s="3">
        <v>3</v>
      </c>
      <c r="B7" s="3">
        <v>6</v>
      </c>
      <c r="C7" s="3" t="s">
        <v>29</v>
      </c>
      <c r="D7" s="47">
        <v>31.388888888888889</v>
      </c>
      <c r="E7" s="50">
        <v>720</v>
      </c>
      <c r="F7" s="50">
        <v>226</v>
      </c>
      <c r="G7" s="9"/>
      <c r="H7" s="3">
        <v>26</v>
      </c>
      <c r="I7" s="3">
        <v>11</v>
      </c>
      <c r="J7" s="3" t="s">
        <v>30</v>
      </c>
      <c r="K7" s="52">
        <v>16.666666666666664</v>
      </c>
      <c r="L7" s="54">
        <v>114</v>
      </c>
      <c r="M7" s="54">
        <v>19</v>
      </c>
      <c r="N7" s="9"/>
    </row>
    <row r="8" spans="1:14" ht="18" customHeight="1" x14ac:dyDescent="0.15">
      <c r="A8" s="3">
        <v>4</v>
      </c>
      <c r="B8" s="3">
        <v>23</v>
      </c>
      <c r="C8" s="3" t="s">
        <v>31</v>
      </c>
      <c r="D8" s="47">
        <v>20.519480519480521</v>
      </c>
      <c r="E8" s="50">
        <v>385</v>
      </c>
      <c r="F8" s="50">
        <v>79</v>
      </c>
      <c r="G8" s="9"/>
      <c r="H8" s="3">
        <v>27</v>
      </c>
      <c r="I8" s="3">
        <v>8</v>
      </c>
      <c r="J8" s="3" t="s">
        <v>40</v>
      </c>
      <c r="K8" s="52">
        <v>21.72413793103448</v>
      </c>
      <c r="L8" s="54">
        <v>290</v>
      </c>
      <c r="M8" s="54">
        <v>63</v>
      </c>
      <c r="N8" s="9"/>
    </row>
    <row r="9" spans="1:14" ht="18" customHeight="1" x14ac:dyDescent="0.15">
      <c r="A9" s="3">
        <v>5</v>
      </c>
      <c r="B9" s="3">
        <v>8</v>
      </c>
      <c r="C9" s="3" t="s">
        <v>20</v>
      </c>
      <c r="D9" s="47">
        <v>30.124777183600713</v>
      </c>
      <c r="E9" s="50">
        <v>561</v>
      </c>
      <c r="F9" s="50">
        <v>169</v>
      </c>
      <c r="G9" s="9"/>
      <c r="H9" s="3">
        <v>28</v>
      </c>
      <c r="I9" s="3">
        <v>4</v>
      </c>
      <c r="J9" s="3" t="s">
        <v>41</v>
      </c>
      <c r="K9" s="52">
        <v>29.310344827586203</v>
      </c>
      <c r="L9" s="54">
        <v>116</v>
      </c>
      <c r="M9" s="54">
        <v>34</v>
      </c>
      <c r="N9" s="9"/>
    </row>
    <row r="10" spans="1:14" ht="18" customHeight="1" x14ac:dyDescent="0.15">
      <c r="A10" s="3">
        <v>6</v>
      </c>
      <c r="B10" s="3">
        <v>14</v>
      </c>
      <c r="C10" s="3" t="s">
        <v>44</v>
      </c>
      <c r="D10" s="47">
        <v>27.070707070707073</v>
      </c>
      <c r="E10" s="50">
        <v>495</v>
      </c>
      <c r="F10" s="50">
        <v>134</v>
      </c>
      <c r="G10" s="9"/>
      <c r="H10" s="3">
        <v>29</v>
      </c>
      <c r="I10" s="3">
        <v>2</v>
      </c>
      <c r="J10" s="3" t="s">
        <v>47</v>
      </c>
      <c r="K10" s="52">
        <v>32.450331125827816</v>
      </c>
      <c r="L10" s="54">
        <v>302</v>
      </c>
      <c r="M10" s="54">
        <v>98</v>
      </c>
      <c r="N10" s="9"/>
    </row>
    <row r="11" spans="1:14" ht="18" customHeight="1" x14ac:dyDescent="0.15">
      <c r="A11" s="3">
        <v>7</v>
      </c>
      <c r="B11" s="3">
        <v>22</v>
      </c>
      <c r="C11" s="3" t="s">
        <v>19</v>
      </c>
      <c r="D11" s="47">
        <v>22.252747252747252</v>
      </c>
      <c r="E11" s="50">
        <v>364</v>
      </c>
      <c r="F11" s="50">
        <v>81</v>
      </c>
      <c r="G11" s="9"/>
      <c r="H11" s="3">
        <v>30</v>
      </c>
      <c r="I11" s="3">
        <v>1</v>
      </c>
      <c r="J11" s="3" t="s">
        <v>38</v>
      </c>
      <c r="K11" s="52">
        <v>39.516129032258064</v>
      </c>
      <c r="L11" s="54">
        <v>496</v>
      </c>
      <c r="M11" s="54">
        <v>196</v>
      </c>
      <c r="N11" s="9"/>
    </row>
    <row r="12" spans="1:14" ht="18" customHeight="1" x14ac:dyDescent="0.15">
      <c r="A12" s="3">
        <v>8</v>
      </c>
      <c r="B12" s="3">
        <v>11</v>
      </c>
      <c r="C12" s="3" t="s">
        <v>53</v>
      </c>
      <c r="D12" s="47">
        <v>28.116710875331563</v>
      </c>
      <c r="E12" s="50">
        <v>377</v>
      </c>
      <c r="F12" s="50">
        <v>106</v>
      </c>
      <c r="G12" s="9"/>
      <c r="H12" s="3">
        <v>31</v>
      </c>
      <c r="I12" s="3">
        <v>3</v>
      </c>
      <c r="J12" s="3" t="s">
        <v>56</v>
      </c>
      <c r="K12" s="52">
        <v>30.851063829787233</v>
      </c>
      <c r="L12" s="54">
        <v>282</v>
      </c>
      <c r="M12" s="54">
        <v>87</v>
      </c>
      <c r="N12" s="9"/>
    </row>
    <row r="13" spans="1:14" ht="18" customHeight="1" x14ac:dyDescent="0.15">
      <c r="A13" s="3">
        <v>9</v>
      </c>
      <c r="B13" s="3">
        <v>3</v>
      </c>
      <c r="C13" s="3" t="s">
        <v>59</v>
      </c>
      <c r="D13" s="47">
        <v>37.696335078534034</v>
      </c>
      <c r="E13" s="50">
        <v>1528</v>
      </c>
      <c r="F13" s="50">
        <v>576</v>
      </c>
      <c r="G13" s="9"/>
      <c r="H13" s="3">
        <v>32</v>
      </c>
      <c r="I13" s="3">
        <v>10</v>
      </c>
      <c r="J13" s="3" t="s">
        <v>46</v>
      </c>
      <c r="K13" s="52">
        <v>16.793893129770993</v>
      </c>
      <c r="L13" s="54">
        <v>131</v>
      </c>
      <c r="M13" s="54">
        <v>22</v>
      </c>
      <c r="N13" s="9"/>
    </row>
    <row r="14" spans="1:14" ht="18" customHeight="1" x14ac:dyDescent="0.15">
      <c r="A14" s="3">
        <v>10</v>
      </c>
      <c r="B14" s="3">
        <v>13</v>
      </c>
      <c r="C14" s="3" t="s">
        <v>7</v>
      </c>
      <c r="D14" s="47">
        <v>27.251184834123222</v>
      </c>
      <c r="E14" s="50">
        <v>422</v>
      </c>
      <c r="F14" s="50">
        <v>115</v>
      </c>
      <c r="G14" s="9"/>
      <c r="H14" s="3">
        <v>33</v>
      </c>
      <c r="I14" s="3">
        <v>7</v>
      </c>
      <c r="J14" s="3" t="s">
        <v>60</v>
      </c>
      <c r="K14" s="52">
        <v>23.776223776223777</v>
      </c>
      <c r="L14" s="54">
        <v>286</v>
      </c>
      <c r="M14" s="54">
        <v>68</v>
      </c>
      <c r="N14" s="9"/>
    </row>
    <row r="15" spans="1:14" ht="18" customHeight="1" x14ac:dyDescent="0.15">
      <c r="A15" s="3">
        <v>11</v>
      </c>
      <c r="B15" s="3">
        <v>5</v>
      </c>
      <c r="C15" s="3" t="s">
        <v>65</v>
      </c>
      <c r="D15" s="47">
        <v>31.486146095717881</v>
      </c>
      <c r="E15" s="50">
        <v>397</v>
      </c>
      <c r="F15" s="50">
        <v>125</v>
      </c>
      <c r="G15" s="9"/>
      <c r="H15" s="3">
        <v>34</v>
      </c>
      <c r="I15" s="3">
        <v>9</v>
      </c>
      <c r="J15" s="3" t="s">
        <v>68</v>
      </c>
      <c r="K15" s="52">
        <v>19.523809523809526</v>
      </c>
      <c r="L15" s="54">
        <v>420</v>
      </c>
      <c r="M15" s="54">
        <v>82</v>
      </c>
      <c r="N15" s="9"/>
    </row>
    <row r="16" spans="1:14" ht="18" customHeight="1" x14ac:dyDescent="0.15">
      <c r="A16" s="3">
        <v>12</v>
      </c>
      <c r="B16" s="3">
        <v>2</v>
      </c>
      <c r="C16" s="3" t="s">
        <v>45</v>
      </c>
      <c r="D16" s="47">
        <v>40.082644628099175</v>
      </c>
      <c r="E16" s="50">
        <v>484</v>
      </c>
      <c r="F16" s="50">
        <v>194</v>
      </c>
      <c r="G16" s="9"/>
      <c r="H16" s="3">
        <v>35</v>
      </c>
      <c r="I16" s="3">
        <v>6</v>
      </c>
      <c r="J16" s="3" t="s">
        <v>67</v>
      </c>
      <c r="K16" s="52">
        <v>26.666666666666668</v>
      </c>
      <c r="L16" s="54">
        <v>135</v>
      </c>
      <c r="M16" s="54">
        <v>36</v>
      </c>
      <c r="N16" s="9"/>
    </row>
    <row r="17" spans="1:15" ht="18" customHeight="1" x14ac:dyDescent="0.15">
      <c r="A17" s="3">
        <v>13</v>
      </c>
      <c r="B17" s="3">
        <v>15</v>
      </c>
      <c r="C17" s="3" t="s">
        <v>21</v>
      </c>
      <c r="D17" s="47">
        <v>26.666666666666668</v>
      </c>
      <c r="E17" s="50">
        <v>495</v>
      </c>
      <c r="F17" s="50">
        <v>132</v>
      </c>
      <c r="G17" s="9"/>
      <c r="H17" s="139" t="s">
        <v>37</v>
      </c>
      <c r="I17" s="140"/>
      <c r="J17" s="141"/>
      <c r="K17" s="53">
        <v>26.598639455782312</v>
      </c>
      <c r="L17" s="51">
        <v>2940</v>
      </c>
      <c r="M17" s="51">
        <v>782</v>
      </c>
      <c r="N17" s="9"/>
    </row>
    <row r="18" spans="1:15" ht="18" customHeight="1" x14ac:dyDescent="0.15">
      <c r="A18" s="3">
        <v>14</v>
      </c>
      <c r="B18" s="3">
        <v>12</v>
      </c>
      <c r="C18" s="3" t="s">
        <v>52</v>
      </c>
      <c r="D18" s="47">
        <v>27.992633517495396</v>
      </c>
      <c r="E18" s="50">
        <v>543</v>
      </c>
      <c r="F18" s="50">
        <v>152</v>
      </c>
      <c r="G18" s="9"/>
      <c r="H18" s="139" t="s">
        <v>15</v>
      </c>
      <c r="I18" s="140"/>
      <c r="J18" s="141"/>
      <c r="K18" s="53">
        <v>30.26629935720845</v>
      </c>
      <c r="L18" s="55">
        <v>16335</v>
      </c>
      <c r="M18" s="55">
        <v>4944</v>
      </c>
      <c r="N18" s="9"/>
    </row>
    <row r="19" spans="1:15" ht="18" customHeight="1" x14ac:dyDescent="0.15">
      <c r="A19" s="3">
        <v>15</v>
      </c>
      <c r="B19" s="3">
        <v>1</v>
      </c>
      <c r="C19" s="3" t="s">
        <v>32</v>
      </c>
      <c r="D19" s="47">
        <v>45.180722891566269</v>
      </c>
      <c r="E19" s="50">
        <v>332</v>
      </c>
      <c r="F19" s="50">
        <v>150</v>
      </c>
      <c r="G19" s="9"/>
      <c r="N19" s="9"/>
    </row>
    <row r="20" spans="1:15" ht="18" customHeight="1" x14ac:dyDescent="0.15">
      <c r="A20" s="3">
        <v>16</v>
      </c>
      <c r="B20" s="3">
        <v>21</v>
      </c>
      <c r="C20" s="3" t="s">
        <v>36</v>
      </c>
      <c r="D20" s="47">
        <v>22.717149220489976</v>
      </c>
      <c r="E20" s="50">
        <v>449</v>
      </c>
      <c r="F20" s="50">
        <v>102</v>
      </c>
      <c r="G20" s="9"/>
      <c r="N20" s="9"/>
    </row>
    <row r="21" spans="1:15" ht="18" customHeight="1" x14ac:dyDescent="0.15">
      <c r="A21" s="3">
        <v>17</v>
      </c>
      <c r="B21" s="3">
        <v>19</v>
      </c>
      <c r="C21" s="3" t="s">
        <v>72</v>
      </c>
      <c r="D21" s="47">
        <v>23.940149625935163</v>
      </c>
      <c r="E21" s="50">
        <v>401</v>
      </c>
      <c r="F21" s="50">
        <v>96</v>
      </c>
      <c r="G21" s="9"/>
      <c r="N21" s="9"/>
    </row>
    <row r="22" spans="1:15" ht="18" customHeight="1" x14ac:dyDescent="0.15">
      <c r="A22" s="3">
        <v>18</v>
      </c>
      <c r="B22" s="3">
        <v>10</v>
      </c>
      <c r="C22" s="3" t="s">
        <v>73</v>
      </c>
      <c r="D22" s="47">
        <v>30</v>
      </c>
      <c r="E22" s="50">
        <v>210</v>
      </c>
      <c r="F22" s="50">
        <v>63</v>
      </c>
      <c r="G22" s="9"/>
      <c r="N22" s="9"/>
    </row>
    <row r="23" spans="1:15" ht="18" customHeight="1" x14ac:dyDescent="0.15">
      <c r="A23" s="3">
        <v>19</v>
      </c>
      <c r="B23" s="3">
        <v>20</v>
      </c>
      <c r="C23" s="3" t="s">
        <v>55</v>
      </c>
      <c r="D23" s="47">
        <v>23.415977961432507</v>
      </c>
      <c r="E23" s="50">
        <v>363</v>
      </c>
      <c r="F23" s="50">
        <v>85</v>
      </c>
      <c r="G23" s="9"/>
      <c r="N23" s="9"/>
    </row>
    <row r="24" spans="1:15" ht="18" customHeight="1" x14ac:dyDescent="0.15">
      <c r="A24" s="3">
        <v>20</v>
      </c>
      <c r="B24" s="3">
        <v>17</v>
      </c>
      <c r="C24" s="3" t="s">
        <v>74</v>
      </c>
      <c r="D24" s="47">
        <v>25.149700598802394</v>
      </c>
      <c r="E24" s="50">
        <v>167</v>
      </c>
      <c r="F24" s="50">
        <v>42</v>
      </c>
      <c r="G24" s="9"/>
      <c r="N24" s="9"/>
    </row>
    <row r="25" spans="1:15" ht="18" customHeight="1" x14ac:dyDescent="0.15">
      <c r="A25" s="3">
        <v>21</v>
      </c>
      <c r="B25" s="3">
        <v>16</v>
      </c>
      <c r="C25" s="3" t="s">
        <v>22</v>
      </c>
      <c r="D25" s="47">
        <v>26.262626262626267</v>
      </c>
      <c r="E25" s="50">
        <v>297</v>
      </c>
      <c r="F25" s="50">
        <v>78</v>
      </c>
      <c r="G25" s="9"/>
      <c r="N25" s="9"/>
    </row>
    <row r="26" spans="1:15" ht="18" customHeight="1" x14ac:dyDescent="0.15">
      <c r="A26" s="3">
        <v>22</v>
      </c>
      <c r="B26" s="3">
        <v>9</v>
      </c>
      <c r="C26" s="3" t="s">
        <v>0</v>
      </c>
      <c r="D26" s="47">
        <v>30.116959064327485</v>
      </c>
      <c r="E26" s="50">
        <v>342</v>
      </c>
      <c r="F26" s="50">
        <v>103</v>
      </c>
      <c r="N26" s="9"/>
    </row>
    <row r="27" spans="1:15" ht="18" customHeight="1" x14ac:dyDescent="0.15">
      <c r="A27" s="3">
        <v>23</v>
      </c>
      <c r="B27" s="3">
        <v>18</v>
      </c>
      <c r="C27" s="3" t="s">
        <v>64</v>
      </c>
      <c r="D27" s="47">
        <v>24.840764331210192</v>
      </c>
      <c r="E27" s="50">
        <v>314</v>
      </c>
      <c r="F27" s="50">
        <v>78</v>
      </c>
      <c r="N27" s="9"/>
    </row>
    <row r="28" spans="1:15" ht="18" customHeight="1" x14ac:dyDescent="0.15">
      <c r="A28" s="139" t="s">
        <v>80</v>
      </c>
      <c r="B28" s="140"/>
      <c r="C28" s="141"/>
      <c r="D28" s="48">
        <v>31.071295259425156</v>
      </c>
      <c r="E28" s="51">
        <v>13395</v>
      </c>
      <c r="F28" s="51">
        <v>4162</v>
      </c>
      <c r="N28" s="9"/>
    </row>
    <row r="29" spans="1:15" ht="18" customHeight="1" x14ac:dyDescent="0.15">
      <c r="N29" s="9"/>
    </row>
    <row r="30" spans="1:15" ht="15.75" customHeight="1" x14ac:dyDescent="0.15">
      <c r="A30" s="1" t="s">
        <v>34</v>
      </c>
      <c r="O30" s="9"/>
    </row>
    <row r="31" spans="1:15" ht="15.75" customHeight="1" x14ac:dyDescent="0.15">
      <c r="A31" s="1" t="s">
        <v>134</v>
      </c>
      <c r="O31" s="9"/>
    </row>
    <row r="32" spans="1:15" ht="15.75" customHeight="1" x14ac:dyDescent="0.15">
      <c r="A32" s="1" t="s">
        <v>163</v>
      </c>
      <c r="O32" s="9"/>
    </row>
    <row r="33" spans="1:15" ht="15.75" customHeight="1" x14ac:dyDescent="0.15">
      <c r="A33" s="1" t="s">
        <v>164</v>
      </c>
      <c r="O33" s="9"/>
    </row>
    <row r="34" spans="1:15" ht="15.75" customHeight="1" x14ac:dyDescent="0.15">
      <c r="O34" s="9"/>
    </row>
    <row r="35" spans="1:15" ht="15.75" customHeight="1" x14ac:dyDescent="0.15">
      <c r="A35" s="157" t="s">
        <v>151</v>
      </c>
      <c r="B35" s="157"/>
      <c r="C35" s="157"/>
      <c r="D35" s="143" t="s">
        <v>100</v>
      </c>
      <c r="E35" s="143"/>
      <c r="F35" s="143"/>
      <c r="G35" s="181" t="s">
        <v>81</v>
      </c>
      <c r="H35" s="181"/>
      <c r="I35" s="181"/>
      <c r="O35" s="9"/>
    </row>
    <row r="36" spans="1:15" ht="15.75" customHeight="1" x14ac:dyDescent="0.15">
      <c r="A36" s="157"/>
      <c r="B36" s="157"/>
      <c r="C36" s="157"/>
      <c r="D36" s="181" t="s">
        <v>110</v>
      </c>
      <c r="E36" s="181"/>
      <c r="F36" s="181"/>
      <c r="G36" s="181"/>
      <c r="H36" s="181"/>
      <c r="I36" s="181"/>
      <c r="O36" s="9"/>
    </row>
    <row r="37" spans="1:15" ht="15.75" customHeight="1" x14ac:dyDescent="0.15">
      <c r="A37" s="11"/>
      <c r="B37" s="11"/>
      <c r="C37" s="11"/>
      <c r="D37" s="12"/>
      <c r="E37" s="12"/>
      <c r="F37" s="12"/>
      <c r="G37" s="12"/>
      <c r="H37" s="12"/>
      <c r="I37" s="12"/>
      <c r="O37" s="9"/>
    </row>
    <row r="38" spans="1:15" ht="15.75" customHeight="1" x14ac:dyDescent="0.15">
      <c r="A38" s="157" t="s">
        <v>105</v>
      </c>
      <c r="B38" s="157"/>
      <c r="C38" s="157"/>
      <c r="D38" s="157"/>
      <c r="E38" s="157"/>
      <c r="F38" s="157"/>
      <c r="G38" s="157"/>
      <c r="H38" s="157"/>
      <c r="I38" s="157"/>
      <c r="J38" s="157"/>
      <c r="K38" s="157"/>
      <c r="L38" s="157"/>
      <c r="O38" s="9"/>
    </row>
    <row r="39" spans="1:15" ht="15.75" customHeight="1" x14ac:dyDescent="0.15">
      <c r="A39" s="11" t="s">
        <v>76</v>
      </c>
      <c r="B39" s="11"/>
      <c r="C39" s="11"/>
      <c r="D39" s="12"/>
      <c r="E39" s="12"/>
      <c r="F39" s="12"/>
      <c r="G39" s="12"/>
      <c r="H39" s="12"/>
      <c r="I39" s="12"/>
      <c r="O39" s="9"/>
    </row>
    <row r="40" spans="1:15" ht="15.75" customHeight="1" x14ac:dyDescent="0.15">
      <c r="O40" s="9"/>
    </row>
    <row r="41" spans="1:15" x14ac:dyDescent="0.15">
      <c r="A41" s="157" t="s">
        <v>24</v>
      </c>
      <c r="B41" s="157"/>
      <c r="C41" s="157"/>
      <c r="D41" s="157"/>
      <c r="E41" s="157"/>
      <c r="F41" s="157"/>
      <c r="G41" s="157"/>
      <c r="H41" s="157"/>
      <c r="I41" s="157"/>
      <c r="J41" s="157"/>
      <c r="K41" s="157"/>
      <c r="L41" s="157"/>
      <c r="N41" s="9"/>
    </row>
    <row r="42" spans="1:15" x14ac:dyDescent="0.15">
      <c r="A42" s="157" t="s">
        <v>115</v>
      </c>
      <c r="B42" s="157"/>
      <c r="C42" s="157"/>
      <c r="D42" s="157"/>
      <c r="E42" s="157"/>
      <c r="F42" s="157"/>
      <c r="G42" s="157"/>
      <c r="H42" s="157"/>
      <c r="I42" s="157"/>
      <c r="J42" s="157"/>
      <c r="K42" s="157"/>
      <c r="N42" s="9"/>
    </row>
    <row r="43" spans="1:15" x14ac:dyDescent="0.15">
      <c r="N43" s="9"/>
    </row>
    <row r="44" spans="1:15" x14ac:dyDescent="0.15">
      <c r="N44" s="9"/>
    </row>
    <row r="45" spans="1:15" x14ac:dyDescent="0.15">
      <c r="N45" s="9"/>
    </row>
    <row r="46" spans="1:15" x14ac:dyDescent="0.15">
      <c r="E46" s="12"/>
      <c r="G46" s="12"/>
      <c r="N46" s="9"/>
    </row>
    <row r="47" spans="1:15" x14ac:dyDescent="0.15">
      <c r="N47" s="9"/>
    </row>
    <row r="48" spans="1:15" x14ac:dyDescent="0.15">
      <c r="N48" s="9"/>
    </row>
  </sheetData>
  <mergeCells count="17">
    <mergeCell ref="D36:F36"/>
    <mergeCell ref="A38:L38"/>
    <mergeCell ref="A41:L41"/>
    <mergeCell ref="A42:K42"/>
    <mergeCell ref="A3:A4"/>
    <mergeCell ref="B3:B4"/>
    <mergeCell ref="C3:C4"/>
    <mergeCell ref="H3:H4"/>
    <mergeCell ref="I3:I4"/>
    <mergeCell ref="J3:J4"/>
    <mergeCell ref="A35:C36"/>
    <mergeCell ref="G35:I36"/>
    <mergeCell ref="A1:M1"/>
    <mergeCell ref="H17:J17"/>
    <mergeCell ref="H18:J18"/>
    <mergeCell ref="A28:C28"/>
    <mergeCell ref="D35:F35"/>
  </mergeCells>
  <phoneticPr fontId="22"/>
  <pageMargins left="0.59055118110236227" right="0.59055118110236227" top="0.78740157480314965" bottom="0.39370078740157483" header="0.39370078740157483" footer="0.39370078740157483"/>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7"/>
  <sheetViews>
    <sheetView view="pageBreakPreview" zoomScaleSheetLayoutView="100" workbookViewId="0">
      <selection sqref="A1:M1"/>
    </sheetView>
  </sheetViews>
  <sheetFormatPr defaultColWidth="9" defaultRowHeight="13.5" x14ac:dyDescent="0.15"/>
  <cols>
    <col min="1" max="2" width="3.625" style="1" customWidth="1"/>
    <col min="3" max="3" width="10.625" style="1" customWidth="1"/>
    <col min="4" max="6" width="9.25" style="1" customWidth="1"/>
    <col min="7" max="7" width="3.5" style="1" customWidth="1"/>
    <col min="8" max="9" width="3.625" style="1" customWidth="1"/>
    <col min="10" max="10" width="9.125" style="1" bestFit="1" customWidth="1"/>
    <col min="11" max="13" width="9.25" style="1" customWidth="1"/>
    <col min="14" max="14" width="4.625" style="1" customWidth="1"/>
    <col min="15" max="15" width="5" style="1" customWidth="1"/>
    <col min="16" max="16" width="9" style="1" bestFit="1"/>
    <col min="17" max="16384" width="9" style="1"/>
  </cols>
  <sheetData>
    <row r="1" spans="1:14" ht="24" x14ac:dyDescent="0.15">
      <c r="A1" s="180" t="s">
        <v>288</v>
      </c>
      <c r="B1" s="180"/>
      <c r="C1" s="180"/>
      <c r="D1" s="180"/>
      <c r="E1" s="180"/>
      <c r="F1" s="180"/>
      <c r="G1" s="180"/>
      <c r="H1" s="180"/>
      <c r="I1" s="180"/>
      <c r="J1" s="180"/>
      <c r="K1" s="180"/>
      <c r="L1" s="180"/>
      <c r="M1" s="180"/>
      <c r="N1" s="56"/>
    </row>
    <row r="2" spans="1:14" ht="18" customHeight="1" x14ac:dyDescent="0.15"/>
    <row r="3" spans="1:14" s="25" customFormat="1" ht="51" customHeight="1" x14ac:dyDescent="0.15">
      <c r="A3" s="146" t="s">
        <v>79</v>
      </c>
      <c r="B3" s="182" t="s">
        <v>101</v>
      </c>
      <c r="C3" s="146" t="s">
        <v>1</v>
      </c>
      <c r="D3" s="26" t="s">
        <v>103</v>
      </c>
      <c r="E3" s="26" t="s">
        <v>124</v>
      </c>
      <c r="F3" s="34" t="s">
        <v>125</v>
      </c>
      <c r="H3" s="146" t="s">
        <v>79</v>
      </c>
      <c r="I3" s="182" t="s">
        <v>101</v>
      </c>
      <c r="J3" s="146" t="s">
        <v>71</v>
      </c>
      <c r="K3" s="26" t="s">
        <v>103</v>
      </c>
      <c r="L3" s="26" t="s">
        <v>124</v>
      </c>
      <c r="M3" s="34" t="s">
        <v>125</v>
      </c>
    </row>
    <row r="4" spans="1:14" s="25" customFormat="1" ht="18" customHeight="1" x14ac:dyDescent="0.15">
      <c r="A4" s="148"/>
      <c r="B4" s="183"/>
      <c r="C4" s="148"/>
      <c r="D4" s="7" t="s">
        <v>12</v>
      </c>
      <c r="E4" s="7" t="s">
        <v>16</v>
      </c>
      <c r="F4" s="7" t="s">
        <v>16</v>
      </c>
      <c r="H4" s="148"/>
      <c r="I4" s="183"/>
      <c r="J4" s="148"/>
      <c r="K4" s="7" t="s">
        <v>12</v>
      </c>
      <c r="L4" s="7" t="s">
        <v>16</v>
      </c>
      <c r="M4" s="7" t="s">
        <v>16</v>
      </c>
    </row>
    <row r="5" spans="1:14" ht="18" customHeight="1" x14ac:dyDescent="0.15">
      <c r="A5" s="3">
        <v>1</v>
      </c>
      <c r="B5" s="3">
        <v>14</v>
      </c>
      <c r="C5" s="3" t="s">
        <v>14</v>
      </c>
      <c r="D5" s="48">
        <v>18.75</v>
      </c>
      <c r="E5" s="57">
        <v>48</v>
      </c>
      <c r="F5" s="57">
        <v>9</v>
      </c>
      <c r="G5" s="9"/>
      <c r="H5" s="3">
        <v>24</v>
      </c>
      <c r="I5" s="3">
        <v>6</v>
      </c>
      <c r="J5" s="3" t="s">
        <v>26</v>
      </c>
      <c r="K5" s="53">
        <v>16.666666666666664</v>
      </c>
      <c r="L5" s="57">
        <v>12</v>
      </c>
      <c r="M5" s="57">
        <v>2</v>
      </c>
      <c r="N5" s="9"/>
    </row>
    <row r="6" spans="1:14" ht="18" customHeight="1" x14ac:dyDescent="0.15">
      <c r="A6" s="3">
        <v>2</v>
      </c>
      <c r="B6" s="3">
        <v>5</v>
      </c>
      <c r="C6" s="3" t="s">
        <v>27</v>
      </c>
      <c r="D6" s="48">
        <v>31.111111111111111</v>
      </c>
      <c r="E6" s="57">
        <v>45</v>
      </c>
      <c r="F6" s="57">
        <v>14</v>
      </c>
      <c r="G6" s="9"/>
      <c r="H6" s="3">
        <v>25</v>
      </c>
      <c r="I6" s="3">
        <v>11</v>
      </c>
      <c r="J6" s="3" t="s">
        <v>8</v>
      </c>
      <c r="K6" s="53">
        <v>0</v>
      </c>
      <c r="L6" s="57">
        <v>10</v>
      </c>
      <c r="M6" s="57">
        <v>0</v>
      </c>
      <c r="N6" s="9"/>
    </row>
    <row r="7" spans="1:14" ht="18" customHeight="1" x14ac:dyDescent="0.15">
      <c r="A7" s="3">
        <v>3</v>
      </c>
      <c r="B7" s="3">
        <v>18</v>
      </c>
      <c r="C7" s="3" t="s">
        <v>29</v>
      </c>
      <c r="D7" s="48">
        <v>17.857142857142858</v>
      </c>
      <c r="E7" s="57">
        <v>28</v>
      </c>
      <c r="F7" s="57">
        <v>5</v>
      </c>
      <c r="G7" s="9"/>
      <c r="H7" s="3">
        <v>26</v>
      </c>
      <c r="I7" s="3">
        <v>11</v>
      </c>
      <c r="J7" s="3" t="s">
        <v>30</v>
      </c>
      <c r="K7" s="53">
        <v>0</v>
      </c>
      <c r="L7" s="57">
        <v>11</v>
      </c>
      <c r="M7" s="57">
        <v>0</v>
      </c>
      <c r="N7" s="9"/>
    </row>
    <row r="8" spans="1:14" ht="18" customHeight="1" x14ac:dyDescent="0.15">
      <c r="A8" s="3">
        <v>4</v>
      </c>
      <c r="B8" s="3">
        <v>21</v>
      </c>
      <c r="C8" s="3" t="s">
        <v>31</v>
      </c>
      <c r="D8" s="48">
        <v>7.1428571428571423</v>
      </c>
      <c r="E8" s="57">
        <v>14</v>
      </c>
      <c r="F8" s="57">
        <v>1</v>
      </c>
      <c r="G8" s="9"/>
      <c r="H8" s="3">
        <v>27</v>
      </c>
      <c r="I8" s="3">
        <v>9</v>
      </c>
      <c r="J8" s="3" t="s">
        <v>40</v>
      </c>
      <c r="K8" s="53">
        <v>12.5</v>
      </c>
      <c r="L8" s="57">
        <v>8</v>
      </c>
      <c r="M8" s="57">
        <v>1</v>
      </c>
      <c r="N8" s="9"/>
    </row>
    <row r="9" spans="1:14" ht="18" customHeight="1" x14ac:dyDescent="0.15">
      <c r="A9" s="3">
        <v>5</v>
      </c>
      <c r="B9" s="3">
        <v>4</v>
      </c>
      <c r="C9" s="3" t="s">
        <v>20</v>
      </c>
      <c r="D9" s="48">
        <v>31.818181818181817</v>
      </c>
      <c r="E9" s="57">
        <v>22</v>
      </c>
      <c r="F9" s="57">
        <v>7</v>
      </c>
      <c r="G9" s="9"/>
      <c r="H9" s="3">
        <v>28</v>
      </c>
      <c r="I9" s="3">
        <v>2</v>
      </c>
      <c r="J9" s="3" t="s">
        <v>41</v>
      </c>
      <c r="K9" s="53">
        <v>30</v>
      </c>
      <c r="L9" s="57">
        <v>10</v>
      </c>
      <c r="M9" s="57">
        <v>3</v>
      </c>
      <c r="N9" s="9"/>
    </row>
    <row r="10" spans="1:14" ht="18" customHeight="1" x14ac:dyDescent="0.15">
      <c r="A10" s="3">
        <v>6</v>
      </c>
      <c r="B10" s="3">
        <v>17</v>
      </c>
      <c r="C10" s="3" t="s">
        <v>44</v>
      </c>
      <c r="D10" s="48">
        <v>18.181818181818183</v>
      </c>
      <c r="E10" s="57">
        <v>22</v>
      </c>
      <c r="F10" s="57">
        <v>4</v>
      </c>
      <c r="G10" s="9"/>
      <c r="H10" s="3">
        <v>29</v>
      </c>
      <c r="I10" s="3">
        <v>9</v>
      </c>
      <c r="J10" s="3" t="s">
        <v>47</v>
      </c>
      <c r="K10" s="53">
        <v>12.5</v>
      </c>
      <c r="L10" s="57">
        <v>16</v>
      </c>
      <c r="M10" s="57">
        <v>2</v>
      </c>
      <c r="N10" s="9"/>
    </row>
    <row r="11" spans="1:14" ht="18" customHeight="1" x14ac:dyDescent="0.15">
      <c r="A11" s="3">
        <v>7</v>
      </c>
      <c r="B11" s="3">
        <v>7</v>
      </c>
      <c r="C11" s="3" t="s">
        <v>19</v>
      </c>
      <c r="D11" s="48">
        <v>25</v>
      </c>
      <c r="E11" s="57">
        <v>20</v>
      </c>
      <c r="F11" s="57">
        <v>5</v>
      </c>
      <c r="G11" s="9"/>
      <c r="H11" s="3">
        <v>30</v>
      </c>
      <c r="I11" s="3">
        <v>1</v>
      </c>
      <c r="J11" s="3" t="s">
        <v>38</v>
      </c>
      <c r="K11" s="53">
        <v>30.76923076923077</v>
      </c>
      <c r="L11" s="57">
        <v>13</v>
      </c>
      <c r="M11" s="57">
        <v>4</v>
      </c>
      <c r="N11" s="9"/>
    </row>
    <row r="12" spans="1:14" ht="18" customHeight="1" x14ac:dyDescent="0.15">
      <c r="A12" s="3">
        <v>8</v>
      </c>
      <c r="B12" s="3">
        <v>11</v>
      </c>
      <c r="C12" s="3" t="s">
        <v>53</v>
      </c>
      <c r="D12" s="48">
        <v>20</v>
      </c>
      <c r="E12" s="57">
        <v>20</v>
      </c>
      <c r="F12" s="57">
        <v>4</v>
      </c>
      <c r="G12" s="9"/>
      <c r="H12" s="3">
        <v>31</v>
      </c>
      <c r="I12" s="3">
        <v>5</v>
      </c>
      <c r="J12" s="3" t="s">
        <v>56</v>
      </c>
      <c r="K12" s="53">
        <v>18.75</v>
      </c>
      <c r="L12" s="57">
        <v>16</v>
      </c>
      <c r="M12" s="57">
        <v>3</v>
      </c>
      <c r="N12" s="9"/>
    </row>
    <row r="13" spans="1:14" ht="18" customHeight="1" x14ac:dyDescent="0.15">
      <c r="A13" s="3">
        <v>9</v>
      </c>
      <c r="B13" s="3">
        <v>14</v>
      </c>
      <c r="C13" s="3" t="s">
        <v>59</v>
      </c>
      <c r="D13" s="48">
        <v>18.75</v>
      </c>
      <c r="E13" s="57">
        <v>32</v>
      </c>
      <c r="F13" s="57">
        <v>6</v>
      </c>
      <c r="G13" s="9"/>
      <c r="H13" s="3">
        <v>32</v>
      </c>
      <c r="I13" s="3">
        <v>8</v>
      </c>
      <c r="J13" s="3" t="s">
        <v>46</v>
      </c>
      <c r="K13" s="53">
        <v>15.384615384615385</v>
      </c>
      <c r="L13" s="57">
        <v>13</v>
      </c>
      <c r="M13" s="57">
        <v>2</v>
      </c>
      <c r="N13" s="9"/>
    </row>
    <row r="14" spans="1:14" ht="18" customHeight="1" x14ac:dyDescent="0.15">
      <c r="A14" s="3">
        <v>10</v>
      </c>
      <c r="B14" s="3">
        <v>8</v>
      </c>
      <c r="C14" s="3" t="s">
        <v>7</v>
      </c>
      <c r="D14" s="48">
        <v>23.076923076923077</v>
      </c>
      <c r="E14" s="57">
        <v>26</v>
      </c>
      <c r="F14" s="57">
        <v>6</v>
      </c>
      <c r="G14" s="9"/>
      <c r="H14" s="3">
        <v>33</v>
      </c>
      <c r="I14" s="3">
        <v>3</v>
      </c>
      <c r="J14" s="3" t="s">
        <v>60</v>
      </c>
      <c r="K14" s="53">
        <v>27.27272727272727</v>
      </c>
      <c r="L14" s="57">
        <v>11</v>
      </c>
      <c r="M14" s="57">
        <v>3</v>
      </c>
      <c r="N14" s="9"/>
    </row>
    <row r="15" spans="1:14" ht="18" customHeight="1" x14ac:dyDescent="0.15">
      <c r="A15" s="3">
        <v>11</v>
      </c>
      <c r="B15" s="3">
        <v>11</v>
      </c>
      <c r="C15" s="3" t="s">
        <v>65</v>
      </c>
      <c r="D15" s="48">
        <v>20</v>
      </c>
      <c r="E15" s="57">
        <v>20</v>
      </c>
      <c r="F15" s="57">
        <v>4</v>
      </c>
      <c r="G15" s="9"/>
      <c r="H15" s="3">
        <v>34</v>
      </c>
      <c r="I15" s="3">
        <v>4</v>
      </c>
      <c r="J15" s="3" t="s">
        <v>88</v>
      </c>
      <c r="K15" s="53">
        <v>20</v>
      </c>
      <c r="L15" s="57">
        <v>10</v>
      </c>
      <c r="M15" s="57">
        <v>2</v>
      </c>
      <c r="N15" s="9"/>
    </row>
    <row r="16" spans="1:14" ht="18" customHeight="1" x14ac:dyDescent="0.15">
      <c r="A16" s="3">
        <v>12</v>
      </c>
      <c r="B16" s="3">
        <v>2</v>
      </c>
      <c r="C16" s="3" t="s">
        <v>45</v>
      </c>
      <c r="D16" s="48">
        <v>33.333333333333329</v>
      </c>
      <c r="E16" s="57">
        <v>21</v>
      </c>
      <c r="F16" s="57">
        <v>7</v>
      </c>
      <c r="G16" s="9"/>
      <c r="H16" s="3">
        <v>35</v>
      </c>
      <c r="I16" s="3">
        <v>6</v>
      </c>
      <c r="J16" s="3" t="s">
        <v>67</v>
      </c>
      <c r="K16" s="53">
        <v>16.666666666666664</v>
      </c>
      <c r="L16" s="57">
        <v>12</v>
      </c>
      <c r="M16" s="57">
        <v>2</v>
      </c>
      <c r="N16" s="9"/>
    </row>
    <row r="17" spans="1:15" ht="18" customHeight="1" x14ac:dyDescent="0.15">
      <c r="A17" s="3">
        <v>13</v>
      </c>
      <c r="B17" s="3">
        <v>13</v>
      </c>
      <c r="C17" s="3" t="s">
        <v>21</v>
      </c>
      <c r="D17" s="48">
        <v>19.047619047619047</v>
      </c>
      <c r="E17" s="57">
        <v>21</v>
      </c>
      <c r="F17" s="57">
        <v>4</v>
      </c>
      <c r="G17" s="9"/>
      <c r="H17" s="139" t="s">
        <v>37</v>
      </c>
      <c r="I17" s="140"/>
      <c r="J17" s="141"/>
      <c r="K17" s="53">
        <v>16.901408450704224</v>
      </c>
      <c r="L17" s="58">
        <v>142</v>
      </c>
      <c r="M17" s="58">
        <v>24</v>
      </c>
      <c r="N17" s="9"/>
    </row>
    <row r="18" spans="1:15" ht="18" customHeight="1" x14ac:dyDescent="0.15">
      <c r="A18" s="3">
        <v>14</v>
      </c>
      <c r="B18" s="3">
        <v>19</v>
      </c>
      <c r="C18" s="3" t="s">
        <v>52</v>
      </c>
      <c r="D18" s="48">
        <v>9.5238095238095237</v>
      </c>
      <c r="E18" s="57">
        <v>21</v>
      </c>
      <c r="F18" s="57">
        <v>2</v>
      </c>
      <c r="G18" s="9"/>
      <c r="H18" s="139" t="s">
        <v>15</v>
      </c>
      <c r="I18" s="140"/>
      <c r="J18" s="141"/>
      <c r="K18" s="53">
        <v>20.216049382716051</v>
      </c>
      <c r="L18" s="59">
        <v>648</v>
      </c>
      <c r="M18" s="59">
        <v>131</v>
      </c>
      <c r="N18" s="9"/>
    </row>
    <row r="19" spans="1:15" ht="18" customHeight="1" x14ac:dyDescent="0.15">
      <c r="A19" s="3">
        <v>15</v>
      </c>
      <c r="B19" s="3">
        <v>22</v>
      </c>
      <c r="C19" s="3" t="s">
        <v>32</v>
      </c>
      <c r="D19" s="48">
        <v>5</v>
      </c>
      <c r="E19" s="57">
        <v>20</v>
      </c>
      <c r="F19" s="57">
        <v>1</v>
      </c>
      <c r="G19" s="9"/>
      <c r="N19" s="9"/>
    </row>
    <row r="20" spans="1:15" ht="18" customHeight="1" x14ac:dyDescent="0.15">
      <c r="A20" s="3">
        <v>16</v>
      </c>
      <c r="B20" s="3">
        <v>20</v>
      </c>
      <c r="C20" s="3" t="s">
        <v>36</v>
      </c>
      <c r="D20" s="48">
        <v>8.3333333333333321</v>
      </c>
      <c r="E20" s="57">
        <v>12</v>
      </c>
      <c r="F20" s="57">
        <v>1</v>
      </c>
      <c r="G20" s="9"/>
      <c r="N20" s="9"/>
    </row>
    <row r="21" spans="1:15" ht="18" customHeight="1" x14ac:dyDescent="0.15">
      <c r="A21" s="3">
        <v>17</v>
      </c>
      <c r="B21" s="3">
        <v>10</v>
      </c>
      <c r="C21" s="3" t="s">
        <v>72</v>
      </c>
      <c r="D21" s="48">
        <v>21.052631578947366</v>
      </c>
      <c r="E21" s="57">
        <v>19</v>
      </c>
      <c r="F21" s="57">
        <v>4</v>
      </c>
      <c r="G21" s="9"/>
      <c r="N21" s="9"/>
    </row>
    <row r="22" spans="1:15" ht="18" customHeight="1" x14ac:dyDescent="0.15">
      <c r="A22" s="3">
        <v>18</v>
      </c>
      <c r="B22" s="3">
        <v>2</v>
      </c>
      <c r="C22" s="3" t="s">
        <v>73</v>
      </c>
      <c r="D22" s="48">
        <v>33.333333333333329</v>
      </c>
      <c r="E22" s="57">
        <v>18</v>
      </c>
      <c r="F22" s="57">
        <v>6</v>
      </c>
      <c r="G22" s="9"/>
      <c r="N22" s="9"/>
    </row>
    <row r="23" spans="1:15" ht="18" customHeight="1" x14ac:dyDescent="0.15">
      <c r="A23" s="3">
        <v>19</v>
      </c>
      <c r="B23" s="3">
        <v>9</v>
      </c>
      <c r="C23" s="3" t="s">
        <v>39</v>
      </c>
      <c r="D23" s="48">
        <v>21.428571428571427</v>
      </c>
      <c r="E23" s="57">
        <v>14</v>
      </c>
      <c r="F23" s="57">
        <v>3</v>
      </c>
      <c r="G23" s="9"/>
      <c r="N23" s="9"/>
    </row>
    <row r="24" spans="1:15" ht="18" customHeight="1" x14ac:dyDescent="0.15">
      <c r="A24" s="3">
        <v>20</v>
      </c>
      <c r="B24" s="3">
        <v>23</v>
      </c>
      <c r="C24" s="3" t="s">
        <v>42</v>
      </c>
      <c r="D24" s="48">
        <v>0</v>
      </c>
      <c r="E24" s="57">
        <v>13</v>
      </c>
      <c r="F24" s="57">
        <v>0</v>
      </c>
      <c r="G24" s="9"/>
      <c r="N24" s="9"/>
    </row>
    <row r="25" spans="1:15" ht="18" customHeight="1" x14ac:dyDescent="0.15">
      <c r="A25" s="3">
        <v>21</v>
      </c>
      <c r="B25" s="3">
        <v>6</v>
      </c>
      <c r="C25" s="3" t="s">
        <v>48</v>
      </c>
      <c r="D25" s="48">
        <v>29.411764705882355</v>
      </c>
      <c r="E25" s="57">
        <v>17</v>
      </c>
      <c r="F25" s="57">
        <v>5</v>
      </c>
      <c r="G25" s="9"/>
      <c r="N25" s="9"/>
    </row>
    <row r="26" spans="1:15" ht="18" customHeight="1" x14ac:dyDescent="0.15">
      <c r="A26" s="3">
        <v>22</v>
      </c>
      <c r="B26" s="3">
        <v>1</v>
      </c>
      <c r="C26" s="3" t="s">
        <v>77</v>
      </c>
      <c r="D26" s="48">
        <v>35.294117647058826</v>
      </c>
      <c r="E26" s="57">
        <v>17</v>
      </c>
      <c r="F26" s="57">
        <v>6</v>
      </c>
      <c r="N26" s="9"/>
    </row>
    <row r="27" spans="1:15" ht="18" customHeight="1" x14ac:dyDescent="0.15">
      <c r="A27" s="3">
        <v>23</v>
      </c>
      <c r="B27" s="3">
        <v>14</v>
      </c>
      <c r="C27" s="3" t="s">
        <v>50</v>
      </c>
      <c r="D27" s="48">
        <v>18.75</v>
      </c>
      <c r="E27" s="57">
        <v>16</v>
      </c>
      <c r="F27" s="57">
        <v>3</v>
      </c>
      <c r="N27" s="9"/>
    </row>
    <row r="28" spans="1:15" ht="18" customHeight="1" x14ac:dyDescent="0.15">
      <c r="A28" s="139" t="s">
        <v>80</v>
      </c>
      <c r="B28" s="140"/>
      <c r="C28" s="141"/>
      <c r="D28" s="48">
        <v>21.146245059288539</v>
      </c>
      <c r="E28" s="58">
        <v>506</v>
      </c>
      <c r="F28" s="58">
        <v>107</v>
      </c>
      <c r="N28" s="9"/>
    </row>
    <row r="29" spans="1:15" ht="18" customHeight="1" x14ac:dyDescent="0.15">
      <c r="N29" s="9"/>
    </row>
    <row r="30" spans="1:15" ht="15.75" customHeight="1" x14ac:dyDescent="0.15">
      <c r="A30" s="1" t="s">
        <v>13</v>
      </c>
      <c r="O30" s="9"/>
    </row>
    <row r="31" spans="1:15" ht="15.75" customHeight="1" x14ac:dyDescent="0.15">
      <c r="O31" s="9"/>
    </row>
    <row r="32" spans="1:15" ht="15.75" customHeight="1" x14ac:dyDescent="0.15">
      <c r="A32" s="1" t="s">
        <v>162</v>
      </c>
      <c r="O32" s="9"/>
    </row>
    <row r="33" spans="1:15" ht="15.75" customHeight="1" x14ac:dyDescent="0.15">
      <c r="O33" s="9"/>
    </row>
    <row r="34" spans="1:15" ht="15.75" customHeight="1" x14ac:dyDescent="0.15">
      <c r="A34" s="157" t="s">
        <v>151</v>
      </c>
      <c r="B34" s="157"/>
      <c r="C34" s="157"/>
      <c r="D34" s="143" t="s">
        <v>90</v>
      </c>
      <c r="E34" s="143"/>
      <c r="F34" s="143"/>
      <c r="G34" s="181" t="s">
        <v>81</v>
      </c>
      <c r="H34" s="181"/>
      <c r="I34" s="181"/>
      <c r="O34" s="9"/>
    </row>
    <row r="35" spans="1:15" ht="15.75" customHeight="1" x14ac:dyDescent="0.15">
      <c r="A35" s="157"/>
      <c r="B35" s="157"/>
      <c r="C35" s="157"/>
      <c r="D35" s="181" t="s">
        <v>124</v>
      </c>
      <c r="E35" s="181"/>
      <c r="F35" s="181"/>
      <c r="G35" s="181"/>
      <c r="H35" s="181"/>
      <c r="I35" s="181"/>
      <c r="O35" s="9"/>
    </row>
    <row r="36" spans="1:15" ht="15.75" customHeight="1" x14ac:dyDescent="0.15">
      <c r="A36" s="11"/>
      <c r="B36" s="11"/>
      <c r="C36" s="11"/>
      <c r="D36" s="12"/>
      <c r="E36" s="12"/>
      <c r="F36" s="12"/>
      <c r="G36" s="12"/>
      <c r="H36" s="12"/>
      <c r="I36" s="12"/>
      <c r="O36" s="9"/>
    </row>
    <row r="37" spans="1:15" ht="15.75" customHeight="1" x14ac:dyDescent="0.15">
      <c r="O37" s="9"/>
    </row>
    <row r="38" spans="1:15" ht="15.75" customHeight="1" x14ac:dyDescent="0.15">
      <c r="A38" s="11"/>
      <c r="B38" s="11"/>
      <c r="C38" s="11"/>
      <c r="D38" s="12"/>
      <c r="E38" s="12"/>
      <c r="F38" s="12"/>
      <c r="G38" s="12"/>
      <c r="H38" s="12"/>
      <c r="I38" s="12"/>
      <c r="O38" s="9"/>
    </row>
    <row r="39" spans="1:15" ht="15.75" customHeight="1" x14ac:dyDescent="0.15">
      <c r="O39" s="9"/>
    </row>
    <row r="40" spans="1:15" x14ac:dyDescent="0.15">
      <c r="N40" s="9"/>
    </row>
    <row r="41" spans="1:15" x14ac:dyDescent="0.15">
      <c r="N41" s="9"/>
    </row>
    <row r="42" spans="1:15" x14ac:dyDescent="0.15">
      <c r="N42" s="9"/>
    </row>
    <row r="43" spans="1:15" x14ac:dyDescent="0.15">
      <c r="N43" s="9"/>
    </row>
    <row r="44" spans="1:15" x14ac:dyDescent="0.15">
      <c r="N44" s="9"/>
    </row>
    <row r="45" spans="1:15" x14ac:dyDescent="0.15">
      <c r="E45" s="12"/>
      <c r="G45" s="12"/>
      <c r="N45" s="9"/>
    </row>
    <row r="46" spans="1:15" x14ac:dyDescent="0.15">
      <c r="N46" s="9"/>
    </row>
    <row r="47" spans="1:15" x14ac:dyDescent="0.15">
      <c r="N47" s="9"/>
    </row>
  </sheetData>
  <mergeCells count="14">
    <mergeCell ref="D35:F35"/>
    <mergeCell ref="A3:A4"/>
    <mergeCell ref="B3:B4"/>
    <mergeCell ref="C3:C4"/>
    <mergeCell ref="H3:H4"/>
    <mergeCell ref="A34:C35"/>
    <mergeCell ref="G34:I35"/>
    <mergeCell ref="A1:M1"/>
    <mergeCell ref="H17:J17"/>
    <mergeCell ref="H18:J18"/>
    <mergeCell ref="A28:C28"/>
    <mergeCell ref="D34:F34"/>
    <mergeCell ref="I3:I4"/>
    <mergeCell ref="J3:J4"/>
  </mergeCells>
  <phoneticPr fontId="22"/>
  <printOptions horizontalCentered="1"/>
  <pageMargins left="0.59055118110236227" right="0.59055118110236227" top="0.78740157480314954" bottom="0.39370078740157477" header="0.39370078740157477" footer="0.39370078740157477"/>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7"/>
  <sheetViews>
    <sheetView view="pageBreakPreview" zoomScaleSheetLayoutView="100" workbookViewId="0"/>
  </sheetViews>
  <sheetFormatPr defaultColWidth="9" defaultRowHeight="13.5" x14ac:dyDescent="0.15"/>
  <cols>
    <col min="1" max="2" width="3.625" style="1" customWidth="1"/>
    <col min="3" max="3" width="10.625" style="1" customWidth="1"/>
    <col min="4" max="4" width="9.25" style="1" customWidth="1"/>
    <col min="5" max="6" width="10.875" style="1" customWidth="1"/>
    <col min="7" max="7" width="3.5" style="1" customWidth="1"/>
    <col min="8" max="9" width="3.625" style="1" customWidth="1"/>
    <col min="10" max="10" width="10.625" style="1" customWidth="1"/>
    <col min="11" max="11" width="9.25" style="1" customWidth="1"/>
    <col min="12" max="13" width="10.875" style="1" customWidth="1"/>
    <col min="14" max="14" width="4.625" style="1" customWidth="1"/>
    <col min="15" max="15" width="5" style="1" customWidth="1"/>
    <col min="16" max="16" width="16.375" style="1" customWidth="1"/>
    <col min="17" max="17" width="9" style="1" bestFit="1"/>
    <col min="18" max="16384" width="9" style="1"/>
  </cols>
  <sheetData>
    <row r="1" spans="1:30" ht="24" x14ac:dyDescent="0.15">
      <c r="A1" s="46" t="s">
        <v>289</v>
      </c>
      <c r="B1" s="46"/>
      <c r="C1" s="46"/>
      <c r="D1" s="46"/>
      <c r="E1" s="46"/>
      <c r="F1" s="46"/>
      <c r="G1" s="46"/>
      <c r="H1" s="46"/>
      <c r="I1" s="46"/>
      <c r="J1" s="46"/>
      <c r="K1" s="46"/>
      <c r="L1" s="46"/>
      <c r="M1" s="46"/>
      <c r="N1" s="56"/>
    </row>
    <row r="2" spans="1:30" ht="18" customHeight="1" x14ac:dyDescent="0.15"/>
    <row r="3" spans="1:30" s="25" customFormat="1" ht="51" customHeight="1" x14ac:dyDescent="0.15">
      <c r="A3" s="146" t="s">
        <v>79</v>
      </c>
      <c r="B3" s="182" t="s">
        <v>101</v>
      </c>
      <c r="C3" s="146" t="s">
        <v>1</v>
      </c>
      <c r="D3" s="26" t="s">
        <v>126</v>
      </c>
      <c r="E3" s="31" t="s">
        <v>152</v>
      </c>
      <c r="F3" s="31" t="s">
        <v>118</v>
      </c>
      <c r="H3" s="146" t="s">
        <v>79</v>
      </c>
      <c r="I3" s="182" t="s">
        <v>101</v>
      </c>
      <c r="J3" s="146" t="s">
        <v>71</v>
      </c>
      <c r="K3" s="26" t="s">
        <v>126</v>
      </c>
      <c r="L3" s="31" t="s">
        <v>152</v>
      </c>
      <c r="M3" s="31" t="s">
        <v>118</v>
      </c>
      <c r="P3" s="184"/>
      <c r="Q3" s="186"/>
      <c r="R3" s="186"/>
      <c r="S3" s="186"/>
      <c r="T3" s="186"/>
      <c r="U3" s="186"/>
    </row>
    <row r="4" spans="1:30" s="25" customFormat="1" ht="18" customHeight="1" x14ac:dyDescent="0.15">
      <c r="A4" s="148"/>
      <c r="B4" s="183"/>
      <c r="C4" s="148"/>
      <c r="D4" s="7" t="s">
        <v>12</v>
      </c>
      <c r="E4" s="7" t="s">
        <v>127</v>
      </c>
      <c r="F4" s="7" t="s">
        <v>16</v>
      </c>
      <c r="H4" s="148"/>
      <c r="I4" s="183"/>
      <c r="J4" s="148"/>
      <c r="K4" s="7" t="s">
        <v>12</v>
      </c>
      <c r="L4" s="7" t="s">
        <v>127</v>
      </c>
      <c r="M4" s="7" t="s">
        <v>16</v>
      </c>
      <c r="W4" s="184"/>
      <c r="X4" s="184"/>
      <c r="Y4" s="184"/>
      <c r="Z4" s="184"/>
      <c r="AA4" s="184"/>
      <c r="AB4" s="184"/>
      <c r="AC4" s="184"/>
      <c r="AD4" s="184"/>
    </row>
    <row r="5" spans="1:30" ht="18" customHeight="1" x14ac:dyDescent="0.15">
      <c r="A5" s="3">
        <v>1</v>
      </c>
      <c r="B5" s="3">
        <v>16</v>
      </c>
      <c r="C5" s="3" t="s">
        <v>14</v>
      </c>
      <c r="D5" s="48">
        <v>83.032068670803767</v>
      </c>
      <c r="E5" s="60">
        <v>558619</v>
      </c>
      <c r="F5" s="60">
        <v>672775</v>
      </c>
      <c r="G5" s="9"/>
      <c r="H5" s="3">
        <v>24</v>
      </c>
      <c r="I5" s="3">
        <v>8</v>
      </c>
      <c r="J5" s="3" t="s">
        <v>26</v>
      </c>
      <c r="K5" s="53">
        <v>82.745875777517355</v>
      </c>
      <c r="L5" s="60">
        <v>9179</v>
      </c>
      <c r="M5" s="60">
        <v>11093</v>
      </c>
      <c r="N5" s="9"/>
      <c r="Q5" s="63"/>
      <c r="R5" s="63"/>
      <c r="S5" s="63"/>
      <c r="T5" s="63"/>
      <c r="U5" s="64"/>
      <c r="W5" s="184"/>
      <c r="X5" s="184"/>
      <c r="Y5" s="184"/>
      <c r="Z5" s="184"/>
      <c r="AA5" s="184"/>
      <c r="AB5" s="184"/>
      <c r="AC5" s="184"/>
      <c r="AD5" s="184"/>
    </row>
    <row r="6" spans="1:30" ht="18" customHeight="1" x14ac:dyDescent="0.15">
      <c r="A6" s="3">
        <v>2</v>
      </c>
      <c r="B6" s="3">
        <v>13</v>
      </c>
      <c r="C6" s="3" t="s">
        <v>27</v>
      </c>
      <c r="D6" s="48">
        <v>84.002530857583139</v>
      </c>
      <c r="E6" s="60">
        <v>658516</v>
      </c>
      <c r="F6" s="60">
        <v>783924</v>
      </c>
      <c r="G6" s="9"/>
      <c r="H6" s="3">
        <v>25</v>
      </c>
      <c r="I6" s="3">
        <v>9</v>
      </c>
      <c r="J6" s="3" t="s">
        <v>8</v>
      </c>
      <c r="K6" s="53">
        <v>82.588308846514536</v>
      </c>
      <c r="L6" s="60">
        <v>5284</v>
      </c>
      <c r="M6" s="60">
        <v>6398</v>
      </c>
      <c r="N6" s="9"/>
      <c r="Q6" s="63"/>
      <c r="R6" s="63"/>
      <c r="S6" s="63"/>
      <c r="T6" s="63"/>
      <c r="U6" s="64"/>
      <c r="W6" s="184"/>
      <c r="X6" s="184"/>
      <c r="Y6" s="184"/>
      <c r="Z6" s="184"/>
      <c r="AA6" s="184"/>
      <c r="AB6" s="184"/>
      <c r="AC6" s="184"/>
      <c r="AD6" s="184"/>
    </row>
    <row r="7" spans="1:30" ht="18" customHeight="1" x14ac:dyDescent="0.15">
      <c r="A7" s="3">
        <v>3</v>
      </c>
      <c r="B7" s="3">
        <v>20</v>
      </c>
      <c r="C7" s="3" t="s">
        <v>29</v>
      </c>
      <c r="D7" s="48">
        <v>82.049225336190105</v>
      </c>
      <c r="E7" s="60">
        <v>152413</v>
      </c>
      <c r="F7" s="60">
        <v>185758</v>
      </c>
      <c r="G7" s="9"/>
      <c r="H7" s="3">
        <v>26</v>
      </c>
      <c r="I7" s="3">
        <v>12</v>
      </c>
      <c r="J7" s="3" t="s">
        <v>30</v>
      </c>
      <c r="K7" s="53">
        <v>80.504087193460492</v>
      </c>
      <c r="L7" s="60">
        <v>5909</v>
      </c>
      <c r="M7" s="60">
        <v>7340</v>
      </c>
      <c r="N7" s="9"/>
      <c r="Q7" s="63"/>
      <c r="R7" s="63"/>
      <c r="S7" s="63"/>
      <c r="T7" s="63"/>
      <c r="U7" s="64"/>
      <c r="W7" s="184"/>
      <c r="X7" s="184"/>
      <c r="Y7" s="184"/>
      <c r="Z7" s="184"/>
      <c r="AA7" s="184"/>
      <c r="AB7" s="184"/>
      <c r="AC7" s="184"/>
      <c r="AD7" s="184"/>
    </row>
    <row r="8" spans="1:30" ht="18" customHeight="1" x14ac:dyDescent="0.15">
      <c r="A8" s="3">
        <v>4</v>
      </c>
      <c r="B8" s="3">
        <v>23</v>
      </c>
      <c r="C8" s="3" t="s">
        <v>31</v>
      </c>
      <c r="D8" s="48">
        <v>78.086512466206074</v>
      </c>
      <c r="E8" s="60">
        <v>25995</v>
      </c>
      <c r="F8" s="60">
        <v>33290</v>
      </c>
      <c r="G8" s="9"/>
      <c r="H8" s="3">
        <v>27</v>
      </c>
      <c r="I8" s="3">
        <v>7</v>
      </c>
      <c r="J8" s="3" t="s">
        <v>40</v>
      </c>
      <c r="K8" s="53">
        <v>82.944503358077057</v>
      </c>
      <c r="L8" s="60">
        <v>4693</v>
      </c>
      <c r="M8" s="60">
        <v>5658</v>
      </c>
      <c r="N8" s="9"/>
      <c r="Q8" s="63"/>
      <c r="R8" s="63"/>
      <c r="S8" s="63"/>
      <c r="T8" s="63"/>
      <c r="U8" s="64"/>
      <c r="W8" s="184"/>
      <c r="X8" s="184"/>
      <c r="Y8" s="184"/>
      <c r="Z8" s="184"/>
      <c r="AA8" s="184"/>
      <c r="AB8" s="184"/>
      <c r="AC8" s="184"/>
      <c r="AD8" s="184"/>
    </row>
    <row r="9" spans="1:30" ht="18" customHeight="1" x14ac:dyDescent="0.15">
      <c r="A9" s="3">
        <v>5</v>
      </c>
      <c r="B9" s="3">
        <v>19</v>
      </c>
      <c r="C9" s="3" t="s">
        <v>20</v>
      </c>
      <c r="D9" s="48">
        <v>82.110498185040157</v>
      </c>
      <c r="E9" s="60">
        <v>86184</v>
      </c>
      <c r="F9" s="60">
        <v>104961</v>
      </c>
      <c r="G9" s="9"/>
      <c r="H9" s="3">
        <v>28</v>
      </c>
      <c r="I9" s="3">
        <v>3</v>
      </c>
      <c r="J9" s="3" t="s">
        <v>41</v>
      </c>
      <c r="K9" s="53">
        <v>84.274740171712608</v>
      </c>
      <c r="L9" s="60">
        <v>5595</v>
      </c>
      <c r="M9" s="60">
        <v>6639</v>
      </c>
      <c r="N9" s="9"/>
      <c r="Q9" s="63"/>
      <c r="R9" s="63"/>
      <c r="S9" s="63"/>
      <c r="T9" s="63"/>
      <c r="U9" s="64"/>
      <c r="W9" s="184"/>
      <c r="X9" s="184"/>
      <c r="Y9" s="184"/>
      <c r="Z9" s="184"/>
      <c r="AA9" s="184"/>
      <c r="AB9" s="184"/>
      <c r="AC9" s="184"/>
      <c r="AD9" s="184"/>
    </row>
    <row r="10" spans="1:30" ht="18" customHeight="1" x14ac:dyDescent="0.15">
      <c r="A10" s="3">
        <v>6</v>
      </c>
      <c r="B10" s="3">
        <v>18</v>
      </c>
      <c r="C10" s="3" t="s">
        <v>44</v>
      </c>
      <c r="D10" s="48">
        <v>82.287142215250242</v>
      </c>
      <c r="E10" s="60">
        <v>104387</v>
      </c>
      <c r="F10" s="60">
        <v>126857</v>
      </c>
      <c r="G10" s="9"/>
      <c r="H10" s="3">
        <v>29</v>
      </c>
      <c r="I10" s="3">
        <v>10</v>
      </c>
      <c r="J10" s="3" t="s">
        <v>47</v>
      </c>
      <c r="K10" s="53">
        <v>82.548123528597145</v>
      </c>
      <c r="L10" s="60">
        <v>29804</v>
      </c>
      <c r="M10" s="60">
        <v>36105</v>
      </c>
      <c r="N10" s="9"/>
      <c r="Q10" s="63"/>
      <c r="R10" s="63"/>
      <c r="S10" s="63"/>
      <c r="T10" s="63"/>
      <c r="U10" s="64"/>
      <c r="W10" s="184"/>
      <c r="X10" s="184"/>
      <c r="Y10" s="184"/>
      <c r="Z10" s="184"/>
      <c r="AA10" s="184"/>
      <c r="AB10" s="184"/>
      <c r="AC10" s="184"/>
      <c r="AD10" s="184"/>
    </row>
    <row r="11" spans="1:30" ht="18" customHeight="1" x14ac:dyDescent="0.15">
      <c r="A11" s="3">
        <v>7</v>
      </c>
      <c r="B11" s="3">
        <v>22</v>
      </c>
      <c r="C11" s="3" t="s">
        <v>19</v>
      </c>
      <c r="D11" s="48">
        <v>79.338278655451759</v>
      </c>
      <c r="E11" s="60">
        <v>51124</v>
      </c>
      <c r="F11" s="60">
        <v>64438</v>
      </c>
      <c r="G11" s="9"/>
      <c r="H11" s="3">
        <v>30</v>
      </c>
      <c r="I11" s="3">
        <v>11</v>
      </c>
      <c r="J11" s="3" t="s">
        <v>38</v>
      </c>
      <c r="K11" s="53">
        <v>80.813604324050957</v>
      </c>
      <c r="L11" s="60">
        <v>25567</v>
      </c>
      <c r="M11" s="60">
        <v>31637</v>
      </c>
      <c r="N11" s="9"/>
      <c r="Q11" s="63"/>
      <c r="R11" s="63"/>
      <c r="S11" s="63"/>
      <c r="T11" s="63"/>
      <c r="U11" s="64"/>
      <c r="W11" s="184"/>
      <c r="X11" s="184"/>
      <c r="Y11" s="184"/>
      <c r="Z11" s="184"/>
      <c r="AA11" s="184"/>
      <c r="AB11" s="184"/>
      <c r="AC11" s="184"/>
      <c r="AD11" s="184"/>
    </row>
    <row r="12" spans="1:30" ht="18" customHeight="1" x14ac:dyDescent="0.15">
      <c r="A12" s="3">
        <v>8</v>
      </c>
      <c r="B12" s="3">
        <v>2</v>
      </c>
      <c r="C12" s="3" t="s">
        <v>53</v>
      </c>
      <c r="D12" s="48">
        <v>86.282415274362251</v>
      </c>
      <c r="E12" s="60">
        <v>81750</v>
      </c>
      <c r="F12" s="60">
        <v>94747</v>
      </c>
      <c r="G12" s="9"/>
      <c r="H12" s="3">
        <v>31</v>
      </c>
      <c r="I12" s="3">
        <v>1</v>
      </c>
      <c r="J12" s="3" t="s">
        <v>56</v>
      </c>
      <c r="K12" s="53">
        <v>86.477519734584135</v>
      </c>
      <c r="L12" s="60">
        <v>37795</v>
      </c>
      <c r="M12" s="60">
        <v>43705</v>
      </c>
      <c r="N12" s="9"/>
      <c r="Q12" s="63"/>
      <c r="R12" s="63"/>
      <c r="S12" s="63"/>
      <c r="T12" s="63"/>
      <c r="U12" s="64"/>
      <c r="W12" s="184"/>
      <c r="X12" s="184"/>
      <c r="Y12" s="184"/>
      <c r="Z12" s="184"/>
      <c r="AA12" s="184"/>
      <c r="AB12" s="184"/>
      <c r="AC12" s="184"/>
      <c r="AD12" s="184"/>
    </row>
    <row r="13" spans="1:30" ht="18" customHeight="1" x14ac:dyDescent="0.15">
      <c r="A13" s="3">
        <v>9</v>
      </c>
      <c r="B13" s="3">
        <v>15</v>
      </c>
      <c r="C13" s="3" t="s">
        <v>59</v>
      </c>
      <c r="D13" s="48">
        <v>83.274440040407143</v>
      </c>
      <c r="E13" s="60">
        <v>205264</v>
      </c>
      <c r="F13" s="60">
        <v>246491</v>
      </c>
      <c r="G13" s="9"/>
      <c r="H13" s="3">
        <v>32</v>
      </c>
      <c r="I13" s="3">
        <v>5</v>
      </c>
      <c r="J13" s="3" t="s">
        <v>46</v>
      </c>
      <c r="K13" s="53">
        <v>83.864506627393226</v>
      </c>
      <c r="L13" s="60">
        <v>14236</v>
      </c>
      <c r="M13" s="60">
        <v>16975</v>
      </c>
      <c r="N13" s="9"/>
      <c r="Q13" s="63"/>
      <c r="R13" s="63"/>
      <c r="S13" s="63"/>
      <c r="T13" s="63"/>
      <c r="U13" s="64"/>
      <c r="W13" s="184"/>
      <c r="X13" s="184"/>
      <c r="Y13" s="184"/>
      <c r="Z13" s="184"/>
      <c r="AA13" s="184"/>
      <c r="AB13" s="184"/>
      <c r="AC13" s="184"/>
      <c r="AD13" s="184"/>
    </row>
    <row r="14" spans="1:30" ht="18" customHeight="1" x14ac:dyDescent="0.15">
      <c r="A14" s="3">
        <v>10</v>
      </c>
      <c r="B14" s="3">
        <v>9</v>
      </c>
      <c r="C14" s="3" t="s">
        <v>7</v>
      </c>
      <c r="D14" s="48">
        <v>84.452867143012583</v>
      </c>
      <c r="E14" s="60">
        <v>139707</v>
      </c>
      <c r="F14" s="60">
        <v>165426</v>
      </c>
      <c r="G14" s="9"/>
      <c r="H14" s="3">
        <v>33</v>
      </c>
      <c r="I14" s="3">
        <v>4</v>
      </c>
      <c r="J14" s="3" t="s">
        <v>60</v>
      </c>
      <c r="K14" s="53">
        <v>83.95249274962022</v>
      </c>
      <c r="L14" s="60">
        <v>24316</v>
      </c>
      <c r="M14" s="60">
        <v>28964</v>
      </c>
      <c r="N14" s="9"/>
      <c r="Q14" s="63"/>
      <c r="R14" s="63"/>
      <c r="S14" s="63"/>
      <c r="T14" s="63"/>
      <c r="U14" s="64"/>
      <c r="W14" s="184"/>
      <c r="X14" s="184"/>
      <c r="Y14" s="184"/>
      <c r="Z14" s="184"/>
      <c r="AA14" s="184"/>
      <c r="AB14" s="184"/>
      <c r="AC14" s="184"/>
      <c r="AD14" s="184"/>
    </row>
    <row r="15" spans="1:30" ht="18" customHeight="1" x14ac:dyDescent="0.15">
      <c r="A15" s="3">
        <v>11</v>
      </c>
      <c r="B15" s="3">
        <v>3</v>
      </c>
      <c r="C15" s="3" t="s">
        <v>65</v>
      </c>
      <c r="D15" s="48">
        <v>85.805726787588512</v>
      </c>
      <c r="E15" s="60">
        <v>116090</v>
      </c>
      <c r="F15" s="60">
        <v>135294</v>
      </c>
      <c r="G15" s="9"/>
      <c r="H15" s="3">
        <v>34</v>
      </c>
      <c r="I15" s="3">
        <v>6</v>
      </c>
      <c r="J15" s="3" t="s">
        <v>88</v>
      </c>
      <c r="K15" s="53">
        <v>83.333333333333343</v>
      </c>
      <c r="L15" s="60">
        <v>4750</v>
      </c>
      <c r="M15" s="60">
        <v>5700</v>
      </c>
      <c r="N15" s="9"/>
      <c r="Q15" s="63"/>
      <c r="R15" s="63"/>
      <c r="S15" s="63"/>
      <c r="T15" s="63"/>
      <c r="U15" s="64"/>
      <c r="W15" s="184"/>
      <c r="X15" s="184"/>
      <c r="Y15" s="184"/>
      <c r="Z15" s="184"/>
      <c r="AA15" s="184"/>
      <c r="AB15" s="184"/>
      <c r="AC15" s="184"/>
      <c r="AD15" s="184"/>
    </row>
    <row r="16" spans="1:30" ht="18" customHeight="1" x14ac:dyDescent="0.15">
      <c r="A16" s="3">
        <v>12</v>
      </c>
      <c r="B16" s="3">
        <v>7</v>
      </c>
      <c r="C16" s="3" t="s">
        <v>45</v>
      </c>
      <c r="D16" s="48">
        <v>84.995570071052583</v>
      </c>
      <c r="E16" s="60">
        <v>97852</v>
      </c>
      <c r="F16" s="60">
        <v>115126</v>
      </c>
      <c r="G16" s="9"/>
      <c r="H16" s="3">
        <v>35</v>
      </c>
      <c r="I16" s="3">
        <v>2</v>
      </c>
      <c r="J16" s="3" t="s">
        <v>67</v>
      </c>
      <c r="K16" s="53">
        <v>84.429514380009437</v>
      </c>
      <c r="L16" s="60">
        <v>14326</v>
      </c>
      <c r="M16" s="60">
        <v>16968</v>
      </c>
      <c r="N16" s="9"/>
      <c r="Q16" s="63"/>
      <c r="R16" s="63"/>
      <c r="S16" s="63"/>
      <c r="T16" s="63"/>
      <c r="U16" s="64"/>
      <c r="W16" s="184"/>
      <c r="X16" s="184"/>
      <c r="Y16" s="184"/>
      <c r="Z16" s="184"/>
      <c r="AA16" s="184"/>
      <c r="AB16" s="184"/>
      <c r="AC16" s="184"/>
      <c r="AD16" s="184"/>
    </row>
    <row r="17" spans="1:30" ht="18" customHeight="1" x14ac:dyDescent="0.15">
      <c r="A17" s="3">
        <v>13</v>
      </c>
      <c r="B17" s="3">
        <v>4</v>
      </c>
      <c r="C17" s="3" t="s">
        <v>21</v>
      </c>
      <c r="D17" s="48">
        <v>85.413598341316927</v>
      </c>
      <c r="E17" s="60">
        <v>119468</v>
      </c>
      <c r="F17" s="60">
        <v>139870</v>
      </c>
      <c r="G17" s="9"/>
      <c r="H17" s="139" t="s">
        <v>37</v>
      </c>
      <c r="I17" s="140"/>
      <c r="J17" s="141"/>
      <c r="K17" s="53">
        <v>83.549281247985562</v>
      </c>
      <c r="L17" s="19">
        <v>181454</v>
      </c>
      <c r="M17" s="19">
        <v>217182</v>
      </c>
      <c r="N17" s="9"/>
      <c r="Q17" s="63"/>
      <c r="R17" s="63"/>
      <c r="S17" s="63"/>
      <c r="T17" s="63"/>
      <c r="U17" s="64"/>
      <c r="W17" s="184"/>
      <c r="X17" s="184"/>
      <c r="Y17" s="184"/>
      <c r="Z17" s="184"/>
      <c r="AA17" s="184"/>
      <c r="AB17" s="184"/>
      <c r="AC17" s="184"/>
      <c r="AD17" s="184"/>
    </row>
    <row r="18" spans="1:30" ht="18" customHeight="1" x14ac:dyDescent="0.15">
      <c r="A18" s="3">
        <v>14</v>
      </c>
      <c r="B18" s="3">
        <v>11</v>
      </c>
      <c r="C18" s="3" t="s">
        <v>52</v>
      </c>
      <c r="D18" s="48">
        <v>84.223891144729123</v>
      </c>
      <c r="E18" s="60">
        <v>70316</v>
      </c>
      <c r="F18" s="60">
        <v>83487</v>
      </c>
      <c r="G18" s="9"/>
      <c r="H18" s="139" t="s">
        <v>15</v>
      </c>
      <c r="I18" s="140"/>
      <c r="J18" s="141"/>
      <c r="K18" s="53">
        <v>83.691966672856594</v>
      </c>
      <c r="L18" s="61">
        <v>2992577</v>
      </c>
      <c r="M18" s="61">
        <v>3575704</v>
      </c>
      <c r="N18" s="9"/>
      <c r="Q18" s="63"/>
      <c r="R18" s="63"/>
      <c r="S18" s="63"/>
      <c r="T18" s="63"/>
      <c r="U18" s="64"/>
      <c r="W18" s="184"/>
      <c r="X18" s="184"/>
      <c r="Y18" s="184"/>
      <c r="Z18" s="184"/>
      <c r="AA18" s="184"/>
      <c r="AB18" s="184"/>
      <c r="AC18" s="184"/>
      <c r="AD18" s="184"/>
    </row>
    <row r="19" spans="1:30" ht="18" customHeight="1" x14ac:dyDescent="0.15">
      <c r="A19" s="3">
        <v>15</v>
      </c>
      <c r="B19" s="3">
        <v>5</v>
      </c>
      <c r="C19" s="3" t="s">
        <v>32</v>
      </c>
      <c r="D19" s="48">
        <v>85.314017352543175</v>
      </c>
      <c r="E19" s="60">
        <v>75026</v>
      </c>
      <c r="F19" s="60">
        <v>87941</v>
      </c>
      <c r="G19" s="9"/>
      <c r="N19" s="9"/>
      <c r="Q19" s="63"/>
      <c r="R19" s="63"/>
      <c r="S19" s="63"/>
      <c r="T19" s="63"/>
      <c r="U19" s="64"/>
      <c r="W19" s="184"/>
      <c r="X19" s="184"/>
      <c r="Y19" s="184"/>
      <c r="Z19" s="184"/>
      <c r="AA19" s="184"/>
      <c r="AB19" s="184"/>
      <c r="AC19" s="184"/>
      <c r="AD19" s="184"/>
    </row>
    <row r="20" spans="1:30" ht="18" customHeight="1" x14ac:dyDescent="0.15">
      <c r="A20" s="3">
        <v>16</v>
      </c>
      <c r="B20" s="3">
        <v>21</v>
      </c>
      <c r="C20" s="3" t="s">
        <v>36</v>
      </c>
      <c r="D20" s="48">
        <v>81.039311274764032</v>
      </c>
      <c r="E20" s="60">
        <v>15626</v>
      </c>
      <c r="F20" s="60">
        <v>19282</v>
      </c>
      <c r="G20" s="9"/>
      <c r="N20" s="9"/>
      <c r="Q20" s="63"/>
      <c r="R20" s="63"/>
      <c r="S20" s="63"/>
      <c r="T20" s="63"/>
      <c r="U20" s="64"/>
      <c r="W20" s="184"/>
      <c r="X20" s="184"/>
      <c r="Y20" s="184"/>
      <c r="Z20" s="184"/>
      <c r="AA20" s="184"/>
      <c r="AB20" s="184"/>
      <c r="AC20" s="184"/>
      <c r="AD20" s="184"/>
    </row>
    <row r="21" spans="1:30" ht="18" customHeight="1" x14ac:dyDescent="0.15">
      <c r="A21" s="3">
        <v>17</v>
      </c>
      <c r="B21" s="3">
        <v>6</v>
      </c>
      <c r="C21" s="3" t="s">
        <v>72</v>
      </c>
      <c r="D21" s="48">
        <v>85.232500821557679</v>
      </c>
      <c r="E21" s="60">
        <v>41498</v>
      </c>
      <c r="F21" s="60">
        <v>48688</v>
      </c>
      <c r="G21" s="9"/>
      <c r="N21" s="9"/>
      <c r="Q21" s="63"/>
      <c r="R21" s="63"/>
      <c r="S21" s="63"/>
      <c r="T21" s="63"/>
      <c r="U21" s="64"/>
      <c r="W21" s="184"/>
      <c r="X21" s="184"/>
      <c r="Y21" s="184"/>
      <c r="Z21" s="184"/>
      <c r="AA21" s="184"/>
      <c r="AB21" s="184"/>
      <c r="AC21" s="184"/>
      <c r="AD21" s="184"/>
    </row>
    <row r="22" spans="1:30" ht="18" customHeight="1" x14ac:dyDescent="0.15">
      <c r="A22" s="3">
        <v>18</v>
      </c>
      <c r="B22" s="3">
        <v>1</v>
      </c>
      <c r="C22" s="3" t="s">
        <v>73</v>
      </c>
      <c r="D22" s="48">
        <v>86.292295861297546</v>
      </c>
      <c r="E22" s="60">
        <v>49373</v>
      </c>
      <c r="F22" s="60">
        <v>57216</v>
      </c>
      <c r="G22" s="9"/>
      <c r="N22" s="9"/>
      <c r="Q22" s="63"/>
      <c r="R22" s="63"/>
      <c r="S22" s="63"/>
      <c r="T22" s="63"/>
      <c r="U22" s="64"/>
      <c r="W22" s="184"/>
      <c r="X22" s="184"/>
      <c r="Y22" s="184"/>
      <c r="Z22" s="184"/>
      <c r="AA22" s="184"/>
      <c r="AB22" s="184"/>
      <c r="AC22" s="184"/>
      <c r="AD22" s="184"/>
    </row>
    <row r="23" spans="1:30" ht="18" customHeight="1" x14ac:dyDescent="0.15">
      <c r="A23" s="3">
        <v>19</v>
      </c>
      <c r="B23" s="3">
        <v>12</v>
      </c>
      <c r="C23" s="3" t="s">
        <v>39</v>
      </c>
      <c r="D23" s="48">
        <v>84.193455384171827</v>
      </c>
      <c r="E23" s="60">
        <v>23362</v>
      </c>
      <c r="F23" s="60">
        <v>27748</v>
      </c>
      <c r="G23" s="9"/>
      <c r="N23" s="9"/>
      <c r="Q23" s="63"/>
      <c r="R23" s="63"/>
      <c r="S23" s="63"/>
      <c r="T23" s="63"/>
      <c r="U23" s="64"/>
      <c r="W23" s="184"/>
      <c r="X23" s="184"/>
      <c r="Y23" s="184"/>
      <c r="Z23" s="184"/>
      <c r="AA23" s="184"/>
      <c r="AB23" s="184"/>
      <c r="AC23" s="184"/>
      <c r="AD23" s="184"/>
    </row>
    <row r="24" spans="1:30" ht="18" customHeight="1" x14ac:dyDescent="0.15">
      <c r="A24" s="3">
        <v>20</v>
      </c>
      <c r="B24" s="3">
        <v>14</v>
      </c>
      <c r="C24" s="3" t="s">
        <v>42</v>
      </c>
      <c r="D24" s="48">
        <v>83.836446239273101</v>
      </c>
      <c r="E24" s="60">
        <v>24912</v>
      </c>
      <c r="F24" s="60">
        <v>29715</v>
      </c>
      <c r="G24" s="9"/>
      <c r="N24" s="9"/>
      <c r="Q24" s="63"/>
      <c r="R24" s="63"/>
      <c r="S24" s="63"/>
      <c r="T24" s="63"/>
      <c r="U24" s="64"/>
      <c r="W24" s="184"/>
      <c r="X24" s="184"/>
      <c r="Y24" s="184"/>
      <c r="Z24" s="184"/>
      <c r="AA24" s="184"/>
      <c r="AB24" s="184"/>
      <c r="AC24" s="184"/>
      <c r="AD24" s="184"/>
    </row>
    <row r="25" spans="1:30" ht="18" customHeight="1" x14ac:dyDescent="0.15">
      <c r="A25" s="3">
        <v>21</v>
      </c>
      <c r="B25" s="3">
        <v>10</v>
      </c>
      <c r="C25" s="3" t="s">
        <v>48</v>
      </c>
      <c r="D25" s="48">
        <v>84.329892536933798</v>
      </c>
      <c r="E25" s="60">
        <v>39786</v>
      </c>
      <c r="F25" s="60">
        <v>47179</v>
      </c>
      <c r="G25" s="9"/>
      <c r="N25" s="9"/>
      <c r="Q25" s="63"/>
      <c r="R25" s="63"/>
      <c r="S25" s="63"/>
      <c r="T25" s="63"/>
      <c r="U25" s="64"/>
    </row>
    <row r="26" spans="1:30" ht="18" customHeight="1" x14ac:dyDescent="0.15">
      <c r="A26" s="3">
        <v>22</v>
      </c>
      <c r="B26" s="3">
        <v>17</v>
      </c>
      <c r="C26" s="3" t="s">
        <v>77</v>
      </c>
      <c r="D26" s="48">
        <v>82.702303025030986</v>
      </c>
      <c r="E26" s="60">
        <v>38029</v>
      </c>
      <c r="F26" s="60">
        <v>45983</v>
      </c>
      <c r="N26" s="9"/>
      <c r="Q26" s="63"/>
      <c r="R26" s="63"/>
      <c r="S26" s="63"/>
      <c r="T26" s="63"/>
      <c r="U26" s="64"/>
    </row>
    <row r="27" spans="1:30" ht="18" customHeight="1" x14ac:dyDescent="0.15">
      <c r="A27" s="3">
        <v>23</v>
      </c>
      <c r="B27" s="3">
        <v>8</v>
      </c>
      <c r="C27" s="3" t="s">
        <v>50</v>
      </c>
      <c r="D27" s="48">
        <v>84.643009025185464</v>
      </c>
      <c r="E27" s="60">
        <v>35826</v>
      </c>
      <c r="F27" s="60">
        <v>42326</v>
      </c>
      <c r="N27" s="9"/>
      <c r="Q27" s="63"/>
      <c r="R27" s="63"/>
      <c r="S27" s="63"/>
      <c r="T27" s="63"/>
      <c r="U27" s="64"/>
    </row>
    <row r="28" spans="1:30" ht="18" customHeight="1" x14ac:dyDescent="0.15">
      <c r="A28" s="139" t="s">
        <v>80</v>
      </c>
      <c r="B28" s="140"/>
      <c r="C28" s="141"/>
      <c r="D28" s="48">
        <v>83.701193560738915</v>
      </c>
      <c r="E28" s="19">
        <v>2811123</v>
      </c>
      <c r="F28" s="19">
        <v>3358522</v>
      </c>
      <c r="N28" s="9"/>
      <c r="Q28" s="63"/>
      <c r="R28" s="63"/>
      <c r="S28" s="63"/>
      <c r="T28" s="63"/>
      <c r="U28" s="64"/>
    </row>
    <row r="29" spans="1:30" ht="18" customHeight="1" x14ac:dyDescent="0.15">
      <c r="N29" s="9"/>
      <c r="Q29" s="63"/>
      <c r="R29" s="63"/>
      <c r="S29" s="63"/>
      <c r="T29" s="63"/>
      <c r="U29" s="64"/>
    </row>
    <row r="30" spans="1:30" ht="15.75" customHeight="1" x14ac:dyDescent="0.15">
      <c r="A30" s="1" t="s">
        <v>13</v>
      </c>
      <c r="O30" s="9"/>
      <c r="Q30" s="63"/>
      <c r="R30" s="63"/>
      <c r="S30" s="63"/>
      <c r="T30" s="63"/>
      <c r="U30" s="64"/>
    </row>
    <row r="31" spans="1:30" ht="15.75" customHeight="1" x14ac:dyDescent="0.15">
      <c r="O31" s="9"/>
      <c r="Q31" s="63"/>
      <c r="R31" s="63"/>
      <c r="S31" s="63"/>
      <c r="T31" s="63"/>
      <c r="U31" s="64"/>
    </row>
    <row r="32" spans="1:30" ht="15.75" customHeight="1" x14ac:dyDescent="0.15">
      <c r="A32" s="1" t="s">
        <v>158</v>
      </c>
      <c r="O32" s="9"/>
      <c r="Q32" s="63"/>
      <c r="R32" s="63"/>
      <c r="S32" s="63"/>
      <c r="T32" s="63"/>
      <c r="U32" s="64"/>
    </row>
    <row r="33" spans="1:21" ht="15.75" customHeight="1" x14ac:dyDescent="0.15">
      <c r="A33" s="1" t="s">
        <v>116</v>
      </c>
      <c r="O33" s="9"/>
      <c r="Q33" s="63"/>
      <c r="R33" s="63"/>
      <c r="S33" s="63"/>
      <c r="T33" s="63"/>
      <c r="U33" s="64"/>
    </row>
    <row r="34" spans="1:21" ht="15.75" customHeight="1" x14ac:dyDescent="0.15">
      <c r="O34" s="9"/>
      <c r="Q34" s="63"/>
      <c r="R34" s="63"/>
      <c r="S34" s="63"/>
      <c r="T34" s="63"/>
      <c r="U34" s="64"/>
    </row>
    <row r="35" spans="1:21" ht="15.75" customHeight="1" x14ac:dyDescent="0.15">
      <c r="A35" s="181" t="s">
        <v>66</v>
      </c>
      <c r="B35" s="181"/>
      <c r="C35" s="181"/>
      <c r="D35" s="143" t="s">
        <v>152</v>
      </c>
      <c r="E35" s="143"/>
      <c r="F35" s="143"/>
      <c r="G35" s="157" t="s">
        <v>81</v>
      </c>
      <c r="H35" s="157"/>
      <c r="I35" s="157"/>
      <c r="J35" s="11"/>
      <c r="O35" s="9"/>
      <c r="Q35" s="63"/>
      <c r="R35" s="63"/>
      <c r="S35" s="63"/>
      <c r="T35" s="63"/>
      <c r="U35" s="64"/>
    </row>
    <row r="36" spans="1:21" ht="15.75" customHeight="1" x14ac:dyDescent="0.15">
      <c r="A36" s="181"/>
      <c r="B36" s="181"/>
      <c r="C36" s="181"/>
      <c r="D36" s="185" t="s">
        <v>85</v>
      </c>
      <c r="E36" s="185"/>
      <c r="F36" s="185"/>
      <c r="G36" s="157"/>
      <c r="H36" s="157"/>
      <c r="I36" s="157"/>
      <c r="J36" s="11"/>
      <c r="O36" s="9"/>
      <c r="Q36" s="63"/>
      <c r="R36" s="63"/>
      <c r="S36" s="63"/>
      <c r="T36" s="63"/>
      <c r="U36" s="64"/>
    </row>
    <row r="37" spans="1:21" ht="15.75" customHeight="1" x14ac:dyDescent="0.15">
      <c r="A37" s="11"/>
      <c r="B37" s="11"/>
      <c r="C37" s="11"/>
      <c r="D37" s="12"/>
      <c r="E37" s="12"/>
      <c r="F37" s="12"/>
      <c r="G37" s="12"/>
      <c r="H37" s="12"/>
      <c r="I37" s="12"/>
      <c r="O37" s="9"/>
      <c r="Q37" s="63"/>
      <c r="R37" s="63"/>
      <c r="S37" s="63"/>
      <c r="T37" s="63"/>
      <c r="U37" s="64"/>
    </row>
    <row r="38" spans="1:21" ht="15.75" customHeight="1" x14ac:dyDescent="0.15">
      <c r="A38" s="11"/>
      <c r="B38" s="11"/>
      <c r="C38" s="11"/>
      <c r="D38" s="11"/>
      <c r="E38" s="11"/>
      <c r="F38" s="11"/>
      <c r="G38" s="11"/>
      <c r="H38" s="11"/>
      <c r="I38" s="11"/>
      <c r="J38" s="11"/>
      <c r="K38" s="11"/>
      <c r="M38" s="11"/>
      <c r="O38" s="9"/>
      <c r="Q38" s="63"/>
      <c r="R38" s="63"/>
      <c r="S38" s="63"/>
      <c r="T38" s="63"/>
      <c r="U38" s="64"/>
    </row>
    <row r="39" spans="1:21" ht="15.75" customHeight="1" x14ac:dyDescent="0.15">
      <c r="A39" s="11"/>
      <c r="B39" s="11"/>
      <c r="C39" s="11"/>
      <c r="D39" s="12"/>
      <c r="E39" s="12"/>
      <c r="F39" s="12"/>
      <c r="G39" s="12"/>
      <c r="H39" s="12"/>
      <c r="I39" s="12"/>
      <c r="O39" s="9"/>
      <c r="Q39" s="63"/>
      <c r="R39" s="63"/>
      <c r="S39" s="63"/>
      <c r="T39" s="63"/>
      <c r="U39" s="64"/>
    </row>
    <row r="40" spans="1:21" x14ac:dyDescent="0.15">
      <c r="N40" s="9"/>
    </row>
    <row r="41" spans="1:21" x14ac:dyDescent="0.15">
      <c r="N41" s="9"/>
    </row>
    <row r="42" spans="1:21" x14ac:dyDescent="0.15">
      <c r="N42" s="9"/>
    </row>
    <row r="43" spans="1:21" x14ac:dyDescent="0.15">
      <c r="N43" s="9"/>
    </row>
    <row r="44" spans="1:21" x14ac:dyDescent="0.15">
      <c r="F44" s="12"/>
      <c r="G44" s="12"/>
      <c r="N44" s="9"/>
    </row>
    <row r="45" spans="1:21" x14ac:dyDescent="0.15">
      <c r="N45" s="9"/>
    </row>
    <row r="46" spans="1:21" x14ac:dyDescent="0.15">
      <c r="N46" s="9"/>
    </row>
    <row r="47" spans="1:21" x14ac:dyDescent="0.15">
      <c r="N47" s="9"/>
    </row>
  </sheetData>
  <mergeCells count="15">
    <mergeCell ref="W4:AD24"/>
    <mergeCell ref="D36:F36"/>
    <mergeCell ref="A3:A4"/>
    <mergeCell ref="B3:B4"/>
    <mergeCell ref="C3:C4"/>
    <mergeCell ref="H3:H4"/>
    <mergeCell ref="A35:C36"/>
    <mergeCell ref="G35:I36"/>
    <mergeCell ref="P3:U3"/>
    <mergeCell ref="H17:J17"/>
    <mergeCell ref="H18:J18"/>
    <mergeCell ref="A28:C28"/>
    <mergeCell ref="D35:F35"/>
    <mergeCell ref="I3:I4"/>
    <mergeCell ref="J3:J4"/>
  </mergeCells>
  <phoneticPr fontId="22"/>
  <printOptions horizontalCentered="1"/>
  <pageMargins left="0.59055118110236227" right="0.59055118110236227" top="0.78740157480314954" bottom="0.39370078740157477" header="0.39370078740157477" footer="0.39370078740157477"/>
  <pageSetup paperSize="9" scale="9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2"/>
  <sheetViews>
    <sheetView view="pageBreakPreview" zoomScaleSheetLayoutView="100" workbookViewId="0">
      <selection sqref="A1:K1"/>
    </sheetView>
  </sheetViews>
  <sheetFormatPr defaultRowHeight="13.5" x14ac:dyDescent="0.15"/>
  <cols>
    <col min="1" max="2" width="3.625" style="1" customWidth="1"/>
    <col min="3" max="4" width="11.625" style="1" customWidth="1"/>
    <col min="5" max="5" width="12.875" style="1" bestFit="1" customWidth="1"/>
    <col min="6" max="6" width="4.625" style="1" customWidth="1"/>
    <col min="7" max="8" width="3.625" style="1" customWidth="1"/>
    <col min="9" max="10" width="11.625" style="1" customWidth="1"/>
    <col min="11" max="11" width="12.875" style="1" bestFit="1" customWidth="1"/>
    <col min="12" max="16379" width="9" style="1" bestFit="1" customWidth="1"/>
    <col min="16380" max="16384" width="8.75" style="1" customWidth="1"/>
  </cols>
  <sheetData>
    <row r="1" spans="1:14" ht="24" x14ac:dyDescent="0.15">
      <c r="A1" s="159" t="s">
        <v>290</v>
      </c>
      <c r="B1" s="159"/>
      <c r="C1" s="159"/>
      <c r="D1" s="159"/>
      <c r="E1" s="159"/>
      <c r="F1" s="159"/>
      <c r="G1" s="159"/>
      <c r="H1" s="159"/>
      <c r="I1" s="159"/>
      <c r="J1" s="159"/>
      <c r="K1" s="159"/>
      <c r="M1" s="145"/>
      <c r="N1" s="145"/>
    </row>
    <row r="2" spans="1:14" ht="18" customHeight="1" x14ac:dyDescent="0.15">
      <c r="M2" s="145"/>
      <c r="N2" s="145"/>
    </row>
    <row r="3" spans="1:14" s="25" customFormat="1" ht="18" customHeight="1" x14ac:dyDescent="0.15">
      <c r="A3" s="146" t="s">
        <v>79</v>
      </c>
      <c r="B3" s="149" t="s">
        <v>5</v>
      </c>
      <c r="C3" s="146" t="s">
        <v>1</v>
      </c>
      <c r="D3" s="154" t="s">
        <v>173</v>
      </c>
      <c r="E3" s="146" t="s">
        <v>175</v>
      </c>
      <c r="G3" s="146" t="s">
        <v>79</v>
      </c>
      <c r="H3" s="149" t="s">
        <v>5</v>
      </c>
      <c r="I3" s="146" t="s">
        <v>10</v>
      </c>
      <c r="J3" s="154" t="s">
        <v>173</v>
      </c>
      <c r="K3" s="146" t="s">
        <v>175</v>
      </c>
      <c r="M3" s="145"/>
      <c r="N3" s="145"/>
    </row>
    <row r="4" spans="1:14" s="25" customFormat="1" ht="18" customHeight="1" x14ac:dyDescent="0.15">
      <c r="A4" s="147"/>
      <c r="B4" s="150"/>
      <c r="C4" s="147"/>
      <c r="D4" s="155"/>
      <c r="E4" s="147"/>
      <c r="G4" s="147"/>
      <c r="H4" s="150"/>
      <c r="I4" s="147"/>
      <c r="J4" s="155"/>
      <c r="K4" s="147"/>
      <c r="M4" s="145"/>
      <c r="N4" s="145"/>
    </row>
    <row r="5" spans="1:14" s="25" customFormat="1" ht="18" customHeight="1" x14ac:dyDescent="0.15">
      <c r="A5" s="147"/>
      <c r="B5" s="150"/>
      <c r="C5" s="147"/>
      <c r="D5" s="155"/>
      <c r="E5" s="147"/>
      <c r="G5" s="147"/>
      <c r="H5" s="150"/>
      <c r="I5" s="147"/>
      <c r="J5" s="155"/>
      <c r="K5" s="147"/>
    </row>
    <row r="6" spans="1:14" s="25" customFormat="1" ht="18" customHeight="1" x14ac:dyDescent="0.15">
      <c r="A6" s="148"/>
      <c r="B6" s="151"/>
      <c r="C6" s="148"/>
      <c r="D6" s="32" t="s">
        <v>174</v>
      </c>
      <c r="E6" s="32" t="s">
        <v>176</v>
      </c>
      <c r="G6" s="148"/>
      <c r="H6" s="151"/>
      <c r="I6" s="148"/>
      <c r="J6" s="32" t="s">
        <v>174</v>
      </c>
      <c r="K6" s="32" t="s">
        <v>176</v>
      </c>
    </row>
    <row r="7" spans="1:14" ht="18" customHeight="1" x14ac:dyDescent="0.15">
      <c r="A7" s="3">
        <v>1</v>
      </c>
      <c r="B7" s="3">
        <v>4</v>
      </c>
      <c r="C7" s="3" t="s">
        <v>14</v>
      </c>
      <c r="D7" s="19">
        <v>557766.33198320388</v>
      </c>
      <c r="E7" s="65">
        <v>375251244</v>
      </c>
      <c r="G7" s="3">
        <v>24</v>
      </c>
      <c r="H7" s="3">
        <v>8</v>
      </c>
      <c r="I7" s="3" t="s">
        <v>26</v>
      </c>
      <c r="J7" s="19">
        <v>578924.54701162898</v>
      </c>
      <c r="K7" s="68">
        <v>6422010</v>
      </c>
    </row>
    <row r="8" spans="1:14" ht="18" customHeight="1" x14ac:dyDescent="0.15">
      <c r="A8" s="3">
        <v>2</v>
      </c>
      <c r="B8" s="3">
        <v>10</v>
      </c>
      <c r="C8" s="3" t="s">
        <v>27</v>
      </c>
      <c r="D8" s="19">
        <v>514879.45770253235</v>
      </c>
      <c r="E8" s="65">
        <v>403626364</v>
      </c>
      <c r="G8" s="3">
        <v>25</v>
      </c>
      <c r="H8" s="3">
        <v>5</v>
      </c>
      <c r="I8" s="3" t="s">
        <v>8</v>
      </c>
      <c r="J8" s="19">
        <v>789711.15973741794</v>
      </c>
      <c r="K8" s="68">
        <v>5052572</v>
      </c>
    </row>
    <row r="9" spans="1:14" ht="18" customHeight="1" x14ac:dyDescent="0.15">
      <c r="A9" s="3">
        <v>3</v>
      </c>
      <c r="B9" s="3">
        <v>14</v>
      </c>
      <c r="C9" s="3" t="s">
        <v>29</v>
      </c>
      <c r="D9" s="19">
        <v>498261.27003951377</v>
      </c>
      <c r="E9" s="65">
        <v>92556017</v>
      </c>
      <c r="G9" s="3">
        <v>26</v>
      </c>
      <c r="H9" s="3">
        <v>6</v>
      </c>
      <c r="I9" s="3" t="s">
        <v>30</v>
      </c>
      <c r="J9" s="19">
        <v>759342.09809264308</v>
      </c>
      <c r="K9" s="68">
        <v>5573571</v>
      </c>
    </row>
    <row r="10" spans="1:14" ht="18" customHeight="1" x14ac:dyDescent="0.15">
      <c r="A10" s="3">
        <v>4</v>
      </c>
      <c r="B10" s="3">
        <v>3</v>
      </c>
      <c r="C10" s="3" t="s">
        <v>31</v>
      </c>
      <c r="D10" s="19">
        <v>650893.33133072988</v>
      </c>
      <c r="E10" s="65">
        <v>21668239</v>
      </c>
      <c r="G10" s="3">
        <v>27</v>
      </c>
      <c r="H10" s="3">
        <v>4</v>
      </c>
      <c r="I10" s="3" t="s">
        <v>40</v>
      </c>
      <c r="J10" s="19">
        <v>790180.2757158007</v>
      </c>
      <c r="K10" s="68">
        <v>4470840</v>
      </c>
    </row>
    <row r="11" spans="1:14" ht="18" customHeight="1" x14ac:dyDescent="0.15">
      <c r="A11" s="3">
        <v>5</v>
      </c>
      <c r="B11" s="3">
        <v>23</v>
      </c>
      <c r="C11" s="3" t="s">
        <v>20</v>
      </c>
      <c r="D11" s="19">
        <v>439062.81380703306</v>
      </c>
      <c r="E11" s="65">
        <v>46084472</v>
      </c>
      <c r="G11" s="3">
        <v>28</v>
      </c>
      <c r="H11" s="3">
        <v>1</v>
      </c>
      <c r="I11" s="3" t="s">
        <v>41</v>
      </c>
      <c r="J11" s="19">
        <v>1344335.5927097455</v>
      </c>
      <c r="K11" s="68">
        <v>8925044</v>
      </c>
    </row>
    <row r="12" spans="1:14" ht="18" customHeight="1" x14ac:dyDescent="0.15">
      <c r="A12" s="3">
        <v>6</v>
      </c>
      <c r="B12" s="3">
        <v>16</v>
      </c>
      <c r="C12" s="3" t="s">
        <v>44</v>
      </c>
      <c r="D12" s="19">
        <v>483101.29515911615</v>
      </c>
      <c r="E12" s="65">
        <v>61284781</v>
      </c>
      <c r="G12" s="3">
        <v>29</v>
      </c>
      <c r="H12" s="3">
        <v>11</v>
      </c>
      <c r="I12" s="3" t="s">
        <v>47</v>
      </c>
      <c r="J12" s="19">
        <v>411467.5529705027</v>
      </c>
      <c r="K12" s="68">
        <v>14856036</v>
      </c>
    </row>
    <row r="13" spans="1:14" ht="18" customHeight="1" x14ac:dyDescent="0.15">
      <c r="A13" s="3">
        <v>7</v>
      </c>
      <c r="B13" s="3">
        <v>13</v>
      </c>
      <c r="C13" s="3" t="s">
        <v>19</v>
      </c>
      <c r="D13" s="19">
        <v>498466.57251932088</v>
      </c>
      <c r="E13" s="65">
        <v>32120189</v>
      </c>
      <c r="G13" s="3">
        <v>30</v>
      </c>
      <c r="H13" s="3">
        <v>12</v>
      </c>
      <c r="I13" s="3" t="s">
        <v>38</v>
      </c>
      <c r="J13" s="19">
        <v>391054.68280810444</v>
      </c>
      <c r="K13" s="68">
        <v>12371797</v>
      </c>
    </row>
    <row r="14" spans="1:14" ht="18" customHeight="1" x14ac:dyDescent="0.15">
      <c r="A14" s="3">
        <v>8</v>
      </c>
      <c r="B14" s="3">
        <v>19</v>
      </c>
      <c r="C14" s="3" t="s">
        <v>53</v>
      </c>
      <c r="D14" s="19">
        <v>460569.15786251804</v>
      </c>
      <c r="E14" s="65">
        <v>43637546</v>
      </c>
      <c r="G14" s="3">
        <v>31</v>
      </c>
      <c r="H14" s="3">
        <v>9</v>
      </c>
      <c r="I14" s="3" t="s">
        <v>56</v>
      </c>
      <c r="J14" s="19">
        <v>517299.14197460242</v>
      </c>
      <c r="K14" s="68">
        <v>22608559</v>
      </c>
    </row>
    <row r="15" spans="1:14" ht="18" customHeight="1" x14ac:dyDescent="0.15">
      <c r="A15" s="3">
        <v>9</v>
      </c>
      <c r="B15" s="3">
        <v>21</v>
      </c>
      <c r="C15" s="3" t="s">
        <v>59</v>
      </c>
      <c r="D15" s="19">
        <v>449719.90863763791</v>
      </c>
      <c r="E15" s="65">
        <v>110851910</v>
      </c>
      <c r="G15" s="3">
        <v>32</v>
      </c>
      <c r="H15" s="3">
        <v>3</v>
      </c>
      <c r="I15" s="3" t="s">
        <v>46</v>
      </c>
      <c r="J15" s="19">
        <v>914382.62150220911</v>
      </c>
      <c r="K15" s="68">
        <v>15521645</v>
      </c>
    </row>
    <row r="16" spans="1:14" ht="18" customHeight="1" x14ac:dyDescent="0.15">
      <c r="A16" s="3">
        <v>10</v>
      </c>
      <c r="B16" s="3">
        <v>20</v>
      </c>
      <c r="C16" s="3" t="s">
        <v>7</v>
      </c>
      <c r="D16" s="19">
        <v>458989.92298671312</v>
      </c>
      <c r="E16" s="65">
        <v>75928867</v>
      </c>
      <c r="G16" s="3">
        <v>33</v>
      </c>
      <c r="H16" s="3">
        <v>10</v>
      </c>
      <c r="I16" s="3" t="s">
        <v>60</v>
      </c>
      <c r="J16" s="19">
        <v>493348.08728076232</v>
      </c>
      <c r="K16" s="68">
        <v>14289334</v>
      </c>
    </row>
    <row r="17" spans="1:11" ht="18" customHeight="1" x14ac:dyDescent="0.15">
      <c r="A17" s="3">
        <v>11</v>
      </c>
      <c r="B17" s="3">
        <v>11</v>
      </c>
      <c r="C17" s="3" t="s">
        <v>65</v>
      </c>
      <c r="D17" s="19">
        <v>512039.19612104003</v>
      </c>
      <c r="E17" s="65">
        <v>69275831</v>
      </c>
      <c r="G17" s="3">
        <v>34</v>
      </c>
      <c r="H17" s="3">
        <v>2</v>
      </c>
      <c r="I17" s="3" t="s">
        <v>68</v>
      </c>
      <c r="J17" s="19">
        <v>1333785.2631578946</v>
      </c>
      <c r="K17" s="68">
        <v>7602576</v>
      </c>
    </row>
    <row r="18" spans="1:11" ht="18" customHeight="1" x14ac:dyDescent="0.15">
      <c r="A18" s="3">
        <v>12</v>
      </c>
      <c r="B18" s="3">
        <v>15</v>
      </c>
      <c r="C18" s="3" t="s">
        <v>45</v>
      </c>
      <c r="D18" s="19">
        <v>488289.42202456435</v>
      </c>
      <c r="E18" s="65">
        <v>56214808</v>
      </c>
      <c r="G18" s="3">
        <v>35</v>
      </c>
      <c r="H18" s="3">
        <v>7</v>
      </c>
      <c r="I18" s="3" t="s">
        <v>67</v>
      </c>
      <c r="J18" s="19">
        <v>616702.55775577563</v>
      </c>
      <c r="K18" s="68">
        <v>10464209</v>
      </c>
    </row>
    <row r="19" spans="1:11" ht="18" customHeight="1" x14ac:dyDescent="0.15">
      <c r="A19" s="3">
        <v>13</v>
      </c>
      <c r="B19" s="3">
        <v>22</v>
      </c>
      <c r="C19" s="3" t="s">
        <v>21</v>
      </c>
      <c r="D19" s="19">
        <v>440349.45306355902</v>
      </c>
      <c r="E19" s="65">
        <v>61591678</v>
      </c>
      <c r="G19" s="139" t="s">
        <v>37</v>
      </c>
      <c r="H19" s="140"/>
      <c r="I19" s="141"/>
      <c r="J19" s="19">
        <v>590095.83206711418</v>
      </c>
      <c r="K19" s="19">
        <v>128158193</v>
      </c>
    </row>
    <row r="20" spans="1:11" ht="18" customHeight="1" x14ac:dyDescent="0.15">
      <c r="A20" s="3">
        <v>14</v>
      </c>
      <c r="B20" s="3">
        <v>8</v>
      </c>
      <c r="C20" s="3" t="s">
        <v>52</v>
      </c>
      <c r="D20" s="19">
        <v>528441.36212823552</v>
      </c>
      <c r="E20" s="65">
        <v>44117984</v>
      </c>
      <c r="G20" s="139" t="s">
        <v>15</v>
      </c>
      <c r="H20" s="140"/>
      <c r="I20" s="141"/>
      <c r="J20" s="19">
        <v>515345.88097896246</v>
      </c>
      <c r="K20" s="19">
        <v>1842724328</v>
      </c>
    </row>
    <row r="21" spans="1:11" ht="18" customHeight="1" x14ac:dyDescent="0.15">
      <c r="A21" s="3">
        <v>15</v>
      </c>
      <c r="B21" s="3">
        <v>17</v>
      </c>
      <c r="C21" s="3" t="s">
        <v>32</v>
      </c>
      <c r="D21" s="19">
        <v>463316.90565265348</v>
      </c>
      <c r="E21" s="65">
        <v>40744552</v>
      </c>
    </row>
    <row r="22" spans="1:11" ht="18" customHeight="1" x14ac:dyDescent="0.15">
      <c r="A22" s="3">
        <v>16</v>
      </c>
      <c r="B22" s="3">
        <v>2</v>
      </c>
      <c r="C22" s="3" t="s">
        <v>36</v>
      </c>
      <c r="D22" s="19">
        <v>684540.65968260553</v>
      </c>
      <c r="E22" s="65">
        <v>13199313</v>
      </c>
    </row>
    <row r="23" spans="1:11" ht="18" customHeight="1" x14ac:dyDescent="0.15">
      <c r="A23" s="3">
        <v>17</v>
      </c>
      <c r="B23" s="3">
        <v>7</v>
      </c>
      <c r="C23" s="3" t="s">
        <v>72</v>
      </c>
      <c r="D23" s="19">
        <v>539218.45218534337</v>
      </c>
      <c r="E23" s="65">
        <v>26253468</v>
      </c>
    </row>
    <row r="24" spans="1:11" ht="18" customHeight="1" x14ac:dyDescent="0.15">
      <c r="A24" s="3">
        <v>18</v>
      </c>
      <c r="B24" s="3">
        <v>18</v>
      </c>
      <c r="C24" s="3" t="s">
        <v>73</v>
      </c>
      <c r="D24" s="19">
        <v>461919.56795302016</v>
      </c>
      <c r="E24" s="65">
        <v>26429190</v>
      </c>
    </row>
    <row r="25" spans="1:11" ht="18" customHeight="1" x14ac:dyDescent="0.15">
      <c r="A25" s="3">
        <v>19</v>
      </c>
      <c r="B25" s="3">
        <v>1</v>
      </c>
      <c r="C25" s="3" t="s">
        <v>55</v>
      </c>
      <c r="D25" s="19">
        <v>932854.04353466909</v>
      </c>
      <c r="E25" s="65">
        <v>25884834</v>
      </c>
    </row>
    <row r="26" spans="1:11" ht="18" customHeight="1" x14ac:dyDescent="0.15">
      <c r="A26" s="3">
        <v>20</v>
      </c>
      <c r="B26" s="3">
        <v>5</v>
      </c>
      <c r="C26" s="3" t="s">
        <v>74</v>
      </c>
      <c r="D26" s="19">
        <v>554739.12165572937</v>
      </c>
      <c r="E26" s="65">
        <v>16484073</v>
      </c>
    </row>
    <row r="27" spans="1:11" ht="18" customHeight="1" x14ac:dyDescent="0.15">
      <c r="A27" s="3">
        <v>21</v>
      </c>
      <c r="B27" s="3">
        <v>9</v>
      </c>
      <c r="C27" s="3" t="s">
        <v>22</v>
      </c>
      <c r="D27" s="19">
        <v>523676.31785328215</v>
      </c>
      <c r="E27" s="65">
        <v>24706525</v>
      </c>
    </row>
    <row r="28" spans="1:11" ht="18" customHeight="1" x14ac:dyDescent="0.15">
      <c r="A28" s="3">
        <v>22</v>
      </c>
      <c r="B28" s="3">
        <v>12</v>
      </c>
      <c r="C28" s="3" t="s">
        <v>0</v>
      </c>
      <c r="D28" s="19">
        <v>511042.08076897979</v>
      </c>
      <c r="E28" s="65">
        <v>23499248</v>
      </c>
    </row>
    <row r="29" spans="1:11" ht="18" customHeight="1" x14ac:dyDescent="0.15">
      <c r="A29" s="3">
        <v>23</v>
      </c>
      <c r="B29" s="3">
        <v>6</v>
      </c>
      <c r="C29" s="3" t="s">
        <v>64</v>
      </c>
      <c r="D29" s="19">
        <v>547063.3180550962</v>
      </c>
      <c r="E29" s="66">
        <v>23155002</v>
      </c>
    </row>
    <row r="30" spans="1:11" ht="18" customHeight="1" x14ac:dyDescent="0.15">
      <c r="A30" s="139" t="s">
        <v>80</v>
      </c>
      <c r="B30" s="140"/>
      <c r="C30" s="141"/>
      <c r="D30" s="19">
        <v>510512.10472940182</v>
      </c>
      <c r="E30" s="67">
        <v>1714566135</v>
      </c>
    </row>
    <row r="31" spans="1:11" ht="18" customHeight="1" x14ac:dyDescent="0.15"/>
    <row r="32" spans="1:11" ht="15.75" customHeight="1" x14ac:dyDescent="0.15">
      <c r="A32" s="1" t="s">
        <v>13</v>
      </c>
    </row>
    <row r="33" spans="1:9" ht="15.75" customHeight="1" x14ac:dyDescent="0.15"/>
    <row r="34" spans="1:9" ht="15.75" customHeight="1" x14ac:dyDescent="0.15">
      <c r="A34" s="1" t="s">
        <v>170</v>
      </c>
    </row>
    <row r="35" spans="1:9" customFormat="1" ht="15.75" customHeight="1" x14ac:dyDescent="0.15">
      <c r="A35" s="1" t="s">
        <v>116</v>
      </c>
    </row>
    <row r="36" spans="1:9" ht="15.75" customHeight="1" x14ac:dyDescent="0.15"/>
    <row r="37" spans="1:9" ht="15.75" customHeight="1" x14ac:dyDescent="0.15">
      <c r="A37" s="156" t="s">
        <v>172</v>
      </c>
      <c r="B37" s="156"/>
      <c r="C37" s="156"/>
      <c r="D37" s="156"/>
      <c r="E37" s="143" t="s">
        <v>175</v>
      </c>
      <c r="F37" s="143"/>
      <c r="G37" s="143"/>
      <c r="I37" s="12"/>
    </row>
    <row r="38" spans="1:9" ht="15.75" customHeight="1" x14ac:dyDescent="0.15">
      <c r="A38" s="156"/>
      <c r="B38" s="156"/>
      <c r="C38" s="156"/>
      <c r="D38" s="156"/>
      <c r="E38" s="144" t="s">
        <v>85</v>
      </c>
      <c r="F38" s="144"/>
      <c r="G38" s="144"/>
      <c r="H38" s="12"/>
      <c r="I38" s="12"/>
    </row>
    <row r="39" spans="1:9" ht="15.75" customHeight="1" x14ac:dyDescent="0.15"/>
    <row r="40" spans="1:9" customFormat="1" ht="15.75" customHeight="1" x14ac:dyDescent="0.15">
      <c r="C40" s="33"/>
      <c r="F40" s="33"/>
    </row>
    <row r="41" spans="1:9" customFormat="1" ht="15.75" customHeight="1" x14ac:dyDescent="0.15">
      <c r="A41" s="28"/>
      <c r="B41" s="28"/>
      <c r="C41" s="28"/>
      <c r="D41" s="187"/>
      <c r="E41" s="187"/>
    </row>
    <row r="42" spans="1:9" ht="18" customHeight="1" x14ac:dyDescent="0.15"/>
  </sheetData>
  <mergeCells count="19">
    <mergeCell ref="G19:I19"/>
    <mergeCell ref="M1:N4"/>
    <mergeCell ref="A3:A6"/>
    <mergeCell ref="B3:B6"/>
    <mergeCell ref="C3:C6"/>
    <mergeCell ref="D3:D5"/>
    <mergeCell ref="E3:E5"/>
    <mergeCell ref="G3:G6"/>
    <mergeCell ref="H3:H6"/>
    <mergeCell ref="I3:I6"/>
    <mergeCell ref="J3:J5"/>
    <mergeCell ref="K3:K5"/>
    <mergeCell ref="A1:K1"/>
    <mergeCell ref="G20:I20"/>
    <mergeCell ref="A30:C30"/>
    <mergeCell ref="E37:G37"/>
    <mergeCell ref="E38:G38"/>
    <mergeCell ref="D41:E41"/>
    <mergeCell ref="A37:D38"/>
  </mergeCells>
  <phoneticPr fontId="22"/>
  <pageMargins left="0.59055118110236227" right="0.59055118110236227" top="0.78740157480314965" bottom="0.39370078740157483"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view="pageBreakPreview" zoomScaleSheetLayoutView="100" workbookViewId="0">
      <selection sqref="A1:I1"/>
    </sheetView>
  </sheetViews>
  <sheetFormatPr defaultRowHeight="13.5" x14ac:dyDescent="0.15"/>
  <cols>
    <col min="1" max="2" width="3.625" style="1" customWidth="1"/>
    <col min="3" max="3" width="12.625" style="1" customWidth="1"/>
    <col min="4" max="4" width="21.25" style="1" customWidth="1"/>
    <col min="5" max="5" width="8.625" style="1" customWidth="1"/>
    <col min="6" max="7" width="3.625" style="1" customWidth="1"/>
    <col min="8" max="8" width="12.625" style="1" customWidth="1"/>
    <col min="9" max="9" width="21.25" style="1" customWidth="1"/>
    <col min="10" max="16382" width="9" style="1" bestFit="1" customWidth="1"/>
    <col min="16383" max="16384" width="8.75" style="1" customWidth="1"/>
  </cols>
  <sheetData>
    <row r="1" spans="1:20" ht="24" x14ac:dyDescent="0.15">
      <c r="A1" s="159" t="s">
        <v>49</v>
      </c>
      <c r="B1" s="159"/>
      <c r="C1" s="159"/>
      <c r="D1" s="159"/>
      <c r="E1" s="159"/>
      <c r="F1" s="159"/>
      <c r="G1" s="159"/>
      <c r="H1" s="159"/>
      <c r="I1" s="159"/>
    </row>
    <row r="2" spans="1:20" ht="18" customHeight="1" x14ac:dyDescent="0.15">
      <c r="K2" s="145"/>
      <c r="L2" s="145"/>
      <c r="M2" s="145"/>
      <c r="N2" s="145"/>
      <c r="O2" s="145"/>
      <c r="P2" s="145"/>
      <c r="Q2" s="145"/>
      <c r="R2" s="145"/>
      <c r="S2" s="145"/>
      <c r="T2" s="145"/>
    </row>
    <row r="3" spans="1:20" s="25" customFormat="1" ht="18" customHeight="1" x14ac:dyDescent="0.15">
      <c r="A3" s="146" t="s">
        <v>79</v>
      </c>
      <c r="B3" s="149" t="s">
        <v>5</v>
      </c>
      <c r="C3" s="146" t="s">
        <v>1</v>
      </c>
      <c r="D3" s="146" t="s">
        <v>54</v>
      </c>
      <c r="F3" s="146" t="s">
        <v>79</v>
      </c>
      <c r="G3" s="149" t="s">
        <v>5</v>
      </c>
      <c r="H3" s="146" t="s">
        <v>10</v>
      </c>
      <c r="I3" s="146" t="s">
        <v>54</v>
      </c>
      <c r="K3" s="145"/>
      <c r="L3" s="145"/>
      <c r="M3" s="145"/>
      <c r="N3" s="145"/>
      <c r="O3" s="145"/>
      <c r="P3" s="145"/>
      <c r="Q3" s="145"/>
      <c r="R3" s="145"/>
      <c r="S3" s="145"/>
      <c r="T3" s="145"/>
    </row>
    <row r="4" spans="1:20" s="25" customFormat="1" ht="18" customHeight="1" x14ac:dyDescent="0.15">
      <c r="A4" s="147"/>
      <c r="B4" s="150"/>
      <c r="C4" s="147"/>
      <c r="D4" s="147"/>
      <c r="F4" s="147"/>
      <c r="G4" s="150"/>
      <c r="H4" s="147"/>
      <c r="I4" s="147"/>
      <c r="K4" s="145"/>
      <c r="L4" s="145"/>
      <c r="M4" s="145"/>
      <c r="N4" s="145"/>
      <c r="O4" s="145"/>
      <c r="P4" s="145"/>
      <c r="Q4" s="145"/>
      <c r="R4" s="145"/>
      <c r="S4" s="145"/>
      <c r="T4" s="145"/>
    </row>
    <row r="5" spans="1:20" s="25" customFormat="1" ht="18" customHeight="1" x14ac:dyDescent="0.15">
      <c r="A5" s="147"/>
      <c r="B5" s="150"/>
      <c r="C5" s="147"/>
      <c r="D5" s="147"/>
      <c r="F5" s="147"/>
      <c r="G5" s="150"/>
      <c r="H5" s="147"/>
      <c r="I5" s="147"/>
      <c r="K5" s="145"/>
      <c r="L5" s="145"/>
      <c r="M5" s="145"/>
      <c r="N5" s="145"/>
      <c r="O5" s="145"/>
      <c r="P5" s="145"/>
      <c r="Q5" s="145"/>
      <c r="R5" s="145"/>
      <c r="S5" s="145"/>
      <c r="T5" s="145"/>
    </row>
    <row r="6" spans="1:20" s="25" customFormat="1" ht="18" customHeight="1" x14ac:dyDescent="0.15">
      <c r="A6" s="148"/>
      <c r="B6" s="151"/>
      <c r="C6" s="148"/>
      <c r="D6" s="41" t="s">
        <v>176</v>
      </c>
      <c r="F6" s="148"/>
      <c r="G6" s="151"/>
      <c r="H6" s="148"/>
      <c r="I6" s="41" t="s">
        <v>176</v>
      </c>
      <c r="K6" s="145"/>
      <c r="L6" s="145"/>
      <c r="M6" s="145"/>
      <c r="N6" s="145"/>
      <c r="O6" s="145"/>
      <c r="P6" s="145"/>
      <c r="Q6" s="145"/>
      <c r="R6" s="145"/>
      <c r="S6" s="145"/>
      <c r="T6" s="145"/>
    </row>
    <row r="7" spans="1:20" ht="18" customHeight="1" x14ac:dyDescent="0.15">
      <c r="A7" s="3">
        <v>1</v>
      </c>
      <c r="B7" s="3">
        <v>2</v>
      </c>
      <c r="C7" s="3" t="s">
        <v>14</v>
      </c>
      <c r="D7" s="71">
        <v>203028710</v>
      </c>
      <c r="F7" s="3">
        <v>24</v>
      </c>
      <c r="G7" s="3">
        <v>8</v>
      </c>
      <c r="H7" s="3" t="s">
        <v>26</v>
      </c>
      <c r="I7" s="71">
        <v>3870037</v>
      </c>
    </row>
    <row r="8" spans="1:20" ht="18" customHeight="1" x14ac:dyDescent="0.15">
      <c r="A8" s="3">
        <v>2</v>
      </c>
      <c r="B8" s="3">
        <v>1</v>
      </c>
      <c r="C8" s="3" t="s">
        <v>27</v>
      </c>
      <c r="D8" s="71">
        <v>228440968</v>
      </c>
      <c r="F8" s="3">
        <v>25</v>
      </c>
      <c r="G8" s="3">
        <v>11</v>
      </c>
      <c r="H8" s="3" t="s">
        <v>8</v>
      </c>
      <c r="I8" s="71">
        <v>2861879</v>
      </c>
    </row>
    <row r="9" spans="1:20" ht="18" customHeight="1" x14ac:dyDescent="0.15">
      <c r="A9" s="3">
        <v>3</v>
      </c>
      <c r="B9" s="3">
        <v>4</v>
      </c>
      <c r="C9" s="3" t="s">
        <v>29</v>
      </c>
      <c r="D9" s="71">
        <v>43013669</v>
      </c>
      <c r="F9" s="3">
        <v>26</v>
      </c>
      <c r="G9" s="3">
        <v>9</v>
      </c>
      <c r="H9" s="3" t="s">
        <v>30</v>
      </c>
      <c r="I9" s="71">
        <v>3661629</v>
      </c>
    </row>
    <row r="10" spans="1:20" ht="18" customHeight="1" x14ac:dyDescent="0.15">
      <c r="A10" s="3">
        <v>4</v>
      </c>
      <c r="B10" s="3">
        <v>20</v>
      </c>
      <c r="C10" s="3" t="s">
        <v>31</v>
      </c>
      <c r="D10" s="71">
        <v>10835817</v>
      </c>
      <c r="F10" s="3">
        <v>27</v>
      </c>
      <c r="G10" s="3">
        <v>12</v>
      </c>
      <c r="H10" s="3" t="s">
        <v>40</v>
      </c>
      <c r="I10" s="71">
        <v>2653527</v>
      </c>
    </row>
    <row r="11" spans="1:20" ht="18" customHeight="1" x14ac:dyDescent="0.15">
      <c r="A11" s="3">
        <v>5</v>
      </c>
      <c r="B11" s="3">
        <v>11</v>
      </c>
      <c r="C11" s="3" t="s">
        <v>20</v>
      </c>
      <c r="D11" s="71">
        <v>23322392</v>
      </c>
      <c r="F11" s="3">
        <v>28</v>
      </c>
      <c r="G11" s="3">
        <v>10</v>
      </c>
      <c r="H11" s="3" t="s">
        <v>41</v>
      </c>
      <c r="I11" s="71">
        <v>3481775</v>
      </c>
    </row>
    <row r="12" spans="1:20" ht="18" customHeight="1" x14ac:dyDescent="0.15">
      <c r="A12" s="3">
        <v>6</v>
      </c>
      <c r="B12" s="3">
        <v>8</v>
      </c>
      <c r="C12" s="3" t="s">
        <v>44</v>
      </c>
      <c r="D12" s="71">
        <v>29046842</v>
      </c>
      <c r="F12" s="3">
        <v>29</v>
      </c>
      <c r="G12" s="3">
        <v>2</v>
      </c>
      <c r="H12" s="3" t="s">
        <v>47</v>
      </c>
      <c r="I12" s="71">
        <v>8657474</v>
      </c>
    </row>
    <row r="13" spans="1:20" ht="18" customHeight="1" x14ac:dyDescent="0.15">
      <c r="A13" s="3">
        <v>7</v>
      </c>
      <c r="B13" s="3">
        <v>14</v>
      </c>
      <c r="C13" s="3" t="s">
        <v>19</v>
      </c>
      <c r="D13" s="71">
        <v>16828430</v>
      </c>
      <c r="F13" s="3">
        <v>30</v>
      </c>
      <c r="G13" s="3">
        <v>3</v>
      </c>
      <c r="H13" s="3" t="s">
        <v>38</v>
      </c>
      <c r="I13" s="71">
        <v>7361199</v>
      </c>
    </row>
    <row r="14" spans="1:20" ht="18" customHeight="1" x14ac:dyDescent="0.15">
      <c r="A14" s="3">
        <v>8</v>
      </c>
      <c r="B14" s="3">
        <v>10</v>
      </c>
      <c r="C14" s="3" t="s">
        <v>53</v>
      </c>
      <c r="D14" s="71">
        <v>23973223</v>
      </c>
      <c r="F14" s="3">
        <v>31</v>
      </c>
      <c r="G14" s="3">
        <v>1</v>
      </c>
      <c r="H14" s="3" t="s">
        <v>56</v>
      </c>
      <c r="I14" s="71">
        <v>10897216</v>
      </c>
    </row>
    <row r="15" spans="1:20" ht="18" customHeight="1" x14ac:dyDescent="0.15">
      <c r="A15" s="3">
        <v>9</v>
      </c>
      <c r="B15" s="3">
        <v>3</v>
      </c>
      <c r="C15" s="3" t="s">
        <v>59</v>
      </c>
      <c r="D15" s="71">
        <v>53389556</v>
      </c>
      <c r="F15" s="3">
        <v>32</v>
      </c>
      <c r="G15" s="3">
        <v>5</v>
      </c>
      <c r="H15" s="3" t="s">
        <v>46</v>
      </c>
      <c r="I15" s="71">
        <v>6016772</v>
      </c>
    </row>
    <row r="16" spans="1:20" ht="18" customHeight="1" x14ac:dyDescent="0.15">
      <c r="A16" s="3">
        <v>10</v>
      </c>
      <c r="B16" s="3">
        <v>5</v>
      </c>
      <c r="C16" s="3" t="s">
        <v>7</v>
      </c>
      <c r="D16" s="71">
        <v>41712914</v>
      </c>
      <c r="F16" s="3">
        <v>33</v>
      </c>
      <c r="G16" s="3">
        <v>4</v>
      </c>
      <c r="H16" s="3" t="s">
        <v>60</v>
      </c>
      <c r="I16" s="71">
        <v>7331211</v>
      </c>
    </row>
    <row r="17" spans="1:9" ht="18" customHeight="1" x14ac:dyDescent="0.15">
      <c r="A17" s="3">
        <v>11</v>
      </c>
      <c r="B17" s="3">
        <v>7</v>
      </c>
      <c r="C17" s="3" t="s">
        <v>65</v>
      </c>
      <c r="D17" s="71">
        <v>29666619</v>
      </c>
      <c r="F17" s="3">
        <v>34</v>
      </c>
      <c r="G17" s="3">
        <v>7</v>
      </c>
      <c r="H17" s="3" t="s">
        <v>17</v>
      </c>
      <c r="I17" s="71">
        <v>4145653</v>
      </c>
    </row>
    <row r="18" spans="1:9" ht="18" customHeight="1" x14ac:dyDescent="0.15">
      <c r="A18" s="3">
        <v>12</v>
      </c>
      <c r="B18" s="3">
        <v>9</v>
      </c>
      <c r="C18" s="3" t="s">
        <v>45</v>
      </c>
      <c r="D18" s="71">
        <v>28638346</v>
      </c>
      <c r="F18" s="3">
        <v>35</v>
      </c>
      <c r="G18" s="3">
        <v>6</v>
      </c>
      <c r="H18" s="3" t="s">
        <v>67</v>
      </c>
      <c r="I18" s="71">
        <v>5612067</v>
      </c>
    </row>
    <row r="19" spans="1:9" ht="18" customHeight="1" x14ac:dyDescent="0.15">
      <c r="A19" s="3">
        <v>13</v>
      </c>
      <c r="B19" s="3">
        <v>6</v>
      </c>
      <c r="C19" s="3" t="s">
        <v>21</v>
      </c>
      <c r="D19" s="71">
        <v>30874244</v>
      </c>
      <c r="F19" s="139" t="s">
        <v>37</v>
      </c>
      <c r="G19" s="140"/>
      <c r="H19" s="141"/>
      <c r="I19" s="67">
        <v>66550439</v>
      </c>
    </row>
    <row r="20" spans="1:9" ht="18" customHeight="1" x14ac:dyDescent="0.15">
      <c r="A20" s="3">
        <v>14</v>
      </c>
      <c r="B20" s="3">
        <v>13</v>
      </c>
      <c r="C20" s="3" t="s">
        <v>52</v>
      </c>
      <c r="D20" s="71">
        <v>19294594</v>
      </c>
      <c r="F20" s="139" t="s">
        <v>15</v>
      </c>
      <c r="G20" s="140"/>
      <c r="H20" s="141"/>
      <c r="I20" s="19">
        <v>961416318</v>
      </c>
    </row>
    <row r="21" spans="1:9" ht="18" customHeight="1" x14ac:dyDescent="0.15">
      <c r="A21" s="3">
        <v>15</v>
      </c>
      <c r="B21" s="3">
        <v>12</v>
      </c>
      <c r="C21" s="3" t="s">
        <v>32</v>
      </c>
      <c r="D21" s="71">
        <v>21239274</v>
      </c>
    </row>
    <row r="22" spans="1:9" ht="18" customHeight="1" x14ac:dyDescent="0.15">
      <c r="A22" s="3">
        <v>16</v>
      </c>
      <c r="B22" s="3">
        <v>23</v>
      </c>
      <c r="C22" s="3" t="s">
        <v>36</v>
      </c>
      <c r="D22" s="71">
        <v>6663927</v>
      </c>
    </row>
    <row r="23" spans="1:9" ht="18" customHeight="1" x14ac:dyDescent="0.15">
      <c r="A23" s="3">
        <v>17</v>
      </c>
      <c r="B23" s="3">
        <v>19</v>
      </c>
      <c r="C23" s="3" t="s">
        <v>72</v>
      </c>
      <c r="D23" s="71">
        <v>12381388</v>
      </c>
    </row>
    <row r="24" spans="1:9" ht="18" customHeight="1" x14ac:dyDescent="0.15">
      <c r="A24" s="3">
        <v>18</v>
      </c>
      <c r="B24" s="3">
        <v>15</v>
      </c>
      <c r="C24" s="3" t="s">
        <v>73</v>
      </c>
      <c r="D24" s="71">
        <v>14060160</v>
      </c>
    </row>
    <row r="25" spans="1:9" ht="18" customHeight="1" x14ac:dyDescent="0.15">
      <c r="A25" s="3">
        <v>19</v>
      </c>
      <c r="B25" s="3">
        <v>21</v>
      </c>
      <c r="C25" s="3" t="s">
        <v>183</v>
      </c>
      <c r="D25" s="71">
        <v>10783496</v>
      </c>
    </row>
    <row r="26" spans="1:9" ht="18" customHeight="1" x14ac:dyDescent="0.15">
      <c r="A26" s="3">
        <v>20</v>
      </c>
      <c r="B26" s="3">
        <v>22</v>
      </c>
      <c r="C26" s="3" t="s">
        <v>184</v>
      </c>
      <c r="D26" s="71">
        <v>9007036</v>
      </c>
    </row>
    <row r="27" spans="1:9" ht="18" customHeight="1" x14ac:dyDescent="0.15">
      <c r="A27" s="3">
        <v>21</v>
      </c>
      <c r="B27" s="3">
        <v>18</v>
      </c>
      <c r="C27" s="3" t="s">
        <v>185</v>
      </c>
      <c r="D27" s="71">
        <v>12566244</v>
      </c>
    </row>
    <row r="28" spans="1:9" ht="18" customHeight="1" x14ac:dyDescent="0.15">
      <c r="A28" s="3">
        <v>22</v>
      </c>
      <c r="B28" s="3">
        <v>17</v>
      </c>
      <c r="C28" s="3" t="s">
        <v>186</v>
      </c>
      <c r="D28" s="71">
        <v>12980173</v>
      </c>
    </row>
    <row r="29" spans="1:9" ht="18" customHeight="1" x14ac:dyDescent="0.15">
      <c r="A29" s="3">
        <v>23</v>
      </c>
      <c r="B29" s="3">
        <v>16</v>
      </c>
      <c r="C29" s="3" t="s">
        <v>187</v>
      </c>
      <c r="D29" s="71">
        <v>13117857</v>
      </c>
    </row>
    <row r="30" spans="1:9" ht="18" customHeight="1" x14ac:dyDescent="0.15">
      <c r="A30" s="139" t="s">
        <v>80</v>
      </c>
      <c r="B30" s="140"/>
      <c r="C30" s="141"/>
      <c r="D30" s="67">
        <v>894865879</v>
      </c>
    </row>
    <row r="31" spans="1:9" ht="18" customHeight="1" x14ac:dyDescent="0.15"/>
    <row r="32" spans="1:9" ht="18" customHeight="1" x14ac:dyDescent="0.15">
      <c r="A32" s="1" t="s">
        <v>13</v>
      </c>
    </row>
    <row r="33" spans="1:9" ht="18" customHeight="1" x14ac:dyDescent="0.15"/>
    <row r="34" spans="1:9" ht="15.75" customHeight="1" x14ac:dyDescent="0.15">
      <c r="A34" s="1" t="s">
        <v>177</v>
      </c>
    </row>
    <row r="35" spans="1:9" ht="18" customHeight="1" x14ac:dyDescent="0.15"/>
    <row r="36" spans="1:9" ht="18" customHeight="1" x14ac:dyDescent="0.15">
      <c r="A36" s="188" t="s">
        <v>180</v>
      </c>
      <c r="B36" s="188"/>
      <c r="C36" s="188"/>
      <c r="D36" s="188"/>
      <c r="E36" s="188"/>
      <c r="F36" s="188"/>
      <c r="G36" s="188"/>
      <c r="H36" s="188"/>
      <c r="I36" s="188"/>
    </row>
    <row r="37" spans="1:9" ht="18" customHeight="1" x14ac:dyDescent="0.15">
      <c r="A37" s="69" t="s">
        <v>182</v>
      </c>
      <c r="B37" s="70"/>
      <c r="C37" s="70"/>
      <c r="D37" s="70"/>
      <c r="E37" s="70"/>
      <c r="F37" s="70"/>
      <c r="G37" s="70"/>
      <c r="H37" s="70"/>
      <c r="I37" s="70"/>
    </row>
    <row r="38" spans="1:9" ht="18" customHeight="1" x14ac:dyDescent="0.15"/>
    <row r="39" spans="1:9" ht="18" customHeight="1" x14ac:dyDescent="0.15"/>
  </sheetData>
  <mergeCells count="14">
    <mergeCell ref="K2:T6"/>
    <mergeCell ref="A3:A6"/>
    <mergeCell ref="B3:B6"/>
    <mergeCell ref="C3:C6"/>
    <mergeCell ref="D3:D5"/>
    <mergeCell ref="F3:F6"/>
    <mergeCell ref="G3:G6"/>
    <mergeCell ref="H3:H6"/>
    <mergeCell ref="I3:I5"/>
    <mergeCell ref="A1:I1"/>
    <mergeCell ref="F19:H19"/>
    <mergeCell ref="F20:H20"/>
    <mergeCell ref="A30:C30"/>
    <mergeCell ref="A36:I36"/>
  </mergeCells>
  <phoneticPr fontId="29"/>
  <pageMargins left="0.59055118110236227" right="0.59055118110236227" top="0.78740157480314965"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（人口割合）</vt:lpstr>
      <vt:lpstr>（１）市町職員数</vt:lpstr>
      <vt:lpstr>（２）市町男性職員の育児休業取得率</vt:lpstr>
      <vt:lpstr>（３）市町女性管理職割合</vt:lpstr>
      <vt:lpstr>（４）審議会等委員の女性割合</vt:lpstr>
      <vt:lpstr>（５）市町議員の女性割合</vt:lpstr>
      <vt:lpstr>（６）マイナンバーカード普及率</vt:lpstr>
      <vt:lpstr>（７）財政規模</vt:lpstr>
      <vt:lpstr>（８）標準財政規模</vt:lpstr>
      <vt:lpstr>（９）財政力指数</vt:lpstr>
      <vt:lpstr>（10）自主財源比率</vt:lpstr>
      <vt:lpstr>（11）市町村税徴収実績</vt:lpstr>
      <vt:lpstr>（12）ふるさと納税の受入れ実績</vt:lpstr>
      <vt:lpstr>（13）経常収支比率</vt:lpstr>
      <vt:lpstr>（14）人件費の割合</vt:lpstr>
      <vt:lpstr>（15）投資的経費比率</vt:lpstr>
      <vt:lpstr>（16）地方債現在高比率</vt:lpstr>
      <vt:lpstr>（17）積立金現在高比率</vt:lpstr>
      <vt:lpstr>（18）将来にわたる実質的な財政負担</vt:lpstr>
      <vt:lpstr>（19）実質公債費比率</vt:lpstr>
      <vt:lpstr>（20）将来負担比率</vt:lpstr>
      <vt:lpstr>（21）主要な公共施設老朽化率</vt:lpstr>
      <vt:lpstr>（22）住宅用地の標準地価格（最高地点）</vt:lpstr>
      <vt:lpstr>'（１）市町職員数'!Print_Area</vt:lpstr>
      <vt:lpstr>'（10）自主財源比率'!Print_Area</vt:lpstr>
      <vt:lpstr>'（11）市町村税徴収実績'!Print_Area</vt:lpstr>
      <vt:lpstr>'（12）ふるさと納税の受入れ実績'!Print_Area</vt:lpstr>
      <vt:lpstr>'（13）経常収支比率'!Print_Area</vt:lpstr>
      <vt:lpstr>'（14）人件費の割合'!Print_Area</vt:lpstr>
      <vt:lpstr>'（15）投資的経費比率'!Print_Area</vt:lpstr>
      <vt:lpstr>'（16）地方債現在高比率'!Print_Area</vt:lpstr>
      <vt:lpstr>'（17）積立金現在高比率'!Print_Area</vt:lpstr>
      <vt:lpstr>'（18）将来にわたる実質的な財政負担'!Print_Area</vt:lpstr>
      <vt:lpstr>'（19）実質公債費比率'!Print_Area</vt:lpstr>
      <vt:lpstr>'（２）市町男性職員の育児休業取得率'!Print_Area</vt:lpstr>
      <vt:lpstr>'（20）将来負担比率'!Print_Area</vt:lpstr>
      <vt:lpstr>'（21）主要な公共施設老朽化率'!Print_Area</vt:lpstr>
      <vt:lpstr>'（22）住宅用地の標準地価格（最高地点）'!Print_Area</vt:lpstr>
      <vt:lpstr>'（３）市町女性管理職割合'!Print_Area</vt:lpstr>
      <vt:lpstr>'（４）審議会等委員の女性割合'!Print_Area</vt:lpstr>
      <vt:lpstr>'（５）市町議員の女性割合'!Print_Area</vt:lpstr>
      <vt:lpstr>'（６）マイナンバーカード普及率'!Print_Area</vt:lpstr>
      <vt:lpstr>'（７）財政規模'!Print_Area</vt:lpstr>
      <vt:lpstr>'（８）標準財政規模'!Print_Area</vt:lpstr>
      <vt:lpstr>'（９）財政力指数'!Print_Area</vt:lpstr>
      <vt:lpstr>'（人口割合）'!Print_Area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篠﨑真寿美</cp:lastModifiedBy>
  <cp:lastPrinted>2025-02-13T06:21:13Z</cp:lastPrinted>
  <dcterms:created xsi:type="dcterms:W3CDTF">2000-12-07T09:48:54Z</dcterms:created>
  <dcterms:modified xsi:type="dcterms:W3CDTF">2026-04-14T04:58:53Z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3.1.2.0</vt:lpwstr>
      <vt:lpwstr>3.1.7.0</vt:lpwstr>
    </vt:vector>
  </property>
  <property fmtid="{DCFEDD21-7773-49B2-8022-6FC58DB5260B}" pid="3" name="LastSavedVersion">
    <vt:lpwstr>3.1.7.0</vt:lpwstr>
  </property>
  <property fmtid="{DCFEDD21-7773-49B2-8022-6FC58DB5260B}" pid="4" name="LastSavedDate">
    <vt:filetime>2026-03-30T08:59:33Z</vt:filetime>
  </property>
</Properties>
</file>