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X:\01_市長部局\15_企画部\02_総合政策課\02_企画調整係\09_統計調査\17_統計事務（その他）\05_市町の指標\令和７年度のデータ\公開用　全庁共有\"/>
    </mc:Choice>
  </mc:AlternateContent>
  <xr:revisionPtr revIDLastSave="0" documentId="13_ncr:1_{0AEB1894-8FE9-40DB-9288-2DCCAB570B6D}" xr6:coauthVersionLast="47" xr6:coauthVersionMax="47" xr10:uidLastSave="{00000000-0000-0000-0000-000000000000}"/>
  <bookViews>
    <workbookView xWindow="-120" yWindow="-120" windowWidth="29040" windowHeight="15720" tabRatio="695" xr2:uid="{00000000-000D-0000-FFFF-FFFF00000000}"/>
  </bookViews>
  <sheets>
    <sheet name="（１）小学校児童数" sheetId="11" r:id="rId1"/>
    <sheet name="（２）中学校生徒数" sheetId="2" r:id="rId2"/>
    <sheet name="（３）小学校外国人児童数" sheetId="3" r:id="rId3"/>
    <sheet name="（４）中学校外国人生徒数" sheetId="1" r:id="rId4"/>
    <sheet name="（５）図書館蔵書冊数" sheetId="5" r:id="rId5"/>
    <sheet name="（６）小中学校の体育館等の空調（冷房）設備設置状況" sheetId="13" r:id="rId6"/>
    <sheet name="(R7人口割合）" sheetId="12" state="hidden" r:id="rId7"/>
    <sheet name="人口割合 (2)" sheetId="9" state="hidden" r:id="rId8"/>
  </sheets>
  <definedNames>
    <definedName name="_xlnm._FilterDatabase" localSheetId="4" hidden="1">'（５）図書館蔵書冊数'!$O$3:$P$100</definedName>
    <definedName name="_xlnm._FilterDatabase" localSheetId="5" hidden="1">#REF!</definedName>
    <definedName name="_Key1" hidden="1">#REF!</definedName>
    <definedName name="_Order1" localSheetId="7" hidden="1">255</definedName>
    <definedName name="_Sort" hidden="1">#REF!</definedName>
    <definedName name="data" localSheetId="5">#REF!</definedName>
    <definedName name="data">#REF!</definedName>
    <definedName name="_xlnm.Print_Area" localSheetId="0">'（１）小学校児童数'!$A$1:$N$40</definedName>
    <definedName name="_xlnm.Print_Area" localSheetId="1">'（２）中学校生徒数'!$A$1:$N$40</definedName>
    <definedName name="_xlnm.Print_Area" localSheetId="2">'（３）小学校外国人児童数'!$A$1:$N$39</definedName>
    <definedName name="_xlnm.Print_Area" localSheetId="3">'（４）中学校外国人生徒数'!$A$1:$N$51</definedName>
    <definedName name="_xlnm.Print_Area" localSheetId="4">'（５）図書館蔵書冊数'!$A$1:$N$43</definedName>
    <definedName name="_xlnm.Print_Area" localSheetId="5">'（６）小中学校の体育館等の空調（冷房）設備設置状況'!$A$1:$M$41</definedName>
    <definedName name="_xlnm.Print_Area" localSheetId="6">'(R7人口割合）'!$A$1:$L$36</definedName>
    <definedName name="_xlnm.Print_Area" localSheetId="7">'人口割合 (2)'!$A$1:$K$36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9" l="1"/>
  <c r="N29" i="9"/>
  <c r="B29" i="9"/>
  <c r="O28" i="9"/>
  <c r="N28" i="9"/>
  <c r="B28" i="9"/>
  <c r="O27" i="9"/>
  <c r="N27" i="9"/>
  <c r="B27" i="9"/>
  <c r="O26" i="9"/>
  <c r="N26" i="9"/>
  <c r="B26" i="9"/>
  <c r="O25" i="9"/>
  <c r="N25" i="9"/>
  <c r="B25" i="9"/>
  <c r="O24" i="9"/>
  <c r="N24" i="9"/>
  <c r="B24" i="9"/>
  <c r="O23" i="9"/>
  <c r="N23" i="9"/>
  <c r="B23" i="9"/>
  <c r="O22" i="9"/>
  <c r="N22" i="9"/>
  <c r="B22" i="9"/>
  <c r="O21" i="9"/>
  <c r="N21" i="9"/>
  <c r="B21" i="9"/>
  <c r="O20" i="9"/>
  <c r="N20" i="9"/>
  <c r="B20" i="9"/>
  <c r="O19" i="9"/>
  <c r="N19" i="9"/>
  <c r="B19" i="9"/>
  <c r="R18" i="9"/>
  <c r="Q18" i="9"/>
  <c r="O18" i="9"/>
  <c r="N18" i="9"/>
  <c r="B18" i="9"/>
  <c r="R17" i="9"/>
  <c r="Q17" i="9"/>
  <c r="O17" i="9"/>
  <c r="N17" i="9"/>
  <c r="B17" i="9"/>
  <c r="R16" i="9"/>
  <c r="Q16" i="9"/>
  <c r="O16" i="9"/>
  <c r="N16" i="9"/>
  <c r="B16" i="9"/>
  <c r="R15" i="9"/>
  <c r="Q15" i="9"/>
  <c r="O15" i="9"/>
  <c r="N15" i="9"/>
  <c r="B15" i="9"/>
  <c r="R14" i="9"/>
  <c r="Q14" i="9"/>
  <c r="O14" i="9"/>
  <c r="N14" i="9"/>
  <c r="B14" i="9"/>
  <c r="R13" i="9"/>
  <c r="Q13" i="9"/>
  <c r="O13" i="9"/>
  <c r="N13" i="9"/>
  <c r="B13" i="9"/>
  <c r="R12" i="9"/>
  <c r="Q12" i="9"/>
  <c r="O12" i="9"/>
  <c r="N12" i="9"/>
  <c r="B12" i="9"/>
  <c r="R11" i="9"/>
  <c r="Q11" i="9"/>
  <c r="O11" i="9"/>
  <c r="N11" i="9"/>
  <c r="B11" i="9"/>
  <c r="R10" i="9"/>
  <c r="Q10" i="9"/>
  <c r="O10" i="9"/>
  <c r="N10" i="9"/>
  <c r="B10" i="9"/>
  <c r="R9" i="9"/>
  <c r="Q9" i="9"/>
  <c r="O9" i="9"/>
  <c r="N9" i="9"/>
  <c r="B9" i="9"/>
  <c r="R8" i="9"/>
  <c r="Q8" i="9"/>
  <c r="O8" i="9"/>
  <c r="O30" i="9" s="1"/>
  <c r="N8" i="9"/>
  <c r="B8" i="9"/>
  <c r="R7" i="9"/>
  <c r="R19" i="9" s="1"/>
  <c r="Q7" i="9"/>
  <c r="O7" i="9"/>
  <c r="N7" i="9"/>
  <c r="B7" i="9"/>
  <c r="E30" i="12"/>
  <c r="L19" i="12"/>
  <c r="L20" i="12" s="1"/>
  <c r="A34" i="1"/>
  <c r="A34" i="3"/>
  <c r="A34" i="2"/>
  <c r="D26" i="12" l="1"/>
  <c r="D22" i="12"/>
  <c r="K17" i="12"/>
  <c r="K15" i="12"/>
  <c r="K13" i="12"/>
  <c r="K11" i="12"/>
  <c r="K9" i="12"/>
  <c r="K7" i="12"/>
  <c r="D30" i="12"/>
  <c r="K19" i="12"/>
  <c r="D29" i="12"/>
  <c r="D25" i="12"/>
  <c r="D21" i="12"/>
  <c r="D19" i="12"/>
  <c r="D17" i="12"/>
  <c r="D15" i="12"/>
  <c r="D13" i="12"/>
  <c r="D11" i="12"/>
  <c r="D9" i="12"/>
  <c r="D7" i="12"/>
  <c r="D28" i="12"/>
  <c r="D24" i="12"/>
  <c r="K18" i="12"/>
  <c r="K16" i="12"/>
  <c r="K14" i="12"/>
  <c r="K12" i="12"/>
  <c r="K10" i="12"/>
  <c r="K8" i="12"/>
  <c r="I8" i="12" s="1"/>
  <c r="K20" i="12"/>
  <c r="D27" i="12"/>
  <c r="D23" i="12"/>
  <c r="D20" i="12"/>
  <c r="D18" i="12"/>
  <c r="D16" i="12"/>
  <c r="D14" i="12"/>
  <c r="D12" i="12"/>
  <c r="B12" i="12" s="1"/>
  <c r="D10" i="12"/>
  <c r="D8" i="12"/>
  <c r="R24" i="9"/>
  <c r="B29" i="12" l="1"/>
  <c r="I7" i="12"/>
  <c r="B8" i="12"/>
  <c r="B27" i="12"/>
  <c r="B24" i="12"/>
  <c r="B19" i="12"/>
  <c r="I11" i="12"/>
  <c r="B14" i="12"/>
  <c r="B20" i="12"/>
  <c r="B10" i="12"/>
  <c r="B28" i="12"/>
  <c r="B21" i="12"/>
  <c r="I13" i="12"/>
  <c r="I12" i="12"/>
  <c r="B11" i="12"/>
  <c r="B22" i="12"/>
  <c r="B25" i="12"/>
  <c r="I10" i="12"/>
  <c r="I17" i="12"/>
  <c r="B16" i="12"/>
  <c r="B18" i="12"/>
  <c r="I14" i="12"/>
  <c r="B13" i="12"/>
  <c r="B26" i="12"/>
  <c r="I15" i="12"/>
  <c r="B9" i="12"/>
  <c r="I16" i="12"/>
  <c r="B7" i="12"/>
  <c r="B15" i="12"/>
  <c r="B23" i="12"/>
  <c r="I18" i="12"/>
  <c r="B17" i="12"/>
  <c r="I9" i="12"/>
</calcChain>
</file>

<file path=xl/sharedStrings.xml><?xml version="1.0" encoding="utf-8"?>
<sst xmlns="http://schemas.openxmlformats.org/spreadsheetml/2006/main" count="550" uniqueCount="136">
  <si>
    <t>伊東市</t>
  </si>
  <si>
    <t>（人）</t>
  </si>
  <si>
    <r>
      <t xml:space="preserve"> ×</t>
    </r>
    <r>
      <rPr>
        <sz val="11"/>
        <rFont val="ＭＳ Ｐゴシック"/>
        <family val="3"/>
        <charset val="128"/>
      </rPr>
      <t xml:space="preserve"> １００</t>
    </r>
  </si>
  <si>
    <t>小学校
教員数</t>
    <rPh sb="0" eb="3">
      <t>ショウガッコウ</t>
    </rPh>
    <rPh sb="4" eb="7">
      <t>キョウインスウ</t>
    </rPh>
    <phoneticPr fontId="5"/>
  </si>
  <si>
    <t>袋井市</t>
  </si>
  <si>
    <t>御前崎市</t>
    <rPh sb="0" eb="3">
      <t>オマエザキ</t>
    </rPh>
    <rPh sb="3" eb="4">
      <t>シ</t>
    </rPh>
    <phoneticPr fontId="5"/>
  </si>
  <si>
    <t>県総人口に
占める割合</t>
    <rPh sb="6" eb="7">
      <t>シ</t>
    </rPh>
    <rPh sb="9" eb="11">
      <t>ワリアイ</t>
    </rPh>
    <phoneticPr fontId="5"/>
  </si>
  <si>
    <t>中学校
生徒数</t>
    <rPh sb="0" eb="3">
      <t>チュウガッコウ</t>
    </rPh>
    <rPh sb="4" eb="6">
      <t>セイト</t>
    </rPh>
    <rPh sb="6" eb="7">
      <t>スウ</t>
    </rPh>
    <phoneticPr fontId="5"/>
  </si>
  <si>
    <t>沼津市</t>
  </si>
  <si>
    <t>西伊豆町</t>
  </si>
  <si>
    <t>松崎町</t>
  </si>
  <si>
    <t>中学校生徒数（国立及び私立を除く公立の中学校生徒数）</t>
    <rPh sb="0" eb="3">
      <t>チュウガッコウ</t>
    </rPh>
    <rPh sb="3" eb="5">
      <t>セイト</t>
    </rPh>
    <rPh sb="5" eb="6">
      <t>スウ</t>
    </rPh>
    <phoneticPr fontId="5"/>
  </si>
  <si>
    <t>（％）</t>
  </si>
  <si>
    <t>［資料］</t>
  </si>
  <si>
    <t>静岡市</t>
  </si>
  <si>
    <t>長泉町</t>
  </si>
  <si>
    <t>伊豆市</t>
    <rPh sb="0" eb="2">
      <t>イズ</t>
    </rPh>
    <rPh sb="2" eb="3">
      <t>シ</t>
    </rPh>
    <phoneticPr fontId="5"/>
  </si>
  <si>
    <t>南伊豆町</t>
  </si>
  <si>
    <t>島田市</t>
  </si>
  <si>
    <t>御殿場市</t>
  </si>
  <si>
    <t>（冊）</t>
  </si>
  <si>
    <t>下田市</t>
  </si>
  <si>
    <t>体育館等の空調設備設置数</t>
    <rPh sb="5" eb="7">
      <t>クウチョウ</t>
    </rPh>
    <rPh sb="7" eb="9">
      <t>セツビ</t>
    </rPh>
    <rPh sb="9" eb="11">
      <t>セッチ</t>
    </rPh>
    <phoneticPr fontId="5"/>
  </si>
  <si>
    <r>
      <t>・空調設備設置率 ＝</t>
    </r>
    <r>
      <rPr>
        <sz val="11"/>
        <color theme="1"/>
        <rFont val="ＭＳ Ｐゴシック"/>
        <family val="3"/>
        <charset val="128"/>
      </rPr>
      <t xml:space="preserve"> </t>
    </r>
    <rPh sb="1" eb="3">
      <t>クウチョウ</t>
    </rPh>
    <rPh sb="3" eb="5">
      <t>セツビ</t>
    </rPh>
    <rPh sb="5" eb="7">
      <t>セッチ</t>
    </rPh>
    <rPh sb="7" eb="8">
      <t>リツ</t>
    </rPh>
    <phoneticPr fontId="5"/>
  </si>
  <si>
    <t>町　　計</t>
  </si>
  <si>
    <t>清水町</t>
  </si>
  <si>
    <t>（６）小中学校の体育館等の空調（冷房）設備設置状況</t>
    <rPh sb="3" eb="7">
      <t>ショウチュウガッコウ</t>
    </rPh>
    <rPh sb="8" eb="11">
      <t>タイイクカン</t>
    </rPh>
    <rPh sb="11" eb="12">
      <t>トウ</t>
    </rPh>
    <phoneticPr fontId="5"/>
  </si>
  <si>
    <t>磐田市</t>
  </si>
  <si>
    <t>[資料]</t>
  </si>
  <si>
    <t>浜松市</t>
  </si>
  <si>
    <t>吉田町</t>
  </si>
  <si>
    <t>藤枝市</t>
  </si>
  <si>
    <t>菊川市</t>
    <rPh sb="0" eb="2">
      <t>キクガワ</t>
    </rPh>
    <rPh sb="2" eb="3">
      <t>シ</t>
    </rPh>
    <phoneticPr fontId="5"/>
  </si>
  <si>
    <t>三島市</t>
  </si>
  <si>
    <t>裾野市</t>
  </si>
  <si>
    <r>
      <t>・小学校教員１人当たり児童数 ＝</t>
    </r>
    <r>
      <rPr>
        <sz val="11"/>
        <rFont val="ＭＳ Ｐゴシック"/>
        <family val="3"/>
        <charset val="128"/>
      </rPr>
      <t xml:space="preserve"> </t>
    </r>
    <rPh sb="1" eb="4">
      <t>ショウガッコウ</t>
    </rPh>
    <rPh sb="4" eb="6">
      <t>キョウイン</t>
    </rPh>
    <rPh sb="7" eb="8">
      <t>ニン</t>
    </rPh>
    <rPh sb="8" eb="9">
      <t>ア</t>
    </rPh>
    <rPh sb="11" eb="13">
      <t>ジドウ</t>
    </rPh>
    <rPh sb="13" eb="14">
      <t>スウ</t>
    </rPh>
    <phoneticPr fontId="5"/>
  </si>
  <si>
    <t>東伊豆町</t>
  </si>
  <si>
    <t>中学校
生徒数</t>
    <rPh sb="0" eb="1">
      <t>チュウ</t>
    </rPh>
    <rPh sb="1" eb="3">
      <t>ショウガッコウ</t>
    </rPh>
    <rPh sb="4" eb="6">
      <t>セイト</t>
    </rPh>
    <rPh sb="6" eb="7">
      <t>ジドウスウ</t>
    </rPh>
    <phoneticPr fontId="5"/>
  </si>
  <si>
    <t>富士宮市</t>
  </si>
  <si>
    <t>河津町</t>
  </si>
  <si>
    <t>町名</t>
    <rPh sb="0" eb="1">
      <t>マチ</t>
    </rPh>
    <rPh sb="1" eb="2">
      <t>メイ</t>
    </rPh>
    <phoneticPr fontId="5"/>
  </si>
  <si>
    <t>熱海市</t>
  </si>
  <si>
    <t>焼津市</t>
  </si>
  <si>
    <t>富士市</t>
  </si>
  <si>
    <t>順位</t>
    <rPh sb="0" eb="2">
      <t>ジュンイ</t>
    </rPh>
    <phoneticPr fontId="5"/>
  </si>
  <si>
    <t>函南町</t>
  </si>
  <si>
    <t>外国人
児童数</t>
    <rPh sb="0" eb="2">
      <t>ガイコク</t>
    </rPh>
    <rPh sb="2" eb="3">
      <t>ジン</t>
    </rPh>
    <rPh sb="4" eb="6">
      <t>ジドウ</t>
    </rPh>
    <rPh sb="6" eb="7">
      <t>スウ</t>
    </rPh>
    <phoneticPr fontId="5"/>
  </si>
  <si>
    <t>森町</t>
  </si>
  <si>
    <t>牧之原市</t>
    <rPh sb="0" eb="4">
      <t>マキノハラシ</t>
    </rPh>
    <phoneticPr fontId="5"/>
  </si>
  <si>
    <t>住民基本
台帳人口</t>
    <rPh sb="5" eb="7">
      <t>ダイチョウ</t>
    </rPh>
    <rPh sb="7" eb="9">
      <t>ジンコウ</t>
    </rPh>
    <phoneticPr fontId="5"/>
  </si>
  <si>
    <t>小山町</t>
  </si>
  <si>
    <t>掛川市</t>
  </si>
  <si>
    <t>湖西市</t>
  </si>
  <si>
    <t>県計</t>
    <rPh sb="0" eb="1">
      <t>ケン</t>
    </rPh>
    <rPh sb="1" eb="2">
      <t>ケイ</t>
    </rPh>
    <phoneticPr fontId="5"/>
  </si>
  <si>
    <t xml:space="preserve"> × １００</t>
  </si>
  <si>
    <t>・外国人児童割合 ＝</t>
    <rPh sb="1" eb="3">
      <t>ガイコク</t>
    </rPh>
    <rPh sb="3" eb="4">
      <t>ジン</t>
    </rPh>
    <rPh sb="4" eb="6">
      <t>ジドウ</t>
    </rPh>
    <rPh sb="6" eb="8">
      <t>ワリアイ</t>
    </rPh>
    <phoneticPr fontId="5"/>
  </si>
  <si>
    <t>図 書 館
蔵書冊数</t>
  </si>
  <si>
    <t>川根本町</t>
    <rPh sb="0" eb="2">
      <t>カワネ</t>
    </rPh>
    <rPh sb="2" eb="4">
      <t>ホンチョウ</t>
    </rPh>
    <phoneticPr fontId="5"/>
  </si>
  <si>
    <t>小学校児童数（国立及び私立を除く公立の小学校児童数）</t>
    <rPh sb="0" eb="3">
      <t>ショウガッコウ</t>
    </rPh>
    <rPh sb="3" eb="5">
      <t>ジドウ</t>
    </rPh>
    <rPh sb="5" eb="6">
      <t>スウ</t>
    </rPh>
    <phoneticPr fontId="5"/>
  </si>
  <si>
    <t>伊豆の国市</t>
    <rPh sb="0" eb="2">
      <t>イズ</t>
    </rPh>
    <rPh sb="3" eb="4">
      <t>クニ</t>
    </rPh>
    <rPh sb="4" eb="5">
      <t>シ</t>
    </rPh>
    <phoneticPr fontId="5"/>
  </si>
  <si>
    <t>川根本町</t>
    <rPh sb="2" eb="3">
      <t>ホン</t>
    </rPh>
    <phoneticPr fontId="5"/>
  </si>
  <si>
    <t>体育館及び武道場数</t>
    <rPh sb="0" eb="3">
      <t>タイイクカン</t>
    </rPh>
    <rPh sb="3" eb="4">
      <t>オヨ</t>
    </rPh>
    <rPh sb="5" eb="8">
      <t>ブドウジョウ</t>
    </rPh>
    <rPh sb="8" eb="9">
      <t>スウ</t>
    </rPh>
    <phoneticPr fontId="5"/>
  </si>
  <si>
    <t>市計</t>
  </si>
  <si>
    <t>小学校
児童数</t>
    <rPh sb="0" eb="3">
      <t>ショウガッコウ</t>
    </rPh>
    <rPh sb="4" eb="7">
      <t>ジドウスウ</t>
    </rPh>
    <phoneticPr fontId="5"/>
  </si>
  <si>
    <t>文部科学省大臣官房文教施設企画･防災部施設助成課</t>
    <rPh sb="0" eb="2">
      <t>モンブ</t>
    </rPh>
    <rPh sb="2" eb="5">
      <t>カガクショウ</t>
    </rPh>
    <phoneticPr fontId="5"/>
  </si>
  <si>
    <t>■割合の端数調整</t>
    <rPh sb="1" eb="3">
      <t>ワリアイ</t>
    </rPh>
    <rPh sb="4" eb="6">
      <t>ハスウ</t>
    </rPh>
    <rPh sb="6" eb="8">
      <t>チョウセイ</t>
    </rPh>
    <phoneticPr fontId="5"/>
  </si>
  <si>
    <t>小学校教員
１人当たり
児童数</t>
    <rPh sb="6" eb="9">
      <t>ヒトリア</t>
    </rPh>
    <rPh sb="12" eb="15">
      <t>ジドウスウ</t>
    </rPh>
    <phoneticPr fontId="5"/>
  </si>
  <si>
    <t>市　　計</t>
  </si>
  <si>
    <r>
      <t>・人口千人当たりの図書館蔵書冊数 ＝</t>
    </r>
    <r>
      <rPr>
        <sz val="11"/>
        <color theme="1"/>
        <rFont val="ＭＳ Ｐゴシック"/>
        <family val="3"/>
        <charset val="128"/>
      </rPr>
      <t xml:space="preserve"> </t>
    </r>
    <rPh sb="9" eb="12">
      <t>トショカン</t>
    </rPh>
    <rPh sb="12" eb="14">
      <t>ゾウショ</t>
    </rPh>
    <phoneticPr fontId="5"/>
  </si>
  <si>
    <t>（３）小学校外国人児童数</t>
    <rPh sb="3" eb="4">
      <t>ショウ</t>
    </rPh>
    <rPh sb="4" eb="6">
      <t>ガッコウ</t>
    </rPh>
    <rPh sb="6" eb="11">
      <t>ガイコクジンジドウ</t>
    </rPh>
    <rPh sb="11" eb="12">
      <t>カズ</t>
    </rPh>
    <phoneticPr fontId="5"/>
  </si>
  <si>
    <t>引数データ（２）県総人口に占める人口割合を確認してください</t>
    <rPh sb="0" eb="2">
      <t>ヒキスウ</t>
    </rPh>
    <rPh sb="8" eb="9">
      <t>ケン</t>
    </rPh>
    <rPh sb="9" eb="12">
      <t>ソウジンコウ</t>
    </rPh>
    <rPh sb="13" eb="14">
      <t>シ</t>
    </rPh>
    <rPh sb="16" eb="18">
      <t>ジンコウ</t>
    </rPh>
    <rPh sb="18" eb="20">
      <t>ワリアイ</t>
    </rPh>
    <rPh sb="21" eb="23">
      <t>カクニン</t>
    </rPh>
    <phoneticPr fontId="5"/>
  </si>
  <si>
    <t>小学校
児童数</t>
    <rPh sb="0" eb="3">
      <t>ショウガッコウ</t>
    </rPh>
    <rPh sb="4" eb="6">
      <t>ジドウ</t>
    </rPh>
    <rPh sb="6" eb="7">
      <t>スウ</t>
    </rPh>
    <phoneticPr fontId="5"/>
  </si>
  <si>
    <t>外国人
生徒数</t>
    <rPh sb="0" eb="2">
      <t>ガイコク</t>
    </rPh>
    <rPh sb="2" eb="3">
      <t>ジン</t>
    </rPh>
    <rPh sb="4" eb="6">
      <t>セイト</t>
    </rPh>
    <rPh sb="6" eb="7">
      <t>スウ</t>
    </rPh>
    <phoneticPr fontId="5"/>
  </si>
  <si>
    <t>牧之原市</t>
    <rPh sb="0" eb="1">
      <t>マキ</t>
    </rPh>
    <rPh sb="1" eb="2">
      <t>ノ</t>
    </rPh>
    <rPh sb="2" eb="3">
      <t>ハラ</t>
    </rPh>
    <rPh sb="3" eb="4">
      <t>シ</t>
    </rPh>
    <phoneticPr fontId="5"/>
  </si>
  <si>
    <t>市計</t>
    <rPh sb="0" eb="1">
      <t>シ</t>
    </rPh>
    <rPh sb="1" eb="2">
      <t>ケイ</t>
    </rPh>
    <phoneticPr fontId="5"/>
  </si>
  <si>
    <t>小学校児童数（国立及び私立を除く公立の小学校児童数）</t>
    <rPh sb="0" eb="3">
      <t>ショウガッコウ</t>
    </rPh>
    <rPh sb="3" eb="5">
      <t>ジドウ</t>
    </rPh>
    <rPh sb="5" eb="6">
      <t>スウ</t>
    </rPh>
    <rPh sb="7" eb="9">
      <t>コクリツ</t>
    </rPh>
    <rPh sb="9" eb="10">
      <t>オヨ</t>
    </rPh>
    <rPh sb="11" eb="13">
      <t>シリツ</t>
    </rPh>
    <rPh sb="14" eb="15">
      <t>ノゾ</t>
    </rPh>
    <rPh sb="16" eb="18">
      <t>コウリツ</t>
    </rPh>
    <rPh sb="19" eb="22">
      <t>ショウガッコウ</t>
    </rPh>
    <rPh sb="22" eb="24">
      <t>ジドウ</t>
    </rPh>
    <rPh sb="24" eb="25">
      <t>スウ</t>
    </rPh>
    <phoneticPr fontId="5"/>
  </si>
  <si>
    <t>（注）　端数処理の関係から、合計数と内訳が一致しない場合がある。</t>
    <rPh sb="1" eb="2">
      <t>チュウ</t>
    </rPh>
    <rPh sb="4" eb="6">
      <t>ハスウ</t>
    </rPh>
    <rPh sb="6" eb="8">
      <t>ショリ</t>
    </rPh>
    <rPh sb="9" eb="11">
      <t>カンケイ</t>
    </rPh>
    <rPh sb="14" eb="16">
      <t>ゴウケイ</t>
    </rPh>
    <rPh sb="16" eb="17">
      <t>スウ</t>
    </rPh>
    <rPh sb="18" eb="20">
      <t>ウチワケ</t>
    </rPh>
    <rPh sb="21" eb="23">
      <t>イッチ</t>
    </rPh>
    <rPh sb="26" eb="28">
      <t>バアイ</t>
    </rPh>
    <phoneticPr fontId="17"/>
  </si>
  <si>
    <t>町計</t>
    <rPh sb="0" eb="1">
      <t>チョウ</t>
    </rPh>
    <rPh sb="1" eb="2">
      <t>ケイ</t>
    </rPh>
    <phoneticPr fontId="5"/>
  </si>
  <si>
    <t>外国人
児童割合</t>
    <rPh sb="0" eb="2">
      <t>ガイコク</t>
    </rPh>
    <rPh sb="2" eb="3">
      <t>ジン</t>
    </rPh>
    <rPh sb="4" eb="6">
      <t>ジドウ</t>
    </rPh>
    <rPh sb="6" eb="8">
      <t>ワリアイ</t>
    </rPh>
    <phoneticPr fontId="5"/>
  </si>
  <si>
    <t>総務省自治行政局　「住民基本台帳人口要覧」（令和２年１月１日現在）</t>
    <rPh sb="0" eb="2">
      <t>ソウム</t>
    </rPh>
    <rPh sb="2" eb="3">
      <t>ショウ</t>
    </rPh>
    <rPh sb="22" eb="24">
      <t>レイワ</t>
    </rPh>
    <phoneticPr fontId="5"/>
  </si>
  <si>
    <t>中学校生徒数（国立及び私立を除く公立の中学校生徒数）</t>
  </si>
  <si>
    <t>外国人児童数（国立及び私立を除く公立の外国人児童数）</t>
    <rPh sb="0" eb="2">
      <t>ガイコク</t>
    </rPh>
    <rPh sb="2" eb="3">
      <t>ジン</t>
    </rPh>
    <rPh sb="3" eb="5">
      <t>ジドウ</t>
    </rPh>
    <rPh sb="5" eb="6">
      <t>スウ</t>
    </rPh>
    <rPh sb="19" eb="21">
      <t>ガイコク</t>
    </rPh>
    <rPh sb="21" eb="22">
      <t>ジン</t>
    </rPh>
    <phoneticPr fontId="5"/>
  </si>
  <si>
    <t>（２）中学校生徒数</t>
    <rPh sb="3" eb="4">
      <t>チュウ</t>
    </rPh>
    <rPh sb="6" eb="9">
      <t>セイトスウ</t>
    </rPh>
    <phoneticPr fontId="5"/>
  </si>
  <si>
    <t>中学校
教員数</t>
    <rPh sb="0" eb="1">
      <t>チュウ</t>
    </rPh>
    <rPh sb="1" eb="3">
      <t>ショウガッコウ</t>
    </rPh>
    <rPh sb="4" eb="7">
      <t>キョウインスウ</t>
    </rPh>
    <phoneticPr fontId="5"/>
  </si>
  <si>
    <t>（５）図書館蔵書冊数</t>
    <rPh sb="3" eb="6">
      <t>トショカン</t>
    </rPh>
    <rPh sb="6" eb="8">
      <t>ゾウショ</t>
    </rPh>
    <rPh sb="8" eb="9">
      <t>サツ</t>
    </rPh>
    <rPh sb="9" eb="10">
      <t>スウ</t>
    </rPh>
    <phoneticPr fontId="5"/>
  </si>
  <si>
    <t>№</t>
  </si>
  <si>
    <t>県　　計</t>
  </si>
  <si>
    <t>市　　計</t>
    <rPh sb="0" eb="1">
      <t>シ</t>
    </rPh>
    <rPh sb="3" eb="4">
      <t>ケイ</t>
    </rPh>
    <phoneticPr fontId="5"/>
  </si>
  <si>
    <t>小学校教員数（国立及び私立を除く公立の本務者のみの人数）</t>
    <rPh sb="0" eb="3">
      <t>ショウガッコウ</t>
    </rPh>
    <rPh sb="3" eb="5">
      <t>キョウイン</t>
    </rPh>
    <rPh sb="5" eb="6">
      <t>スウ</t>
    </rPh>
    <phoneticPr fontId="5"/>
  </si>
  <si>
    <t xml:space="preserve"> 市町立の図書館及び公民館図書室等の所蔵資料（図書）総数</t>
  </si>
  <si>
    <t>（棟）</t>
    <rPh sb="1" eb="2">
      <t>トウ</t>
    </rPh>
    <phoneticPr fontId="5"/>
  </si>
  <si>
    <t>市名</t>
  </si>
  <si>
    <t>外国人生徒数（国立及び私立を除く公立の外国人生徒数）</t>
    <rPh sb="0" eb="2">
      <t>ガイコク</t>
    </rPh>
    <rPh sb="2" eb="3">
      <t>ジン</t>
    </rPh>
    <rPh sb="3" eb="5">
      <t>セイト</t>
    </rPh>
    <rPh sb="5" eb="6">
      <t>スウ</t>
    </rPh>
    <rPh sb="19" eb="21">
      <t>ガイコク</t>
    </rPh>
    <rPh sb="21" eb="22">
      <t>ジン</t>
    </rPh>
    <phoneticPr fontId="5"/>
  </si>
  <si>
    <t>住民基本台帳人口</t>
  </si>
  <si>
    <t>外国人
生徒割合</t>
    <rPh sb="0" eb="2">
      <t>ガイコク</t>
    </rPh>
    <rPh sb="2" eb="3">
      <t>ジン</t>
    </rPh>
    <rPh sb="4" eb="6">
      <t>セイト</t>
    </rPh>
    <rPh sb="6" eb="8">
      <t>ワリアイ</t>
    </rPh>
    <phoneticPr fontId="5"/>
  </si>
  <si>
    <r>
      <t xml:space="preserve"> ×</t>
    </r>
    <r>
      <rPr>
        <sz val="11"/>
        <color theme="1"/>
        <rFont val="ＭＳ Ｐゴシック"/>
        <family val="3"/>
        <charset val="128"/>
      </rPr>
      <t xml:space="preserve"> １，０００</t>
    </r>
  </si>
  <si>
    <t>（２）県総人口に占める人口割合</t>
  </si>
  <si>
    <r>
      <t>「公立学校の体育館等における空調（冷房）設備の設置状況調査　（小中学校）</t>
    </r>
    <r>
      <rPr>
        <sz val="11"/>
        <color theme="1"/>
        <rFont val="ＭＳ Ｐゴシック"/>
        <family val="3"/>
        <charset val="128"/>
      </rPr>
      <t>」（令和７年５月１日時点）</t>
    </r>
    <rPh sb="45" eb="46">
      <t>ニチ</t>
    </rPh>
    <phoneticPr fontId="5"/>
  </si>
  <si>
    <t>（注３）義務教育学校及び中等教育学校の前期課程を含む。</t>
    <rPh sb="1" eb="2">
      <t>チュウ</t>
    </rPh>
    <rPh sb="4" eb="6">
      <t>ギム</t>
    </rPh>
    <rPh sb="6" eb="8">
      <t>キョウイク</t>
    </rPh>
    <rPh sb="8" eb="10">
      <t>ガッコウ</t>
    </rPh>
    <rPh sb="10" eb="11">
      <t>オヨ</t>
    </rPh>
    <rPh sb="12" eb="14">
      <t>チュウトウ</t>
    </rPh>
    <rPh sb="14" eb="16">
      <t>キョウイク</t>
    </rPh>
    <rPh sb="16" eb="18">
      <t>ガッコウ</t>
    </rPh>
    <rPh sb="19" eb="21">
      <t>ゼンキ</t>
    </rPh>
    <rPh sb="21" eb="23">
      <t>カテイ</t>
    </rPh>
    <rPh sb="24" eb="25">
      <t>フク</t>
    </rPh>
    <phoneticPr fontId="5"/>
  </si>
  <si>
    <t>川根本町</t>
    <rPh sb="0" eb="1">
      <t>カワ</t>
    </rPh>
    <rPh sb="2" eb="3">
      <t>ホン</t>
    </rPh>
    <rPh sb="3" eb="4">
      <t>チョウ</t>
    </rPh>
    <phoneticPr fontId="5"/>
  </si>
  <si>
    <t>中学校教員
１人当たり
生徒数</t>
    <rPh sb="0" eb="2">
      <t>チュウガク</t>
    </rPh>
    <rPh sb="6" eb="9">
      <t>ヒトリア</t>
    </rPh>
    <rPh sb="12" eb="14">
      <t>セイト</t>
    </rPh>
    <rPh sb="14" eb="15">
      <t>ジドウスウ</t>
    </rPh>
    <phoneticPr fontId="5"/>
  </si>
  <si>
    <t>中学校教員数（国立及び私立を除く公立の本務者のみの人数）</t>
    <rPh sb="0" eb="3">
      <t>チュウガッコウ</t>
    </rPh>
    <rPh sb="3" eb="5">
      <t>キョウイン</t>
    </rPh>
    <rPh sb="5" eb="6">
      <t>スウ</t>
    </rPh>
    <phoneticPr fontId="5"/>
  </si>
  <si>
    <t>（４）中学校外国人生徒数</t>
    <rPh sb="3" eb="6">
      <t>チュウガッコウ</t>
    </rPh>
    <rPh sb="6" eb="8">
      <t>ガイコク</t>
    </rPh>
    <rPh sb="8" eb="9">
      <t>ジン</t>
    </rPh>
    <rPh sb="9" eb="11">
      <t>セイト</t>
    </rPh>
    <rPh sb="11" eb="12">
      <t>カズ</t>
    </rPh>
    <phoneticPr fontId="5"/>
  </si>
  <si>
    <t>-</t>
  </si>
  <si>
    <t>※戸本さんデータより頂戴</t>
    <rPh sb="1" eb="2">
      <t>ト</t>
    </rPh>
    <rPh sb="2" eb="3">
      <t>ホン</t>
    </rPh>
    <rPh sb="10" eb="12">
      <t>チョウダイ</t>
    </rPh>
    <phoneticPr fontId="5"/>
  </si>
  <si>
    <t>県計</t>
  </si>
  <si>
    <t>（注１）</t>
    <rPh sb="1" eb="2">
      <t>チュウ</t>
    </rPh>
    <phoneticPr fontId="5"/>
  </si>
  <si>
    <t>（館）</t>
    <rPh sb="1" eb="2">
      <t>カン</t>
    </rPh>
    <phoneticPr fontId="5"/>
  </si>
  <si>
    <t>図書館
の数</t>
    <rPh sb="0" eb="3">
      <t>トショカン</t>
    </rPh>
    <rPh sb="5" eb="6">
      <t>スウ</t>
    </rPh>
    <phoneticPr fontId="5"/>
  </si>
  <si>
    <t>順位</t>
  </si>
  <si>
    <t>人口千人当たりの図書館蔵書冊数</t>
  </si>
  <si>
    <t>（注２）本表の順位は、数値の低い市町から順位付けしている。</t>
  </si>
  <si>
    <t>（注）</t>
    <rPh sb="1" eb="2">
      <t>チュウ</t>
    </rPh>
    <phoneticPr fontId="5"/>
  </si>
  <si>
    <t>（注）</t>
  </si>
  <si>
    <t>（注１）川根本町には９年制の義務教育学校のみが設置されているため、数値がない。</t>
    <rPh sb="1" eb="2">
      <t>チュウ</t>
    </rPh>
    <rPh sb="4" eb="8">
      <t>カワネホンチョウ</t>
    </rPh>
    <rPh sb="11" eb="12">
      <t>ネン</t>
    </rPh>
    <rPh sb="12" eb="13">
      <t>セイ</t>
    </rPh>
    <rPh sb="14" eb="16">
      <t>ギム</t>
    </rPh>
    <rPh sb="16" eb="18">
      <t>キョウイク</t>
    </rPh>
    <rPh sb="18" eb="20">
      <t>ガッコウ</t>
    </rPh>
    <rPh sb="23" eb="25">
      <t>セッチ</t>
    </rPh>
    <rPh sb="33" eb="35">
      <t>スウチ</t>
    </rPh>
    <phoneticPr fontId="5"/>
  </si>
  <si>
    <t>（注）川根本町には９年制の義務教育学校のみが設置されているため、数値がない。</t>
    <rPh sb="11" eb="12">
      <t>セイ</t>
    </rPh>
    <rPh sb="22" eb="24">
      <t>セッチ</t>
    </rPh>
    <phoneticPr fontId="5"/>
  </si>
  <si>
    <t>（注１）「空調（冷房）設備」とは、冷房機能を有した設備（スポットクーラーを含む）をいう。</t>
  </si>
  <si>
    <t>町計</t>
  </si>
  <si>
    <t>総務省自治行政局　「住民基本台帳人口要覧」（令和７年１月１日現在）</t>
    <rPh sb="0" eb="2">
      <t>ソウム</t>
    </rPh>
    <rPh sb="2" eb="3">
      <t>ショウ</t>
    </rPh>
    <rPh sb="22" eb="24">
      <t>レイワ</t>
    </rPh>
    <phoneticPr fontId="5"/>
  </si>
  <si>
    <t>（注）　端数処理の関係から、合計数と内訳が一致しない場合がある。</t>
    <rPh sb="1" eb="2">
      <t>チュウ</t>
    </rPh>
    <rPh sb="4" eb="6">
      <t>ハスウ</t>
    </rPh>
    <rPh sb="6" eb="8">
      <t>ショリ</t>
    </rPh>
    <rPh sb="9" eb="11">
      <t>カンケイ</t>
    </rPh>
    <rPh sb="14" eb="16">
      <t>ゴウケイ</t>
    </rPh>
    <rPh sb="16" eb="17">
      <t>スウ</t>
    </rPh>
    <rPh sb="18" eb="20">
      <t>ウチワケ</t>
    </rPh>
    <rPh sb="21" eb="23">
      <t>イッチ</t>
    </rPh>
    <rPh sb="26" eb="28">
      <t>バアイ</t>
    </rPh>
    <phoneticPr fontId="5"/>
  </si>
  <si>
    <r>
      <t>県教育委員会事務局県立中央図書館　「静岡県の図書館（令和６</t>
    </r>
    <r>
      <rPr>
        <sz val="11"/>
        <color theme="1"/>
        <rFont val="ＭＳ Ｐゴシック"/>
        <family val="3"/>
        <charset val="128"/>
      </rPr>
      <t>年）」</t>
    </r>
    <rPh sb="0" eb="1">
      <t>ケン</t>
    </rPh>
    <rPh sb="1" eb="3">
      <t>キョウイク</t>
    </rPh>
    <rPh sb="3" eb="6">
      <t>イインカイ</t>
    </rPh>
    <rPh sb="6" eb="9">
      <t>ジムキョク</t>
    </rPh>
    <rPh sb="9" eb="11">
      <t>ケンリツ</t>
    </rPh>
    <rPh sb="11" eb="13">
      <t>チュウオウ</t>
    </rPh>
    <rPh sb="13" eb="16">
      <t>トショカン</t>
    </rPh>
    <rPh sb="26" eb="28">
      <t>レイワ</t>
    </rPh>
    <rPh sb="29" eb="30">
      <t>ネン</t>
    </rPh>
    <phoneticPr fontId="5"/>
  </si>
  <si>
    <r>
      <t>総務省自治行政局　「住民基本台帳人口要覧」（令和７</t>
    </r>
    <r>
      <rPr>
        <sz val="11"/>
        <color theme="1"/>
        <rFont val="ＭＳ Ｐゴシック"/>
        <family val="3"/>
        <charset val="128"/>
      </rPr>
      <t>年１月１日現在）</t>
    </r>
    <rPh sb="0" eb="2">
      <t>ソウム</t>
    </rPh>
    <rPh sb="3" eb="5">
      <t>ジチ</t>
    </rPh>
    <rPh sb="22" eb="24">
      <t>レイワ</t>
    </rPh>
    <rPh sb="25" eb="26">
      <t>ネン</t>
    </rPh>
    <phoneticPr fontId="5"/>
  </si>
  <si>
    <t>体育館
及び
武道場数</t>
    <rPh sb="0" eb="3">
      <t>タイイクカン</t>
    </rPh>
    <rPh sb="4" eb="5">
      <t>オヨ</t>
    </rPh>
    <rPh sb="7" eb="10">
      <t>ブドウジョウ</t>
    </rPh>
    <rPh sb="10" eb="11">
      <t>スウ</t>
    </rPh>
    <phoneticPr fontId="5"/>
  </si>
  <si>
    <t>（注２）牧之原市菊川市学校組合、御前崎市牧之原市学校組合の数は、各構成団体の数に含む。</t>
    <rPh sb="4" eb="8">
      <t>マキノハラシ</t>
    </rPh>
    <rPh sb="8" eb="10">
      <t>キクカワ</t>
    </rPh>
    <rPh sb="10" eb="11">
      <t>シ</t>
    </rPh>
    <rPh sb="11" eb="13">
      <t>ガッコウ</t>
    </rPh>
    <rPh sb="13" eb="15">
      <t>クミアイ</t>
    </rPh>
    <rPh sb="16" eb="20">
      <t>オマエザキシ</t>
    </rPh>
    <rPh sb="20" eb="24">
      <t>マキノハラシ</t>
    </rPh>
    <rPh sb="24" eb="26">
      <t>ガッコウ</t>
    </rPh>
    <rPh sb="26" eb="28">
      <t>クミアイ</t>
    </rPh>
    <rPh sb="29" eb="30">
      <t>スウ</t>
    </rPh>
    <rPh sb="32" eb="33">
      <t>カク</t>
    </rPh>
    <rPh sb="33" eb="35">
      <t>コウセイ</t>
    </rPh>
    <rPh sb="35" eb="37">
      <t>ダンタイ</t>
    </rPh>
    <rPh sb="38" eb="39">
      <t>カズ</t>
    </rPh>
    <rPh sb="40" eb="41">
      <t>フク</t>
    </rPh>
    <phoneticPr fontId="5"/>
  </si>
  <si>
    <t>体育館等の
空調設備
設置率</t>
    <rPh sb="0" eb="3">
      <t>タイイクカン</t>
    </rPh>
    <rPh sb="3" eb="4">
      <t>トウ</t>
    </rPh>
    <rPh sb="6" eb="8">
      <t>クウチョウ</t>
    </rPh>
    <rPh sb="8" eb="10">
      <t>セツビ</t>
    </rPh>
    <rPh sb="11" eb="14">
      <t>セッチリツ</t>
    </rPh>
    <phoneticPr fontId="5"/>
  </si>
  <si>
    <t>体育館等の
空調設備
設置数</t>
    <rPh sb="6" eb="10">
      <t>クウチョウセツビ</t>
    </rPh>
    <rPh sb="11" eb="14">
      <t>セッチスウ</t>
    </rPh>
    <phoneticPr fontId="5"/>
  </si>
  <si>
    <t>県企画部統計活用課　「令和７年度学校基本調査報告書」（令和７年５月１日現在）</t>
    <rPh sb="0" eb="1">
      <t>ケン</t>
    </rPh>
    <rPh sb="1" eb="4">
      <t>キカクブ</t>
    </rPh>
    <rPh sb="4" eb="6">
      <t>トウケイ</t>
    </rPh>
    <rPh sb="6" eb="8">
      <t>カツヨウ</t>
    </rPh>
    <rPh sb="8" eb="9">
      <t>カ</t>
    </rPh>
    <rPh sb="11" eb="13">
      <t>レイワ</t>
    </rPh>
    <rPh sb="27" eb="29">
      <t>レイワ</t>
    </rPh>
    <phoneticPr fontId="5"/>
  </si>
  <si>
    <r>
      <t>・中学校教員１人当たり生徒数 ＝</t>
    </r>
    <r>
      <rPr>
        <sz val="11"/>
        <rFont val="ＭＳ Ｐゴシック"/>
        <family val="3"/>
        <charset val="128"/>
      </rPr>
      <t xml:space="preserve"> </t>
    </r>
    <rPh sb="1" eb="4">
      <t>チュウガッコウ</t>
    </rPh>
    <rPh sb="4" eb="6">
      <t>キョウイン</t>
    </rPh>
    <rPh sb="7" eb="8">
      <t>ニン</t>
    </rPh>
    <rPh sb="8" eb="9">
      <t>ア</t>
    </rPh>
    <rPh sb="11" eb="13">
      <t>セイト</t>
    </rPh>
    <rPh sb="13" eb="14">
      <t>スウ</t>
    </rPh>
    <phoneticPr fontId="5"/>
  </si>
  <si>
    <r>
      <t>・外国人生徒割合 ＝</t>
    </r>
    <r>
      <rPr>
        <sz val="11"/>
        <rFont val="ＭＳ Ｐゴシック"/>
        <family val="3"/>
        <charset val="128"/>
      </rPr>
      <t xml:space="preserve"> </t>
    </r>
    <rPh sb="1" eb="3">
      <t>ガイコク</t>
    </rPh>
    <rPh sb="3" eb="4">
      <t>ジン</t>
    </rPh>
    <rPh sb="4" eb="6">
      <t>セイト</t>
    </rPh>
    <rPh sb="6" eb="8">
      <t>ワリアイ</t>
    </rPh>
    <phoneticPr fontId="5"/>
  </si>
  <si>
    <t>外国人
児童割合</t>
  </si>
  <si>
    <t>外国人
児童数</t>
  </si>
  <si>
    <t>小学校
児童数</t>
  </si>
  <si>
    <t>外国人
生徒割合</t>
  </si>
  <si>
    <t>外国人
生徒数</t>
  </si>
  <si>
    <t>中学校
生徒数</t>
  </si>
  <si>
    <t>（１）小学校児童数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</si>
</sst>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;\-#,##0;&quot;-&quot;"/>
    <numFmt numFmtId="178" formatCode="#,##0.0;[Red]\-#,##0.0"/>
    <numFmt numFmtId="179" formatCode="0.000_ "/>
  </numFmts>
  <fonts count="20" x14ac:knownFonts="1">
    <font>
      <sz val="11"/>
      <name val="ＭＳ Ｐゴシック"/>
      <family val="3"/>
    </font>
    <font>
      <sz val="14"/>
      <name val="ＭＳ 明朝"/>
      <family val="1"/>
    </font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theme="1"/>
      <name val="ＭＳ Ｐゴシック"/>
      <family val="3"/>
    </font>
    <font>
      <sz val="6"/>
      <name val="ＭＳ Ｐゴシック"/>
      <family val="3"/>
    </font>
    <font>
      <sz val="11"/>
      <name val="ＭＳ ゴシック"/>
      <family val="3"/>
    </font>
    <font>
      <b/>
      <sz val="20"/>
      <name val="ＭＳ ゴシック"/>
      <family val="3"/>
    </font>
    <font>
      <sz val="9"/>
      <name val="ＭＳ ゴシック"/>
      <family val="3"/>
    </font>
    <font>
      <sz val="11"/>
      <name val="ＭＳ 明朝"/>
      <family val="1"/>
    </font>
    <font>
      <sz val="11"/>
      <name val="ＭＳ Ｐ明朝"/>
      <family val="1"/>
    </font>
    <font>
      <b/>
      <sz val="11"/>
      <name val="ＭＳ Ｐゴシック"/>
      <family val="3"/>
    </font>
    <font>
      <sz val="11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1"/>
      <color theme="1"/>
      <name val="ＭＳ Ｐゴシック"/>
      <family val="3"/>
    </font>
    <font>
      <b/>
      <sz val="14"/>
      <name val="ＭＳ ゴシック"/>
      <family val="3"/>
    </font>
    <font>
      <sz val="11"/>
      <color indexed="10"/>
      <name val="ＭＳ Ｐゴシック"/>
      <family val="3"/>
    </font>
    <font>
      <sz val="9"/>
      <name val="ＭＳ Ｐゴシック"/>
      <family val="3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2" fillId="0" borderId="0"/>
    <xf numFmtId="38" fontId="2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</cellStyleXfs>
  <cellXfs count="148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6" fillId="0" borderId="3" xfId="0" applyFont="1" applyBorder="1" applyAlignment="1">
      <alignment horizontal="right" vertical="center"/>
    </xf>
    <xf numFmtId="176" fontId="0" fillId="0" borderId="4" xfId="0" applyNumberFormat="1" applyBorder="1" applyAlignment="1">
      <alignment vertical="center" shrinkToFit="1"/>
    </xf>
    <xf numFmtId="176" fontId="0" fillId="0" borderId="4" xfId="0" applyNumberFormat="1" applyBorder="1" applyAlignment="1">
      <alignment vertical="center"/>
    </xf>
    <xf numFmtId="177" fontId="2" fillId="0" borderId="4" xfId="3" applyNumberFormat="1" applyFont="1" applyFill="1" applyBorder="1" applyAlignment="1">
      <alignment horizontal="right" vertical="center"/>
    </xf>
    <xf numFmtId="38" fontId="0" fillId="0" borderId="4" xfId="8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0" xfId="0" applyAlignment="1">
      <alignment wrapText="1"/>
    </xf>
    <xf numFmtId="38" fontId="0" fillId="0" borderId="4" xfId="8" applyFont="1" applyFill="1" applyBorder="1" applyAlignment="1">
      <alignment vertical="center" shrinkToFi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77" fontId="0" fillId="0" borderId="0" xfId="3" applyNumberFormat="1" applyFont="1" applyFill="1" applyAlignment="1">
      <alignment horizontal="right" vertical="center"/>
    </xf>
    <xf numFmtId="177" fontId="0" fillId="0" borderId="0" xfId="3" applyNumberFormat="1" applyFont="1" applyFill="1" applyAlignment="1">
      <alignment horizontal="left" vertical="center"/>
    </xf>
    <xf numFmtId="38" fontId="0" fillId="0" borderId="0" xfId="8" applyFont="1" applyFill="1" applyAlignment="1">
      <alignment vertical="center" shrinkToFit="1"/>
    </xf>
    <xf numFmtId="177" fontId="9" fillId="0" borderId="0" xfId="7" applyNumberFormat="1" applyFont="1" applyAlignment="1">
      <alignment horizontal="center" vertical="center"/>
    </xf>
    <xf numFmtId="177" fontId="9" fillId="0" borderId="0" xfId="8" applyNumberFormat="1" applyFont="1" applyFill="1" applyBorder="1" applyAlignment="1">
      <alignment horizontal="right"/>
    </xf>
    <xf numFmtId="177" fontId="6" fillId="0" borderId="0" xfId="8" applyNumberFormat="1" applyFont="1" applyFill="1" applyBorder="1" applyAlignment="1">
      <alignment horizontal="right"/>
    </xf>
    <xf numFmtId="177" fontId="10" fillId="0" borderId="0" xfId="7" applyNumberFormat="1" applyFont="1"/>
    <xf numFmtId="177" fontId="9" fillId="0" borderId="0" xfId="7" applyNumberFormat="1" applyFont="1" applyAlignment="1">
      <alignment horizontal="center" vertical="center" wrapText="1"/>
    </xf>
    <xf numFmtId="176" fontId="0" fillId="0" borderId="4" xfId="0" applyNumberFormat="1" applyBorder="1" applyAlignment="1">
      <alignment horizontal="right" vertical="center" shrinkToFit="1"/>
    </xf>
    <xf numFmtId="0" fontId="11" fillId="0" borderId="0" xfId="0" applyFont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38" fontId="4" fillId="0" borderId="0" xfId="8" applyFont="1" applyFill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38" fontId="4" fillId="0" borderId="4" xfId="8" applyFont="1" applyFill="1" applyBorder="1" applyAlignment="1">
      <alignment vertical="center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vertical="center" wrapText="1"/>
    </xf>
    <xf numFmtId="178" fontId="4" fillId="0" borderId="4" xfId="8" applyNumberFormat="1" applyFont="1" applyFill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38" fontId="12" fillId="0" borderId="0" xfId="8" applyFont="1" applyFill="1" applyAlignment="1">
      <alignment vertical="center"/>
    </xf>
    <xf numFmtId="38" fontId="4" fillId="0" borderId="0" xfId="8" applyFont="1" applyFill="1" applyBorder="1" applyAlignment="1">
      <alignment vertical="center"/>
    </xf>
    <xf numFmtId="9" fontId="4" fillId="0" borderId="0" xfId="9" applyFont="1" applyFill="1" applyBorder="1" applyAlignment="1">
      <alignment vertical="center" shrinkToFit="1"/>
    </xf>
    <xf numFmtId="38" fontId="4" fillId="0" borderId="0" xfId="8" applyFont="1" applyFill="1" applyBorder="1" applyAlignment="1">
      <alignment vertical="center" shrinkToFit="1"/>
    </xf>
    <xf numFmtId="0" fontId="0" fillId="0" borderId="0" xfId="5" applyFont="1"/>
    <xf numFmtId="0" fontId="2" fillId="0" borderId="4" xfId="5" applyBorder="1"/>
    <xf numFmtId="0" fontId="0" fillId="0" borderId="0" xfId="5" applyFont="1" applyAlignment="1">
      <alignment shrinkToFit="1"/>
    </xf>
    <xf numFmtId="0" fontId="0" fillId="0" borderId="0" xfId="5" applyFont="1" applyAlignment="1">
      <alignment vertical="top" wrapText="1"/>
    </xf>
    <xf numFmtId="0" fontId="0" fillId="0" borderId="0" xfId="5" applyFont="1" applyAlignment="1">
      <alignment horizontal="left" shrinkToFit="1"/>
    </xf>
    <xf numFmtId="0" fontId="2" fillId="0" borderId="3" xfId="5" applyBorder="1" applyAlignment="1">
      <alignment horizontal="right" vertical="center"/>
    </xf>
    <xf numFmtId="176" fontId="2" fillId="0" borderId="4" xfId="5" applyNumberFormat="1" applyBorder="1" applyAlignment="1">
      <alignment vertical="center"/>
    </xf>
    <xf numFmtId="176" fontId="2" fillId="0" borderId="4" xfId="5" applyNumberFormat="1" applyBorder="1"/>
    <xf numFmtId="38" fontId="2" fillId="0" borderId="4" xfId="2" applyFont="1" applyFill="1" applyBorder="1" applyAlignment="1">
      <alignment vertical="center"/>
    </xf>
    <xf numFmtId="0" fontId="0" fillId="0" borderId="0" xfId="5" applyFont="1" applyAlignment="1">
      <alignment horizontal="left"/>
    </xf>
    <xf numFmtId="0" fontId="0" fillId="0" borderId="0" xfId="5" applyFont="1" applyAlignment="1">
      <alignment horizontal="center"/>
    </xf>
    <xf numFmtId="0" fontId="2" fillId="0" borderId="0" xfId="5"/>
    <xf numFmtId="3" fontId="0" fillId="0" borderId="2" xfId="6" applyNumberFormat="1" applyFont="1" applyBorder="1" applyAlignment="1">
      <alignment horizontal="right" wrapText="1"/>
    </xf>
    <xf numFmtId="3" fontId="0" fillId="0" borderId="4" xfId="6" applyNumberFormat="1" applyFont="1" applyBorder="1" applyAlignment="1">
      <alignment horizontal="right" wrapText="1"/>
    </xf>
    <xf numFmtId="38" fontId="0" fillId="0" borderId="0" xfId="8" applyFont="1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horizontal="right" vertical="center"/>
    </xf>
    <xf numFmtId="38" fontId="16" fillId="0" borderId="4" xfId="8" applyFont="1" applyFill="1" applyBorder="1" applyAlignment="1">
      <alignment vertical="center"/>
    </xf>
    <xf numFmtId="0" fontId="0" fillId="0" borderId="0" xfId="0" applyAlignment="1">
      <alignment vertical="center" wrapText="1" shrinkToFit="1"/>
    </xf>
    <xf numFmtId="179" fontId="0" fillId="0" borderId="4" xfId="0" applyNumberFormat="1" applyBorder="1" applyAlignment="1">
      <alignment vertical="center"/>
    </xf>
    <xf numFmtId="38" fontId="0" fillId="0" borderId="0" xfId="8" applyFont="1" applyFill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38" fontId="0" fillId="0" borderId="5" xfId="8" applyFont="1" applyFill="1" applyBorder="1" applyAlignment="1">
      <alignment horizontal="center" vertical="center"/>
    </xf>
    <xf numFmtId="38" fontId="0" fillId="0" borderId="6" xfId="8" applyFont="1" applyFill="1" applyBorder="1" applyAlignment="1">
      <alignment horizontal="center" vertical="center"/>
    </xf>
    <xf numFmtId="38" fontId="0" fillId="0" borderId="7" xfId="8" applyFont="1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9" fillId="0" borderId="0" xfId="7" applyNumberFormat="1" applyFont="1" applyAlignment="1">
      <alignment horizontal="distributed" vertical="center" indent="3"/>
    </xf>
    <xf numFmtId="177" fontId="9" fillId="0" borderId="0" xfId="7" applyNumberFormat="1" applyFont="1" applyAlignment="1">
      <alignment horizontal="center" vertical="center"/>
    </xf>
    <xf numFmtId="177" fontId="9" fillId="0" borderId="0" xfId="7" applyNumberFormat="1" applyFont="1" applyAlignment="1">
      <alignment horizontal="center" vertical="center" wrapText="1"/>
    </xf>
    <xf numFmtId="0" fontId="0" fillId="0" borderId="8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13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8" fontId="4" fillId="0" borderId="5" xfId="8" applyNumberFormat="1" applyFont="1" applyFill="1" applyBorder="1" applyAlignment="1">
      <alignment horizontal="center" vertical="center"/>
    </xf>
    <xf numFmtId="178" fontId="4" fillId="0" borderId="6" xfId="8" applyNumberFormat="1" applyFont="1" applyFill="1" applyBorder="1" applyAlignment="1">
      <alignment horizontal="center" vertical="center"/>
    </xf>
    <xf numFmtId="178" fontId="4" fillId="0" borderId="7" xfId="8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textRotation="255"/>
    </xf>
    <xf numFmtId="0" fontId="12" fillId="0" borderId="2" xfId="0" applyFont="1" applyBorder="1" applyAlignment="1">
      <alignment horizontal="center" vertical="center" textRotation="255"/>
    </xf>
    <xf numFmtId="0" fontId="12" fillId="0" borderId="3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9" fontId="4" fillId="0" borderId="8" xfId="9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38" fontId="4" fillId="0" borderId="9" xfId="8" applyFont="1" applyFill="1" applyBorder="1" applyAlignment="1">
      <alignment horizontal="center" vertical="center" shrinkToFit="1"/>
    </xf>
    <xf numFmtId="0" fontId="15" fillId="0" borderId="0" xfId="5" applyFont="1" applyAlignment="1">
      <alignment horizontal="left"/>
    </xf>
    <xf numFmtId="0" fontId="0" fillId="0" borderId="0" xfId="5" applyFont="1" applyAlignment="1">
      <alignment vertical="top" wrapText="1"/>
    </xf>
    <xf numFmtId="0" fontId="2" fillId="0" borderId="1" xfId="5" applyBorder="1" applyAlignment="1">
      <alignment horizontal="center" vertical="center"/>
    </xf>
    <xf numFmtId="0" fontId="2" fillId="0" borderId="2" xfId="5" applyBorder="1" applyAlignment="1">
      <alignment horizontal="center" vertical="center"/>
    </xf>
    <xf numFmtId="0" fontId="2" fillId="0" borderId="3" xfId="5" applyBorder="1" applyAlignment="1">
      <alignment horizontal="center" vertical="center"/>
    </xf>
    <xf numFmtId="0" fontId="2" fillId="0" borderId="1" xfId="5" applyBorder="1" applyAlignment="1">
      <alignment horizontal="center" vertical="center" textRotation="255"/>
    </xf>
    <xf numFmtId="0" fontId="2" fillId="0" borderId="2" xfId="5" applyBorder="1" applyAlignment="1">
      <alignment horizontal="center" vertical="center" textRotation="255"/>
    </xf>
    <xf numFmtId="0" fontId="2" fillId="0" borderId="3" xfId="5" applyBorder="1" applyAlignment="1">
      <alignment horizontal="center" vertical="center" textRotation="255"/>
    </xf>
    <xf numFmtId="0" fontId="2" fillId="0" borderId="1" xfId="5" applyBorder="1" applyAlignment="1">
      <alignment horizontal="center" vertical="center" wrapText="1"/>
    </xf>
  </cellXfs>
  <cellStyles count="10">
    <cellStyle name="パーセント" xfId="9" builtinId="5"/>
    <cellStyle name="桁区切り" xfId="8" builtinId="6"/>
    <cellStyle name="桁区切り 2" xfId="2" xr:uid="{00000000-0005-0000-0000-000001000000}"/>
    <cellStyle name="桁区切り_03小学校_1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  <cellStyle name="標準_⑲速報統計表" xfId="7" xr:uid="{00000000-0005-0000-0000-000008000000}"/>
    <cellStyle name="標準_qryＫＯＫＵＤＯＡ出力" xfId="6" xr:uid="{00000000-0005-0000-0000-000006000000}"/>
    <cellStyle name="未定義" xfId="1" xr:uid="{00000000-0005-0000-0000-00000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135890</xdr:colOff>
      <xdr:row>20</xdr:row>
      <xdr:rowOff>209550</xdr:rowOff>
    </xdr:from>
    <xdr:to>
      <xdr:col>12</xdr:col>
      <xdr:colOff>113030</xdr:colOff>
      <xdr:row>27</xdr:row>
      <xdr:rowOff>122555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3240405" y="4781550"/>
          <a:ext cx="3639185" cy="1513205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ctr"/>
        <a:lstStyle/>
        <a:p>
          <a:pPr algn="ctr"/>
          <a:r>
            <a:rPr lang="ja-JP" altLang="en-US" sz="2400"/>
            <a:t>人口　基礎データ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3"/>
  <sheetViews>
    <sheetView tabSelected="1" view="pageBreakPreview" zoomScaleSheetLayoutView="100" workbookViewId="0">
      <selection sqref="A1:M1"/>
    </sheetView>
  </sheetViews>
  <sheetFormatPr defaultColWidth="9" defaultRowHeight="13.5" x14ac:dyDescent="0.15"/>
  <cols>
    <col min="1" max="2" width="3.625" style="1" customWidth="1"/>
    <col min="3" max="6" width="9.125" style="1" customWidth="1"/>
    <col min="7" max="9" width="3.625" style="1" customWidth="1"/>
    <col min="10" max="13" width="9.125" style="1" customWidth="1"/>
    <col min="14" max="14" width="5.625" style="1" customWidth="1"/>
    <col min="15" max="16384" width="9" style="1"/>
  </cols>
  <sheetData>
    <row r="1" spans="1:20" ht="24" x14ac:dyDescent="0.15">
      <c r="A1" s="81" t="s">
        <v>135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3"/>
    </row>
    <row r="2" spans="1:20" ht="18" customHeight="1" x14ac:dyDescent="0.15"/>
    <row r="3" spans="1:20" s="2" customFormat="1" ht="18" customHeight="1" x14ac:dyDescent="0.15">
      <c r="A3" s="89" t="s">
        <v>85</v>
      </c>
      <c r="B3" s="91" t="s">
        <v>44</v>
      </c>
      <c r="C3" s="89" t="s">
        <v>91</v>
      </c>
      <c r="D3" s="94" t="s">
        <v>66</v>
      </c>
      <c r="E3" s="79" t="s">
        <v>63</v>
      </c>
      <c r="F3" s="79" t="s">
        <v>3</v>
      </c>
      <c r="H3" s="89" t="s">
        <v>85</v>
      </c>
      <c r="I3" s="91" t="s">
        <v>109</v>
      </c>
      <c r="J3" s="89" t="s">
        <v>40</v>
      </c>
      <c r="K3" s="94" t="s">
        <v>66</v>
      </c>
      <c r="L3" s="79" t="s">
        <v>63</v>
      </c>
      <c r="M3" s="79" t="s">
        <v>3</v>
      </c>
      <c r="N3" s="16"/>
      <c r="O3" s="100"/>
      <c r="P3" s="100"/>
      <c r="Q3" s="101"/>
      <c r="R3" s="101"/>
      <c r="S3" s="101"/>
      <c r="T3" s="102"/>
    </row>
    <row r="4" spans="1:20" s="2" customFormat="1" ht="18" customHeight="1" x14ac:dyDescent="0.15">
      <c r="A4" s="80"/>
      <c r="B4" s="92"/>
      <c r="C4" s="80"/>
      <c r="D4" s="95"/>
      <c r="E4" s="80"/>
      <c r="F4" s="80"/>
      <c r="H4" s="80"/>
      <c r="I4" s="92"/>
      <c r="J4" s="80"/>
      <c r="K4" s="95"/>
      <c r="L4" s="80"/>
      <c r="M4" s="80"/>
      <c r="N4" s="17"/>
      <c r="O4" s="100"/>
      <c r="P4" s="100"/>
      <c r="Q4" s="101"/>
      <c r="R4" s="101"/>
      <c r="S4" s="101"/>
      <c r="T4" s="102"/>
    </row>
    <row r="5" spans="1:20" s="2" customFormat="1" ht="18" customHeight="1" x14ac:dyDescent="0.15">
      <c r="A5" s="80"/>
      <c r="B5" s="92"/>
      <c r="C5" s="80"/>
      <c r="D5" s="95"/>
      <c r="E5" s="80"/>
      <c r="F5" s="80"/>
      <c r="H5" s="80"/>
      <c r="I5" s="92"/>
      <c r="J5" s="80"/>
      <c r="K5" s="95"/>
      <c r="L5" s="80"/>
      <c r="M5" s="80"/>
      <c r="N5" s="17"/>
      <c r="O5" s="100"/>
      <c r="P5" s="100"/>
      <c r="Q5" s="101"/>
      <c r="R5" s="101"/>
      <c r="S5" s="101"/>
      <c r="T5" s="102"/>
    </row>
    <row r="6" spans="1:20" s="2" customFormat="1" ht="18" customHeight="1" x14ac:dyDescent="0.15">
      <c r="A6" s="90"/>
      <c r="B6" s="93"/>
      <c r="C6" s="90"/>
      <c r="D6" s="7" t="s">
        <v>1</v>
      </c>
      <c r="E6" s="7" t="s">
        <v>1</v>
      </c>
      <c r="F6" s="7" t="s">
        <v>1</v>
      </c>
      <c r="H6" s="90"/>
      <c r="I6" s="93"/>
      <c r="J6" s="90"/>
      <c r="K6" s="7" t="s">
        <v>1</v>
      </c>
      <c r="L6" s="7" t="s">
        <v>1</v>
      </c>
      <c r="M6" s="7" t="s">
        <v>1</v>
      </c>
      <c r="N6" s="18"/>
      <c r="O6" s="100"/>
      <c r="P6" s="100"/>
      <c r="Q6" s="101"/>
      <c r="R6" s="101"/>
      <c r="S6" s="101"/>
      <c r="T6" s="102"/>
    </row>
    <row r="7" spans="1:20" ht="18" customHeight="1" x14ac:dyDescent="0.15">
      <c r="A7" s="4">
        <v>1</v>
      </c>
      <c r="B7" s="4">
        <v>19</v>
      </c>
      <c r="C7" s="6" t="s">
        <v>14</v>
      </c>
      <c r="D7" s="8">
        <v>14.865108868826342</v>
      </c>
      <c r="E7" s="10">
        <v>27991</v>
      </c>
      <c r="F7" s="10">
        <v>1883</v>
      </c>
      <c r="H7" s="4">
        <v>24</v>
      </c>
      <c r="I7" s="13">
        <v>3</v>
      </c>
      <c r="J7" s="6" t="s">
        <v>36</v>
      </c>
      <c r="K7" s="8">
        <v>11.24</v>
      </c>
      <c r="L7" s="10">
        <v>281</v>
      </c>
      <c r="M7" s="10">
        <v>25</v>
      </c>
      <c r="N7" s="19"/>
      <c r="O7" s="101"/>
      <c r="P7" s="101"/>
      <c r="Q7" s="101"/>
      <c r="R7" s="101"/>
      <c r="S7" s="101"/>
      <c r="T7" s="102"/>
    </row>
    <row r="8" spans="1:20" ht="18" customHeight="1" x14ac:dyDescent="0.15">
      <c r="A8" s="4">
        <v>2</v>
      </c>
      <c r="B8" s="4">
        <v>23</v>
      </c>
      <c r="C8" s="6" t="s">
        <v>29</v>
      </c>
      <c r="D8" s="8">
        <v>16.158937605396289</v>
      </c>
      <c r="E8" s="10">
        <v>38329</v>
      </c>
      <c r="F8" s="10">
        <v>2372</v>
      </c>
      <c r="H8" s="4">
        <v>25</v>
      </c>
      <c r="I8" s="13">
        <v>6</v>
      </c>
      <c r="J8" s="6" t="s">
        <v>39</v>
      </c>
      <c r="K8" s="8">
        <v>12.470588235294118</v>
      </c>
      <c r="L8" s="10">
        <v>212</v>
      </c>
      <c r="M8" s="10">
        <v>17</v>
      </c>
      <c r="N8" s="19"/>
      <c r="O8" s="101"/>
      <c r="P8" s="101"/>
      <c r="Q8" s="101"/>
      <c r="R8" s="101"/>
      <c r="S8" s="101"/>
      <c r="T8" s="102"/>
    </row>
    <row r="9" spans="1:20" ht="18" customHeight="1" x14ac:dyDescent="0.15">
      <c r="A9" s="4">
        <v>3</v>
      </c>
      <c r="B9" s="4">
        <v>14</v>
      </c>
      <c r="C9" s="6" t="s">
        <v>8</v>
      </c>
      <c r="D9" s="8">
        <v>14.274226804123712</v>
      </c>
      <c r="E9" s="10">
        <v>6923</v>
      </c>
      <c r="F9" s="10">
        <v>485</v>
      </c>
      <c r="H9" s="4">
        <v>26</v>
      </c>
      <c r="I9" s="13">
        <v>2</v>
      </c>
      <c r="J9" s="6" t="s">
        <v>17</v>
      </c>
      <c r="K9" s="8">
        <v>5.6842105263157894</v>
      </c>
      <c r="L9" s="10">
        <v>216</v>
      </c>
      <c r="M9" s="10">
        <v>38</v>
      </c>
      <c r="N9" s="19"/>
      <c r="O9" s="22"/>
      <c r="P9" s="22"/>
      <c r="Q9" s="22"/>
      <c r="R9" s="22"/>
      <c r="S9" s="22"/>
      <c r="T9" s="26"/>
    </row>
    <row r="10" spans="1:20" ht="18" customHeight="1" x14ac:dyDescent="0.15">
      <c r="A10" s="4">
        <v>4</v>
      </c>
      <c r="B10" s="4">
        <v>2</v>
      </c>
      <c r="C10" s="6" t="s">
        <v>41</v>
      </c>
      <c r="D10" s="8">
        <v>8.0975609756097562</v>
      </c>
      <c r="E10" s="10">
        <v>664</v>
      </c>
      <c r="F10" s="10">
        <v>82</v>
      </c>
      <c r="H10" s="4">
        <v>27</v>
      </c>
      <c r="I10" s="13">
        <v>7</v>
      </c>
      <c r="J10" s="6" t="s">
        <v>10</v>
      </c>
      <c r="K10" s="8">
        <v>12.5</v>
      </c>
      <c r="L10" s="10">
        <v>150</v>
      </c>
      <c r="M10" s="10">
        <v>12</v>
      </c>
      <c r="N10" s="19"/>
      <c r="O10" s="23"/>
      <c r="P10" s="23"/>
      <c r="Q10" s="23"/>
      <c r="R10" s="23"/>
      <c r="S10" s="23"/>
      <c r="T10" s="23"/>
    </row>
    <row r="11" spans="1:20" ht="18" customHeight="1" x14ac:dyDescent="0.15">
      <c r="A11" s="4">
        <v>5</v>
      </c>
      <c r="B11" s="4">
        <v>10</v>
      </c>
      <c r="C11" s="6" t="s">
        <v>33</v>
      </c>
      <c r="D11" s="8">
        <v>14.090116279069768</v>
      </c>
      <c r="E11" s="10">
        <v>4847</v>
      </c>
      <c r="F11" s="10">
        <v>344</v>
      </c>
      <c r="H11" s="4">
        <v>28</v>
      </c>
      <c r="I11" s="13">
        <v>1</v>
      </c>
      <c r="J11" s="6" t="s">
        <v>9</v>
      </c>
      <c r="K11" s="8">
        <v>5.0909090909090908</v>
      </c>
      <c r="L11" s="10">
        <v>112</v>
      </c>
      <c r="M11" s="10">
        <v>22</v>
      </c>
      <c r="N11" s="19"/>
      <c r="O11" s="23"/>
      <c r="P11" s="23"/>
      <c r="Q11" s="23"/>
      <c r="R11" s="23"/>
      <c r="S11" s="23"/>
      <c r="T11" s="23"/>
    </row>
    <row r="12" spans="1:20" ht="18" customHeight="1" x14ac:dyDescent="0.15">
      <c r="A12" s="4">
        <v>6</v>
      </c>
      <c r="B12" s="4">
        <v>17</v>
      </c>
      <c r="C12" s="6" t="s">
        <v>38</v>
      </c>
      <c r="D12" s="8">
        <v>14.603053435114504</v>
      </c>
      <c r="E12" s="10">
        <v>5739</v>
      </c>
      <c r="F12" s="10">
        <v>393</v>
      </c>
      <c r="H12" s="4">
        <v>29</v>
      </c>
      <c r="I12" s="13">
        <v>8</v>
      </c>
      <c r="J12" s="6" t="s">
        <v>45</v>
      </c>
      <c r="K12" s="8">
        <v>14.633928571428571</v>
      </c>
      <c r="L12" s="10">
        <v>1639</v>
      </c>
      <c r="M12" s="10">
        <v>112</v>
      </c>
      <c r="N12" s="19"/>
      <c r="O12" s="23"/>
      <c r="P12" s="23"/>
      <c r="Q12" s="23"/>
      <c r="R12" s="23"/>
      <c r="S12" s="23"/>
      <c r="T12" s="23"/>
    </row>
    <row r="13" spans="1:20" ht="18" customHeight="1" x14ac:dyDescent="0.15">
      <c r="A13" s="4">
        <v>7</v>
      </c>
      <c r="B13" s="4">
        <v>9</v>
      </c>
      <c r="C13" s="6" t="s">
        <v>0</v>
      </c>
      <c r="D13" s="8">
        <v>13.934782608695652</v>
      </c>
      <c r="E13" s="10">
        <v>1923</v>
      </c>
      <c r="F13" s="10">
        <v>138</v>
      </c>
      <c r="H13" s="4">
        <v>30</v>
      </c>
      <c r="I13" s="13">
        <v>10</v>
      </c>
      <c r="J13" s="6" t="s">
        <v>25</v>
      </c>
      <c r="K13" s="8">
        <v>15.591836734693878</v>
      </c>
      <c r="L13" s="10">
        <v>1528</v>
      </c>
      <c r="M13" s="10">
        <v>98</v>
      </c>
      <c r="N13" s="19"/>
      <c r="O13" s="23"/>
      <c r="P13" s="23"/>
      <c r="Q13" s="23"/>
      <c r="R13" s="23"/>
      <c r="S13" s="23"/>
      <c r="T13" s="23"/>
    </row>
    <row r="14" spans="1:20" ht="18" customHeight="1" x14ac:dyDescent="0.15">
      <c r="A14" s="4">
        <v>8</v>
      </c>
      <c r="B14" s="4">
        <v>8</v>
      </c>
      <c r="C14" s="6" t="s">
        <v>18</v>
      </c>
      <c r="D14" s="8">
        <v>13.543604651162791</v>
      </c>
      <c r="E14" s="10">
        <v>4659</v>
      </c>
      <c r="F14" s="10">
        <v>344</v>
      </c>
      <c r="H14" s="4">
        <v>31</v>
      </c>
      <c r="I14" s="13">
        <v>11</v>
      </c>
      <c r="J14" s="6" t="s">
        <v>15</v>
      </c>
      <c r="K14" s="8">
        <v>18.565217391304348</v>
      </c>
      <c r="L14" s="10">
        <v>2562</v>
      </c>
      <c r="M14" s="10">
        <v>138</v>
      </c>
      <c r="N14" s="19"/>
      <c r="O14" s="24"/>
      <c r="P14" s="24"/>
      <c r="Q14" s="24"/>
      <c r="R14" s="24"/>
      <c r="S14" s="24"/>
      <c r="T14" s="24"/>
    </row>
    <row r="15" spans="1:20" ht="18" customHeight="1" x14ac:dyDescent="0.15">
      <c r="A15" s="4">
        <v>9</v>
      </c>
      <c r="B15" s="4">
        <v>21</v>
      </c>
      <c r="C15" s="6" t="s">
        <v>43</v>
      </c>
      <c r="D15" s="8">
        <v>15.943912448700411</v>
      </c>
      <c r="E15" s="10">
        <v>11655</v>
      </c>
      <c r="F15" s="10">
        <v>731</v>
      </c>
      <c r="H15" s="4">
        <v>32</v>
      </c>
      <c r="I15" s="13">
        <v>4</v>
      </c>
      <c r="J15" s="6" t="s">
        <v>50</v>
      </c>
      <c r="K15" s="8">
        <v>11.814285714285715</v>
      </c>
      <c r="L15" s="10">
        <v>827</v>
      </c>
      <c r="M15" s="10">
        <v>70</v>
      </c>
      <c r="N15" s="19"/>
      <c r="O15" s="23"/>
      <c r="P15" s="23"/>
      <c r="Q15" s="23"/>
      <c r="R15" s="23"/>
      <c r="S15" s="23"/>
      <c r="T15" s="23"/>
    </row>
    <row r="16" spans="1:20" ht="18" customHeight="1" x14ac:dyDescent="0.15">
      <c r="A16" s="4">
        <v>10</v>
      </c>
      <c r="B16" s="4">
        <v>12</v>
      </c>
      <c r="C16" s="6" t="s">
        <v>27</v>
      </c>
      <c r="D16" s="8">
        <v>14.182758620689656</v>
      </c>
      <c r="E16" s="10">
        <v>8226</v>
      </c>
      <c r="F16" s="10">
        <v>580</v>
      </c>
      <c r="H16" s="4">
        <v>33</v>
      </c>
      <c r="I16" s="13">
        <v>9</v>
      </c>
      <c r="J16" s="6" t="s">
        <v>30</v>
      </c>
      <c r="K16" s="8">
        <v>14.833333333333334</v>
      </c>
      <c r="L16" s="10">
        <v>1335</v>
      </c>
      <c r="M16" s="10">
        <v>90</v>
      </c>
      <c r="N16" s="19"/>
      <c r="O16" s="23"/>
      <c r="P16" s="23"/>
      <c r="Q16" s="23"/>
      <c r="R16" s="23"/>
      <c r="S16" s="23"/>
      <c r="T16" s="23"/>
    </row>
    <row r="17" spans="1:20" ht="18" customHeight="1" x14ac:dyDescent="0.15">
      <c r="A17" s="4">
        <v>11</v>
      </c>
      <c r="B17" s="4">
        <v>20</v>
      </c>
      <c r="C17" s="6" t="s">
        <v>42</v>
      </c>
      <c r="D17" s="8">
        <v>15.633766233766234</v>
      </c>
      <c r="E17" s="10">
        <v>6019</v>
      </c>
      <c r="F17" s="10">
        <v>385</v>
      </c>
      <c r="H17" s="4">
        <v>34</v>
      </c>
      <c r="I17" s="13" t="s">
        <v>103</v>
      </c>
      <c r="J17" s="6" t="s">
        <v>57</v>
      </c>
      <c r="K17" s="10" t="s">
        <v>103</v>
      </c>
      <c r="L17" s="10">
        <v>0</v>
      </c>
      <c r="M17" s="10">
        <v>0</v>
      </c>
      <c r="N17" s="20" t="s">
        <v>106</v>
      </c>
      <c r="O17" s="23"/>
      <c r="P17" s="23"/>
      <c r="Q17" s="23"/>
      <c r="R17" s="23"/>
      <c r="S17" s="23"/>
      <c r="T17" s="23"/>
    </row>
    <row r="18" spans="1:20" ht="18" customHeight="1" x14ac:dyDescent="0.15">
      <c r="A18" s="4">
        <v>12</v>
      </c>
      <c r="B18" s="4">
        <v>7</v>
      </c>
      <c r="C18" s="6" t="s">
        <v>51</v>
      </c>
      <c r="D18" s="8">
        <v>13.368191721132897</v>
      </c>
      <c r="E18" s="10">
        <v>6136</v>
      </c>
      <c r="F18" s="10">
        <v>459</v>
      </c>
      <c r="H18" s="4">
        <v>35</v>
      </c>
      <c r="I18" s="13">
        <v>5</v>
      </c>
      <c r="J18" s="6" t="s">
        <v>47</v>
      </c>
      <c r="K18" s="8">
        <v>12.412698412698413</v>
      </c>
      <c r="L18" s="10">
        <v>782</v>
      </c>
      <c r="M18" s="10">
        <v>63</v>
      </c>
      <c r="N18" s="19"/>
      <c r="O18" s="23"/>
      <c r="P18" s="23"/>
      <c r="Q18" s="23"/>
      <c r="R18" s="23"/>
      <c r="S18" s="23"/>
      <c r="T18" s="23"/>
    </row>
    <row r="19" spans="1:20" ht="18" customHeight="1" x14ac:dyDescent="0.15">
      <c r="A19" s="4">
        <v>13</v>
      </c>
      <c r="B19" s="4">
        <v>22</v>
      </c>
      <c r="C19" s="6" t="s">
        <v>31</v>
      </c>
      <c r="D19" s="8">
        <v>16.116822429906541</v>
      </c>
      <c r="E19" s="10">
        <v>6898</v>
      </c>
      <c r="F19" s="10">
        <v>428</v>
      </c>
      <c r="H19" s="82" t="s">
        <v>24</v>
      </c>
      <c r="I19" s="83"/>
      <c r="J19" s="84"/>
      <c r="K19" s="8">
        <v>14.078832116788321</v>
      </c>
      <c r="L19" s="15">
        <v>9644</v>
      </c>
      <c r="M19" s="15">
        <v>685</v>
      </c>
      <c r="N19" s="21"/>
      <c r="O19" s="24"/>
      <c r="P19" s="24"/>
      <c r="Q19" s="24"/>
      <c r="R19" s="24"/>
      <c r="S19" s="24"/>
      <c r="T19" s="24"/>
    </row>
    <row r="20" spans="1:20" ht="18" customHeight="1" x14ac:dyDescent="0.15">
      <c r="A20" s="4">
        <v>14</v>
      </c>
      <c r="B20" s="4">
        <v>18</v>
      </c>
      <c r="C20" s="6" t="s">
        <v>19</v>
      </c>
      <c r="D20" s="8">
        <v>14.774074074074074</v>
      </c>
      <c r="E20" s="10">
        <v>3989</v>
      </c>
      <c r="F20" s="10">
        <v>270</v>
      </c>
      <c r="H20" s="82" t="s">
        <v>86</v>
      </c>
      <c r="I20" s="83"/>
      <c r="J20" s="84"/>
      <c r="K20" s="8">
        <v>14.746122448979591</v>
      </c>
      <c r="L20" s="15">
        <v>162576</v>
      </c>
      <c r="M20" s="15">
        <v>11025</v>
      </c>
      <c r="N20" s="21"/>
      <c r="O20" s="23"/>
      <c r="P20" s="23"/>
      <c r="Q20" s="23"/>
      <c r="R20" s="23"/>
      <c r="S20" s="23"/>
      <c r="T20" s="23"/>
    </row>
    <row r="21" spans="1:20" ht="18" customHeight="1" x14ac:dyDescent="0.15">
      <c r="A21" s="4">
        <v>15</v>
      </c>
      <c r="B21" s="4">
        <v>15</v>
      </c>
      <c r="C21" s="6" t="s">
        <v>4</v>
      </c>
      <c r="D21" s="8">
        <v>14.373134328358208</v>
      </c>
      <c r="E21" s="10">
        <v>4815</v>
      </c>
      <c r="F21" s="10">
        <v>335</v>
      </c>
      <c r="O21" s="23"/>
      <c r="P21" s="23"/>
      <c r="Q21" s="23"/>
      <c r="R21" s="23"/>
      <c r="S21" s="23"/>
      <c r="T21" s="23"/>
    </row>
    <row r="22" spans="1:20" ht="18" customHeight="1" x14ac:dyDescent="0.15">
      <c r="A22" s="4">
        <v>16</v>
      </c>
      <c r="B22" s="4">
        <v>1</v>
      </c>
      <c r="C22" s="6" t="s">
        <v>21</v>
      </c>
      <c r="D22" s="8">
        <v>7.4444444444444446</v>
      </c>
      <c r="E22" s="10">
        <v>603</v>
      </c>
      <c r="F22" s="10">
        <v>81</v>
      </c>
      <c r="O22" s="23"/>
      <c r="P22" s="23"/>
      <c r="Q22" s="23"/>
      <c r="R22" s="23"/>
      <c r="S22" s="23"/>
      <c r="T22" s="23"/>
    </row>
    <row r="23" spans="1:20" ht="18" customHeight="1" x14ac:dyDescent="0.15">
      <c r="A23" s="4">
        <v>17</v>
      </c>
      <c r="B23" s="4">
        <v>13</v>
      </c>
      <c r="C23" s="6" t="s">
        <v>34</v>
      </c>
      <c r="D23" s="8">
        <v>14.266272189349113</v>
      </c>
      <c r="E23" s="10">
        <v>2411</v>
      </c>
      <c r="F23" s="10">
        <v>169</v>
      </c>
      <c r="O23" s="23"/>
      <c r="P23" s="23"/>
      <c r="Q23" s="23"/>
      <c r="R23" s="23"/>
      <c r="S23" s="23"/>
      <c r="T23" s="23"/>
    </row>
    <row r="24" spans="1:20" ht="18" customHeight="1" x14ac:dyDescent="0.15">
      <c r="A24" s="4">
        <v>18</v>
      </c>
      <c r="B24" s="4">
        <v>11</v>
      </c>
      <c r="C24" s="6" t="s">
        <v>52</v>
      </c>
      <c r="D24" s="8">
        <v>14.118644067796611</v>
      </c>
      <c r="E24" s="10">
        <v>2499</v>
      </c>
      <c r="F24" s="10">
        <v>177</v>
      </c>
      <c r="O24" s="23"/>
      <c r="P24" s="23"/>
      <c r="Q24" s="23"/>
      <c r="R24" s="23"/>
      <c r="S24" s="23"/>
      <c r="T24" s="23"/>
    </row>
    <row r="25" spans="1:20" ht="18" customHeight="1" x14ac:dyDescent="0.15">
      <c r="A25" s="4">
        <v>19</v>
      </c>
      <c r="B25" s="4">
        <v>3</v>
      </c>
      <c r="C25" s="6" t="s">
        <v>16</v>
      </c>
      <c r="D25" s="8">
        <v>10.246913580246913</v>
      </c>
      <c r="E25" s="10">
        <v>830</v>
      </c>
      <c r="F25" s="10">
        <v>81</v>
      </c>
      <c r="O25" s="23"/>
      <c r="P25" s="23"/>
      <c r="Q25" s="23"/>
      <c r="R25" s="23"/>
      <c r="S25" s="23"/>
      <c r="T25" s="23"/>
    </row>
    <row r="26" spans="1:20" ht="18" customHeight="1" x14ac:dyDescent="0.15">
      <c r="A26" s="4">
        <v>20</v>
      </c>
      <c r="B26" s="4">
        <v>5</v>
      </c>
      <c r="C26" s="6" t="s">
        <v>5</v>
      </c>
      <c r="D26" s="8">
        <v>12.3</v>
      </c>
      <c r="E26" s="10">
        <v>1353</v>
      </c>
      <c r="F26" s="10">
        <v>110</v>
      </c>
      <c r="O26" s="23"/>
      <c r="P26" s="23"/>
      <c r="Q26" s="23"/>
      <c r="R26" s="23"/>
      <c r="S26" s="23"/>
      <c r="T26" s="23"/>
    </row>
    <row r="27" spans="1:20" ht="18" customHeight="1" x14ac:dyDescent="0.15">
      <c r="A27" s="4">
        <v>21</v>
      </c>
      <c r="B27" s="4">
        <v>6</v>
      </c>
      <c r="C27" s="6" t="s">
        <v>32</v>
      </c>
      <c r="D27" s="8">
        <v>12.948186528497409</v>
      </c>
      <c r="E27" s="10">
        <v>2499</v>
      </c>
      <c r="F27" s="10">
        <v>193</v>
      </c>
      <c r="O27" s="23"/>
      <c r="P27" s="23"/>
      <c r="Q27" s="23"/>
      <c r="R27" s="23"/>
      <c r="S27" s="23"/>
      <c r="T27" s="23"/>
    </row>
    <row r="28" spans="1:20" ht="18" customHeight="1" x14ac:dyDescent="0.15">
      <c r="A28" s="4">
        <v>22</v>
      </c>
      <c r="B28" s="4">
        <v>16</v>
      </c>
      <c r="C28" s="6" t="s">
        <v>59</v>
      </c>
      <c r="D28" s="8">
        <v>14.422535211267606</v>
      </c>
      <c r="E28" s="10">
        <v>2048</v>
      </c>
      <c r="F28" s="10">
        <v>142</v>
      </c>
      <c r="O28" s="23"/>
      <c r="P28" s="23"/>
      <c r="Q28" s="23"/>
      <c r="R28" s="23"/>
      <c r="S28" s="23"/>
      <c r="T28" s="23"/>
    </row>
    <row r="29" spans="1:20" ht="18" customHeight="1" x14ac:dyDescent="0.15">
      <c r="A29" s="4">
        <v>23</v>
      </c>
      <c r="B29" s="4">
        <v>4</v>
      </c>
      <c r="C29" s="6" t="s">
        <v>48</v>
      </c>
      <c r="D29" s="8">
        <v>11.873417721518987</v>
      </c>
      <c r="E29" s="10">
        <v>1876</v>
      </c>
      <c r="F29" s="10">
        <v>158</v>
      </c>
      <c r="O29" s="23"/>
      <c r="P29" s="23"/>
      <c r="Q29" s="23"/>
      <c r="R29" s="23"/>
      <c r="S29" s="23"/>
      <c r="T29" s="23"/>
    </row>
    <row r="30" spans="1:20" ht="18" customHeight="1" x14ac:dyDescent="0.15">
      <c r="A30" s="96" t="s">
        <v>67</v>
      </c>
      <c r="B30" s="97"/>
      <c r="C30" s="98"/>
      <c r="D30" s="9">
        <v>14.790328820116054</v>
      </c>
      <c r="E30" s="11">
        <v>152932</v>
      </c>
      <c r="F30" s="11">
        <v>10340</v>
      </c>
      <c r="O30" s="23"/>
      <c r="P30" s="23"/>
      <c r="Q30" s="23"/>
      <c r="R30" s="23"/>
      <c r="S30" s="23"/>
      <c r="T30" s="23"/>
    </row>
    <row r="31" spans="1:20" ht="18" customHeight="1" x14ac:dyDescent="0.15">
      <c r="O31" s="24"/>
      <c r="P31" s="24"/>
      <c r="Q31" s="24"/>
      <c r="R31" s="24"/>
      <c r="S31" s="24"/>
      <c r="T31" s="24"/>
    </row>
    <row r="32" spans="1:20" ht="18" customHeight="1" x14ac:dyDescent="0.15">
      <c r="A32" s="1" t="s">
        <v>13</v>
      </c>
      <c r="I32"/>
      <c r="O32" s="23"/>
      <c r="P32" s="23"/>
      <c r="Q32" s="23"/>
      <c r="R32" s="23"/>
      <c r="S32" s="23"/>
      <c r="T32" s="23"/>
    </row>
    <row r="33" spans="1:20" ht="18" customHeight="1" x14ac:dyDescent="0.15">
      <c r="I33"/>
      <c r="O33" s="23"/>
      <c r="P33" s="23"/>
      <c r="Q33" s="23"/>
      <c r="R33" s="23"/>
      <c r="S33" s="23"/>
      <c r="T33" s="23"/>
    </row>
    <row r="34" spans="1:20" ht="18" customHeight="1" x14ac:dyDescent="0.15">
      <c r="A34" s="1" t="s">
        <v>126</v>
      </c>
      <c r="I34"/>
      <c r="O34" s="23"/>
      <c r="P34" s="23"/>
      <c r="Q34" s="23"/>
      <c r="R34" s="23"/>
      <c r="S34" s="23"/>
      <c r="T34" s="23"/>
    </row>
    <row r="35" spans="1:20" ht="18" customHeight="1" x14ac:dyDescent="0.15">
      <c r="I35"/>
      <c r="O35" s="23"/>
      <c r="P35" s="23"/>
      <c r="Q35" s="23"/>
      <c r="R35" s="23"/>
      <c r="S35" s="23"/>
      <c r="T35" s="23"/>
    </row>
    <row r="36" spans="1:20" ht="18" customHeight="1" x14ac:dyDescent="0.15">
      <c r="A36" s="88" t="s">
        <v>35</v>
      </c>
      <c r="B36" s="88"/>
      <c r="C36" s="88"/>
      <c r="D36" s="88"/>
      <c r="E36" s="88"/>
      <c r="F36" s="78" t="s">
        <v>58</v>
      </c>
      <c r="G36" s="78"/>
      <c r="H36" s="78"/>
      <c r="I36" s="78"/>
      <c r="J36" s="78"/>
      <c r="K36" s="78"/>
      <c r="L36" s="78"/>
      <c r="M36" s="78"/>
      <c r="N36" s="12"/>
      <c r="O36" s="23"/>
      <c r="P36" s="23"/>
      <c r="Q36" s="23"/>
      <c r="R36" s="23"/>
      <c r="S36" s="23"/>
      <c r="T36" s="23"/>
    </row>
    <row r="37" spans="1:20" ht="18" customHeight="1" x14ac:dyDescent="0.15">
      <c r="A37" s="88"/>
      <c r="B37" s="88"/>
      <c r="C37" s="88"/>
      <c r="D37" s="88"/>
      <c r="E37" s="88"/>
      <c r="F37" s="99" t="s">
        <v>88</v>
      </c>
      <c r="G37" s="99"/>
      <c r="H37" s="99"/>
      <c r="I37" s="99"/>
      <c r="J37" s="99"/>
      <c r="K37" s="99"/>
      <c r="L37" s="99"/>
      <c r="M37" s="99"/>
      <c r="N37" s="12"/>
      <c r="O37" s="23"/>
      <c r="P37" s="23"/>
      <c r="Q37" s="23"/>
      <c r="R37" s="23"/>
      <c r="S37" s="23"/>
      <c r="T37" s="23"/>
    </row>
    <row r="38" spans="1:20" ht="18" customHeight="1" x14ac:dyDescent="0.15">
      <c r="I38"/>
      <c r="O38" s="23"/>
      <c r="P38" s="23"/>
      <c r="Q38" s="23"/>
      <c r="R38" s="23"/>
      <c r="S38" s="23"/>
      <c r="T38" s="23"/>
    </row>
    <row r="39" spans="1:20" ht="14.45" customHeight="1" x14ac:dyDescent="0.15">
      <c r="A39" t="s">
        <v>114</v>
      </c>
      <c r="O39" s="23"/>
      <c r="P39" s="23"/>
      <c r="Q39" s="23"/>
      <c r="R39" s="23"/>
      <c r="S39" s="23"/>
      <c r="T39" s="23"/>
    </row>
    <row r="40" spans="1:20" ht="14.45" customHeight="1" x14ac:dyDescent="0.15">
      <c r="A40" s="1" t="s">
        <v>111</v>
      </c>
      <c r="I40" s="14"/>
      <c r="O40" s="23"/>
      <c r="P40" s="23"/>
      <c r="Q40" s="23"/>
      <c r="R40" s="23"/>
      <c r="S40" s="23"/>
      <c r="T40" s="23"/>
    </row>
    <row r="41" spans="1:20" ht="14.45" customHeight="1" x14ac:dyDescent="0.15">
      <c r="I41" s="14"/>
      <c r="O41" s="23"/>
      <c r="P41" s="23"/>
      <c r="Q41" s="23"/>
      <c r="R41" s="23"/>
      <c r="S41" s="23"/>
      <c r="T41" s="23"/>
    </row>
    <row r="42" spans="1:20" ht="14.45" customHeight="1" x14ac:dyDescent="0.15">
      <c r="O42" s="23"/>
      <c r="P42" s="23"/>
      <c r="Q42" s="23"/>
      <c r="R42" s="23"/>
      <c r="S42" s="23"/>
      <c r="T42" s="23"/>
    </row>
    <row r="43" spans="1:20" x14ac:dyDescent="0.15">
      <c r="O43" s="24"/>
      <c r="P43" s="24"/>
      <c r="Q43" s="24"/>
      <c r="R43" s="24"/>
      <c r="S43" s="24"/>
      <c r="T43" s="24"/>
    </row>
    <row r="44" spans="1:20" ht="14.45" customHeight="1" x14ac:dyDescent="0.15">
      <c r="O44" s="23"/>
      <c r="P44" s="23"/>
      <c r="Q44" s="23"/>
      <c r="R44" s="23"/>
      <c r="S44" s="23"/>
      <c r="T44" s="23"/>
    </row>
    <row r="45" spans="1:20" ht="14.45" customHeight="1" x14ac:dyDescent="0.15">
      <c r="O45" s="23"/>
      <c r="P45" s="23"/>
      <c r="Q45" s="23"/>
      <c r="R45" s="23"/>
      <c r="S45" s="23"/>
      <c r="T45" s="23"/>
    </row>
    <row r="46" spans="1:20" x14ac:dyDescent="0.15">
      <c r="O46" s="24"/>
      <c r="P46" s="24"/>
      <c r="Q46" s="24"/>
      <c r="R46" s="24"/>
      <c r="S46" s="24"/>
      <c r="T46" s="24"/>
    </row>
    <row r="47" spans="1:20" ht="14.45" customHeight="1" x14ac:dyDescent="0.15">
      <c r="O47" s="23"/>
      <c r="P47" s="23"/>
      <c r="Q47" s="23"/>
      <c r="R47" s="23"/>
      <c r="S47" s="23"/>
      <c r="T47" s="23"/>
    </row>
    <row r="48" spans="1:20" ht="14.45" customHeight="1" x14ac:dyDescent="0.15">
      <c r="O48" s="23"/>
      <c r="P48" s="23"/>
      <c r="Q48" s="23"/>
      <c r="R48" s="23"/>
      <c r="S48" s="23"/>
      <c r="T48" s="23"/>
    </row>
    <row r="49" spans="15:20" ht="14.45" customHeight="1" x14ac:dyDescent="0.15">
      <c r="O49" s="23"/>
      <c r="P49" s="23"/>
      <c r="Q49" s="23"/>
      <c r="R49" s="23"/>
      <c r="S49" s="23"/>
      <c r="T49" s="23"/>
    </row>
    <row r="50" spans="15:20" ht="14.45" customHeight="1" x14ac:dyDescent="0.15">
      <c r="O50" s="23"/>
      <c r="P50" s="23"/>
      <c r="Q50" s="23"/>
      <c r="R50" s="23"/>
      <c r="S50" s="23"/>
      <c r="T50" s="23"/>
    </row>
    <row r="51" spans="15:20" ht="14.45" customHeight="1" x14ac:dyDescent="0.15">
      <c r="O51" s="23"/>
      <c r="P51" s="23"/>
      <c r="Q51" s="23"/>
      <c r="R51" s="23"/>
      <c r="S51" s="23"/>
      <c r="T51" s="23"/>
    </row>
    <row r="52" spans="15:20" ht="14.45" customHeight="1" x14ac:dyDescent="0.15">
      <c r="O52" s="23"/>
      <c r="P52" s="23"/>
      <c r="Q52" s="23"/>
      <c r="R52" s="23"/>
      <c r="S52" s="23"/>
      <c r="T52" s="23"/>
    </row>
    <row r="53" spans="15:20" ht="14.45" customHeight="1" x14ac:dyDescent="0.15">
      <c r="O53" s="23"/>
      <c r="P53" s="23"/>
      <c r="Q53" s="23"/>
      <c r="R53" s="23"/>
      <c r="S53" s="23"/>
      <c r="T53" s="23"/>
    </row>
    <row r="54" spans="15:20" ht="14.45" customHeight="1" x14ac:dyDescent="0.15">
      <c r="O54" s="23"/>
      <c r="P54" s="23"/>
      <c r="Q54" s="23"/>
      <c r="R54" s="23"/>
      <c r="S54" s="23"/>
      <c r="T54" s="23"/>
    </row>
    <row r="55" spans="15:20" ht="14.45" customHeight="1" x14ac:dyDescent="0.15">
      <c r="O55" s="23"/>
      <c r="P55" s="23"/>
      <c r="Q55" s="23"/>
      <c r="R55" s="23"/>
      <c r="S55" s="23"/>
      <c r="T55" s="23"/>
    </row>
    <row r="56" spans="15:20" ht="14.45" customHeight="1" x14ac:dyDescent="0.15">
      <c r="O56" s="23"/>
      <c r="P56" s="23"/>
      <c r="Q56" s="23"/>
      <c r="R56" s="23"/>
      <c r="S56" s="23"/>
      <c r="T56" s="23"/>
    </row>
    <row r="57" spans="15:20" ht="14.45" customHeight="1" x14ac:dyDescent="0.15">
      <c r="O57" s="23"/>
      <c r="P57" s="23"/>
      <c r="Q57" s="23"/>
      <c r="R57" s="23"/>
      <c r="S57" s="23"/>
      <c r="T57" s="23"/>
    </row>
    <row r="58" spans="15:20" ht="14.45" customHeight="1" x14ac:dyDescent="0.15">
      <c r="O58" s="23"/>
      <c r="P58" s="23"/>
      <c r="Q58" s="23"/>
      <c r="R58" s="23"/>
      <c r="S58" s="23"/>
      <c r="T58" s="23"/>
    </row>
    <row r="59" spans="15:20" ht="14.45" customHeight="1" x14ac:dyDescent="0.15">
      <c r="O59" s="23"/>
      <c r="P59" s="23"/>
      <c r="Q59" s="23"/>
      <c r="R59" s="23"/>
      <c r="S59" s="23"/>
      <c r="T59" s="23"/>
    </row>
    <row r="60" spans="15:20" x14ac:dyDescent="0.15">
      <c r="O60" s="24"/>
      <c r="P60" s="24"/>
      <c r="Q60" s="24"/>
      <c r="R60" s="24"/>
      <c r="S60" s="24"/>
      <c r="T60" s="24"/>
    </row>
    <row r="61" spans="15:20" ht="14.45" customHeight="1" x14ac:dyDescent="0.15">
      <c r="O61" s="23"/>
      <c r="P61" s="23"/>
      <c r="Q61" s="23"/>
      <c r="R61" s="23"/>
      <c r="S61" s="23"/>
      <c r="T61" s="23"/>
    </row>
    <row r="62" spans="15:20" ht="14.45" customHeight="1" x14ac:dyDescent="0.15">
      <c r="O62" s="23"/>
      <c r="P62" s="23"/>
      <c r="Q62" s="23"/>
      <c r="R62" s="23"/>
      <c r="S62" s="23"/>
      <c r="T62" s="23"/>
    </row>
    <row r="63" spans="15:20" x14ac:dyDescent="0.15">
      <c r="O63" s="25"/>
      <c r="P63" s="25"/>
      <c r="Q63" s="25"/>
      <c r="R63" s="25"/>
      <c r="S63" s="25"/>
      <c r="T63" s="25"/>
    </row>
  </sheetData>
  <mergeCells count="27">
    <mergeCell ref="O3:P6"/>
    <mergeCell ref="Q3:S6"/>
    <mergeCell ref="T3:T8"/>
    <mergeCell ref="O7:O8"/>
    <mergeCell ref="P7:P8"/>
    <mergeCell ref="Q7:Q8"/>
    <mergeCell ref="R7:R8"/>
    <mergeCell ref="S7:S8"/>
    <mergeCell ref="F37:M37"/>
    <mergeCell ref="A3:A6"/>
    <mergeCell ref="B3:B6"/>
    <mergeCell ref="C3:C6"/>
    <mergeCell ref="D3:D5"/>
    <mergeCell ref="E3:E5"/>
    <mergeCell ref="F3:F5"/>
    <mergeCell ref="H3:H6"/>
    <mergeCell ref="I3:I6"/>
    <mergeCell ref="J3:J6"/>
    <mergeCell ref="K3:K5"/>
    <mergeCell ref="L3:L5"/>
    <mergeCell ref="M3:M5"/>
    <mergeCell ref="A36:E37"/>
    <mergeCell ref="A1:M1"/>
    <mergeCell ref="H19:J19"/>
    <mergeCell ref="H20:J20"/>
    <mergeCell ref="A30:C30"/>
    <mergeCell ref="F36:M36"/>
  </mergeCells>
  <phoneticPr fontId="5"/>
  <printOptions horizontalCentered="1"/>
  <pageMargins left="0.59055118110236227" right="0.59055118110236227" top="0.78740157480314954" bottom="0.39370078740157477" header="0.39370078740157477" footer="0.39370078740157477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1"/>
  <sheetViews>
    <sheetView view="pageBreakPreview" zoomScaleSheetLayoutView="100" workbookViewId="0">
      <selection sqref="A1:M1"/>
    </sheetView>
  </sheetViews>
  <sheetFormatPr defaultColWidth="9" defaultRowHeight="13.5" x14ac:dyDescent="0.15"/>
  <cols>
    <col min="1" max="2" width="3.625" style="1" customWidth="1"/>
    <col min="3" max="6" width="9.125" style="1" customWidth="1"/>
    <col min="7" max="9" width="3.625" style="1" customWidth="1"/>
    <col min="10" max="13" width="9.125" style="1" customWidth="1"/>
    <col min="14" max="14" width="5.625" style="1" customWidth="1"/>
    <col min="15" max="16384" width="9" style="1"/>
  </cols>
  <sheetData>
    <row r="1" spans="1:14" ht="24" x14ac:dyDescent="0.15">
      <c r="A1" s="81" t="s">
        <v>82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3"/>
    </row>
    <row r="2" spans="1:14" ht="18" customHeight="1" x14ac:dyDescent="0.15"/>
    <row r="3" spans="1:14" s="2" customFormat="1" ht="18" customHeight="1" x14ac:dyDescent="0.15">
      <c r="A3" s="89" t="s">
        <v>85</v>
      </c>
      <c r="B3" s="91" t="s">
        <v>44</v>
      </c>
      <c r="C3" s="89" t="s">
        <v>91</v>
      </c>
      <c r="D3" s="94" t="s">
        <v>100</v>
      </c>
      <c r="E3" s="79" t="s">
        <v>37</v>
      </c>
      <c r="F3" s="79" t="s">
        <v>83</v>
      </c>
      <c r="H3" s="89" t="s">
        <v>85</v>
      </c>
      <c r="I3" s="91" t="s">
        <v>109</v>
      </c>
      <c r="J3" s="89" t="s">
        <v>40</v>
      </c>
      <c r="K3" s="94" t="s">
        <v>100</v>
      </c>
      <c r="L3" s="79" t="s">
        <v>37</v>
      </c>
      <c r="M3" s="79" t="s">
        <v>83</v>
      </c>
      <c r="N3" s="16"/>
    </row>
    <row r="4" spans="1:14" s="2" customFormat="1" ht="18" customHeight="1" x14ac:dyDescent="0.15">
      <c r="A4" s="80"/>
      <c r="B4" s="92"/>
      <c r="C4" s="80"/>
      <c r="D4" s="95"/>
      <c r="E4" s="80"/>
      <c r="F4" s="80"/>
      <c r="H4" s="80"/>
      <c r="I4" s="92"/>
      <c r="J4" s="80"/>
      <c r="K4" s="95"/>
      <c r="L4" s="80"/>
      <c r="M4" s="80"/>
      <c r="N4" s="17"/>
    </row>
    <row r="5" spans="1:14" s="2" customFormat="1" ht="18" customHeight="1" x14ac:dyDescent="0.15">
      <c r="A5" s="80"/>
      <c r="B5" s="92"/>
      <c r="C5" s="80"/>
      <c r="D5" s="95"/>
      <c r="E5" s="80"/>
      <c r="F5" s="80"/>
      <c r="H5" s="80"/>
      <c r="I5" s="92"/>
      <c r="J5" s="80"/>
      <c r="K5" s="95"/>
      <c r="L5" s="80"/>
      <c r="M5" s="80"/>
      <c r="N5" s="17"/>
    </row>
    <row r="6" spans="1:14" s="2" customFormat="1" ht="18" customHeight="1" x14ac:dyDescent="0.15">
      <c r="A6" s="90"/>
      <c r="B6" s="93"/>
      <c r="C6" s="90"/>
      <c r="D6" s="7" t="s">
        <v>1</v>
      </c>
      <c r="E6" s="7" t="s">
        <v>1</v>
      </c>
      <c r="F6" s="7" t="s">
        <v>1</v>
      </c>
      <c r="H6" s="90"/>
      <c r="I6" s="93"/>
      <c r="J6" s="90"/>
      <c r="K6" s="7" t="s">
        <v>1</v>
      </c>
      <c r="L6" s="7" t="s">
        <v>1</v>
      </c>
      <c r="M6" s="7" t="s">
        <v>1</v>
      </c>
      <c r="N6" s="18"/>
    </row>
    <row r="7" spans="1:14" ht="18" customHeight="1" x14ac:dyDescent="0.15">
      <c r="A7" s="4">
        <v>1</v>
      </c>
      <c r="B7" s="4">
        <v>9</v>
      </c>
      <c r="C7" s="6" t="s">
        <v>14</v>
      </c>
      <c r="D7" s="8">
        <v>13.241219963031423</v>
      </c>
      <c r="E7" s="10">
        <v>14327</v>
      </c>
      <c r="F7" s="10">
        <v>1082</v>
      </c>
      <c r="H7" s="6">
        <v>24</v>
      </c>
      <c r="I7" s="13">
        <v>2</v>
      </c>
      <c r="J7" s="6" t="s">
        <v>36</v>
      </c>
      <c r="K7" s="8">
        <v>6.88</v>
      </c>
      <c r="L7" s="10">
        <v>172</v>
      </c>
      <c r="M7" s="10">
        <v>25</v>
      </c>
      <c r="N7" s="19"/>
    </row>
    <row r="8" spans="1:14" ht="18" customHeight="1" x14ac:dyDescent="0.15">
      <c r="A8" s="4">
        <v>2</v>
      </c>
      <c r="B8" s="4">
        <v>16</v>
      </c>
      <c r="C8" s="6" t="s">
        <v>29</v>
      </c>
      <c r="D8" s="8">
        <v>14.131983240223464</v>
      </c>
      <c r="E8" s="10">
        <v>20237</v>
      </c>
      <c r="F8" s="10">
        <v>1432</v>
      </c>
      <c r="H8" s="6">
        <v>25</v>
      </c>
      <c r="I8" s="13">
        <v>6</v>
      </c>
      <c r="J8" s="6" t="s">
        <v>39</v>
      </c>
      <c r="K8" s="8">
        <v>9.4666666666666668</v>
      </c>
      <c r="L8" s="10">
        <v>142</v>
      </c>
      <c r="M8" s="10">
        <v>15</v>
      </c>
      <c r="N8" s="19"/>
    </row>
    <row r="9" spans="1:14" ht="18" customHeight="1" x14ac:dyDescent="0.15">
      <c r="A9" s="4">
        <v>3</v>
      </c>
      <c r="B9" s="4">
        <v>2</v>
      </c>
      <c r="C9" s="6" t="s">
        <v>8</v>
      </c>
      <c r="D9" s="8">
        <v>11.449567723342939</v>
      </c>
      <c r="E9" s="10">
        <v>3973</v>
      </c>
      <c r="F9" s="10">
        <v>347</v>
      </c>
      <c r="H9" s="6">
        <v>26</v>
      </c>
      <c r="I9" s="13">
        <v>1</v>
      </c>
      <c r="J9" s="6" t="s">
        <v>17</v>
      </c>
      <c r="K9" s="8">
        <v>6.04</v>
      </c>
      <c r="L9" s="10">
        <v>151</v>
      </c>
      <c r="M9" s="10">
        <v>25</v>
      </c>
      <c r="N9" s="19"/>
    </row>
    <row r="10" spans="1:14" ht="18" customHeight="1" x14ac:dyDescent="0.15">
      <c r="A10" s="4">
        <v>4</v>
      </c>
      <c r="B10" s="4">
        <v>1</v>
      </c>
      <c r="C10" s="6" t="s">
        <v>41</v>
      </c>
      <c r="D10" s="8">
        <v>7.9433962264150946</v>
      </c>
      <c r="E10" s="10">
        <v>421</v>
      </c>
      <c r="F10" s="10">
        <v>53</v>
      </c>
      <c r="H10" s="6">
        <v>27</v>
      </c>
      <c r="I10" s="13">
        <v>3</v>
      </c>
      <c r="J10" s="6" t="s">
        <v>10</v>
      </c>
      <c r="K10" s="8">
        <v>7.1538461538461542</v>
      </c>
      <c r="L10" s="10">
        <v>93</v>
      </c>
      <c r="M10" s="10">
        <v>13</v>
      </c>
      <c r="N10" s="19"/>
    </row>
    <row r="11" spans="1:14" ht="18" customHeight="1" x14ac:dyDescent="0.15">
      <c r="A11" s="4">
        <v>5</v>
      </c>
      <c r="B11" s="4">
        <v>22</v>
      </c>
      <c r="C11" s="6" t="s">
        <v>33</v>
      </c>
      <c r="D11" s="8">
        <v>14.890109890109891</v>
      </c>
      <c r="E11" s="10">
        <v>2710</v>
      </c>
      <c r="F11" s="10">
        <v>182</v>
      </c>
      <c r="H11" s="6">
        <v>28</v>
      </c>
      <c r="I11" s="13">
        <v>4</v>
      </c>
      <c r="J11" s="6" t="s">
        <v>9</v>
      </c>
      <c r="K11" s="8">
        <v>8.0833333333333339</v>
      </c>
      <c r="L11" s="10">
        <v>97</v>
      </c>
      <c r="M11" s="10">
        <v>12</v>
      </c>
      <c r="N11" s="19"/>
    </row>
    <row r="12" spans="1:14" ht="18" customHeight="1" x14ac:dyDescent="0.15">
      <c r="A12" s="4">
        <v>6</v>
      </c>
      <c r="B12" s="4">
        <v>6</v>
      </c>
      <c r="C12" s="6" t="s">
        <v>38</v>
      </c>
      <c r="D12" s="8">
        <v>12.309433962264151</v>
      </c>
      <c r="E12" s="10">
        <v>3262</v>
      </c>
      <c r="F12" s="10">
        <v>265</v>
      </c>
      <c r="H12" s="6">
        <v>29</v>
      </c>
      <c r="I12" s="13">
        <v>8</v>
      </c>
      <c r="J12" s="6" t="s">
        <v>45</v>
      </c>
      <c r="K12" s="8">
        <v>13.283582089552239</v>
      </c>
      <c r="L12" s="10">
        <v>890</v>
      </c>
      <c r="M12" s="10">
        <v>67</v>
      </c>
      <c r="N12" s="19"/>
    </row>
    <row r="13" spans="1:14" ht="18" customHeight="1" x14ac:dyDescent="0.15">
      <c r="A13" s="4">
        <v>7</v>
      </c>
      <c r="B13" s="4">
        <v>4</v>
      </c>
      <c r="C13" s="6" t="s">
        <v>0</v>
      </c>
      <c r="D13" s="8">
        <v>11.86</v>
      </c>
      <c r="E13" s="10">
        <v>1186</v>
      </c>
      <c r="F13" s="10">
        <v>100</v>
      </c>
      <c r="H13" s="6">
        <v>30</v>
      </c>
      <c r="I13" s="13">
        <v>9</v>
      </c>
      <c r="J13" s="6" t="s">
        <v>25</v>
      </c>
      <c r="K13" s="8">
        <v>13.533333333333333</v>
      </c>
      <c r="L13" s="10">
        <v>812</v>
      </c>
      <c r="M13" s="10">
        <v>60</v>
      </c>
      <c r="N13" s="19"/>
    </row>
    <row r="14" spans="1:14" ht="18" customHeight="1" x14ac:dyDescent="0.15">
      <c r="A14" s="4">
        <v>8</v>
      </c>
      <c r="B14" s="4">
        <v>21</v>
      </c>
      <c r="C14" s="6" t="s">
        <v>18</v>
      </c>
      <c r="D14" s="8">
        <v>14.566265060240964</v>
      </c>
      <c r="E14" s="10">
        <v>2418</v>
      </c>
      <c r="F14" s="10">
        <v>166</v>
      </c>
      <c r="H14" s="6">
        <v>31</v>
      </c>
      <c r="I14" s="13">
        <v>11</v>
      </c>
      <c r="J14" s="6" t="s">
        <v>15</v>
      </c>
      <c r="K14" s="8">
        <v>16.512820512820515</v>
      </c>
      <c r="L14" s="10">
        <v>1288</v>
      </c>
      <c r="M14" s="10">
        <v>78</v>
      </c>
      <c r="N14" s="19"/>
    </row>
    <row r="15" spans="1:14" ht="18" customHeight="1" x14ac:dyDescent="0.15">
      <c r="A15" s="4">
        <v>9</v>
      </c>
      <c r="B15" s="4">
        <v>20</v>
      </c>
      <c r="C15" s="6" t="s">
        <v>43</v>
      </c>
      <c r="D15" s="8">
        <v>14.188940092165899</v>
      </c>
      <c r="E15" s="10">
        <v>6158</v>
      </c>
      <c r="F15" s="10">
        <v>434</v>
      </c>
      <c r="H15" s="6">
        <v>32</v>
      </c>
      <c r="I15" s="13">
        <v>5</v>
      </c>
      <c r="J15" s="6" t="s">
        <v>50</v>
      </c>
      <c r="K15" s="8">
        <v>8.5</v>
      </c>
      <c r="L15" s="10">
        <v>408</v>
      </c>
      <c r="M15" s="10">
        <v>48</v>
      </c>
      <c r="N15" s="19"/>
    </row>
    <row r="16" spans="1:14" ht="18" customHeight="1" x14ac:dyDescent="0.15">
      <c r="A16" s="4">
        <v>10</v>
      </c>
      <c r="B16" s="4">
        <v>10</v>
      </c>
      <c r="C16" s="6" t="s">
        <v>27</v>
      </c>
      <c r="D16" s="8">
        <v>13.414860681114551</v>
      </c>
      <c r="E16" s="10">
        <v>4333</v>
      </c>
      <c r="F16" s="10">
        <v>323</v>
      </c>
      <c r="H16" s="6">
        <v>33</v>
      </c>
      <c r="I16" s="13">
        <v>10</v>
      </c>
      <c r="J16" s="6" t="s">
        <v>30</v>
      </c>
      <c r="K16" s="8">
        <v>15.770833333333334</v>
      </c>
      <c r="L16" s="10">
        <v>757</v>
      </c>
      <c r="M16" s="10">
        <v>48</v>
      </c>
      <c r="N16" s="19"/>
    </row>
    <row r="17" spans="1:14" ht="18" customHeight="1" x14ac:dyDescent="0.15">
      <c r="A17" s="4">
        <v>11</v>
      </c>
      <c r="B17" s="4">
        <v>13</v>
      </c>
      <c r="C17" s="6" t="s">
        <v>42</v>
      </c>
      <c r="D17" s="8">
        <v>13.870292887029288</v>
      </c>
      <c r="E17" s="10">
        <v>3315</v>
      </c>
      <c r="F17" s="10">
        <v>239</v>
      </c>
      <c r="H17" s="6">
        <v>34</v>
      </c>
      <c r="I17" s="13" t="s">
        <v>103</v>
      </c>
      <c r="J17" s="6" t="s">
        <v>60</v>
      </c>
      <c r="K17" s="27" t="s">
        <v>103</v>
      </c>
      <c r="L17" s="10">
        <v>0</v>
      </c>
      <c r="M17" s="10">
        <v>0</v>
      </c>
      <c r="N17" s="20" t="s">
        <v>106</v>
      </c>
    </row>
    <row r="18" spans="1:14" ht="18" customHeight="1" x14ac:dyDescent="0.15">
      <c r="A18" s="4">
        <v>12</v>
      </c>
      <c r="B18" s="4">
        <v>8</v>
      </c>
      <c r="C18" s="6" t="s">
        <v>51</v>
      </c>
      <c r="D18" s="8">
        <v>13.189300411522634</v>
      </c>
      <c r="E18" s="10">
        <v>3205</v>
      </c>
      <c r="F18" s="10">
        <v>243</v>
      </c>
      <c r="H18" s="6">
        <v>35</v>
      </c>
      <c r="I18" s="13">
        <v>7</v>
      </c>
      <c r="J18" s="6" t="s">
        <v>47</v>
      </c>
      <c r="K18" s="8">
        <v>11.305555555555555</v>
      </c>
      <c r="L18" s="10">
        <v>407</v>
      </c>
      <c r="M18" s="10">
        <v>36</v>
      </c>
      <c r="N18" s="19"/>
    </row>
    <row r="19" spans="1:14" ht="18" customHeight="1" x14ac:dyDescent="0.15">
      <c r="A19" s="4">
        <v>13</v>
      </c>
      <c r="B19" s="4">
        <v>17</v>
      </c>
      <c r="C19" s="6" t="s">
        <v>31</v>
      </c>
      <c r="D19" s="8">
        <v>14.171102661596958</v>
      </c>
      <c r="E19" s="10">
        <v>3727</v>
      </c>
      <c r="F19" s="10">
        <v>263</v>
      </c>
      <c r="H19" s="82" t="s">
        <v>24</v>
      </c>
      <c r="I19" s="83"/>
      <c r="J19" s="84"/>
      <c r="K19" s="8">
        <v>12.217798594847775</v>
      </c>
      <c r="L19" s="15">
        <v>5217</v>
      </c>
      <c r="M19" s="15">
        <v>427</v>
      </c>
      <c r="N19" s="21"/>
    </row>
    <row r="20" spans="1:14" ht="18" customHeight="1" x14ac:dyDescent="0.15">
      <c r="A20" s="4">
        <v>14</v>
      </c>
      <c r="B20" s="4">
        <v>14</v>
      </c>
      <c r="C20" s="6" t="s">
        <v>19</v>
      </c>
      <c r="D20" s="8">
        <v>13.92258064516129</v>
      </c>
      <c r="E20" s="10">
        <v>2158</v>
      </c>
      <c r="F20" s="10">
        <v>155</v>
      </c>
      <c r="H20" s="82" t="s">
        <v>86</v>
      </c>
      <c r="I20" s="83"/>
      <c r="J20" s="84"/>
      <c r="K20" s="8">
        <v>13.423504009870451</v>
      </c>
      <c r="L20" s="15">
        <v>87038</v>
      </c>
      <c r="M20" s="15">
        <v>6484</v>
      </c>
      <c r="N20" s="21"/>
    </row>
    <row r="21" spans="1:14" ht="18" customHeight="1" x14ac:dyDescent="0.15">
      <c r="A21" s="4">
        <v>15</v>
      </c>
      <c r="B21" s="4">
        <v>23</v>
      </c>
      <c r="C21" s="6" t="s">
        <v>4</v>
      </c>
      <c r="D21" s="8">
        <v>14.900584795321638</v>
      </c>
      <c r="E21" s="10">
        <v>2548</v>
      </c>
      <c r="F21" s="10">
        <v>171</v>
      </c>
    </row>
    <row r="22" spans="1:14" ht="18" customHeight="1" x14ac:dyDescent="0.15">
      <c r="A22" s="4">
        <v>16</v>
      </c>
      <c r="B22" s="4">
        <v>18</v>
      </c>
      <c r="C22" s="6" t="s">
        <v>21</v>
      </c>
      <c r="D22" s="8">
        <v>14.185185185185185</v>
      </c>
      <c r="E22" s="10">
        <v>383</v>
      </c>
      <c r="F22" s="10">
        <v>27</v>
      </c>
    </row>
    <row r="23" spans="1:14" ht="18" customHeight="1" x14ac:dyDescent="0.15">
      <c r="A23" s="4">
        <v>17</v>
      </c>
      <c r="B23" s="4">
        <v>3</v>
      </c>
      <c r="C23" s="6" t="s">
        <v>34</v>
      </c>
      <c r="D23" s="8">
        <v>11.504424778761061</v>
      </c>
      <c r="E23" s="10">
        <v>1300</v>
      </c>
      <c r="F23" s="10">
        <v>113</v>
      </c>
    </row>
    <row r="24" spans="1:14" ht="18" customHeight="1" x14ac:dyDescent="0.15">
      <c r="A24" s="4">
        <v>18</v>
      </c>
      <c r="B24" s="4">
        <v>5</v>
      </c>
      <c r="C24" s="6" t="s">
        <v>52</v>
      </c>
      <c r="D24" s="8">
        <v>12.05</v>
      </c>
      <c r="E24" s="10">
        <v>1446</v>
      </c>
      <c r="F24" s="10">
        <v>120</v>
      </c>
    </row>
    <row r="25" spans="1:14" ht="18" customHeight="1" x14ac:dyDescent="0.15">
      <c r="A25" s="4">
        <v>19</v>
      </c>
      <c r="B25" s="4">
        <v>12</v>
      </c>
      <c r="C25" s="6" t="s">
        <v>16</v>
      </c>
      <c r="D25" s="8">
        <v>13.696969696969697</v>
      </c>
      <c r="E25" s="10">
        <v>452</v>
      </c>
      <c r="F25" s="10">
        <v>33</v>
      </c>
    </row>
    <row r="26" spans="1:14" ht="18" customHeight="1" x14ac:dyDescent="0.15">
      <c r="A26" s="4">
        <v>20</v>
      </c>
      <c r="B26" s="4">
        <v>7</v>
      </c>
      <c r="C26" s="6" t="s">
        <v>5</v>
      </c>
      <c r="D26" s="8">
        <v>13.15625</v>
      </c>
      <c r="E26" s="10">
        <v>842</v>
      </c>
      <c r="F26" s="10">
        <v>64</v>
      </c>
    </row>
    <row r="27" spans="1:14" ht="18" customHeight="1" x14ac:dyDescent="0.15">
      <c r="A27" s="4">
        <v>21</v>
      </c>
      <c r="B27" s="4">
        <v>15</v>
      </c>
      <c r="C27" s="6" t="s">
        <v>32</v>
      </c>
      <c r="D27" s="8">
        <v>14.010989010989011</v>
      </c>
      <c r="E27" s="10">
        <v>1275</v>
      </c>
      <c r="F27" s="10">
        <v>91</v>
      </c>
    </row>
    <row r="28" spans="1:14" ht="18" customHeight="1" x14ac:dyDescent="0.15">
      <c r="A28" s="4">
        <v>22</v>
      </c>
      <c r="B28" s="4">
        <v>18</v>
      </c>
      <c r="C28" s="6" t="s">
        <v>59</v>
      </c>
      <c r="D28" s="8">
        <v>14.185185185185185</v>
      </c>
      <c r="E28" s="10">
        <v>1149</v>
      </c>
      <c r="F28" s="10">
        <v>81</v>
      </c>
    </row>
    <row r="29" spans="1:14" ht="18" customHeight="1" x14ac:dyDescent="0.15">
      <c r="A29" s="4">
        <v>23</v>
      </c>
      <c r="B29" s="4">
        <v>11</v>
      </c>
      <c r="C29" s="6" t="s">
        <v>48</v>
      </c>
      <c r="D29" s="8">
        <v>13.643835616438356</v>
      </c>
      <c r="E29" s="10">
        <v>996</v>
      </c>
      <c r="F29" s="10">
        <v>73</v>
      </c>
    </row>
    <row r="30" spans="1:14" ht="18" customHeight="1" x14ac:dyDescent="0.15">
      <c r="A30" s="85" t="s">
        <v>87</v>
      </c>
      <c r="B30" s="86"/>
      <c r="C30" s="87"/>
      <c r="D30" s="9">
        <v>13.508502559022618</v>
      </c>
      <c r="E30" s="11">
        <v>81821</v>
      </c>
      <c r="F30" s="11">
        <v>6057</v>
      </c>
    </row>
    <row r="31" spans="1:14" ht="18" customHeight="1" x14ac:dyDescent="0.15"/>
    <row r="32" spans="1:14" ht="18" customHeight="1" x14ac:dyDescent="0.15">
      <c r="A32" s="1" t="s">
        <v>13</v>
      </c>
      <c r="I32"/>
    </row>
    <row r="33" spans="1:14" ht="18" customHeight="1" x14ac:dyDescent="0.15">
      <c r="I33"/>
    </row>
    <row r="34" spans="1:14" ht="18" customHeight="1" x14ac:dyDescent="0.15">
      <c r="A34" s="1" t="str">
        <f>'（１）小学校児童数'!A34</f>
        <v>県企画部統計活用課　「令和７年度学校基本調査報告書」（令和７年５月１日現在）</v>
      </c>
      <c r="I34"/>
    </row>
    <row r="35" spans="1:14" ht="18" customHeight="1" x14ac:dyDescent="0.15">
      <c r="I35"/>
    </row>
    <row r="36" spans="1:14" ht="18" customHeight="1" x14ac:dyDescent="0.15">
      <c r="A36" s="88" t="s">
        <v>127</v>
      </c>
      <c r="B36" s="88"/>
      <c r="C36" s="88"/>
      <c r="D36" s="88"/>
      <c r="E36" s="88"/>
      <c r="F36" s="78" t="s">
        <v>11</v>
      </c>
      <c r="G36" s="78"/>
      <c r="H36" s="78"/>
      <c r="I36" s="78"/>
      <c r="J36" s="78"/>
      <c r="K36" s="78"/>
      <c r="L36" s="78"/>
      <c r="M36" s="78"/>
      <c r="N36" s="12"/>
    </row>
    <row r="37" spans="1:14" ht="18" customHeight="1" x14ac:dyDescent="0.15">
      <c r="A37" s="88"/>
      <c r="B37" s="88"/>
      <c r="C37" s="88"/>
      <c r="D37" s="88"/>
      <c r="E37" s="88"/>
      <c r="F37" s="88" t="s">
        <v>101</v>
      </c>
      <c r="G37" s="88"/>
      <c r="H37" s="88"/>
      <c r="I37" s="88"/>
      <c r="J37" s="88"/>
      <c r="K37" s="88"/>
      <c r="L37" s="88"/>
      <c r="M37" s="88"/>
      <c r="N37" s="5"/>
    </row>
    <row r="38" spans="1:14" ht="18" customHeight="1" x14ac:dyDescent="0.15">
      <c r="I38"/>
    </row>
    <row r="39" spans="1:14" x14ac:dyDescent="0.15">
      <c r="A39" t="s">
        <v>114</v>
      </c>
    </row>
    <row r="40" spans="1:14" x14ac:dyDescent="0.15">
      <c r="A40" s="1" t="s">
        <v>111</v>
      </c>
      <c r="I40" s="14"/>
    </row>
    <row r="41" spans="1:14" x14ac:dyDescent="0.15">
      <c r="I41" s="14"/>
    </row>
  </sheetData>
  <mergeCells count="19">
    <mergeCell ref="J3:J6"/>
    <mergeCell ref="K3:K5"/>
    <mergeCell ref="L3:L5"/>
    <mergeCell ref="F36:M36"/>
    <mergeCell ref="M3:M5"/>
    <mergeCell ref="A1:M1"/>
    <mergeCell ref="H19:J19"/>
    <mergeCell ref="H20:J20"/>
    <mergeCell ref="A30:C30"/>
    <mergeCell ref="A36:E37"/>
    <mergeCell ref="F37:M37"/>
    <mergeCell ref="A3:A6"/>
    <mergeCell ref="B3:B6"/>
    <mergeCell ref="C3:C6"/>
    <mergeCell ref="D3:D5"/>
    <mergeCell ref="E3:E5"/>
    <mergeCell ref="F3:F5"/>
    <mergeCell ref="H3:H6"/>
    <mergeCell ref="I3:I6"/>
  </mergeCells>
  <phoneticPr fontId="5"/>
  <printOptions horizontalCentered="1"/>
  <pageMargins left="0.59055118110236227" right="0.59055118110236227" top="0.78740157480314954" bottom="0.39370078740157477" header="0.39370078740157477" footer="0.39370078740157477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9"/>
  <sheetViews>
    <sheetView view="pageBreakPreview" zoomScaleSheetLayoutView="100" workbookViewId="0">
      <selection sqref="A1:M1"/>
    </sheetView>
  </sheetViews>
  <sheetFormatPr defaultColWidth="9" defaultRowHeight="13.5" x14ac:dyDescent="0.15"/>
  <cols>
    <col min="1" max="2" width="3.625" style="1" customWidth="1"/>
    <col min="3" max="6" width="9.125" style="1" customWidth="1"/>
    <col min="7" max="9" width="3.625" style="1" customWidth="1"/>
    <col min="10" max="13" width="9.125" style="1" customWidth="1"/>
    <col min="14" max="14" width="5.625" style="1" customWidth="1"/>
    <col min="15" max="16384" width="9" style="1"/>
  </cols>
  <sheetData>
    <row r="1" spans="1:13" ht="24" x14ac:dyDescent="0.15">
      <c r="A1" s="81" t="s">
        <v>69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18" customHeight="1" x14ac:dyDescent="0.15">
      <c r="A2" s="28"/>
    </row>
    <row r="3" spans="1:13" s="2" customFormat="1" ht="18" customHeight="1" x14ac:dyDescent="0.15">
      <c r="A3" s="89" t="s">
        <v>85</v>
      </c>
      <c r="B3" s="91" t="s">
        <v>44</v>
      </c>
      <c r="C3" s="89" t="s">
        <v>91</v>
      </c>
      <c r="D3" s="79" t="s">
        <v>78</v>
      </c>
      <c r="E3" s="104" t="s">
        <v>46</v>
      </c>
      <c r="F3" s="104" t="s">
        <v>71</v>
      </c>
      <c r="G3" s="1"/>
      <c r="H3" s="107" t="s">
        <v>85</v>
      </c>
      <c r="I3" s="109" t="s">
        <v>44</v>
      </c>
      <c r="J3" s="107" t="s">
        <v>40</v>
      </c>
      <c r="K3" s="104" t="s">
        <v>129</v>
      </c>
      <c r="L3" s="104" t="s">
        <v>130</v>
      </c>
      <c r="M3" s="104" t="s">
        <v>131</v>
      </c>
    </row>
    <row r="4" spans="1:13" s="2" customFormat="1" ht="18" customHeight="1" x14ac:dyDescent="0.15">
      <c r="A4" s="80"/>
      <c r="B4" s="92"/>
      <c r="C4" s="80"/>
      <c r="D4" s="80"/>
      <c r="E4" s="105"/>
      <c r="F4" s="105"/>
      <c r="G4" s="1"/>
      <c r="H4" s="105"/>
      <c r="I4" s="110"/>
      <c r="J4" s="105"/>
      <c r="K4" s="105"/>
      <c r="L4" s="105"/>
      <c r="M4" s="105"/>
    </row>
    <row r="5" spans="1:13" s="2" customFormat="1" ht="18" customHeight="1" x14ac:dyDescent="0.15">
      <c r="A5" s="80"/>
      <c r="B5" s="92"/>
      <c r="C5" s="80"/>
      <c r="D5" s="80"/>
      <c r="E5" s="105"/>
      <c r="F5" s="105"/>
      <c r="G5" s="1"/>
      <c r="H5" s="105"/>
      <c r="I5" s="110"/>
      <c r="J5" s="105"/>
      <c r="K5" s="105"/>
      <c r="L5" s="105"/>
      <c r="M5" s="105"/>
    </row>
    <row r="6" spans="1:13" s="2" customFormat="1" ht="18" customHeight="1" x14ac:dyDescent="0.15">
      <c r="A6" s="90"/>
      <c r="B6" s="93"/>
      <c r="C6" s="90"/>
      <c r="D6" s="29" t="s">
        <v>12</v>
      </c>
      <c r="E6" s="30" t="s">
        <v>1</v>
      </c>
      <c r="F6" s="30" t="s">
        <v>1</v>
      </c>
      <c r="G6" s="1"/>
      <c r="H6" s="108"/>
      <c r="I6" s="111"/>
      <c r="J6" s="108"/>
      <c r="K6" s="30" t="s">
        <v>12</v>
      </c>
      <c r="L6" s="30" t="s">
        <v>1</v>
      </c>
      <c r="M6" s="30" t="s">
        <v>1</v>
      </c>
    </row>
    <row r="7" spans="1:13" ht="18" customHeight="1" x14ac:dyDescent="0.15">
      <c r="A7" s="6">
        <v>1</v>
      </c>
      <c r="B7" s="6">
        <v>17</v>
      </c>
      <c r="C7" s="6" t="s">
        <v>14</v>
      </c>
      <c r="D7" s="8">
        <v>0.90386195562859495</v>
      </c>
      <c r="E7" s="10">
        <v>253</v>
      </c>
      <c r="F7" s="10">
        <v>27991</v>
      </c>
      <c r="H7" s="6">
        <v>24</v>
      </c>
      <c r="I7" s="13">
        <v>3</v>
      </c>
      <c r="J7" s="6" t="s">
        <v>36</v>
      </c>
      <c r="K7" s="8">
        <v>5.3380782918149468</v>
      </c>
      <c r="L7" s="10">
        <v>15</v>
      </c>
      <c r="M7" s="10">
        <v>281</v>
      </c>
    </row>
    <row r="8" spans="1:13" ht="18" customHeight="1" x14ac:dyDescent="0.15">
      <c r="A8" s="6">
        <v>2</v>
      </c>
      <c r="B8" s="6">
        <v>9</v>
      </c>
      <c r="C8" s="6" t="s">
        <v>29</v>
      </c>
      <c r="D8" s="8">
        <v>3.352552897284041</v>
      </c>
      <c r="E8" s="10">
        <v>1285</v>
      </c>
      <c r="F8" s="10">
        <v>38329</v>
      </c>
      <c r="H8" s="6">
        <v>25</v>
      </c>
      <c r="I8" s="13">
        <v>6</v>
      </c>
      <c r="J8" s="6" t="s">
        <v>39</v>
      </c>
      <c r="K8" s="8">
        <v>0.47169811320754718</v>
      </c>
      <c r="L8" s="10">
        <v>1</v>
      </c>
      <c r="M8" s="10">
        <v>212</v>
      </c>
    </row>
    <row r="9" spans="1:13" ht="18" customHeight="1" x14ac:dyDescent="0.15">
      <c r="A9" s="6">
        <v>3</v>
      </c>
      <c r="B9" s="6">
        <v>11</v>
      </c>
      <c r="C9" s="6" t="s">
        <v>8</v>
      </c>
      <c r="D9" s="8">
        <v>1.9789108767875196</v>
      </c>
      <c r="E9" s="10">
        <v>137</v>
      </c>
      <c r="F9" s="10">
        <v>6923</v>
      </c>
      <c r="H9" s="6">
        <v>26</v>
      </c>
      <c r="I9" s="13">
        <v>9</v>
      </c>
      <c r="J9" s="6" t="s">
        <v>17</v>
      </c>
      <c r="K9" s="8">
        <v>0</v>
      </c>
      <c r="L9" s="10">
        <v>0</v>
      </c>
      <c r="M9" s="10">
        <v>216</v>
      </c>
    </row>
    <row r="10" spans="1:13" ht="18" customHeight="1" x14ac:dyDescent="0.15">
      <c r="A10" s="6">
        <v>4</v>
      </c>
      <c r="B10" s="6">
        <v>14</v>
      </c>
      <c r="C10" s="6" t="s">
        <v>41</v>
      </c>
      <c r="D10" s="8">
        <v>1.2048192771084338</v>
      </c>
      <c r="E10" s="10">
        <v>8</v>
      </c>
      <c r="F10" s="10">
        <v>664</v>
      </c>
      <c r="H10" s="6">
        <v>27</v>
      </c>
      <c r="I10" s="13">
        <v>9</v>
      </c>
      <c r="J10" s="6" t="s">
        <v>10</v>
      </c>
      <c r="K10" s="8">
        <v>0</v>
      </c>
      <c r="L10" s="10">
        <v>0</v>
      </c>
      <c r="M10" s="10">
        <v>150</v>
      </c>
    </row>
    <row r="11" spans="1:13" ht="18" customHeight="1" x14ac:dyDescent="0.15">
      <c r="A11" s="6">
        <v>5</v>
      </c>
      <c r="B11" s="6">
        <v>19</v>
      </c>
      <c r="C11" s="6" t="s">
        <v>33</v>
      </c>
      <c r="D11" s="8">
        <v>0.70146482360222817</v>
      </c>
      <c r="E11" s="10">
        <v>34</v>
      </c>
      <c r="F11" s="10">
        <v>4847</v>
      </c>
      <c r="H11" s="6">
        <v>28</v>
      </c>
      <c r="I11" s="13">
        <v>9</v>
      </c>
      <c r="J11" s="6" t="s">
        <v>9</v>
      </c>
      <c r="K11" s="8">
        <v>0</v>
      </c>
      <c r="L11" s="10">
        <v>0</v>
      </c>
      <c r="M11" s="10">
        <v>112</v>
      </c>
    </row>
    <row r="12" spans="1:13" ht="18" customHeight="1" x14ac:dyDescent="0.15">
      <c r="A12" s="6">
        <v>6</v>
      </c>
      <c r="B12" s="6">
        <v>13</v>
      </c>
      <c r="C12" s="6" t="s">
        <v>38</v>
      </c>
      <c r="D12" s="8">
        <v>1.4462449904164489</v>
      </c>
      <c r="E12" s="10">
        <v>83</v>
      </c>
      <c r="F12" s="10">
        <v>5739</v>
      </c>
      <c r="H12" s="6">
        <v>29</v>
      </c>
      <c r="I12" s="13">
        <v>8</v>
      </c>
      <c r="J12" s="6" t="s">
        <v>45</v>
      </c>
      <c r="K12" s="8">
        <v>6.1012812690665039E-2</v>
      </c>
      <c r="L12" s="10">
        <v>1</v>
      </c>
      <c r="M12" s="10">
        <v>1639</v>
      </c>
    </row>
    <row r="13" spans="1:13" ht="18" customHeight="1" x14ac:dyDescent="0.15">
      <c r="A13" s="6">
        <v>7</v>
      </c>
      <c r="B13" s="6">
        <v>21</v>
      </c>
      <c r="C13" s="6" t="s">
        <v>0</v>
      </c>
      <c r="D13" s="8">
        <v>0.36401456058242326</v>
      </c>
      <c r="E13" s="10">
        <v>7</v>
      </c>
      <c r="F13" s="10">
        <v>1923</v>
      </c>
      <c r="H13" s="6">
        <v>30</v>
      </c>
      <c r="I13" s="13">
        <v>1</v>
      </c>
      <c r="J13" s="6" t="s">
        <v>25</v>
      </c>
      <c r="K13" s="8">
        <v>6.5445026178010473</v>
      </c>
      <c r="L13" s="10">
        <v>100</v>
      </c>
      <c r="M13" s="10">
        <v>1528</v>
      </c>
    </row>
    <row r="14" spans="1:13" ht="18" customHeight="1" x14ac:dyDescent="0.15">
      <c r="A14" s="6">
        <v>8</v>
      </c>
      <c r="B14" s="6">
        <v>16</v>
      </c>
      <c r="C14" s="6" t="s">
        <v>18</v>
      </c>
      <c r="D14" s="8">
        <v>0.94440867138870999</v>
      </c>
      <c r="E14" s="10">
        <v>44</v>
      </c>
      <c r="F14" s="10">
        <v>4659</v>
      </c>
      <c r="H14" s="6">
        <v>31</v>
      </c>
      <c r="I14" s="13">
        <v>7</v>
      </c>
      <c r="J14" s="6" t="s">
        <v>15</v>
      </c>
      <c r="K14" s="8">
        <v>0.42935206869633102</v>
      </c>
      <c r="L14" s="10">
        <v>11</v>
      </c>
      <c r="M14" s="10">
        <v>2562</v>
      </c>
    </row>
    <row r="15" spans="1:13" ht="18" customHeight="1" x14ac:dyDescent="0.15">
      <c r="A15" s="6">
        <v>9</v>
      </c>
      <c r="B15" s="6">
        <v>10</v>
      </c>
      <c r="C15" s="6" t="s">
        <v>43</v>
      </c>
      <c r="D15" s="8">
        <v>2.0935220935220937</v>
      </c>
      <c r="E15" s="10">
        <v>244</v>
      </c>
      <c r="F15" s="10">
        <v>11655</v>
      </c>
      <c r="H15" s="6">
        <v>32</v>
      </c>
      <c r="I15" s="13">
        <v>5</v>
      </c>
      <c r="J15" s="6" t="s">
        <v>50</v>
      </c>
      <c r="K15" s="8">
        <v>1.0882708585247884</v>
      </c>
      <c r="L15" s="10">
        <v>9</v>
      </c>
      <c r="M15" s="10">
        <v>827</v>
      </c>
    </row>
    <row r="16" spans="1:13" ht="18" customHeight="1" x14ac:dyDescent="0.15">
      <c r="A16" s="6">
        <v>10</v>
      </c>
      <c r="B16" s="6">
        <v>4</v>
      </c>
      <c r="C16" s="6" t="s">
        <v>27</v>
      </c>
      <c r="D16" s="8">
        <v>5.8716265499635298</v>
      </c>
      <c r="E16" s="10">
        <v>483</v>
      </c>
      <c r="F16" s="10">
        <v>8226</v>
      </c>
      <c r="H16" s="6">
        <v>33</v>
      </c>
      <c r="I16" s="13">
        <v>2</v>
      </c>
      <c r="J16" s="6" t="s">
        <v>30</v>
      </c>
      <c r="K16" s="8">
        <v>5.9176029962546819</v>
      </c>
      <c r="L16" s="10">
        <v>79</v>
      </c>
      <c r="M16" s="10">
        <v>1335</v>
      </c>
    </row>
    <row r="17" spans="1:14" ht="18" customHeight="1" x14ac:dyDescent="0.15">
      <c r="A17" s="6">
        <v>11</v>
      </c>
      <c r="B17" s="6">
        <v>5</v>
      </c>
      <c r="C17" s="6" t="s">
        <v>42</v>
      </c>
      <c r="D17" s="8">
        <v>4.6187074264828043</v>
      </c>
      <c r="E17" s="10">
        <v>278</v>
      </c>
      <c r="F17" s="10">
        <v>6019</v>
      </c>
      <c r="H17" s="6">
        <v>34</v>
      </c>
      <c r="I17" s="13" t="s">
        <v>103</v>
      </c>
      <c r="J17" s="6" t="s">
        <v>60</v>
      </c>
      <c r="K17" s="27" t="s">
        <v>103</v>
      </c>
      <c r="L17" s="10">
        <v>0</v>
      </c>
      <c r="M17" s="10">
        <v>0</v>
      </c>
      <c r="N17" s="31" t="s">
        <v>112</v>
      </c>
    </row>
    <row r="18" spans="1:14" ht="18" customHeight="1" x14ac:dyDescent="0.15">
      <c r="A18" s="6">
        <v>12</v>
      </c>
      <c r="B18" s="6">
        <v>8</v>
      </c>
      <c r="C18" s="6" t="s">
        <v>51</v>
      </c>
      <c r="D18" s="8">
        <v>3.5202086049543677</v>
      </c>
      <c r="E18" s="10">
        <v>216</v>
      </c>
      <c r="F18" s="10">
        <v>6136</v>
      </c>
      <c r="H18" s="6">
        <v>35</v>
      </c>
      <c r="I18" s="13">
        <v>4</v>
      </c>
      <c r="J18" s="6" t="s">
        <v>47</v>
      </c>
      <c r="K18" s="8">
        <v>2.3017902813299234</v>
      </c>
      <c r="L18" s="10">
        <v>18</v>
      </c>
      <c r="M18" s="10">
        <v>782</v>
      </c>
    </row>
    <row r="19" spans="1:14" ht="18" customHeight="1" x14ac:dyDescent="0.15">
      <c r="A19" s="6">
        <v>13</v>
      </c>
      <c r="B19" s="6">
        <v>18</v>
      </c>
      <c r="C19" s="6" t="s">
        <v>31</v>
      </c>
      <c r="D19" s="8">
        <v>0.73934473760510289</v>
      </c>
      <c r="E19" s="10">
        <v>51</v>
      </c>
      <c r="F19" s="10">
        <v>6898</v>
      </c>
      <c r="H19" s="82" t="s">
        <v>24</v>
      </c>
      <c r="I19" s="83"/>
      <c r="J19" s="84"/>
      <c r="K19" s="8">
        <v>2.4263790958108671</v>
      </c>
      <c r="L19" s="15">
        <v>234</v>
      </c>
      <c r="M19" s="15">
        <v>9644</v>
      </c>
    </row>
    <row r="20" spans="1:14" ht="18" customHeight="1" x14ac:dyDescent="0.15">
      <c r="A20" s="6">
        <v>14</v>
      </c>
      <c r="B20" s="6">
        <v>12</v>
      </c>
      <c r="C20" s="6" t="s">
        <v>19</v>
      </c>
      <c r="D20" s="8">
        <v>1.8300325896214591</v>
      </c>
      <c r="E20" s="10">
        <v>73</v>
      </c>
      <c r="F20" s="10">
        <v>3989</v>
      </c>
      <c r="H20" s="82" t="s">
        <v>86</v>
      </c>
      <c r="I20" s="83"/>
      <c r="J20" s="84"/>
      <c r="K20" s="8">
        <v>2.6227733490798149</v>
      </c>
      <c r="L20" s="15">
        <v>4264</v>
      </c>
      <c r="M20" s="15">
        <v>162576</v>
      </c>
    </row>
    <row r="21" spans="1:14" ht="18" customHeight="1" x14ac:dyDescent="0.15">
      <c r="A21" s="6">
        <v>15</v>
      </c>
      <c r="B21" s="6">
        <v>3</v>
      </c>
      <c r="C21" s="6" t="s">
        <v>4</v>
      </c>
      <c r="D21" s="8">
        <v>6.5420560747663545</v>
      </c>
      <c r="E21" s="10">
        <v>315</v>
      </c>
      <c r="F21" s="10">
        <v>4815</v>
      </c>
    </row>
    <row r="22" spans="1:14" ht="18" customHeight="1" x14ac:dyDescent="0.15">
      <c r="A22" s="6">
        <v>16</v>
      </c>
      <c r="B22" s="6">
        <v>22</v>
      </c>
      <c r="C22" s="6" t="s">
        <v>21</v>
      </c>
      <c r="D22" s="8">
        <v>0.33167495854063017</v>
      </c>
      <c r="E22" s="10">
        <v>2</v>
      </c>
      <c r="F22" s="10">
        <v>603</v>
      </c>
    </row>
    <row r="23" spans="1:14" ht="18" customHeight="1" x14ac:dyDescent="0.15">
      <c r="A23" s="6">
        <v>17</v>
      </c>
      <c r="B23" s="6">
        <v>15</v>
      </c>
      <c r="C23" s="6" t="s">
        <v>34</v>
      </c>
      <c r="D23" s="8">
        <v>0.95396101202820405</v>
      </c>
      <c r="E23" s="10">
        <v>23</v>
      </c>
      <c r="F23" s="10">
        <v>2411</v>
      </c>
    </row>
    <row r="24" spans="1:14" ht="18" customHeight="1" x14ac:dyDescent="0.15">
      <c r="A24" s="6">
        <v>18</v>
      </c>
      <c r="B24" s="6">
        <v>1</v>
      </c>
      <c r="C24" s="6" t="s">
        <v>52</v>
      </c>
      <c r="D24" s="8">
        <v>7.2428971588635456</v>
      </c>
      <c r="E24" s="10">
        <v>181</v>
      </c>
      <c r="F24" s="10">
        <v>2499</v>
      </c>
    </row>
    <row r="25" spans="1:14" ht="18" customHeight="1" x14ac:dyDescent="0.15">
      <c r="A25" s="6">
        <v>19</v>
      </c>
      <c r="B25" s="6">
        <v>23</v>
      </c>
      <c r="C25" s="6" t="s">
        <v>16</v>
      </c>
      <c r="D25" s="8">
        <v>0</v>
      </c>
      <c r="E25" s="10">
        <v>0</v>
      </c>
      <c r="F25" s="10">
        <v>830</v>
      </c>
    </row>
    <row r="26" spans="1:14" ht="18" customHeight="1" x14ac:dyDescent="0.15">
      <c r="A26" s="6">
        <v>20</v>
      </c>
      <c r="B26" s="6">
        <v>7</v>
      </c>
      <c r="C26" s="6" t="s">
        <v>5</v>
      </c>
      <c r="D26" s="8">
        <v>3.5476718403547673</v>
      </c>
      <c r="E26" s="10">
        <v>48</v>
      </c>
      <c r="F26" s="10">
        <v>1353</v>
      </c>
    </row>
    <row r="27" spans="1:14" ht="18" customHeight="1" x14ac:dyDescent="0.15">
      <c r="A27" s="6">
        <v>21</v>
      </c>
      <c r="B27" s="6">
        <v>2</v>
      </c>
      <c r="C27" s="6" t="s">
        <v>32</v>
      </c>
      <c r="D27" s="8">
        <v>6.762705082032813</v>
      </c>
      <c r="E27" s="10">
        <v>169</v>
      </c>
      <c r="F27" s="10">
        <v>2499</v>
      </c>
    </row>
    <row r="28" spans="1:14" ht="18" customHeight="1" x14ac:dyDescent="0.15">
      <c r="A28" s="6">
        <v>22</v>
      </c>
      <c r="B28" s="6">
        <v>20</v>
      </c>
      <c r="C28" s="6" t="s">
        <v>59</v>
      </c>
      <c r="D28" s="8">
        <v>0.48828125</v>
      </c>
      <c r="E28" s="10">
        <v>10</v>
      </c>
      <c r="F28" s="10">
        <v>2048</v>
      </c>
    </row>
    <row r="29" spans="1:14" ht="18" customHeight="1" x14ac:dyDescent="0.15">
      <c r="A29" s="6">
        <v>23</v>
      </c>
      <c r="B29" s="6">
        <v>6</v>
      </c>
      <c r="C29" s="6" t="s">
        <v>48</v>
      </c>
      <c r="D29" s="8">
        <v>4.5842217484008536</v>
      </c>
      <c r="E29" s="10">
        <v>86</v>
      </c>
      <c r="F29" s="10">
        <v>1876</v>
      </c>
    </row>
    <row r="30" spans="1:14" ht="18" customHeight="1" x14ac:dyDescent="0.15">
      <c r="A30" s="82" t="s">
        <v>67</v>
      </c>
      <c r="B30" s="83"/>
      <c r="C30" s="84"/>
      <c r="D30" s="8">
        <v>2.6351581094865693</v>
      </c>
      <c r="E30" s="15">
        <v>4030</v>
      </c>
      <c r="F30" s="15">
        <v>152932</v>
      </c>
    </row>
    <row r="31" spans="1:14" ht="18" customHeight="1" x14ac:dyDescent="0.15"/>
    <row r="32" spans="1:14" ht="18" customHeight="1" x14ac:dyDescent="0.15">
      <c r="A32" s="1" t="s">
        <v>13</v>
      </c>
    </row>
    <row r="33" spans="1:13" ht="18" customHeight="1" x14ac:dyDescent="0.15"/>
    <row r="34" spans="1:13" ht="18" customHeight="1" x14ac:dyDescent="0.15">
      <c r="A34" s="1" t="str">
        <f>'（１）小学校児童数'!A34</f>
        <v>県企画部統計活用課　「令和７年度学校基本調査報告書」（令和７年５月１日現在）</v>
      </c>
    </row>
    <row r="35" spans="1:13" ht="18" customHeight="1" x14ac:dyDescent="0.15"/>
    <row r="36" spans="1:13" ht="18" customHeight="1" x14ac:dyDescent="0.15">
      <c r="A36" s="99" t="s">
        <v>55</v>
      </c>
      <c r="B36" s="99"/>
      <c r="C36" s="99"/>
      <c r="D36" s="99"/>
      <c r="E36" s="103" t="s">
        <v>81</v>
      </c>
      <c r="F36" s="103"/>
      <c r="G36" s="103"/>
      <c r="H36" s="103"/>
      <c r="I36" s="103"/>
      <c r="J36" s="103"/>
      <c r="K36" s="103"/>
      <c r="L36" s="103"/>
      <c r="M36" s="106" t="s">
        <v>2</v>
      </c>
    </row>
    <row r="37" spans="1:13" ht="18" customHeight="1" x14ac:dyDescent="0.15">
      <c r="A37" s="99"/>
      <c r="B37" s="99"/>
      <c r="C37" s="99"/>
      <c r="D37" s="99"/>
      <c r="E37" s="88" t="s">
        <v>75</v>
      </c>
      <c r="F37" s="88"/>
      <c r="G37" s="88"/>
      <c r="H37" s="88"/>
      <c r="I37" s="88"/>
      <c r="J37" s="88"/>
      <c r="K37" s="88"/>
      <c r="L37" s="88"/>
      <c r="M37" s="106"/>
    </row>
    <row r="38" spans="1:13" ht="18" customHeight="1" x14ac:dyDescent="0.15"/>
    <row r="39" spans="1:13" ht="18" customHeight="1" x14ac:dyDescent="0.15">
      <c r="A39" s="1" t="s">
        <v>115</v>
      </c>
    </row>
  </sheetData>
  <mergeCells count="20">
    <mergeCell ref="I3:I6"/>
    <mergeCell ref="J3:J6"/>
    <mergeCell ref="K3:K5"/>
    <mergeCell ref="L3:L5"/>
    <mergeCell ref="A1:M1"/>
    <mergeCell ref="H19:J19"/>
    <mergeCell ref="H20:J20"/>
    <mergeCell ref="A30:C30"/>
    <mergeCell ref="E36:L36"/>
    <mergeCell ref="M3:M5"/>
    <mergeCell ref="A36:D37"/>
    <mergeCell ref="M36:M37"/>
    <mergeCell ref="E37:L37"/>
    <mergeCell ref="A3:A6"/>
    <mergeCell ref="B3:B6"/>
    <mergeCell ref="C3:C6"/>
    <mergeCell ref="D3:D5"/>
    <mergeCell ref="E3:E5"/>
    <mergeCell ref="F3:F5"/>
    <mergeCell ref="H3:H6"/>
  </mergeCells>
  <phoneticPr fontId="5"/>
  <printOptions horizontalCentered="1"/>
  <pageMargins left="0.59055118110236227" right="0.59055118110236227" top="0.78740157480314954" bottom="0.39370078740157477" header="0.39370078740157477" footer="0.39370078740157477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9"/>
  <sheetViews>
    <sheetView view="pageBreakPreview" zoomScaleSheetLayoutView="100" workbookViewId="0">
      <selection sqref="A1:M1"/>
    </sheetView>
  </sheetViews>
  <sheetFormatPr defaultColWidth="9" defaultRowHeight="13.5" x14ac:dyDescent="0.15"/>
  <cols>
    <col min="1" max="2" width="3.625" style="1" customWidth="1"/>
    <col min="3" max="6" width="9.125" style="1" customWidth="1"/>
    <col min="7" max="9" width="3.625" style="1" customWidth="1"/>
    <col min="10" max="13" width="9.125" style="1" customWidth="1"/>
    <col min="14" max="14" width="5.625" style="1" customWidth="1"/>
    <col min="15" max="16384" width="9" style="1"/>
  </cols>
  <sheetData>
    <row r="1" spans="1:13" ht="24" x14ac:dyDescent="0.15">
      <c r="A1" s="81" t="s">
        <v>102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18" customHeight="1" x14ac:dyDescent="0.15">
      <c r="A2" s="28"/>
    </row>
    <row r="3" spans="1:13" s="2" customFormat="1" ht="18" customHeight="1" x14ac:dyDescent="0.15">
      <c r="A3" s="89" t="s">
        <v>85</v>
      </c>
      <c r="B3" s="91" t="s">
        <v>44</v>
      </c>
      <c r="C3" s="89" t="s">
        <v>91</v>
      </c>
      <c r="D3" s="79" t="s">
        <v>94</v>
      </c>
      <c r="E3" s="104" t="s">
        <v>72</v>
      </c>
      <c r="F3" s="104" t="s">
        <v>7</v>
      </c>
      <c r="G3" s="1"/>
      <c r="H3" s="107" t="s">
        <v>85</v>
      </c>
      <c r="I3" s="109" t="s">
        <v>44</v>
      </c>
      <c r="J3" s="107" t="s">
        <v>40</v>
      </c>
      <c r="K3" s="104" t="s">
        <v>132</v>
      </c>
      <c r="L3" s="104" t="s">
        <v>133</v>
      </c>
      <c r="M3" s="104" t="s">
        <v>134</v>
      </c>
    </row>
    <row r="4" spans="1:13" s="2" customFormat="1" ht="18" customHeight="1" x14ac:dyDescent="0.15">
      <c r="A4" s="80"/>
      <c r="B4" s="92"/>
      <c r="C4" s="80"/>
      <c r="D4" s="80"/>
      <c r="E4" s="105"/>
      <c r="F4" s="105"/>
      <c r="G4" s="1"/>
      <c r="H4" s="105"/>
      <c r="I4" s="110"/>
      <c r="J4" s="105"/>
      <c r="K4" s="105"/>
      <c r="L4" s="105"/>
      <c r="M4" s="105"/>
    </row>
    <row r="5" spans="1:13" s="2" customFormat="1" ht="18" customHeight="1" x14ac:dyDescent="0.15">
      <c r="A5" s="80"/>
      <c r="B5" s="92"/>
      <c r="C5" s="80"/>
      <c r="D5" s="80"/>
      <c r="E5" s="105"/>
      <c r="F5" s="105"/>
      <c r="G5" s="1"/>
      <c r="H5" s="105"/>
      <c r="I5" s="110"/>
      <c r="J5" s="105"/>
      <c r="K5" s="105"/>
      <c r="L5" s="105"/>
      <c r="M5" s="105"/>
    </row>
    <row r="6" spans="1:13" s="2" customFormat="1" ht="18" customHeight="1" x14ac:dyDescent="0.15">
      <c r="A6" s="90"/>
      <c r="B6" s="93"/>
      <c r="C6" s="90"/>
      <c r="D6" s="29" t="s">
        <v>12</v>
      </c>
      <c r="E6" s="30" t="s">
        <v>1</v>
      </c>
      <c r="F6" s="30" t="s">
        <v>1</v>
      </c>
      <c r="G6" s="1"/>
      <c r="H6" s="108"/>
      <c r="I6" s="111"/>
      <c r="J6" s="108"/>
      <c r="K6" s="30" t="s">
        <v>12</v>
      </c>
      <c r="L6" s="30" t="s">
        <v>1</v>
      </c>
      <c r="M6" s="30" t="s">
        <v>1</v>
      </c>
    </row>
    <row r="7" spans="1:13" ht="18" customHeight="1" x14ac:dyDescent="0.15">
      <c r="A7" s="6">
        <v>1</v>
      </c>
      <c r="B7" s="6">
        <v>18</v>
      </c>
      <c r="C7" s="6" t="s">
        <v>14</v>
      </c>
      <c r="D7" s="8">
        <v>0.71194248621483913</v>
      </c>
      <c r="E7" s="10">
        <v>102</v>
      </c>
      <c r="F7" s="10">
        <v>14327</v>
      </c>
      <c r="H7" s="6">
        <v>24</v>
      </c>
      <c r="I7" s="13">
        <v>2</v>
      </c>
      <c r="J7" s="6" t="s">
        <v>36</v>
      </c>
      <c r="K7" s="8">
        <v>4.6511627906976747</v>
      </c>
      <c r="L7" s="10">
        <v>8</v>
      </c>
      <c r="M7" s="10">
        <v>172</v>
      </c>
    </row>
    <row r="8" spans="1:13" ht="18" customHeight="1" x14ac:dyDescent="0.15">
      <c r="A8" s="6">
        <v>2</v>
      </c>
      <c r="B8" s="6">
        <v>8</v>
      </c>
      <c r="C8" s="6" t="s">
        <v>29</v>
      </c>
      <c r="D8" s="8">
        <v>3.2959430745663885</v>
      </c>
      <c r="E8" s="10">
        <v>667</v>
      </c>
      <c r="F8" s="10">
        <v>20237</v>
      </c>
      <c r="H8" s="6">
        <v>25</v>
      </c>
      <c r="I8" s="13">
        <v>8</v>
      </c>
      <c r="J8" s="6" t="s">
        <v>39</v>
      </c>
      <c r="K8" s="8">
        <v>0</v>
      </c>
      <c r="L8" s="10">
        <v>0</v>
      </c>
      <c r="M8" s="10">
        <v>142</v>
      </c>
    </row>
    <row r="9" spans="1:13" ht="18" customHeight="1" x14ac:dyDescent="0.15">
      <c r="A9" s="6">
        <v>3</v>
      </c>
      <c r="B9" s="6">
        <v>11</v>
      </c>
      <c r="C9" s="6" t="s">
        <v>8</v>
      </c>
      <c r="D9" s="8">
        <v>1.7367228794361942</v>
      </c>
      <c r="E9" s="10">
        <v>69</v>
      </c>
      <c r="F9" s="10">
        <v>3973</v>
      </c>
      <c r="H9" s="6">
        <v>26</v>
      </c>
      <c r="I9" s="13">
        <v>8</v>
      </c>
      <c r="J9" s="6" t="s">
        <v>17</v>
      </c>
      <c r="K9" s="8">
        <v>0</v>
      </c>
      <c r="L9" s="10">
        <v>0</v>
      </c>
      <c r="M9" s="10">
        <v>151</v>
      </c>
    </row>
    <row r="10" spans="1:13" ht="18" customHeight="1" x14ac:dyDescent="0.15">
      <c r="A10" s="6">
        <v>4</v>
      </c>
      <c r="B10" s="6">
        <v>15</v>
      </c>
      <c r="C10" s="6" t="s">
        <v>41</v>
      </c>
      <c r="D10" s="8">
        <v>1.1876484560570071</v>
      </c>
      <c r="E10" s="10">
        <v>5</v>
      </c>
      <c r="F10" s="10">
        <v>421</v>
      </c>
      <c r="H10" s="6">
        <v>27</v>
      </c>
      <c r="I10" s="13">
        <v>8</v>
      </c>
      <c r="J10" s="6" t="s">
        <v>10</v>
      </c>
      <c r="K10" s="8">
        <v>0</v>
      </c>
      <c r="L10" s="10">
        <v>0</v>
      </c>
      <c r="M10" s="10">
        <v>93</v>
      </c>
    </row>
    <row r="11" spans="1:13" ht="18" customHeight="1" x14ac:dyDescent="0.15">
      <c r="A11" s="6">
        <v>5</v>
      </c>
      <c r="B11" s="6">
        <v>20</v>
      </c>
      <c r="C11" s="6" t="s">
        <v>33</v>
      </c>
      <c r="D11" s="8">
        <v>0.55350553505535049</v>
      </c>
      <c r="E11" s="10">
        <v>15</v>
      </c>
      <c r="F11" s="10">
        <v>2710</v>
      </c>
      <c r="H11" s="6">
        <v>28</v>
      </c>
      <c r="I11" s="13">
        <v>8</v>
      </c>
      <c r="J11" s="6" t="s">
        <v>9</v>
      </c>
      <c r="K11" s="8">
        <v>0</v>
      </c>
      <c r="L11" s="10">
        <v>0</v>
      </c>
      <c r="M11" s="10">
        <v>97</v>
      </c>
    </row>
    <row r="12" spans="1:13" ht="18" customHeight="1" x14ac:dyDescent="0.15">
      <c r="A12" s="6">
        <v>6</v>
      </c>
      <c r="B12" s="6">
        <v>13</v>
      </c>
      <c r="C12" s="6" t="s">
        <v>38</v>
      </c>
      <c r="D12" s="8">
        <v>1.3182096873083999</v>
      </c>
      <c r="E12" s="10">
        <v>43</v>
      </c>
      <c r="F12" s="10">
        <v>3262</v>
      </c>
      <c r="H12" s="6">
        <v>29</v>
      </c>
      <c r="I12" s="13">
        <v>7</v>
      </c>
      <c r="J12" s="6" t="s">
        <v>45</v>
      </c>
      <c r="K12" s="8">
        <v>0.22471910112359553</v>
      </c>
      <c r="L12" s="10">
        <v>2</v>
      </c>
      <c r="M12" s="10">
        <v>890</v>
      </c>
    </row>
    <row r="13" spans="1:13" ht="18" customHeight="1" x14ac:dyDescent="0.15">
      <c r="A13" s="6">
        <v>7</v>
      </c>
      <c r="B13" s="6">
        <v>21</v>
      </c>
      <c r="C13" s="6" t="s">
        <v>0</v>
      </c>
      <c r="D13" s="8">
        <v>0.25295109612141653</v>
      </c>
      <c r="E13" s="10">
        <v>3</v>
      </c>
      <c r="F13" s="10">
        <v>1186</v>
      </c>
      <c r="H13" s="6">
        <v>30</v>
      </c>
      <c r="I13" s="13">
        <v>1</v>
      </c>
      <c r="J13" s="6" t="s">
        <v>25</v>
      </c>
      <c r="K13" s="8">
        <v>6.0344827586206895</v>
      </c>
      <c r="L13" s="10">
        <v>49</v>
      </c>
      <c r="M13" s="10">
        <v>812</v>
      </c>
    </row>
    <row r="14" spans="1:13" ht="18" customHeight="1" x14ac:dyDescent="0.15">
      <c r="A14" s="6">
        <v>8</v>
      </c>
      <c r="B14" s="6">
        <v>14</v>
      </c>
      <c r="C14" s="6" t="s">
        <v>18</v>
      </c>
      <c r="D14" s="8">
        <v>1.2820512820512819</v>
      </c>
      <c r="E14" s="10">
        <v>31</v>
      </c>
      <c r="F14" s="10">
        <v>2418</v>
      </c>
      <c r="H14" s="6">
        <v>31</v>
      </c>
      <c r="I14" s="13">
        <v>6</v>
      </c>
      <c r="J14" s="6" t="s">
        <v>15</v>
      </c>
      <c r="K14" s="8">
        <v>0.46583850931677018</v>
      </c>
      <c r="L14" s="10">
        <v>6</v>
      </c>
      <c r="M14" s="10">
        <v>1288</v>
      </c>
    </row>
    <row r="15" spans="1:13" ht="18" customHeight="1" x14ac:dyDescent="0.15">
      <c r="A15" s="6">
        <v>9</v>
      </c>
      <c r="B15" s="6">
        <v>10</v>
      </c>
      <c r="C15" s="6" t="s">
        <v>43</v>
      </c>
      <c r="D15" s="8">
        <v>1.8674894446248782</v>
      </c>
      <c r="E15" s="10">
        <v>115</v>
      </c>
      <c r="F15" s="10">
        <v>6158</v>
      </c>
      <c r="H15" s="6">
        <v>32</v>
      </c>
      <c r="I15" s="13">
        <v>5</v>
      </c>
      <c r="J15" s="6" t="s">
        <v>50</v>
      </c>
      <c r="K15" s="8">
        <v>0.49019607843137253</v>
      </c>
      <c r="L15" s="10">
        <v>2</v>
      </c>
      <c r="M15" s="10">
        <v>408</v>
      </c>
    </row>
    <row r="16" spans="1:13" ht="18" customHeight="1" x14ac:dyDescent="0.15">
      <c r="A16" s="6">
        <v>10</v>
      </c>
      <c r="B16" s="6">
        <v>3</v>
      </c>
      <c r="C16" s="6" t="s">
        <v>27</v>
      </c>
      <c r="D16" s="8">
        <v>5.6542810985460417</v>
      </c>
      <c r="E16" s="10">
        <v>245</v>
      </c>
      <c r="F16" s="10">
        <v>4333</v>
      </c>
      <c r="H16" s="6">
        <v>33</v>
      </c>
      <c r="I16" s="13">
        <v>3</v>
      </c>
      <c r="J16" s="6" t="s">
        <v>30</v>
      </c>
      <c r="K16" s="8">
        <v>4.6235138705416112</v>
      </c>
      <c r="L16" s="10">
        <v>35</v>
      </c>
      <c r="M16" s="10">
        <v>757</v>
      </c>
    </row>
    <row r="17" spans="1:14" ht="18" customHeight="1" x14ac:dyDescent="0.15">
      <c r="A17" s="6">
        <v>11</v>
      </c>
      <c r="B17" s="6">
        <v>6</v>
      </c>
      <c r="C17" s="6" t="s">
        <v>42</v>
      </c>
      <c r="D17" s="8">
        <v>3.7707390648567118</v>
      </c>
      <c r="E17" s="10">
        <v>125</v>
      </c>
      <c r="F17" s="10">
        <v>3315</v>
      </c>
      <c r="H17" s="6">
        <v>34</v>
      </c>
      <c r="I17" s="13" t="s">
        <v>103</v>
      </c>
      <c r="J17" s="6" t="s">
        <v>60</v>
      </c>
      <c r="K17" s="27" t="s">
        <v>103</v>
      </c>
      <c r="L17" s="10">
        <v>0</v>
      </c>
      <c r="M17" s="10">
        <v>0</v>
      </c>
      <c r="N17" s="31" t="s">
        <v>113</v>
      </c>
    </row>
    <row r="18" spans="1:14" ht="18" customHeight="1" x14ac:dyDescent="0.15">
      <c r="A18" s="6">
        <v>12</v>
      </c>
      <c r="B18" s="6">
        <v>7</v>
      </c>
      <c r="C18" s="6" t="s">
        <v>51</v>
      </c>
      <c r="D18" s="8">
        <v>3.74414976599064</v>
      </c>
      <c r="E18" s="10">
        <v>120</v>
      </c>
      <c r="F18" s="10">
        <v>3205</v>
      </c>
      <c r="H18" s="6">
        <v>35</v>
      </c>
      <c r="I18" s="13">
        <v>4</v>
      </c>
      <c r="J18" s="6" t="s">
        <v>47</v>
      </c>
      <c r="K18" s="8">
        <v>0.49140049140049141</v>
      </c>
      <c r="L18" s="10">
        <v>2</v>
      </c>
      <c r="M18" s="10">
        <v>407</v>
      </c>
    </row>
    <row r="19" spans="1:14" ht="18" customHeight="1" x14ac:dyDescent="0.15">
      <c r="A19" s="6">
        <v>13</v>
      </c>
      <c r="B19" s="6">
        <v>16</v>
      </c>
      <c r="C19" s="6" t="s">
        <v>31</v>
      </c>
      <c r="D19" s="8">
        <v>1.0195867990340757</v>
      </c>
      <c r="E19" s="10">
        <v>38</v>
      </c>
      <c r="F19" s="10">
        <v>3727</v>
      </c>
      <c r="H19" s="82" t="s">
        <v>24</v>
      </c>
      <c r="I19" s="83"/>
      <c r="J19" s="84"/>
      <c r="K19" s="8">
        <v>1.9934828445466746</v>
      </c>
      <c r="L19" s="15">
        <v>104</v>
      </c>
      <c r="M19" s="15">
        <v>5217</v>
      </c>
    </row>
    <row r="20" spans="1:14" ht="18" customHeight="1" x14ac:dyDescent="0.15">
      <c r="A20" s="6">
        <v>14</v>
      </c>
      <c r="B20" s="6">
        <v>12</v>
      </c>
      <c r="C20" s="6" t="s">
        <v>19</v>
      </c>
      <c r="D20" s="8">
        <v>1.6218721037998145</v>
      </c>
      <c r="E20" s="10">
        <v>35</v>
      </c>
      <c r="F20" s="10">
        <v>2158</v>
      </c>
      <c r="H20" s="82" t="s">
        <v>86</v>
      </c>
      <c r="I20" s="83"/>
      <c r="J20" s="84"/>
      <c r="K20" s="8">
        <v>2.4667386658700798</v>
      </c>
      <c r="L20" s="15">
        <v>2147</v>
      </c>
      <c r="M20" s="15">
        <v>87038</v>
      </c>
    </row>
    <row r="21" spans="1:14" ht="18" customHeight="1" x14ac:dyDescent="0.15">
      <c r="A21" s="6">
        <v>15</v>
      </c>
      <c r="B21" s="6">
        <v>5</v>
      </c>
      <c r="C21" s="6" t="s">
        <v>4</v>
      </c>
      <c r="D21" s="8">
        <v>5.1020408163265305</v>
      </c>
      <c r="E21" s="10">
        <v>130</v>
      </c>
      <c r="F21" s="10">
        <v>2548</v>
      </c>
    </row>
    <row r="22" spans="1:14" ht="18" customHeight="1" x14ac:dyDescent="0.15">
      <c r="A22" s="6">
        <v>16</v>
      </c>
      <c r="B22" s="6">
        <v>23</v>
      </c>
      <c r="C22" s="6" t="s">
        <v>21</v>
      </c>
      <c r="D22" s="8">
        <v>0</v>
      </c>
      <c r="E22" s="10">
        <v>0</v>
      </c>
      <c r="F22" s="10">
        <v>383</v>
      </c>
    </row>
    <row r="23" spans="1:14" ht="18" customHeight="1" x14ac:dyDescent="0.15">
      <c r="A23" s="6">
        <v>17</v>
      </c>
      <c r="B23" s="6">
        <v>19</v>
      </c>
      <c r="C23" s="6" t="s">
        <v>34</v>
      </c>
      <c r="D23" s="8">
        <v>0.69230769230769229</v>
      </c>
      <c r="E23" s="10">
        <v>9</v>
      </c>
      <c r="F23" s="10">
        <v>1300</v>
      </c>
    </row>
    <row r="24" spans="1:14" ht="18" customHeight="1" x14ac:dyDescent="0.15">
      <c r="A24" s="6">
        <v>18</v>
      </c>
      <c r="B24" s="6">
        <v>4</v>
      </c>
      <c r="C24" s="6" t="s">
        <v>52</v>
      </c>
      <c r="D24" s="8">
        <v>5.6016597510373449</v>
      </c>
      <c r="E24" s="10">
        <v>81</v>
      </c>
      <c r="F24" s="10">
        <v>1446</v>
      </c>
    </row>
    <row r="25" spans="1:14" ht="18" customHeight="1" x14ac:dyDescent="0.15">
      <c r="A25" s="6">
        <v>19</v>
      </c>
      <c r="B25" s="6">
        <v>22</v>
      </c>
      <c r="C25" s="6" t="s">
        <v>16</v>
      </c>
      <c r="D25" s="8">
        <v>0.22123893805309736</v>
      </c>
      <c r="E25" s="10">
        <v>1</v>
      </c>
      <c r="F25" s="10">
        <v>452</v>
      </c>
    </row>
    <row r="26" spans="1:14" ht="18" customHeight="1" x14ac:dyDescent="0.15">
      <c r="A26" s="6">
        <v>20</v>
      </c>
      <c r="B26" s="6">
        <v>9</v>
      </c>
      <c r="C26" s="6" t="s">
        <v>5</v>
      </c>
      <c r="D26" s="8">
        <v>2.8503562945368173</v>
      </c>
      <c r="E26" s="10">
        <v>24</v>
      </c>
      <c r="F26" s="10">
        <v>842</v>
      </c>
    </row>
    <row r="27" spans="1:14" ht="18" customHeight="1" x14ac:dyDescent="0.15">
      <c r="A27" s="6">
        <v>21</v>
      </c>
      <c r="B27" s="6">
        <v>1</v>
      </c>
      <c r="C27" s="6" t="s">
        <v>32</v>
      </c>
      <c r="D27" s="8">
        <v>8.9411764705882355</v>
      </c>
      <c r="E27" s="10">
        <v>114</v>
      </c>
      <c r="F27" s="10">
        <v>1275</v>
      </c>
    </row>
    <row r="28" spans="1:14" ht="18" customHeight="1" x14ac:dyDescent="0.15">
      <c r="A28" s="6">
        <v>22</v>
      </c>
      <c r="B28" s="6">
        <v>17</v>
      </c>
      <c r="C28" s="6" t="s">
        <v>59</v>
      </c>
      <c r="D28" s="8">
        <v>0.8703220191470844</v>
      </c>
      <c r="E28" s="10">
        <v>10</v>
      </c>
      <c r="F28" s="10">
        <v>1149</v>
      </c>
    </row>
    <row r="29" spans="1:14" ht="18" customHeight="1" x14ac:dyDescent="0.15">
      <c r="A29" s="6">
        <v>23</v>
      </c>
      <c r="B29" s="6">
        <v>2</v>
      </c>
      <c r="C29" s="6" t="s">
        <v>48</v>
      </c>
      <c r="D29" s="8">
        <v>6.1244979919678713</v>
      </c>
      <c r="E29" s="10">
        <v>61</v>
      </c>
      <c r="F29" s="10">
        <v>996</v>
      </c>
    </row>
    <row r="30" spans="1:14" ht="18" customHeight="1" x14ac:dyDescent="0.15">
      <c r="A30" s="82" t="s">
        <v>67</v>
      </c>
      <c r="B30" s="83"/>
      <c r="C30" s="84"/>
      <c r="D30" s="8">
        <v>2.4969139951846104</v>
      </c>
      <c r="E30" s="15">
        <v>2043</v>
      </c>
      <c r="F30" s="11">
        <v>81821</v>
      </c>
    </row>
    <row r="31" spans="1:14" ht="18" customHeight="1" x14ac:dyDescent="0.15"/>
    <row r="32" spans="1:14" ht="18" customHeight="1" x14ac:dyDescent="0.15">
      <c r="A32" s="1" t="s">
        <v>13</v>
      </c>
    </row>
    <row r="33" spans="1:13" ht="18" customHeight="1" x14ac:dyDescent="0.15"/>
    <row r="34" spans="1:13" ht="18" customHeight="1" x14ac:dyDescent="0.15">
      <c r="A34" s="1" t="str">
        <f>'（１）小学校児童数'!A34</f>
        <v>県企画部統計活用課　「令和７年度学校基本調査報告書」（令和７年５月１日現在）</v>
      </c>
    </row>
    <row r="35" spans="1:13" ht="18" customHeight="1" x14ac:dyDescent="0.15"/>
    <row r="36" spans="1:13" ht="18" customHeight="1" x14ac:dyDescent="0.15">
      <c r="A36" s="99" t="s">
        <v>128</v>
      </c>
      <c r="B36" s="99"/>
      <c r="C36" s="99"/>
      <c r="D36" s="99"/>
      <c r="E36" s="103" t="s">
        <v>92</v>
      </c>
      <c r="F36" s="103"/>
      <c r="G36" s="103"/>
      <c r="H36" s="103"/>
      <c r="I36" s="103"/>
      <c r="J36" s="103"/>
      <c r="K36" s="103"/>
      <c r="L36" s="103"/>
      <c r="M36" s="106" t="s">
        <v>2</v>
      </c>
    </row>
    <row r="37" spans="1:13" ht="18" customHeight="1" x14ac:dyDescent="0.15">
      <c r="A37" s="99"/>
      <c r="B37" s="99"/>
      <c r="C37" s="99"/>
      <c r="D37" s="99"/>
      <c r="E37" s="88" t="s">
        <v>80</v>
      </c>
      <c r="F37" s="88"/>
      <c r="G37" s="88"/>
      <c r="H37" s="88"/>
      <c r="I37" s="88"/>
      <c r="J37" s="88"/>
      <c r="K37" s="88"/>
      <c r="L37" s="88"/>
      <c r="M37" s="106"/>
    </row>
    <row r="38" spans="1:13" ht="18" customHeight="1" x14ac:dyDescent="0.15"/>
    <row r="39" spans="1:13" ht="18" customHeight="1" x14ac:dyDescent="0.15">
      <c r="A39" s="1" t="s">
        <v>115</v>
      </c>
    </row>
  </sheetData>
  <mergeCells count="20">
    <mergeCell ref="I3:I6"/>
    <mergeCell ref="J3:J6"/>
    <mergeCell ref="K3:K5"/>
    <mergeCell ref="L3:L5"/>
    <mergeCell ref="A1:M1"/>
    <mergeCell ref="H19:J19"/>
    <mergeCell ref="H20:J20"/>
    <mergeCell ref="A30:C30"/>
    <mergeCell ref="E36:L36"/>
    <mergeCell ref="M3:M5"/>
    <mergeCell ref="A36:D37"/>
    <mergeCell ref="M36:M37"/>
    <mergeCell ref="E37:L37"/>
    <mergeCell ref="A3:A6"/>
    <mergeCell ref="B3:B6"/>
    <mergeCell ref="C3:C6"/>
    <mergeCell ref="D3:D5"/>
    <mergeCell ref="E3:E5"/>
    <mergeCell ref="F3:F5"/>
    <mergeCell ref="H3:H6"/>
  </mergeCells>
  <phoneticPr fontId="5"/>
  <printOptions horizontalCentered="1"/>
  <pageMargins left="0.59055118110236227" right="0.59055118110236227" top="0.78740157480314954" bottom="0.39370078740157477" header="0.39370078740157477" footer="0.39370078740157477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99"/>
  <sheetViews>
    <sheetView view="pageBreakPreview" zoomScaleSheetLayoutView="100" workbookViewId="0">
      <selection sqref="A1:M1"/>
    </sheetView>
  </sheetViews>
  <sheetFormatPr defaultColWidth="9" defaultRowHeight="13.5" x14ac:dyDescent="0.15"/>
  <cols>
    <col min="1" max="1" width="3.625" style="33" customWidth="1"/>
    <col min="2" max="2" width="4.125" style="33" customWidth="1"/>
    <col min="3" max="3" width="11.625" style="33" customWidth="1"/>
    <col min="4" max="4" width="11.125" style="33" customWidth="1"/>
    <col min="5" max="5" width="10.375" style="33" bestFit="1" customWidth="1"/>
    <col min="6" max="6" width="7.125" style="33" bestFit="1" customWidth="1"/>
    <col min="7" max="7" width="4.5" style="33" customWidth="1"/>
    <col min="8" max="8" width="3.625" style="33" customWidth="1"/>
    <col min="9" max="9" width="4" style="33" customWidth="1"/>
    <col min="10" max="10" width="11.625" style="33" customWidth="1"/>
    <col min="11" max="11" width="11.125" style="33" bestFit="1" customWidth="1"/>
    <col min="12" max="12" width="10.375" style="33" bestFit="1" customWidth="1"/>
    <col min="13" max="13" width="9" style="33" hidden="1" customWidth="1"/>
    <col min="14" max="14" width="7.125" style="33" bestFit="1" customWidth="1"/>
    <col min="15" max="15" width="0.875" style="35" hidden="1" customWidth="1"/>
    <col min="16" max="16" width="15.375" style="33" hidden="1" customWidth="1"/>
    <col min="17" max="16384" width="9" style="33"/>
  </cols>
  <sheetData>
    <row r="1" spans="1:16" ht="24" x14ac:dyDescent="0.15">
      <c r="A1" s="112" t="s">
        <v>84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37"/>
    </row>
    <row r="2" spans="1:16" ht="18" customHeight="1" x14ac:dyDescent="0.15">
      <c r="A2" s="38"/>
    </row>
    <row r="3" spans="1:16" s="36" customFormat="1" ht="18" customHeight="1" x14ac:dyDescent="0.15">
      <c r="A3" s="125" t="s">
        <v>85</v>
      </c>
      <c r="B3" s="128" t="s">
        <v>44</v>
      </c>
      <c r="C3" s="125" t="s">
        <v>91</v>
      </c>
      <c r="D3" s="120" t="s">
        <v>110</v>
      </c>
      <c r="E3" s="120" t="s">
        <v>56</v>
      </c>
      <c r="F3" s="120" t="s">
        <v>108</v>
      </c>
      <c r="G3" s="33"/>
      <c r="H3" s="131" t="s">
        <v>85</v>
      </c>
      <c r="I3" s="133" t="s">
        <v>44</v>
      </c>
      <c r="J3" s="131" t="s">
        <v>40</v>
      </c>
      <c r="K3" s="120" t="s">
        <v>110</v>
      </c>
      <c r="L3" s="120" t="s">
        <v>56</v>
      </c>
      <c r="M3" s="46"/>
      <c r="N3" s="120" t="s">
        <v>108</v>
      </c>
      <c r="O3" s="52"/>
    </row>
    <row r="4" spans="1:16" s="36" customFormat="1" ht="18" customHeight="1" x14ac:dyDescent="0.15">
      <c r="A4" s="126"/>
      <c r="B4" s="129"/>
      <c r="C4" s="126"/>
      <c r="D4" s="121"/>
      <c r="E4" s="121"/>
      <c r="F4" s="121"/>
      <c r="G4" s="33"/>
      <c r="H4" s="121"/>
      <c r="I4" s="134"/>
      <c r="J4" s="121"/>
      <c r="K4" s="121"/>
      <c r="L4" s="121"/>
      <c r="M4" s="47"/>
      <c r="N4" s="121"/>
      <c r="O4" s="52" t="s">
        <v>85</v>
      </c>
      <c r="P4" s="36" t="s">
        <v>44</v>
      </c>
    </row>
    <row r="5" spans="1:16" s="36" customFormat="1" ht="18" customHeight="1" x14ac:dyDescent="0.15">
      <c r="A5" s="126"/>
      <c r="B5" s="129"/>
      <c r="C5" s="126"/>
      <c r="D5" s="121"/>
      <c r="E5" s="121"/>
      <c r="F5" s="121"/>
      <c r="G5" s="33"/>
      <c r="H5" s="121"/>
      <c r="I5" s="134"/>
      <c r="J5" s="121"/>
      <c r="K5" s="121"/>
      <c r="L5" s="121"/>
      <c r="M5" s="47"/>
      <c r="N5" s="121"/>
      <c r="O5" s="52"/>
    </row>
    <row r="6" spans="1:16" s="36" customFormat="1" ht="18" customHeight="1" x14ac:dyDescent="0.15">
      <c r="A6" s="127"/>
      <c r="B6" s="130"/>
      <c r="C6" s="127"/>
      <c r="D6" s="44" t="s">
        <v>20</v>
      </c>
      <c r="E6" s="44" t="s">
        <v>20</v>
      </c>
      <c r="F6" s="44" t="s">
        <v>107</v>
      </c>
      <c r="G6" s="33"/>
      <c r="H6" s="132"/>
      <c r="I6" s="135"/>
      <c r="J6" s="132"/>
      <c r="K6" s="44" t="s">
        <v>20</v>
      </c>
      <c r="L6" s="44" t="s">
        <v>20</v>
      </c>
      <c r="M6" s="48"/>
      <c r="N6" s="44" t="s">
        <v>107</v>
      </c>
      <c r="O6" s="52"/>
    </row>
    <row r="7" spans="1:16" ht="18" customHeight="1" x14ac:dyDescent="0.15">
      <c r="A7" s="39">
        <v>1</v>
      </c>
      <c r="B7" s="40">
        <v>18</v>
      </c>
      <c r="C7" s="43" t="s">
        <v>14</v>
      </c>
      <c r="D7" s="43">
        <v>3278.5165917282898</v>
      </c>
      <c r="E7" s="40">
        <v>2205704</v>
      </c>
      <c r="F7" s="39">
        <v>12</v>
      </c>
      <c r="H7" s="39">
        <v>24</v>
      </c>
      <c r="I7" s="40">
        <v>2</v>
      </c>
      <c r="J7" s="39" t="s">
        <v>36</v>
      </c>
      <c r="K7" s="43">
        <v>9274.1368430541788</v>
      </c>
      <c r="L7" s="40">
        <v>102878</v>
      </c>
      <c r="M7" s="39"/>
      <c r="N7" s="39">
        <v>1</v>
      </c>
      <c r="O7" s="33"/>
    </row>
    <row r="8" spans="1:16" ht="18" customHeight="1" x14ac:dyDescent="0.15">
      <c r="A8" s="39">
        <v>2</v>
      </c>
      <c r="B8" s="40">
        <v>19</v>
      </c>
      <c r="C8" s="43" t="s">
        <v>29</v>
      </c>
      <c r="D8" s="43">
        <v>3168.4244901291454</v>
      </c>
      <c r="E8" s="40">
        <v>2483804</v>
      </c>
      <c r="F8" s="39">
        <v>23</v>
      </c>
      <c r="H8" s="39">
        <v>25</v>
      </c>
      <c r="I8" s="40">
        <v>3</v>
      </c>
      <c r="J8" s="39" t="s">
        <v>39</v>
      </c>
      <c r="K8" s="43">
        <v>6983.4323226008128</v>
      </c>
      <c r="L8" s="40">
        <v>44680</v>
      </c>
      <c r="M8" s="39"/>
      <c r="N8" s="39">
        <v>1</v>
      </c>
      <c r="O8" s="33">
        <v>1</v>
      </c>
      <c r="P8" s="33" t="e">
        <v>#N/A</v>
      </c>
    </row>
    <row r="9" spans="1:16" ht="18" customHeight="1" x14ac:dyDescent="0.15">
      <c r="A9" s="39">
        <v>3</v>
      </c>
      <c r="B9" s="40">
        <v>20</v>
      </c>
      <c r="C9" s="43" t="s">
        <v>8</v>
      </c>
      <c r="D9" s="43">
        <v>2951.1514981858118</v>
      </c>
      <c r="E9" s="40">
        <v>548200</v>
      </c>
      <c r="F9" s="39">
        <v>2</v>
      </c>
      <c r="H9" s="39">
        <v>26</v>
      </c>
      <c r="I9" s="40">
        <v>1</v>
      </c>
      <c r="J9" s="39" t="s">
        <v>17</v>
      </c>
      <c r="K9" s="43">
        <v>11854.49591280654</v>
      </c>
      <c r="L9" s="40">
        <v>87012</v>
      </c>
      <c r="M9" s="39"/>
      <c r="N9" s="39">
        <v>1</v>
      </c>
      <c r="O9" s="33">
        <v>2</v>
      </c>
      <c r="P9" s="33" t="e">
        <v>#N/A</v>
      </c>
    </row>
    <row r="10" spans="1:16" ht="18" customHeight="1" x14ac:dyDescent="0.15">
      <c r="A10" s="39">
        <v>4</v>
      </c>
      <c r="B10" s="40">
        <v>5</v>
      </c>
      <c r="C10" s="43" t="s">
        <v>41</v>
      </c>
      <c r="D10" s="43">
        <v>5412.7966356263141</v>
      </c>
      <c r="E10" s="40">
        <v>180192</v>
      </c>
      <c r="F10" s="39">
        <v>1</v>
      </c>
      <c r="H10" s="39">
        <v>27</v>
      </c>
      <c r="I10" s="40">
        <v>5</v>
      </c>
      <c r="J10" s="39" t="s">
        <v>10</v>
      </c>
      <c r="K10" s="43">
        <v>5823.9660657476143</v>
      </c>
      <c r="L10" s="40">
        <v>32952</v>
      </c>
      <c r="M10" s="39"/>
      <c r="N10" s="39">
        <v>1</v>
      </c>
      <c r="O10" s="33">
        <v>3</v>
      </c>
      <c r="P10" s="33" t="e">
        <v>#N/A</v>
      </c>
    </row>
    <row r="11" spans="1:16" ht="18" customHeight="1" x14ac:dyDescent="0.15">
      <c r="A11" s="39">
        <v>5</v>
      </c>
      <c r="B11" s="40">
        <v>7</v>
      </c>
      <c r="C11" s="43" t="s">
        <v>33</v>
      </c>
      <c r="D11" s="43">
        <v>4847.7243928697326</v>
      </c>
      <c r="E11" s="40">
        <v>508822</v>
      </c>
      <c r="F11" s="39">
        <v>2</v>
      </c>
      <c r="H11" s="39">
        <v>28</v>
      </c>
      <c r="I11" s="40">
        <v>10</v>
      </c>
      <c r="J11" s="39" t="s">
        <v>9</v>
      </c>
      <c r="K11" s="43">
        <v>3548.1247175779486</v>
      </c>
      <c r="L11" s="40">
        <v>23556</v>
      </c>
      <c r="M11" s="39"/>
      <c r="N11" s="39">
        <v>1</v>
      </c>
      <c r="O11" s="33">
        <v>4</v>
      </c>
      <c r="P11" s="33" t="e">
        <v>#N/A</v>
      </c>
    </row>
    <row r="12" spans="1:16" ht="18" customHeight="1" x14ac:dyDescent="0.15">
      <c r="A12" s="39">
        <v>6</v>
      </c>
      <c r="B12" s="40">
        <v>12</v>
      </c>
      <c r="C12" s="43" t="s">
        <v>38</v>
      </c>
      <c r="D12" s="43">
        <v>4336.8044333383259</v>
      </c>
      <c r="E12" s="40">
        <v>550154</v>
      </c>
      <c r="F12" s="39">
        <v>3</v>
      </c>
      <c r="H12" s="39">
        <v>29</v>
      </c>
      <c r="I12" s="40">
        <v>9</v>
      </c>
      <c r="J12" s="39" t="s">
        <v>45</v>
      </c>
      <c r="K12" s="43">
        <v>3958.1775377371555</v>
      </c>
      <c r="L12" s="40">
        <v>142910</v>
      </c>
      <c r="M12" s="39"/>
      <c r="N12" s="39">
        <v>1</v>
      </c>
      <c r="O12" s="33">
        <v>5</v>
      </c>
      <c r="P12" s="33" t="e">
        <v>#N/A</v>
      </c>
    </row>
    <row r="13" spans="1:16" ht="18" customHeight="1" x14ac:dyDescent="0.15">
      <c r="A13" s="39">
        <v>7</v>
      </c>
      <c r="B13" s="40">
        <v>22</v>
      </c>
      <c r="C13" s="43" t="s">
        <v>0</v>
      </c>
      <c r="D13" s="43">
        <v>2855.1786213104069</v>
      </c>
      <c r="E13" s="40">
        <v>183982</v>
      </c>
      <c r="F13" s="39">
        <v>1</v>
      </c>
      <c r="H13" s="39">
        <v>30</v>
      </c>
      <c r="I13" s="40">
        <v>12</v>
      </c>
      <c r="J13" s="39" t="s">
        <v>25</v>
      </c>
      <c r="K13" s="43">
        <v>3033.1573790182383</v>
      </c>
      <c r="L13" s="40">
        <v>95960</v>
      </c>
      <c r="M13" s="39"/>
      <c r="N13" s="39">
        <v>1</v>
      </c>
      <c r="O13" s="33">
        <v>6</v>
      </c>
      <c r="P13" s="33" t="e">
        <v>#N/A</v>
      </c>
    </row>
    <row r="14" spans="1:16" ht="18" customHeight="1" x14ac:dyDescent="0.15">
      <c r="A14" s="39">
        <v>8</v>
      </c>
      <c r="B14" s="40">
        <v>8</v>
      </c>
      <c r="C14" s="43" t="s">
        <v>18</v>
      </c>
      <c r="D14" s="43">
        <v>4718.6296136025412</v>
      </c>
      <c r="E14" s="40">
        <v>447076</v>
      </c>
      <c r="F14" s="39">
        <v>3</v>
      </c>
      <c r="H14" s="39">
        <v>31</v>
      </c>
      <c r="I14" s="40">
        <v>11</v>
      </c>
      <c r="J14" s="39" t="s">
        <v>15</v>
      </c>
      <c r="K14" s="43">
        <v>3103.0774510925526</v>
      </c>
      <c r="L14" s="40">
        <v>135620</v>
      </c>
      <c r="M14" s="39"/>
      <c r="N14" s="39">
        <v>1</v>
      </c>
      <c r="O14" s="33">
        <v>7</v>
      </c>
      <c r="P14" s="33" t="e">
        <v>#N/A</v>
      </c>
    </row>
    <row r="15" spans="1:16" ht="18" customHeight="1" x14ac:dyDescent="0.15">
      <c r="A15" s="39">
        <v>9</v>
      </c>
      <c r="B15" s="40">
        <v>11</v>
      </c>
      <c r="C15" s="43" t="s">
        <v>43</v>
      </c>
      <c r="D15" s="43">
        <v>4408.0108401523785</v>
      </c>
      <c r="E15" s="40">
        <v>1086535</v>
      </c>
      <c r="F15" s="39">
        <v>4</v>
      </c>
      <c r="H15" s="39">
        <v>32</v>
      </c>
      <c r="I15" s="40">
        <v>4</v>
      </c>
      <c r="J15" s="39" t="s">
        <v>50</v>
      </c>
      <c r="K15" s="43">
        <v>6576.2592047128128</v>
      </c>
      <c r="L15" s="40">
        <v>111632</v>
      </c>
      <c r="M15" s="39"/>
      <c r="N15" s="39">
        <v>1</v>
      </c>
      <c r="O15" s="33">
        <v>8</v>
      </c>
      <c r="P15" s="33" t="e">
        <v>#N/A</v>
      </c>
    </row>
    <row r="16" spans="1:16" ht="18" customHeight="1" x14ac:dyDescent="0.15">
      <c r="A16" s="39">
        <v>10</v>
      </c>
      <c r="B16" s="40">
        <v>13</v>
      </c>
      <c r="C16" s="43" t="s">
        <v>27</v>
      </c>
      <c r="D16" s="43">
        <v>4274.5880333200339</v>
      </c>
      <c r="E16" s="40">
        <v>707128</v>
      </c>
      <c r="F16" s="39">
        <v>5</v>
      </c>
      <c r="H16" s="39">
        <v>33</v>
      </c>
      <c r="I16" s="40">
        <v>7</v>
      </c>
      <c r="J16" s="39" t="s">
        <v>30</v>
      </c>
      <c r="K16" s="43">
        <v>4613.0023477420245</v>
      </c>
      <c r="L16" s="40">
        <v>133611</v>
      </c>
      <c r="M16" s="39"/>
      <c r="N16" s="39">
        <v>1</v>
      </c>
      <c r="O16" s="33">
        <v>9</v>
      </c>
      <c r="P16" s="33" t="e">
        <v>#N/A</v>
      </c>
    </row>
    <row r="17" spans="1:16" ht="18" customHeight="1" x14ac:dyDescent="0.15">
      <c r="A17" s="39">
        <v>11</v>
      </c>
      <c r="B17" s="40">
        <v>21</v>
      </c>
      <c r="C17" s="43" t="s">
        <v>42</v>
      </c>
      <c r="D17" s="43">
        <v>2914.5268821972891</v>
      </c>
      <c r="E17" s="40">
        <v>394318</v>
      </c>
      <c r="F17" s="39">
        <v>2</v>
      </c>
      <c r="H17" s="39">
        <v>34</v>
      </c>
      <c r="I17" s="40">
        <v>8</v>
      </c>
      <c r="J17" s="39" t="s">
        <v>60</v>
      </c>
      <c r="K17" s="43">
        <v>4225.7894736842109</v>
      </c>
      <c r="L17" s="40">
        <v>24087</v>
      </c>
      <c r="M17" s="39"/>
      <c r="N17" s="39">
        <v>1</v>
      </c>
      <c r="O17" s="33">
        <v>10</v>
      </c>
      <c r="P17" s="33" t="e">
        <v>#N/A</v>
      </c>
    </row>
    <row r="18" spans="1:16" ht="18" customHeight="1" x14ac:dyDescent="0.15">
      <c r="A18" s="39">
        <v>12</v>
      </c>
      <c r="B18" s="40">
        <v>4</v>
      </c>
      <c r="C18" s="43" t="s">
        <v>51</v>
      </c>
      <c r="D18" s="43">
        <v>5885.360387749075</v>
      </c>
      <c r="E18" s="40">
        <v>677558</v>
      </c>
      <c r="F18" s="39">
        <v>3</v>
      </c>
      <c r="H18" s="39">
        <v>35</v>
      </c>
      <c r="I18" s="40">
        <v>6</v>
      </c>
      <c r="J18" s="39" t="s">
        <v>47</v>
      </c>
      <c r="K18" s="43">
        <v>5094.2362093352185</v>
      </c>
      <c r="L18" s="40">
        <v>86439</v>
      </c>
      <c r="M18" s="39"/>
      <c r="N18" s="39">
        <v>1</v>
      </c>
      <c r="O18" s="33">
        <v>11</v>
      </c>
      <c r="P18" s="33" t="e">
        <v>#N/A</v>
      </c>
    </row>
    <row r="19" spans="1:16" ht="18" customHeight="1" x14ac:dyDescent="0.15">
      <c r="A19" s="39">
        <v>13</v>
      </c>
      <c r="B19" s="40">
        <v>15</v>
      </c>
      <c r="C19" s="43" t="s">
        <v>31</v>
      </c>
      <c r="D19" s="43">
        <v>3840.8736684063774</v>
      </c>
      <c r="E19" s="40">
        <v>537223</v>
      </c>
      <c r="F19" s="39">
        <v>3</v>
      </c>
      <c r="H19" s="113" t="s">
        <v>24</v>
      </c>
      <c r="I19" s="114"/>
      <c r="J19" s="115"/>
      <c r="K19" s="43">
        <v>4702.6779383190133</v>
      </c>
      <c r="L19" s="40">
        <v>1021337</v>
      </c>
      <c r="M19" s="39"/>
      <c r="N19" s="39">
        <v>12</v>
      </c>
      <c r="O19" s="33">
        <v>12</v>
      </c>
      <c r="P19" s="33" t="e">
        <v>#N/A</v>
      </c>
    </row>
    <row r="20" spans="1:16" ht="18" customHeight="1" x14ac:dyDescent="0.15">
      <c r="A20" s="39">
        <v>14</v>
      </c>
      <c r="B20" s="40">
        <v>17</v>
      </c>
      <c r="C20" s="43" t="s">
        <v>19</v>
      </c>
      <c r="D20" s="43">
        <v>3395.774192389234</v>
      </c>
      <c r="E20" s="40">
        <v>283503</v>
      </c>
      <c r="F20" s="39">
        <v>1</v>
      </c>
      <c r="H20" s="113" t="s">
        <v>86</v>
      </c>
      <c r="I20" s="114"/>
      <c r="J20" s="115"/>
      <c r="K20" s="43">
        <v>3848.5425527392649</v>
      </c>
      <c r="L20" s="40">
        <v>13761249</v>
      </c>
      <c r="M20" s="39"/>
      <c r="N20" s="39">
        <v>95</v>
      </c>
      <c r="O20" s="33">
        <v>13</v>
      </c>
      <c r="P20" s="33" t="e">
        <v>#N/A</v>
      </c>
    </row>
    <row r="21" spans="1:16" ht="18" customHeight="1" x14ac:dyDescent="0.15">
      <c r="A21" s="39">
        <v>15</v>
      </c>
      <c r="B21" s="40">
        <v>16</v>
      </c>
      <c r="C21" s="43" t="s">
        <v>4</v>
      </c>
      <c r="D21" s="43">
        <v>3517.2217736891776</v>
      </c>
      <c r="E21" s="40">
        <v>309308</v>
      </c>
      <c r="F21" s="39">
        <v>2</v>
      </c>
      <c r="M21" s="49"/>
      <c r="O21" s="33">
        <v>14</v>
      </c>
      <c r="P21" s="33" t="e">
        <v>#N/A</v>
      </c>
    </row>
    <row r="22" spans="1:16" ht="18" customHeight="1" x14ac:dyDescent="0.15">
      <c r="A22" s="39">
        <v>16</v>
      </c>
      <c r="B22" s="40">
        <v>6</v>
      </c>
      <c r="C22" s="43" t="s">
        <v>21</v>
      </c>
      <c r="D22" s="43">
        <v>5101.02686443315</v>
      </c>
      <c r="E22" s="40">
        <v>98358</v>
      </c>
      <c r="F22" s="39">
        <v>1</v>
      </c>
      <c r="M22" s="49"/>
      <c r="O22" s="33">
        <v>15</v>
      </c>
      <c r="P22" s="33" t="e">
        <v>#N/A</v>
      </c>
    </row>
    <row r="23" spans="1:16" ht="18" customHeight="1" x14ac:dyDescent="0.15">
      <c r="A23" s="39">
        <v>17</v>
      </c>
      <c r="B23" s="40">
        <v>10</v>
      </c>
      <c r="C23" s="43" t="s">
        <v>34</v>
      </c>
      <c r="D23" s="43">
        <v>4676.9019060138016</v>
      </c>
      <c r="E23" s="40">
        <v>227709</v>
      </c>
      <c r="F23" s="39">
        <v>2</v>
      </c>
      <c r="M23" s="49"/>
      <c r="O23" s="33">
        <v>16</v>
      </c>
      <c r="P23" s="33" t="e">
        <v>#N/A</v>
      </c>
    </row>
    <row r="24" spans="1:16" ht="18" customHeight="1" x14ac:dyDescent="0.15">
      <c r="A24" s="39">
        <v>18</v>
      </c>
      <c r="B24" s="40">
        <v>9</v>
      </c>
      <c r="C24" s="43" t="s">
        <v>52</v>
      </c>
      <c r="D24" s="43">
        <v>4686.468819910514</v>
      </c>
      <c r="E24" s="40">
        <v>268141</v>
      </c>
      <c r="F24" s="39">
        <v>2</v>
      </c>
      <c r="M24" s="49"/>
      <c r="O24" s="33">
        <v>17</v>
      </c>
      <c r="P24" s="33" t="e">
        <v>#N/A</v>
      </c>
    </row>
    <row r="25" spans="1:16" ht="18" customHeight="1" x14ac:dyDescent="0.15">
      <c r="A25" s="39">
        <v>19</v>
      </c>
      <c r="B25" s="40">
        <v>2</v>
      </c>
      <c r="C25" s="39" t="s">
        <v>16</v>
      </c>
      <c r="D25" s="43">
        <v>6991.6750756811307</v>
      </c>
      <c r="E25" s="40">
        <v>194005</v>
      </c>
      <c r="F25" s="39">
        <v>4</v>
      </c>
      <c r="M25" s="49"/>
      <c r="O25" s="33">
        <v>18</v>
      </c>
      <c r="P25" s="33" t="e">
        <v>#N/A</v>
      </c>
    </row>
    <row r="26" spans="1:16" ht="18" customHeight="1" x14ac:dyDescent="0.15">
      <c r="A26" s="39">
        <v>20</v>
      </c>
      <c r="B26" s="40">
        <v>1</v>
      </c>
      <c r="C26" s="39" t="s">
        <v>5</v>
      </c>
      <c r="D26" s="43">
        <v>9138.0111055022717</v>
      </c>
      <c r="E26" s="40">
        <v>271536</v>
      </c>
      <c r="F26" s="39">
        <v>1</v>
      </c>
      <c r="M26" s="49"/>
      <c r="O26" s="33">
        <v>19</v>
      </c>
      <c r="P26" s="33" t="e">
        <v>#N/A</v>
      </c>
    </row>
    <row r="27" spans="1:16" ht="18" customHeight="1" x14ac:dyDescent="0.15">
      <c r="A27" s="39">
        <v>21</v>
      </c>
      <c r="B27" s="40">
        <v>3</v>
      </c>
      <c r="C27" s="39" t="s">
        <v>32</v>
      </c>
      <c r="D27" s="43">
        <v>5888.5945017910508</v>
      </c>
      <c r="E27" s="40">
        <v>277818</v>
      </c>
      <c r="F27" s="39">
        <v>2</v>
      </c>
      <c r="M27" s="49"/>
      <c r="O27" s="33">
        <v>20</v>
      </c>
      <c r="P27" s="33" t="e">
        <v>#N/A</v>
      </c>
    </row>
    <row r="28" spans="1:16" ht="18" customHeight="1" x14ac:dyDescent="0.15">
      <c r="A28" s="39">
        <v>22</v>
      </c>
      <c r="B28" s="40">
        <v>14</v>
      </c>
      <c r="C28" s="39" t="s">
        <v>59</v>
      </c>
      <c r="D28" s="43">
        <v>4146.4236783158985</v>
      </c>
      <c r="E28" s="40">
        <v>190665</v>
      </c>
      <c r="F28" s="39">
        <v>2</v>
      </c>
      <c r="M28" s="49"/>
      <c r="O28" s="33">
        <v>21</v>
      </c>
      <c r="P28" s="33" t="e">
        <v>#N/A</v>
      </c>
    </row>
    <row r="29" spans="1:16" ht="18" customHeight="1" x14ac:dyDescent="0.15">
      <c r="A29" s="39">
        <v>23</v>
      </c>
      <c r="B29" s="40">
        <v>23</v>
      </c>
      <c r="C29" s="39" t="s">
        <v>48</v>
      </c>
      <c r="D29" s="43">
        <v>2555.7104380286351</v>
      </c>
      <c r="E29" s="40">
        <v>108173</v>
      </c>
      <c r="F29" s="39">
        <v>2</v>
      </c>
      <c r="M29" s="49"/>
      <c r="O29" s="33">
        <v>22</v>
      </c>
      <c r="P29" s="33" t="e">
        <v>#N/A</v>
      </c>
    </row>
    <row r="30" spans="1:16" ht="18" customHeight="1" x14ac:dyDescent="0.15">
      <c r="A30" s="116" t="s">
        <v>67</v>
      </c>
      <c r="B30" s="117"/>
      <c r="C30" s="118"/>
      <c r="D30" s="43">
        <v>3793.3090806015266</v>
      </c>
      <c r="E30" s="40">
        <v>12739912</v>
      </c>
      <c r="F30" s="39">
        <v>83</v>
      </c>
      <c r="M30" s="49"/>
      <c r="O30" s="33">
        <v>23</v>
      </c>
      <c r="P30" s="33" t="e">
        <v>#N/A</v>
      </c>
    </row>
    <row r="31" spans="1:16" ht="18" customHeight="1" x14ac:dyDescent="0.15">
      <c r="M31" s="49"/>
      <c r="O31" s="33" t="s">
        <v>67</v>
      </c>
    </row>
    <row r="32" spans="1:16" ht="18" customHeight="1" x14ac:dyDescent="0.15">
      <c r="A32" s="33" t="s">
        <v>13</v>
      </c>
      <c r="M32" s="49"/>
      <c r="O32" s="33"/>
    </row>
    <row r="33" spans="1:15" ht="18" customHeight="1" x14ac:dyDescent="0.15">
      <c r="B33" s="34"/>
      <c r="C33" s="34"/>
      <c r="D33" s="34"/>
      <c r="E33" s="34"/>
      <c r="M33" s="49"/>
      <c r="O33" s="33"/>
    </row>
    <row r="34" spans="1:15" ht="18" customHeight="1" x14ac:dyDescent="0.15">
      <c r="A34" s="33" t="s">
        <v>120</v>
      </c>
      <c r="M34" s="49"/>
      <c r="O34" s="33"/>
    </row>
    <row r="35" spans="1:15" ht="18" customHeight="1" x14ac:dyDescent="0.15">
      <c r="A35" s="33" t="s">
        <v>121</v>
      </c>
      <c r="M35" s="49"/>
      <c r="O35" s="33"/>
    </row>
    <row r="36" spans="1:15" ht="18" customHeight="1" x14ac:dyDescent="0.15">
      <c r="M36" s="49"/>
      <c r="O36" s="33"/>
    </row>
    <row r="37" spans="1:15" ht="18" customHeight="1" x14ac:dyDescent="0.15">
      <c r="A37" s="119" t="s">
        <v>68</v>
      </c>
      <c r="B37" s="119"/>
      <c r="C37" s="119"/>
      <c r="D37" s="119"/>
      <c r="E37" s="119"/>
      <c r="M37" s="49"/>
      <c r="O37" s="33"/>
    </row>
    <row r="38" spans="1:15" ht="18" customHeight="1" x14ac:dyDescent="0.15">
      <c r="C38" s="123" t="s">
        <v>89</v>
      </c>
      <c r="D38" s="123"/>
      <c r="E38" s="123"/>
      <c r="F38" s="123"/>
      <c r="G38" s="123"/>
      <c r="H38" s="123"/>
      <c r="I38" s="123"/>
      <c r="J38" s="123"/>
      <c r="K38" s="122" t="s">
        <v>95</v>
      </c>
      <c r="M38" s="49"/>
      <c r="N38" s="50"/>
      <c r="O38" s="33"/>
    </row>
    <row r="39" spans="1:15" ht="18" customHeight="1" x14ac:dyDescent="0.15">
      <c r="A39" s="34"/>
      <c r="B39" s="34"/>
      <c r="C39" s="124" t="s">
        <v>93</v>
      </c>
      <c r="D39" s="124"/>
      <c r="E39" s="124"/>
      <c r="F39" s="124"/>
      <c r="G39" s="124"/>
      <c r="H39" s="124"/>
      <c r="I39" s="124"/>
      <c r="J39" s="124"/>
      <c r="K39" s="122"/>
      <c r="M39" s="39"/>
      <c r="N39" s="51"/>
      <c r="O39" s="33"/>
    </row>
    <row r="40" spans="1:15" ht="18" customHeight="1" x14ac:dyDescent="0.15">
      <c r="M40" s="39"/>
      <c r="O40" s="33"/>
    </row>
    <row r="41" spans="1:15" ht="18" customHeight="1" x14ac:dyDescent="0.15">
      <c r="M41" s="39"/>
      <c r="O41" s="33"/>
    </row>
    <row r="42" spans="1:15" ht="18" customHeight="1" x14ac:dyDescent="0.15">
      <c r="M42" s="39"/>
      <c r="O42" s="33"/>
    </row>
    <row r="43" spans="1:15" ht="18" customHeight="1" x14ac:dyDescent="0.15">
      <c r="M43" s="39"/>
      <c r="O43" s="33"/>
    </row>
    <row r="44" spans="1:15" ht="18" customHeight="1" x14ac:dyDescent="0.15">
      <c r="M44" s="39"/>
      <c r="O44" s="33"/>
    </row>
    <row r="45" spans="1:15" ht="18" customHeight="1" x14ac:dyDescent="0.15">
      <c r="M45" s="39"/>
      <c r="O45" s="33"/>
    </row>
    <row r="46" spans="1:15" ht="18" customHeight="1" x14ac:dyDescent="0.15">
      <c r="M46" s="39"/>
      <c r="O46" s="33"/>
    </row>
    <row r="47" spans="1:15" ht="18" customHeight="1" x14ac:dyDescent="0.15">
      <c r="B47" s="41"/>
      <c r="C47" s="41"/>
      <c r="D47" s="41"/>
      <c r="E47" s="41"/>
      <c r="M47" s="39"/>
      <c r="O47" s="33"/>
    </row>
    <row r="48" spans="1:15" ht="18" customHeight="1" x14ac:dyDescent="0.15">
      <c r="B48" s="42"/>
      <c r="C48" s="42"/>
      <c r="D48" s="42"/>
      <c r="E48" s="42"/>
      <c r="F48" s="42"/>
      <c r="M48" s="39"/>
      <c r="N48" s="42"/>
      <c r="O48" s="33"/>
    </row>
    <row r="49" spans="1:15" ht="18" customHeight="1" x14ac:dyDescent="0.15">
      <c r="B49" s="42"/>
      <c r="C49" s="42"/>
      <c r="D49" s="42"/>
      <c r="E49" s="42"/>
      <c r="F49" s="42"/>
      <c r="M49" s="39"/>
      <c r="N49" s="42"/>
      <c r="O49" s="33"/>
    </row>
    <row r="50" spans="1:15" ht="18" customHeight="1" x14ac:dyDescent="0.15">
      <c r="B50" s="42"/>
      <c r="C50" s="42"/>
      <c r="D50" s="42"/>
      <c r="E50" s="42"/>
      <c r="F50" s="42"/>
      <c r="M50" s="39"/>
      <c r="N50" s="42"/>
      <c r="O50" s="33"/>
    </row>
    <row r="51" spans="1:15" ht="18" customHeight="1" x14ac:dyDescent="0.15">
      <c r="B51" s="42"/>
      <c r="C51" s="42"/>
      <c r="D51" s="42"/>
      <c r="E51" s="42"/>
      <c r="F51" s="42"/>
      <c r="M51" s="39"/>
      <c r="N51" s="42"/>
      <c r="O51" s="33"/>
    </row>
    <row r="52" spans="1:15" ht="18" customHeight="1" x14ac:dyDescent="0.15">
      <c r="A52" s="34"/>
      <c r="B52" s="42"/>
      <c r="C52" s="42"/>
      <c r="D52" s="42"/>
      <c r="E52" s="42"/>
      <c r="F52" s="42"/>
      <c r="M52" s="39"/>
      <c r="N52" s="42"/>
      <c r="O52" s="33"/>
    </row>
    <row r="53" spans="1:15" ht="18" customHeight="1" x14ac:dyDescent="0.15">
      <c r="F53" s="42"/>
      <c r="M53" s="39"/>
      <c r="N53" s="42"/>
      <c r="O53" s="33"/>
    </row>
    <row r="54" spans="1:15" ht="18" customHeight="1" x14ac:dyDescent="0.15">
      <c r="F54" s="42"/>
      <c r="M54" s="39"/>
      <c r="N54" s="42"/>
      <c r="O54" s="33"/>
    </row>
    <row r="55" spans="1:15" ht="18" customHeight="1" x14ac:dyDescent="0.15">
      <c r="M55" s="39"/>
      <c r="O55" s="33"/>
    </row>
    <row r="56" spans="1:15" ht="18" customHeight="1" x14ac:dyDescent="0.15">
      <c r="M56" s="39"/>
    </row>
    <row r="57" spans="1:15" ht="18" customHeight="1" x14ac:dyDescent="0.15">
      <c r="M57" s="39"/>
      <c r="O57" s="53"/>
    </row>
    <row r="58" spans="1:15" ht="18" customHeight="1" x14ac:dyDescent="0.15">
      <c r="M58" s="39"/>
    </row>
    <row r="59" spans="1:15" ht="18" customHeight="1" x14ac:dyDescent="0.15">
      <c r="M59" s="39"/>
    </row>
    <row r="60" spans="1:15" ht="18" customHeight="1" x14ac:dyDescent="0.15">
      <c r="M60" s="39"/>
    </row>
    <row r="61" spans="1:15" ht="18" customHeight="1" x14ac:dyDescent="0.15">
      <c r="M61" s="39">
        <v>27200</v>
      </c>
    </row>
    <row r="62" spans="1:15" ht="18" customHeight="1" x14ac:dyDescent="0.15"/>
    <row r="63" spans="1:15" ht="18" customHeight="1" x14ac:dyDescent="0.15"/>
    <row r="64" spans="1:15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</sheetData>
  <mergeCells count="20">
    <mergeCell ref="N3:N5"/>
    <mergeCell ref="K38:K39"/>
    <mergeCell ref="C38:J38"/>
    <mergeCell ref="C39:J39"/>
    <mergeCell ref="A3:A6"/>
    <mergeCell ref="B3:B6"/>
    <mergeCell ref="C3:C6"/>
    <mergeCell ref="D3:D5"/>
    <mergeCell ref="E3:E5"/>
    <mergeCell ref="F3:F5"/>
    <mergeCell ref="H3:H6"/>
    <mergeCell ref="I3:I6"/>
    <mergeCell ref="J3:J6"/>
    <mergeCell ref="A1:M1"/>
    <mergeCell ref="H19:J19"/>
    <mergeCell ref="H20:J20"/>
    <mergeCell ref="A30:C30"/>
    <mergeCell ref="A37:E37"/>
    <mergeCell ref="K3:K5"/>
    <mergeCell ref="L3:L5"/>
  </mergeCells>
  <phoneticPr fontId="5"/>
  <pageMargins left="0.59055118110236227" right="0.59055118110236227" top="0.78740157480314965" bottom="0.39370078740157483" header="0.39370078740157483" footer="0.39370078740157483"/>
  <pageSetup paperSize="9" scale="9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98"/>
  <sheetViews>
    <sheetView view="pageBreakPreview" zoomScaleSheetLayoutView="100" workbookViewId="0">
      <selection activeCell="S24" sqref="S24"/>
    </sheetView>
  </sheetViews>
  <sheetFormatPr defaultColWidth="9" defaultRowHeight="13.5" x14ac:dyDescent="0.15"/>
  <cols>
    <col min="1" max="1" width="3.625" style="33" customWidth="1"/>
    <col min="2" max="2" width="4.125" style="33" customWidth="1"/>
    <col min="3" max="3" width="11.625" style="33" customWidth="1"/>
    <col min="4" max="5" width="11.5" style="33" customWidth="1"/>
    <col min="6" max="6" width="10.375" style="33" customWidth="1"/>
    <col min="7" max="7" width="4.5" style="33" customWidth="1"/>
    <col min="8" max="8" width="3.625" style="33" customWidth="1"/>
    <col min="9" max="9" width="4" style="33" customWidth="1"/>
    <col min="10" max="10" width="11.625" style="33" customWidth="1"/>
    <col min="11" max="12" width="11.5" style="33" customWidth="1"/>
    <col min="13" max="13" width="10.375" style="33" customWidth="1"/>
    <col min="14" max="16384" width="9" style="33"/>
  </cols>
  <sheetData>
    <row r="1" spans="1:13" ht="24" x14ac:dyDescent="0.15">
      <c r="A1" s="112" t="s">
        <v>26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37"/>
    </row>
    <row r="2" spans="1:13" ht="18" customHeight="1" x14ac:dyDescent="0.15">
      <c r="A2" s="38"/>
    </row>
    <row r="3" spans="1:13" s="36" customFormat="1" ht="18" customHeight="1" x14ac:dyDescent="0.15">
      <c r="A3" s="125" t="s">
        <v>85</v>
      </c>
      <c r="B3" s="128" t="s">
        <v>44</v>
      </c>
      <c r="C3" s="125" t="s">
        <v>91</v>
      </c>
      <c r="D3" s="120" t="s">
        <v>124</v>
      </c>
      <c r="E3" s="120" t="s">
        <v>125</v>
      </c>
      <c r="F3" s="120" t="s">
        <v>122</v>
      </c>
      <c r="G3" s="33"/>
      <c r="H3" s="131" t="s">
        <v>85</v>
      </c>
      <c r="I3" s="133" t="s">
        <v>44</v>
      </c>
      <c r="J3" s="131" t="s">
        <v>40</v>
      </c>
      <c r="K3" s="120" t="s">
        <v>124</v>
      </c>
      <c r="L3" s="120" t="s">
        <v>125</v>
      </c>
      <c r="M3" s="120" t="s">
        <v>122</v>
      </c>
    </row>
    <row r="4" spans="1:13" s="36" customFormat="1" ht="18" customHeight="1" x14ac:dyDescent="0.15">
      <c r="A4" s="126"/>
      <c r="B4" s="129"/>
      <c r="C4" s="126"/>
      <c r="D4" s="121"/>
      <c r="E4" s="121"/>
      <c r="F4" s="121"/>
      <c r="G4" s="33"/>
      <c r="H4" s="121"/>
      <c r="I4" s="134"/>
      <c r="J4" s="121"/>
      <c r="K4" s="121"/>
      <c r="L4" s="121"/>
      <c r="M4" s="121"/>
    </row>
    <row r="5" spans="1:13" s="36" customFormat="1" ht="18" customHeight="1" x14ac:dyDescent="0.15">
      <c r="A5" s="126"/>
      <c r="B5" s="129"/>
      <c r="C5" s="126"/>
      <c r="D5" s="121"/>
      <c r="E5" s="121"/>
      <c r="F5" s="121"/>
      <c r="G5" s="33"/>
      <c r="H5" s="121"/>
      <c r="I5" s="134"/>
      <c r="J5" s="121"/>
      <c r="K5" s="121"/>
      <c r="L5" s="121"/>
      <c r="M5" s="121"/>
    </row>
    <row r="6" spans="1:13" s="36" customFormat="1" ht="18" customHeight="1" x14ac:dyDescent="0.15">
      <c r="A6" s="127"/>
      <c r="B6" s="130"/>
      <c r="C6" s="127"/>
      <c r="D6" s="44" t="s">
        <v>12</v>
      </c>
      <c r="E6" s="44" t="s">
        <v>90</v>
      </c>
      <c r="F6" s="44" t="s">
        <v>90</v>
      </c>
      <c r="G6" s="33"/>
      <c r="H6" s="132"/>
      <c r="I6" s="135"/>
      <c r="J6" s="132"/>
      <c r="K6" s="44" t="s">
        <v>12</v>
      </c>
      <c r="L6" s="44" t="s">
        <v>90</v>
      </c>
      <c r="M6" s="44" t="s">
        <v>90</v>
      </c>
    </row>
    <row r="7" spans="1:13" ht="18" customHeight="1" x14ac:dyDescent="0.15">
      <c r="A7" s="39">
        <v>1</v>
      </c>
      <c r="B7" s="40">
        <v>1</v>
      </c>
      <c r="C7" s="43" t="s">
        <v>14</v>
      </c>
      <c r="D7" s="43">
        <v>78</v>
      </c>
      <c r="E7" s="40">
        <v>117</v>
      </c>
      <c r="F7" s="39">
        <v>150</v>
      </c>
      <c r="H7" s="39">
        <v>24</v>
      </c>
      <c r="I7" s="40">
        <v>4</v>
      </c>
      <c r="J7" s="39" t="s">
        <v>36</v>
      </c>
      <c r="K7" s="43">
        <v>0</v>
      </c>
      <c r="L7" s="40">
        <v>0</v>
      </c>
      <c r="M7" s="39">
        <v>5</v>
      </c>
    </row>
    <row r="8" spans="1:13" ht="18" customHeight="1" x14ac:dyDescent="0.15">
      <c r="A8" s="39">
        <v>2</v>
      </c>
      <c r="B8" s="40">
        <v>7</v>
      </c>
      <c r="C8" s="43" t="s">
        <v>29</v>
      </c>
      <c r="D8" s="43">
        <v>0</v>
      </c>
      <c r="E8" s="40">
        <v>0</v>
      </c>
      <c r="F8" s="39">
        <v>171</v>
      </c>
      <c r="H8" s="39">
        <v>25</v>
      </c>
      <c r="I8" s="40">
        <v>3</v>
      </c>
      <c r="J8" s="39" t="s">
        <v>39</v>
      </c>
      <c r="K8" s="43">
        <v>33.333333333333329</v>
      </c>
      <c r="L8" s="40">
        <v>1</v>
      </c>
      <c r="M8" s="39">
        <v>3</v>
      </c>
    </row>
    <row r="9" spans="1:13" ht="18" customHeight="1" x14ac:dyDescent="0.15">
      <c r="A9" s="39">
        <v>3</v>
      </c>
      <c r="B9" s="40">
        <v>7</v>
      </c>
      <c r="C9" s="43" t="s">
        <v>8</v>
      </c>
      <c r="D9" s="43">
        <v>0</v>
      </c>
      <c r="E9" s="40">
        <v>0</v>
      </c>
      <c r="F9" s="39">
        <v>44</v>
      </c>
      <c r="H9" s="39">
        <v>26</v>
      </c>
      <c r="I9" s="40">
        <v>4</v>
      </c>
      <c r="J9" s="39" t="s">
        <v>17</v>
      </c>
      <c r="K9" s="43">
        <v>0</v>
      </c>
      <c r="L9" s="40">
        <v>0</v>
      </c>
      <c r="M9" s="39">
        <v>5</v>
      </c>
    </row>
    <row r="10" spans="1:13" ht="18" customHeight="1" x14ac:dyDescent="0.15">
      <c r="A10" s="39">
        <v>4</v>
      </c>
      <c r="B10" s="40">
        <v>7</v>
      </c>
      <c r="C10" s="43" t="s">
        <v>41</v>
      </c>
      <c r="D10" s="43">
        <v>0</v>
      </c>
      <c r="E10" s="40">
        <v>0</v>
      </c>
      <c r="F10" s="39">
        <v>10</v>
      </c>
      <c r="H10" s="39">
        <v>27</v>
      </c>
      <c r="I10" s="40">
        <v>4</v>
      </c>
      <c r="J10" s="39" t="s">
        <v>10</v>
      </c>
      <c r="K10" s="43">
        <v>0</v>
      </c>
      <c r="L10" s="40">
        <v>0</v>
      </c>
      <c r="M10" s="39">
        <v>2</v>
      </c>
    </row>
    <row r="11" spans="1:13" ht="18" customHeight="1" x14ac:dyDescent="0.15">
      <c r="A11" s="39">
        <v>5</v>
      </c>
      <c r="B11" s="40">
        <v>3</v>
      </c>
      <c r="C11" s="43" t="s">
        <v>33</v>
      </c>
      <c r="D11" s="43">
        <v>67.857142857142861</v>
      </c>
      <c r="E11" s="40">
        <v>19</v>
      </c>
      <c r="F11" s="39">
        <v>28</v>
      </c>
      <c r="H11" s="39">
        <v>28</v>
      </c>
      <c r="I11" s="40">
        <v>4</v>
      </c>
      <c r="J11" s="39" t="s">
        <v>9</v>
      </c>
      <c r="K11" s="43">
        <v>0</v>
      </c>
      <c r="L11" s="40">
        <v>0</v>
      </c>
      <c r="M11" s="39">
        <v>3</v>
      </c>
    </row>
    <row r="12" spans="1:13" ht="18" customHeight="1" x14ac:dyDescent="0.15">
      <c r="A12" s="39">
        <v>6</v>
      </c>
      <c r="B12" s="40">
        <v>7</v>
      </c>
      <c r="C12" s="43" t="s">
        <v>38</v>
      </c>
      <c r="D12" s="43">
        <v>0</v>
      </c>
      <c r="E12" s="40">
        <v>0</v>
      </c>
      <c r="F12" s="39">
        <v>36</v>
      </c>
      <c r="H12" s="39">
        <v>29</v>
      </c>
      <c r="I12" s="40">
        <v>4</v>
      </c>
      <c r="J12" s="39" t="s">
        <v>45</v>
      </c>
      <c r="K12" s="43">
        <v>0</v>
      </c>
      <c r="L12" s="40">
        <v>0</v>
      </c>
      <c r="M12" s="39">
        <v>9</v>
      </c>
    </row>
    <row r="13" spans="1:13" ht="18" customHeight="1" x14ac:dyDescent="0.15">
      <c r="A13" s="39">
        <v>7</v>
      </c>
      <c r="B13" s="40">
        <v>7</v>
      </c>
      <c r="C13" s="43" t="s">
        <v>0</v>
      </c>
      <c r="D13" s="43">
        <v>0</v>
      </c>
      <c r="E13" s="40">
        <v>0</v>
      </c>
      <c r="F13" s="39">
        <v>14</v>
      </c>
      <c r="H13" s="39">
        <v>30</v>
      </c>
      <c r="I13" s="40">
        <v>4</v>
      </c>
      <c r="J13" s="39" t="s">
        <v>25</v>
      </c>
      <c r="K13" s="43">
        <v>0</v>
      </c>
      <c r="L13" s="40">
        <v>0</v>
      </c>
      <c r="M13" s="39">
        <v>6</v>
      </c>
    </row>
    <row r="14" spans="1:13" ht="18" customHeight="1" x14ac:dyDescent="0.15">
      <c r="A14" s="39">
        <v>8</v>
      </c>
      <c r="B14" s="40">
        <v>7</v>
      </c>
      <c r="C14" s="43" t="s">
        <v>18</v>
      </c>
      <c r="D14" s="43">
        <v>0</v>
      </c>
      <c r="E14" s="40">
        <v>0</v>
      </c>
      <c r="F14" s="39">
        <v>23</v>
      </c>
      <c r="H14" s="39">
        <v>31</v>
      </c>
      <c r="I14" s="40">
        <v>1</v>
      </c>
      <c r="J14" s="39" t="s">
        <v>15</v>
      </c>
      <c r="K14" s="43">
        <v>100</v>
      </c>
      <c r="L14" s="40">
        <v>5</v>
      </c>
      <c r="M14" s="39">
        <v>5</v>
      </c>
    </row>
    <row r="15" spans="1:13" ht="18" customHeight="1" x14ac:dyDescent="0.15">
      <c r="A15" s="39">
        <v>9</v>
      </c>
      <c r="B15" s="40">
        <v>7</v>
      </c>
      <c r="C15" s="43" t="s">
        <v>43</v>
      </c>
      <c r="D15" s="43">
        <v>0</v>
      </c>
      <c r="E15" s="40">
        <v>0</v>
      </c>
      <c r="F15" s="39">
        <v>55</v>
      </c>
      <c r="H15" s="39">
        <v>32</v>
      </c>
      <c r="I15" s="40">
        <v>4</v>
      </c>
      <c r="J15" s="39" t="s">
        <v>50</v>
      </c>
      <c r="K15" s="43">
        <v>0</v>
      </c>
      <c r="L15" s="40">
        <v>0</v>
      </c>
      <c r="M15" s="39">
        <v>11</v>
      </c>
    </row>
    <row r="16" spans="1:13" ht="18" customHeight="1" x14ac:dyDescent="0.15">
      <c r="A16" s="39">
        <v>10</v>
      </c>
      <c r="B16" s="40">
        <v>7</v>
      </c>
      <c r="C16" s="43" t="s">
        <v>27</v>
      </c>
      <c r="D16" s="43">
        <v>0</v>
      </c>
      <c r="E16" s="40">
        <v>0</v>
      </c>
      <c r="F16" s="39">
        <v>42</v>
      </c>
      <c r="H16" s="39">
        <v>33</v>
      </c>
      <c r="I16" s="40">
        <v>1</v>
      </c>
      <c r="J16" s="39" t="s">
        <v>30</v>
      </c>
      <c r="K16" s="43">
        <v>100</v>
      </c>
      <c r="L16" s="40">
        <v>5</v>
      </c>
      <c r="M16" s="39">
        <v>5</v>
      </c>
    </row>
    <row r="17" spans="1:13" ht="18" customHeight="1" x14ac:dyDescent="0.15">
      <c r="A17" s="39">
        <v>11</v>
      </c>
      <c r="B17" s="40">
        <v>4</v>
      </c>
      <c r="C17" s="43" t="s">
        <v>42</v>
      </c>
      <c r="D17" s="43">
        <v>43.478260869565219</v>
      </c>
      <c r="E17" s="40">
        <v>10</v>
      </c>
      <c r="F17" s="39">
        <v>23</v>
      </c>
      <c r="H17" s="39">
        <v>34</v>
      </c>
      <c r="I17" s="40">
        <v>4</v>
      </c>
      <c r="J17" s="39" t="s">
        <v>60</v>
      </c>
      <c r="K17" s="43">
        <v>0</v>
      </c>
      <c r="L17" s="40">
        <v>0</v>
      </c>
      <c r="M17" s="39">
        <v>4</v>
      </c>
    </row>
    <row r="18" spans="1:13" ht="18" customHeight="1" x14ac:dyDescent="0.15">
      <c r="A18" s="39">
        <v>12</v>
      </c>
      <c r="B18" s="40">
        <v>7</v>
      </c>
      <c r="C18" s="43" t="s">
        <v>51</v>
      </c>
      <c r="D18" s="43">
        <v>0</v>
      </c>
      <c r="E18" s="40">
        <v>0</v>
      </c>
      <c r="F18" s="39">
        <v>26</v>
      </c>
      <c r="H18" s="39">
        <v>35</v>
      </c>
      <c r="I18" s="40">
        <v>4</v>
      </c>
      <c r="J18" s="39" t="s">
        <v>47</v>
      </c>
      <c r="K18" s="43">
        <v>0</v>
      </c>
      <c r="L18" s="40">
        <v>0</v>
      </c>
      <c r="M18" s="39">
        <v>5</v>
      </c>
    </row>
    <row r="19" spans="1:13" ht="18" customHeight="1" x14ac:dyDescent="0.15">
      <c r="A19" s="39">
        <v>13</v>
      </c>
      <c r="B19" s="40">
        <v>2</v>
      </c>
      <c r="C19" s="43" t="s">
        <v>31</v>
      </c>
      <c r="D19" s="43">
        <v>72.972972972972968</v>
      </c>
      <c r="E19" s="40">
        <v>27</v>
      </c>
      <c r="F19" s="39">
        <v>37</v>
      </c>
      <c r="H19" s="113" t="s">
        <v>24</v>
      </c>
      <c r="I19" s="114"/>
      <c r="J19" s="115"/>
      <c r="K19" s="43">
        <v>17.460317460317459</v>
      </c>
      <c r="L19" s="40">
        <v>11</v>
      </c>
      <c r="M19" s="39">
        <v>63</v>
      </c>
    </row>
    <row r="20" spans="1:13" ht="18" customHeight="1" x14ac:dyDescent="0.15">
      <c r="A20" s="39">
        <v>14</v>
      </c>
      <c r="B20" s="40">
        <v>7</v>
      </c>
      <c r="C20" s="43" t="s">
        <v>19</v>
      </c>
      <c r="D20" s="43">
        <v>0</v>
      </c>
      <c r="E20" s="40">
        <v>0</v>
      </c>
      <c r="F20" s="39">
        <v>17</v>
      </c>
      <c r="H20" s="113" t="s">
        <v>86</v>
      </c>
      <c r="I20" s="114"/>
      <c r="J20" s="115"/>
      <c r="K20" s="43">
        <v>21.871345029239766</v>
      </c>
      <c r="L20" s="40">
        <v>187</v>
      </c>
      <c r="M20" s="39">
        <v>855</v>
      </c>
    </row>
    <row r="21" spans="1:13" ht="18" customHeight="1" x14ac:dyDescent="0.15">
      <c r="A21" s="39">
        <v>15</v>
      </c>
      <c r="B21" s="40">
        <v>7</v>
      </c>
      <c r="C21" s="43" t="s">
        <v>4</v>
      </c>
      <c r="D21" s="43">
        <v>0</v>
      </c>
      <c r="E21" s="40">
        <v>0</v>
      </c>
      <c r="F21" s="39">
        <v>20</v>
      </c>
    </row>
    <row r="22" spans="1:13" ht="18" customHeight="1" x14ac:dyDescent="0.15">
      <c r="A22" s="39">
        <v>16</v>
      </c>
      <c r="B22" s="40">
        <v>7</v>
      </c>
      <c r="C22" s="43" t="s">
        <v>21</v>
      </c>
      <c r="D22" s="43">
        <v>0</v>
      </c>
      <c r="E22" s="40">
        <v>0</v>
      </c>
      <c r="F22" s="39">
        <v>9</v>
      </c>
    </row>
    <row r="23" spans="1:13" ht="18" customHeight="1" x14ac:dyDescent="0.15">
      <c r="A23" s="39">
        <v>17</v>
      </c>
      <c r="B23" s="40">
        <v>7</v>
      </c>
      <c r="C23" s="43" t="s">
        <v>34</v>
      </c>
      <c r="D23" s="43">
        <v>0</v>
      </c>
      <c r="E23" s="40">
        <v>0</v>
      </c>
      <c r="F23" s="39">
        <v>16</v>
      </c>
    </row>
    <row r="24" spans="1:13" ht="18" customHeight="1" x14ac:dyDescent="0.15">
      <c r="A24" s="39">
        <v>18</v>
      </c>
      <c r="B24" s="40">
        <v>7</v>
      </c>
      <c r="C24" s="43" t="s">
        <v>52</v>
      </c>
      <c r="D24" s="43">
        <v>0</v>
      </c>
      <c r="E24" s="40">
        <v>0</v>
      </c>
      <c r="F24" s="39">
        <v>15</v>
      </c>
    </row>
    <row r="25" spans="1:13" ht="18" customHeight="1" x14ac:dyDescent="0.15">
      <c r="A25" s="39">
        <v>19</v>
      </c>
      <c r="B25" s="40">
        <v>5</v>
      </c>
      <c r="C25" s="39" t="s">
        <v>16</v>
      </c>
      <c r="D25" s="43">
        <v>20</v>
      </c>
      <c r="E25" s="40">
        <v>2</v>
      </c>
      <c r="F25" s="39">
        <v>10</v>
      </c>
    </row>
    <row r="26" spans="1:13" ht="18" customHeight="1" x14ac:dyDescent="0.15">
      <c r="A26" s="39">
        <v>20</v>
      </c>
      <c r="B26" s="40">
        <v>7</v>
      </c>
      <c r="C26" s="39" t="s">
        <v>5</v>
      </c>
      <c r="D26" s="43">
        <v>0</v>
      </c>
      <c r="E26" s="40">
        <v>0</v>
      </c>
      <c r="F26" s="39">
        <v>10</v>
      </c>
    </row>
    <row r="27" spans="1:13" ht="18" customHeight="1" x14ac:dyDescent="0.15">
      <c r="A27" s="39">
        <v>21</v>
      </c>
      <c r="B27" s="40">
        <v>7</v>
      </c>
      <c r="C27" s="39" t="s">
        <v>32</v>
      </c>
      <c r="D27" s="43">
        <v>0</v>
      </c>
      <c r="E27" s="40">
        <v>0</v>
      </c>
      <c r="F27" s="39">
        <v>12</v>
      </c>
    </row>
    <row r="28" spans="1:13" ht="18" customHeight="1" x14ac:dyDescent="0.15">
      <c r="A28" s="39">
        <v>22</v>
      </c>
      <c r="B28" s="40">
        <v>7</v>
      </c>
      <c r="C28" s="39" t="s">
        <v>59</v>
      </c>
      <c r="D28" s="43">
        <v>0</v>
      </c>
      <c r="E28" s="40">
        <v>0</v>
      </c>
      <c r="F28" s="39">
        <v>10</v>
      </c>
    </row>
    <row r="29" spans="1:13" ht="18" customHeight="1" x14ac:dyDescent="0.15">
      <c r="A29" s="39">
        <v>23</v>
      </c>
      <c r="B29" s="40">
        <v>6</v>
      </c>
      <c r="C29" s="39" t="s">
        <v>48</v>
      </c>
      <c r="D29" s="43">
        <v>7.1428571428571423</v>
      </c>
      <c r="E29" s="40">
        <v>1</v>
      </c>
      <c r="F29" s="39">
        <v>14</v>
      </c>
    </row>
    <row r="30" spans="1:13" ht="18" customHeight="1" x14ac:dyDescent="0.15">
      <c r="A30" s="116" t="s">
        <v>67</v>
      </c>
      <c r="B30" s="117"/>
      <c r="C30" s="118"/>
      <c r="D30" s="43">
        <v>22.222222222222221</v>
      </c>
      <c r="E30" s="40">
        <v>176</v>
      </c>
      <c r="F30" s="39">
        <v>792</v>
      </c>
    </row>
    <row r="31" spans="1:13" ht="18" customHeight="1" x14ac:dyDescent="0.15"/>
    <row r="32" spans="1:13" ht="18" customHeight="1" x14ac:dyDescent="0.15">
      <c r="A32" s="33" t="s">
        <v>13</v>
      </c>
    </row>
    <row r="33" spans="1:14" ht="18" customHeight="1" x14ac:dyDescent="0.15">
      <c r="A33" s="1" t="s">
        <v>64</v>
      </c>
    </row>
    <row r="34" spans="1:14" ht="18" customHeight="1" x14ac:dyDescent="0.15">
      <c r="A34" s="33" t="s">
        <v>97</v>
      </c>
    </row>
    <row r="35" spans="1:14" ht="18" customHeight="1" x14ac:dyDescent="0.15"/>
    <row r="36" spans="1:14" ht="17.100000000000001" customHeight="1" x14ac:dyDescent="0.15">
      <c r="A36" s="122" t="s">
        <v>23</v>
      </c>
      <c r="B36" s="122"/>
      <c r="C36" s="122"/>
      <c r="D36" s="136" t="s">
        <v>22</v>
      </c>
      <c r="E36" s="136"/>
      <c r="F36" s="136"/>
      <c r="G36" s="54"/>
      <c r="H36" s="137" t="s">
        <v>54</v>
      </c>
      <c r="I36" s="137"/>
      <c r="J36" s="54"/>
      <c r="K36" s="54"/>
      <c r="N36" s="45"/>
    </row>
    <row r="37" spans="1:14" ht="17.100000000000001" customHeight="1" x14ac:dyDescent="0.15">
      <c r="A37" s="122"/>
      <c r="B37" s="122"/>
      <c r="C37" s="122"/>
      <c r="D37" s="138" t="s">
        <v>61</v>
      </c>
      <c r="E37" s="138"/>
      <c r="F37" s="138"/>
      <c r="G37" s="55"/>
      <c r="H37" s="137"/>
      <c r="I37" s="137"/>
      <c r="J37" s="55"/>
      <c r="K37" s="55"/>
      <c r="N37" s="45"/>
    </row>
    <row r="38" spans="1:14" ht="18" customHeight="1" x14ac:dyDescent="0.15"/>
    <row r="39" spans="1:14" ht="18" customHeight="1" x14ac:dyDescent="0.15">
      <c r="A39" s="33" t="s">
        <v>116</v>
      </c>
    </row>
    <row r="40" spans="1:14" ht="18" customHeight="1" x14ac:dyDescent="0.15">
      <c r="A40" s="33" t="s">
        <v>123</v>
      </c>
    </row>
    <row r="41" spans="1:14" ht="18" customHeight="1" x14ac:dyDescent="0.15">
      <c r="A41" s="33" t="s">
        <v>98</v>
      </c>
    </row>
    <row r="42" spans="1:14" ht="18" customHeight="1" x14ac:dyDescent="0.15"/>
    <row r="43" spans="1:14" ht="18" customHeight="1" x14ac:dyDescent="0.15"/>
    <row r="44" spans="1:14" ht="18" customHeight="1" x14ac:dyDescent="0.15"/>
    <row r="45" spans="1:14" ht="18" customHeight="1" x14ac:dyDescent="0.15">
      <c r="B45" s="41"/>
      <c r="C45" s="41"/>
      <c r="D45" s="41"/>
      <c r="E45" s="41"/>
    </row>
    <row r="46" spans="1:14" ht="18" customHeight="1" x14ac:dyDescent="0.15">
      <c r="B46" s="42"/>
      <c r="C46" s="42"/>
      <c r="D46" s="42"/>
      <c r="E46" s="42"/>
      <c r="F46" s="42"/>
      <c r="M46" s="42"/>
    </row>
    <row r="47" spans="1:14" ht="18" customHeight="1" x14ac:dyDescent="0.15">
      <c r="B47" s="42"/>
      <c r="C47" s="42"/>
      <c r="D47" s="42"/>
      <c r="E47" s="42"/>
      <c r="F47" s="42"/>
      <c r="M47" s="42"/>
    </row>
    <row r="48" spans="1:14" ht="18" customHeight="1" x14ac:dyDescent="0.15">
      <c r="B48" s="42"/>
      <c r="C48" s="42"/>
      <c r="D48" s="42"/>
      <c r="E48" s="42"/>
      <c r="F48" s="42"/>
      <c r="M48" s="42"/>
    </row>
    <row r="49" spans="1:20" ht="18" customHeight="1" x14ac:dyDescent="0.15">
      <c r="B49" s="42"/>
      <c r="C49" s="42"/>
      <c r="D49" s="42"/>
      <c r="E49" s="42"/>
      <c r="F49" s="42"/>
      <c r="M49" s="42"/>
    </row>
    <row r="50" spans="1:20" ht="18" customHeight="1" x14ac:dyDescent="0.15">
      <c r="A50" s="34"/>
      <c r="B50" s="42"/>
      <c r="C50" s="42"/>
      <c r="D50" s="42"/>
      <c r="E50" s="42"/>
      <c r="F50" s="42"/>
      <c r="M50" s="42"/>
    </row>
    <row r="51" spans="1:20" ht="18" customHeight="1" x14ac:dyDescent="0.15">
      <c r="F51" s="42"/>
      <c r="M51" s="42"/>
    </row>
    <row r="52" spans="1:20" ht="18" customHeight="1" x14ac:dyDescent="0.15">
      <c r="F52" s="42"/>
      <c r="M52" s="42"/>
    </row>
    <row r="53" spans="1:20" ht="18" customHeight="1" x14ac:dyDescent="0.15"/>
    <row r="54" spans="1:20" ht="18" customHeight="1" x14ac:dyDescent="0.15"/>
    <row r="55" spans="1:20" ht="18" customHeight="1" x14ac:dyDescent="0.15"/>
    <row r="56" spans="1:20" ht="18" customHeight="1" x14ac:dyDescent="0.15"/>
    <row r="57" spans="1:20" ht="18" customHeight="1" x14ac:dyDescent="0.15"/>
    <row r="58" spans="1:20" ht="18" customHeight="1" x14ac:dyDescent="0.15"/>
    <row r="59" spans="1:20" ht="18" customHeight="1" x14ac:dyDescent="0.15"/>
    <row r="60" spans="1:20" ht="18" customHeight="1" x14ac:dyDescent="0.15"/>
    <row r="61" spans="1:20" ht="18" customHeight="1" x14ac:dyDescent="0.15"/>
    <row r="62" spans="1:20" ht="18" customHeight="1" x14ac:dyDescent="0.15"/>
    <row r="63" spans="1:20" s="35" customFormat="1" ht="18" customHeight="1" x14ac:dyDescent="0.1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</row>
    <row r="64" spans="1:20" s="35" customFormat="1" ht="18" customHeight="1" x14ac:dyDescent="0.1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</row>
    <row r="65" spans="1:20" s="35" customFormat="1" ht="18" customHeight="1" x14ac:dyDescent="0.1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</row>
    <row r="66" spans="1:20" s="35" customFormat="1" ht="18" customHeight="1" x14ac:dyDescent="0.1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</row>
    <row r="67" spans="1:20" s="35" customFormat="1" ht="18" customHeight="1" x14ac:dyDescent="0.1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</row>
    <row r="68" spans="1:20" s="35" customFormat="1" ht="18" customHeight="1" x14ac:dyDescent="0.1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</row>
    <row r="69" spans="1:20" s="35" customFormat="1" ht="18" customHeight="1" x14ac:dyDescent="0.1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</row>
    <row r="70" spans="1:20" s="35" customFormat="1" ht="18" customHeight="1" x14ac:dyDescent="0.1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</row>
    <row r="71" spans="1:20" s="35" customFormat="1" ht="18" customHeight="1" x14ac:dyDescent="0.1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</row>
    <row r="72" spans="1:20" s="35" customFormat="1" ht="18" customHeight="1" x14ac:dyDescent="0.1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</row>
    <row r="73" spans="1:20" s="35" customFormat="1" ht="18" customHeight="1" x14ac:dyDescent="0.1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</row>
    <row r="74" spans="1:20" s="35" customFormat="1" ht="18" customHeight="1" x14ac:dyDescent="0.1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</row>
    <row r="75" spans="1:20" s="35" customFormat="1" ht="18" customHeight="1" x14ac:dyDescent="0.1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</row>
    <row r="76" spans="1:20" s="35" customFormat="1" ht="18" customHeight="1" x14ac:dyDescent="0.1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</row>
    <row r="77" spans="1:20" s="35" customFormat="1" ht="18" customHeight="1" x14ac:dyDescent="0.1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</row>
    <row r="78" spans="1:20" s="35" customFormat="1" ht="18" customHeight="1" x14ac:dyDescent="0.1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</row>
    <row r="79" spans="1:20" s="35" customFormat="1" ht="18" customHeight="1" x14ac:dyDescent="0.1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</row>
    <row r="80" spans="1:20" s="35" customFormat="1" ht="18" customHeight="1" x14ac:dyDescent="0.1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</row>
    <row r="81" spans="1:20" s="35" customFormat="1" ht="18" customHeight="1" x14ac:dyDescent="0.1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</row>
    <row r="82" spans="1:20" s="35" customFormat="1" ht="18" customHeight="1" x14ac:dyDescent="0.1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</row>
    <row r="83" spans="1:20" s="35" customFormat="1" ht="18" customHeight="1" x14ac:dyDescent="0.1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</row>
    <row r="84" spans="1:20" s="35" customFormat="1" ht="18" customHeight="1" x14ac:dyDescent="0.1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</row>
    <row r="85" spans="1:20" s="35" customFormat="1" ht="18" customHeight="1" x14ac:dyDescent="0.1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</row>
    <row r="86" spans="1:20" s="35" customFormat="1" ht="18" customHeight="1" x14ac:dyDescent="0.1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</row>
    <row r="87" spans="1:20" s="35" customFormat="1" ht="18" customHeight="1" x14ac:dyDescent="0.1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</row>
    <row r="88" spans="1:20" s="35" customFormat="1" ht="18" customHeight="1" x14ac:dyDescent="0.1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</row>
    <row r="89" spans="1:20" s="35" customFormat="1" ht="18" customHeight="1" x14ac:dyDescent="0.1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</row>
    <row r="90" spans="1:20" s="35" customFormat="1" ht="18" customHeight="1" x14ac:dyDescent="0.1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</row>
    <row r="91" spans="1:20" s="35" customFormat="1" ht="18" customHeight="1" x14ac:dyDescent="0.15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</row>
    <row r="92" spans="1:20" s="35" customFormat="1" ht="18" customHeight="1" x14ac:dyDescent="0.1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</row>
    <row r="93" spans="1:20" s="35" customFormat="1" ht="18" customHeight="1" x14ac:dyDescent="0.1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</row>
    <row r="94" spans="1:20" s="35" customFormat="1" ht="18" customHeight="1" x14ac:dyDescent="0.1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</row>
    <row r="95" spans="1:20" s="35" customFormat="1" ht="18" customHeight="1" x14ac:dyDescent="0.1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</row>
    <row r="96" spans="1:20" s="35" customFormat="1" ht="18" customHeight="1" x14ac:dyDescent="0.1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</row>
    <row r="97" spans="1:20" s="35" customFormat="1" ht="18" customHeight="1" x14ac:dyDescent="0.15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</row>
    <row r="98" spans="1:20" s="35" customFormat="1" x14ac:dyDescent="0.15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</row>
  </sheetData>
  <mergeCells count="20">
    <mergeCell ref="M3:M5"/>
    <mergeCell ref="A36:C37"/>
    <mergeCell ref="H36:I37"/>
    <mergeCell ref="D37:F37"/>
    <mergeCell ref="A3:A6"/>
    <mergeCell ref="B3:B6"/>
    <mergeCell ref="C3:C6"/>
    <mergeCell ref="D3:D5"/>
    <mergeCell ref="E3:E5"/>
    <mergeCell ref="F3:F5"/>
    <mergeCell ref="A1:L1"/>
    <mergeCell ref="H19:J19"/>
    <mergeCell ref="H20:J20"/>
    <mergeCell ref="A30:C30"/>
    <mergeCell ref="D36:F36"/>
    <mergeCell ref="H3:H6"/>
    <mergeCell ref="I3:I6"/>
    <mergeCell ref="J3:J6"/>
    <mergeCell ref="K3:K5"/>
    <mergeCell ref="L3:L5"/>
  </mergeCells>
  <phoneticPr fontId="5"/>
  <printOptions horizontalCentered="1"/>
  <pageMargins left="0.59055118110236227" right="0.59055118110236227" top="0.78740157480314954" bottom="0.39370078740157477" header="0.39370078740157477" footer="0.39370078740157477"/>
  <pageSetup paperSize="9" scale="8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3"/>
  </sheetPr>
  <dimension ref="A1:L39"/>
  <sheetViews>
    <sheetView view="pageBreakPreview" zoomScaleSheetLayoutView="100" workbookViewId="0">
      <selection sqref="A1:L1"/>
    </sheetView>
  </sheetViews>
  <sheetFormatPr defaultColWidth="9" defaultRowHeight="18" customHeight="1" x14ac:dyDescent="0.15"/>
  <cols>
    <col min="1" max="2" width="3.625" style="56" customWidth="1"/>
    <col min="3" max="3" width="11.125" style="56" customWidth="1"/>
    <col min="4" max="4" width="10.625" style="56" customWidth="1"/>
    <col min="5" max="5" width="11.625" style="56" customWidth="1"/>
    <col min="6" max="9" width="3.625" style="56" customWidth="1"/>
    <col min="10" max="10" width="11.125" style="56" customWidth="1"/>
    <col min="11" max="11" width="10.625" style="56" customWidth="1"/>
    <col min="12" max="12" width="11.625" style="56" customWidth="1"/>
    <col min="13" max="256" width="9" style="56"/>
    <col min="257" max="258" width="3.625" style="56" customWidth="1"/>
    <col min="259" max="259" width="11.125" style="56" customWidth="1"/>
    <col min="260" max="260" width="10.625" style="56" customWidth="1"/>
    <col min="261" max="261" width="11.625" style="56" customWidth="1"/>
    <col min="262" max="265" width="3.625" style="56" customWidth="1"/>
    <col min="266" max="266" width="11.125" style="56" customWidth="1"/>
    <col min="267" max="267" width="10.625" style="56" customWidth="1"/>
    <col min="268" max="268" width="11.625" style="56" customWidth="1"/>
    <col min="269" max="512" width="9" style="56"/>
    <col min="513" max="514" width="3.625" style="56" customWidth="1"/>
    <col min="515" max="515" width="11.125" style="56" customWidth="1"/>
    <col min="516" max="516" width="10.625" style="56" customWidth="1"/>
    <col min="517" max="517" width="11.625" style="56" customWidth="1"/>
    <col min="518" max="521" width="3.625" style="56" customWidth="1"/>
    <col min="522" max="522" width="11.125" style="56" customWidth="1"/>
    <col min="523" max="523" width="10.625" style="56" customWidth="1"/>
    <col min="524" max="524" width="11.625" style="56" customWidth="1"/>
    <col min="525" max="768" width="9" style="56"/>
    <col min="769" max="770" width="3.625" style="56" customWidth="1"/>
    <col min="771" max="771" width="11.125" style="56" customWidth="1"/>
    <col min="772" max="772" width="10.625" style="56" customWidth="1"/>
    <col min="773" max="773" width="11.625" style="56" customWidth="1"/>
    <col min="774" max="777" width="3.625" style="56" customWidth="1"/>
    <col min="778" max="778" width="11.125" style="56" customWidth="1"/>
    <col min="779" max="779" width="10.625" style="56" customWidth="1"/>
    <col min="780" max="780" width="11.625" style="56" customWidth="1"/>
    <col min="781" max="1024" width="9" style="56"/>
    <col min="1025" max="1026" width="3.625" style="56" customWidth="1"/>
    <col min="1027" max="1027" width="11.125" style="56" customWidth="1"/>
    <col min="1028" max="1028" width="10.625" style="56" customWidth="1"/>
    <col min="1029" max="1029" width="11.625" style="56" customWidth="1"/>
    <col min="1030" max="1033" width="3.625" style="56" customWidth="1"/>
    <col min="1034" max="1034" width="11.125" style="56" customWidth="1"/>
    <col min="1035" max="1035" width="10.625" style="56" customWidth="1"/>
    <col min="1036" max="1036" width="11.625" style="56" customWidth="1"/>
    <col min="1037" max="1280" width="9" style="56"/>
    <col min="1281" max="1282" width="3.625" style="56" customWidth="1"/>
    <col min="1283" max="1283" width="11.125" style="56" customWidth="1"/>
    <col min="1284" max="1284" width="10.625" style="56" customWidth="1"/>
    <col min="1285" max="1285" width="11.625" style="56" customWidth="1"/>
    <col min="1286" max="1289" width="3.625" style="56" customWidth="1"/>
    <col min="1290" max="1290" width="11.125" style="56" customWidth="1"/>
    <col min="1291" max="1291" width="10.625" style="56" customWidth="1"/>
    <col min="1292" max="1292" width="11.625" style="56" customWidth="1"/>
    <col min="1293" max="1536" width="9" style="56"/>
    <col min="1537" max="1538" width="3.625" style="56" customWidth="1"/>
    <col min="1539" max="1539" width="11.125" style="56" customWidth="1"/>
    <col min="1540" max="1540" width="10.625" style="56" customWidth="1"/>
    <col min="1541" max="1541" width="11.625" style="56" customWidth="1"/>
    <col min="1542" max="1545" width="3.625" style="56" customWidth="1"/>
    <col min="1546" max="1546" width="11.125" style="56" customWidth="1"/>
    <col min="1547" max="1547" width="10.625" style="56" customWidth="1"/>
    <col min="1548" max="1548" width="11.625" style="56" customWidth="1"/>
    <col min="1549" max="1792" width="9" style="56"/>
    <col min="1793" max="1794" width="3.625" style="56" customWidth="1"/>
    <col min="1795" max="1795" width="11.125" style="56" customWidth="1"/>
    <col min="1796" max="1796" width="10.625" style="56" customWidth="1"/>
    <col min="1797" max="1797" width="11.625" style="56" customWidth="1"/>
    <col min="1798" max="1801" width="3.625" style="56" customWidth="1"/>
    <col min="1802" max="1802" width="11.125" style="56" customWidth="1"/>
    <col min="1803" max="1803" width="10.625" style="56" customWidth="1"/>
    <col min="1804" max="1804" width="11.625" style="56" customWidth="1"/>
    <col min="1805" max="2048" width="9" style="56"/>
    <col min="2049" max="2050" width="3.625" style="56" customWidth="1"/>
    <col min="2051" max="2051" width="11.125" style="56" customWidth="1"/>
    <col min="2052" max="2052" width="10.625" style="56" customWidth="1"/>
    <col min="2053" max="2053" width="11.625" style="56" customWidth="1"/>
    <col min="2054" max="2057" width="3.625" style="56" customWidth="1"/>
    <col min="2058" max="2058" width="11.125" style="56" customWidth="1"/>
    <col min="2059" max="2059" width="10.625" style="56" customWidth="1"/>
    <col min="2060" max="2060" width="11.625" style="56" customWidth="1"/>
    <col min="2061" max="2304" width="9" style="56"/>
    <col min="2305" max="2306" width="3.625" style="56" customWidth="1"/>
    <col min="2307" max="2307" width="11.125" style="56" customWidth="1"/>
    <col min="2308" max="2308" width="10.625" style="56" customWidth="1"/>
    <col min="2309" max="2309" width="11.625" style="56" customWidth="1"/>
    <col min="2310" max="2313" width="3.625" style="56" customWidth="1"/>
    <col min="2314" max="2314" width="11.125" style="56" customWidth="1"/>
    <col min="2315" max="2315" width="10.625" style="56" customWidth="1"/>
    <col min="2316" max="2316" width="11.625" style="56" customWidth="1"/>
    <col min="2317" max="2560" width="9" style="56"/>
    <col min="2561" max="2562" width="3.625" style="56" customWidth="1"/>
    <col min="2563" max="2563" width="11.125" style="56" customWidth="1"/>
    <col min="2564" max="2564" width="10.625" style="56" customWidth="1"/>
    <col min="2565" max="2565" width="11.625" style="56" customWidth="1"/>
    <col min="2566" max="2569" width="3.625" style="56" customWidth="1"/>
    <col min="2570" max="2570" width="11.125" style="56" customWidth="1"/>
    <col min="2571" max="2571" width="10.625" style="56" customWidth="1"/>
    <col min="2572" max="2572" width="11.625" style="56" customWidth="1"/>
    <col min="2573" max="2816" width="9" style="56"/>
    <col min="2817" max="2818" width="3.625" style="56" customWidth="1"/>
    <col min="2819" max="2819" width="11.125" style="56" customWidth="1"/>
    <col min="2820" max="2820" width="10.625" style="56" customWidth="1"/>
    <col min="2821" max="2821" width="11.625" style="56" customWidth="1"/>
    <col min="2822" max="2825" width="3.625" style="56" customWidth="1"/>
    <col min="2826" max="2826" width="11.125" style="56" customWidth="1"/>
    <col min="2827" max="2827" width="10.625" style="56" customWidth="1"/>
    <col min="2828" max="2828" width="11.625" style="56" customWidth="1"/>
    <col min="2829" max="3072" width="9" style="56"/>
    <col min="3073" max="3074" width="3.625" style="56" customWidth="1"/>
    <col min="3075" max="3075" width="11.125" style="56" customWidth="1"/>
    <col min="3076" max="3076" width="10.625" style="56" customWidth="1"/>
    <col min="3077" max="3077" width="11.625" style="56" customWidth="1"/>
    <col min="3078" max="3081" width="3.625" style="56" customWidth="1"/>
    <col min="3082" max="3082" width="11.125" style="56" customWidth="1"/>
    <col min="3083" max="3083" width="10.625" style="56" customWidth="1"/>
    <col min="3084" max="3084" width="11.625" style="56" customWidth="1"/>
    <col min="3085" max="3328" width="9" style="56"/>
    <col min="3329" max="3330" width="3.625" style="56" customWidth="1"/>
    <col min="3331" max="3331" width="11.125" style="56" customWidth="1"/>
    <col min="3332" max="3332" width="10.625" style="56" customWidth="1"/>
    <col min="3333" max="3333" width="11.625" style="56" customWidth="1"/>
    <col min="3334" max="3337" width="3.625" style="56" customWidth="1"/>
    <col min="3338" max="3338" width="11.125" style="56" customWidth="1"/>
    <col min="3339" max="3339" width="10.625" style="56" customWidth="1"/>
    <col min="3340" max="3340" width="11.625" style="56" customWidth="1"/>
    <col min="3341" max="3584" width="9" style="56"/>
    <col min="3585" max="3586" width="3.625" style="56" customWidth="1"/>
    <col min="3587" max="3587" width="11.125" style="56" customWidth="1"/>
    <col min="3588" max="3588" width="10.625" style="56" customWidth="1"/>
    <col min="3589" max="3589" width="11.625" style="56" customWidth="1"/>
    <col min="3590" max="3593" width="3.625" style="56" customWidth="1"/>
    <col min="3594" max="3594" width="11.125" style="56" customWidth="1"/>
    <col min="3595" max="3595" width="10.625" style="56" customWidth="1"/>
    <col min="3596" max="3596" width="11.625" style="56" customWidth="1"/>
    <col min="3597" max="3840" width="9" style="56"/>
    <col min="3841" max="3842" width="3.625" style="56" customWidth="1"/>
    <col min="3843" max="3843" width="11.125" style="56" customWidth="1"/>
    <col min="3844" max="3844" width="10.625" style="56" customWidth="1"/>
    <col min="3845" max="3845" width="11.625" style="56" customWidth="1"/>
    <col min="3846" max="3849" width="3.625" style="56" customWidth="1"/>
    <col min="3850" max="3850" width="11.125" style="56" customWidth="1"/>
    <col min="3851" max="3851" width="10.625" style="56" customWidth="1"/>
    <col min="3852" max="3852" width="11.625" style="56" customWidth="1"/>
    <col min="3853" max="4096" width="9" style="56"/>
    <col min="4097" max="4098" width="3.625" style="56" customWidth="1"/>
    <col min="4099" max="4099" width="11.125" style="56" customWidth="1"/>
    <col min="4100" max="4100" width="10.625" style="56" customWidth="1"/>
    <col min="4101" max="4101" width="11.625" style="56" customWidth="1"/>
    <col min="4102" max="4105" width="3.625" style="56" customWidth="1"/>
    <col min="4106" max="4106" width="11.125" style="56" customWidth="1"/>
    <col min="4107" max="4107" width="10.625" style="56" customWidth="1"/>
    <col min="4108" max="4108" width="11.625" style="56" customWidth="1"/>
    <col min="4109" max="4352" width="9" style="56"/>
    <col min="4353" max="4354" width="3.625" style="56" customWidth="1"/>
    <col min="4355" max="4355" width="11.125" style="56" customWidth="1"/>
    <col min="4356" max="4356" width="10.625" style="56" customWidth="1"/>
    <col min="4357" max="4357" width="11.625" style="56" customWidth="1"/>
    <col min="4358" max="4361" width="3.625" style="56" customWidth="1"/>
    <col min="4362" max="4362" width="11.125" style="56" customWidth="1"/>
    <col min="4363" max="4363" width="10.625" style="56" customWidth="1"/>
    <col min="4364" max="4364" width="11.625" style="56" customWidth="1"/>
    <col min="4365" max="4608" width="9" style="56"/>
    <col min="4609" max="4610" width="3.625" style="56" customWidth="1"/>
    <col min="4611" max="4611" width="11.125" style="56" customWidth="1"/>
    <col min="4612" max="4612" width="10.625" style="56" customWidth="1"/>
    <col min="4613" max="4613" width="11.625" style="56" customWidth="1"/>
    <col min="4614" max="4617" width="3.625" style="56" customWidth="1"/>
    <col min="4618" max="4618" width="11.125" style="56" customWidth="1"/>
    <col min="4619" max="4619" width="10.625" style="56" customWidth="1"/>
    <col min="4620" max="4620" width="11.625" style="56" customWidth="1"/>
    <col min="4621" max="4864" width="9" style="56"/>
    <col min="4865" max="4866" width="3.625" style="56" customWidth="1"/>
    <col min="4867" max="4867" width="11.125" style="56" customWidth="1"/>
    <col min="4868" max="4868" width="10.625" style="56" customWidth="1"/>
    <col min="4869" max="4869" width="11.625" style="56" customWidth="1"/>
    <col min="4870" max="4873" width="3.625" style="56" customWidth="1"/>
    <col min="4874" max="4874" width="11.125" style="56" customWidth="1"/>
    <col min="4875" max="4875" width="10.625" style="56" customWidth="1"/>
    <col min="4876" max="4876" width="11.625" style="56" customWidth="1"/>
    <col min="4877" max="5120" width="9" style="56"/>
    <col min="5121" max="5122" width="3.625" style="56" customWidth="1"/>
    <col min="5123" max="5123" width="11.125" style="56" customWidth="1"/>
    <col min="5124" max="5124" width="10.625" style="56" customWidth="1"/>
    <col min="5125" max="5125" width="11.625" style="56" customWidth="1"/>
    <col min="5126" max="5129" width="3.625" style="56" customWidth="1"/>
    <col min="5130" max="5130" width="11.125" style="56" customWidth="1"/>
    <col min="5131" max="5131" width="10.625" style="56" customWidth="1"/>
    <col min="5132" max="5132" width="11.625" style="56" customWidth="1"/>
    <col min="5133" max="5376" width="9" style="56"/>
    <col min="5377" max="5378" width="3.625" style="56" customWidth="1"/>
    <col min="5379" max="5379" width="11.125" style="56" customWidth="1"/>
    <col min="5380" max="5380" width="10.625" style="56" customWidth="1"/>
    <col min="5381" max="5381" width="11.625" style="56" customWidth="1"/>
    <col min="5382" max="5385" width="3.625" style="56" customWidth="1"/>
    <col min="5386" max="5386" width="11.125" style="56" customWidth="1"/>
    <col min="5387" max="5387" width="10.625" style="56" customWidth="1"/>
    <col min="5388" max="5388" width="11.625" style="56" customWidth="1"/>
    <col min="5389" max="5632" width="9" style="56"/>
    <col min="5633" max="5634" width="3.625" style="56" customWidth="1"/>
    <col min="5635" max="5635" width="11.125" style="56" customWidth="1"/>
    <col min="5636" max="5636" width="10.625" style="56" customWidth="1"/>
    <col min="5637" max="5637" width="11.625" style="56" customWidth="1"/>
    <col min="5638" max="5641" width="3.625" style="56" customWidth="1"/>
    <col min="5642" max="5642" width="11.125" style="56" customWidth="1"/>
    <col min="5643" max="5643" width="10.625" style="56" customWidth="1"/>
    <col min="5644" max="5644" width="11.625" style="56" customWidth="1"/>
    <col min="5645" max="5888" width="9" style="56"/>
    <col min="5889" max="5890" width="3.625" style="56" customWidth="1"/>
    <col min="5891" max="5891" width="11.125" style="56" customWidth="1"/>
    <col min="5892" max="5892" width="10.625" style="56" customWidth="1"/>
    <col min="5893" max="5893" width="11.625" style="56" customWidth="1"/>
    <col min="5894" max="5897" width="3.625" style="56" customWidth="1"/>
    <col min="5898" max="5898" width="11.125" style="56" customWidth="1"/>
    <col min="5899" max="5899" width="10.625" style="56" customWidth="1"/>
    <col min="5900" max="5900" width="11.625" style="56" customWidth="1"/>
    <col min="5901" max="6144" width="9" style="56"/>
    <col min="6145" max="6146" width="3.625" style="56" customWidth="1"/>
    <col min="6147" max="6147" width="11.125" style="56" customWidth="1"/>
    <col min="6148" max="6148" width="10.625" style="56" customWidth="1"/>
    <col min="6149" max="6149" width="11.625" style="56" customWidth="1"/>
    <col min="6150" max="6153" width="3.625" style="56" customWidth="1"/>
    <col min="6154" max="6154" width="11.125" style="56" customWidth="1"/>
    <col min="6155" max="6155" width="10.625" style="56" customWidth="1"/>
    <col min="6156" max="6156" width="11.625" style="56" customWidth="1"/>
    <col min="6157" max="6400" width="9" style="56"/>
    <col min="6401" max="6402" width="3.625" style="56" customWidth="1"/>
    <col min="6403" max="6403" width="11.125" style="56" customWidth="1"/>
    <col min="6404" max="6404" width="10.625" style="56" customWidth="1"/>
    <col min="6405" max="6405" width="11.625" style="56" customWidth="1"/>
    <col min="6406" max="6409" width="3.625" style="56" customWidth="1"/>
    <col min="6410" max="6410" width="11.125" style="56" customWidth="1"/>
    <col min="6411" max="6411" width="10.625" style="56" customWidth="1"/>
    <col min="6412" max="6412" width="11.625" style="56" customWidth="1"/>
    <col min="6413" max="6656" width="9" style="56"/>
    <col min="6657" max="6658" width="3.625" style="56" customWidth="1"/>
    <col min="6659" max="6659" width="11.125" style="56" customWidth="1"/>
    <col min="6660" max="6660" width="10.625" style="56" customWidth="1"/>
    <col min="6661" max="6661" width="11.625" style="56" customWidth="1"/>
    <col min="6662" max="6665" width="3.625" style="56" customWidth="1"/>
    <col min="6666" max="6666" width="11.125" style="56" customWidth="1"/>
    <col min="6667" max="6667" width="10.625" style="56" customWidth="1"/>
    <col min="6668" max="6668" width="11.625" style="56" customWidth="1"/>
    <col min="6669" max="6912" width="9" style="56"/>
    <col min="6913" max="6914" width="3.625" style="56" customWidth="1"/>
    <col min="6915" max="6915" width="11.125" style="56" customWidth="1"/>
    <col min="6916" max="6916" width="10.625" style="56" customWidth="1"/>
    <col min="6917" max="6917" width="11.625" style="56" customWidth="1"/>
    <col min="6918" max="6921" width="3.625" style="56" customWidth="1"/>
    <col min="6922" max="6922" width="11.125" style="56" customWidth="1"/>
    <col min="6923" max="6923" width="10.625" style="56" customWidth="1"/>
    <col min="6924" max="6924" width="11.625" style="56" customWidth="1"/>
    <col min="6925" max="7168" width="9" style="56"/>
    <col min="7169" max="7170" width="3.625" style="56" customWidth="1"/>
    <col min="7171" max="7171" width="11.125" style="56" customWidth="1"/>
    <col min="7172" max="7172" width="10.625" style="56" customWidth="1"/>
    <col min="7173" max="7173" width="11.625" style="56" customWidth="1"/>
    <col min="7174" max="7177" width="3.625" style="56" customWidth="1"/>
    <col min="7178" max="7178" width="11.125" style="56" customWidth="1"/>
    <col min="7179" max="7179" width="10.625" style="56" customWidth="1"/>
    <col min="7180" max="7180" width="11.625" style="56" customWidth="1"/>
    <col min="7181" max="7424" width="9" style="56"/>
    <col min="7425" max="7426" width="3.625" style="56" customWidth="1"/>
    <col min="7427" max="7427" width="11.125" style="56" customWidth="1"/>
    <col min="7428" max="7428" width="10.625" style="56" customWidth="1"/>
    <col min="7429" max="7429" width="11.625" style="56" customWidth="1"/>
    <col min="7430" max="7433" width="3.625" style="56" customWidth="1"/>
    <col min="7434" max="7434" width="11.125" style="56" customWidth="1"/>
    <col min="7435" max="7435" width="10.625" style="56" customWidth="1"/>
    <col min="7436" max="7436" width="11.625" style="56" customWidth="1"/>
    <col min="7437" max="7680" width="9" style="56"/>
    <col min="7681" max="7682" width="3.625" style="56" customWidth="1"/>
    <col min="7683" max="7683" width="11.125" style="56" customWidth="1"/>
    <col min="7684" max="7684" width="10.625" style="56" customWidth="1"/>
    <col min="7685" max="7685" width="11.625" style="56" customWidth="1"/>
    <col min="7686" max="7689" width="3.625" style="56" customWidth="1"/>
    <col min="7690" max="7690" width="11.125" style="56" customWidth="1"/>
    <col min="7691" max="7691" width="10.625" style="56" customWidth="1"/>
    <col min="7692" max="7692" width="11.625" style="56" customWidth="1"/>
    <col min="7693" max="7936" width="9" style="56"/>
    <col min="7937" max="7938" width="3.625" style="56" customWidth="1"/>
    <col min="7939" max="7939" width="11.125" style="56" customWidth="1"/>
    <col min="7940" max="7940" width="10.625" style="56" customWidth="1"/>
    <col min="7941" max="7941" width="11.625" style="56" customWidth="1"/>
    <col min="7942" max="7945" width="3.625" style="56" customWidth="1"/>
    <col min="7946" max="7946" width="11.125" style="56" customWidth="1"/>
    <col min="7947" max="7947" width="10.625" style="56" customWidth="1"/>
    <col min="7948" max="7948" width="11.625" style="56" customWidth="1"/>
    <col min="7949" max="8192" width="9" style="56"/>
    <col min="8193" max="8194" width="3.625" style="56" customWidth="1"/>
    <col min="8195" max="8195" width="11.125" style="56" customWidth="1"/>
    <col min="8196" max="8196" width="10.625" style="56" customWidth="1"/>
    <col min="8197" max="8197" width="11.625" style="56" customWidth="1"/>
    <col min="8198" max="8201" width="3.625" style="56" customWidth="1"/>
    <col min="8202" max="8202" width="11.125" style="56" customWidth="1"/>
    <col min="8203" max="8203" width="10.625" style="56" customWidth="1"/>
    <col min="8204" max="8204" width="11.625" style="56" customWidth="1"/>
    <col min="8205" max="8448" width="9" style="56"/>
    <col min="8449" max="8450" width="3.625" style="56" customWidth="1"/>
    <col min="8451" max="8451" width="11.125" style="56" customWidth="1"/>
    <col min="8452" max="8452" width="10.625" style="56" customWidth="1"/>
    <col min="8453" max="8453" width="11.625" style="56" customWidth="1"/>
    <col min="8454" max="8457" width="3.625" style="56" customWidth="1"/>
    <col min="8458" max="8458" width="11.125" style="56" customWidth="1"/>
    <col min="8459" max="8459" width="10.625" style="56" customWidth="1"/>
    <col min="8460" max="8460" width="11.625" style="56" customWidth="1"/>
    <col min="8461" max="8704" width="9" style="56"/>
    <col min="8705" max="8706" width="3.625" style="56" customWidth="1"/>
    <col min="8707" max="8707" width="11.125" style="56" customWidth="1"/>
    <col min="8708" max="8708" width="10.625" style="56" customWidth="1"/>
    <col min="8709" max="8709" width="11.625" style="56" customWidth="1"/>
    <col min="8710" max="8713" width="3.625" style="56" customWidth="1"/>
    <col min="8714" max="8714" width="11.125" style="56" customWidth="1"/>
    <col min="8715" max="8715" width="10.625" style="56" customWidth="1"/>
    <col min="8716" max="8716" width="11.625" style="56" customWidth="1"/>
    <col min="8717" max="8960" width="9" style="56"/>
    <col min="8961" max="8962" width="3.625" style="56" customWidth="1"/>
    <col min="8963" max="8963" width="11.125" style="56" customWidth="1"/>
    <col min="8964" max="8964" width="10.625" style="56" customWidth="1"/>
    <col min="8965" max="8965" width="11.625" style="56" customWidth="1"/>
    <col min="8966" max="8969" width="3.625" style="56" customWidth="1"/>
    <col min="8970" max="8970" width="11.125" style="56" customWidth="1"/>
    <col min="8971" max="8971" width="10.625" style="56" customWidth="1"/>
    <col min="8972" max="8972" width="11.625" style="56" customWidth="1"/>
    <col min="8973" max="9216" width="9" style="56"/>
    <col min="9217" max="9218" width="3.625" style="56" customWidth="1"/>
    <col min="9219" max="9219" width="11.125" style="56" customWidth="1"/>
    <col min="9220" max="9220" width="10.625" style="56" customWidth="1"/>
    <col min="9221" max="9221" width="11.625" style="56" customWidth="1"/>
    <col min="9222" max="9225" width="3.625" style="56" customWidth="1"/>
    <col min="9226" max="9226" width="11.125" style="56" customWidth="1"/>
    <col min="9227" max="9227" width="10.625" style="56" customWidth="1"/>
    <col min="9228" max="9228" width="11.625" style="56" customWidth="1"/>
    <col min="9229" max="9472" width="9" style="56"/>
    <col min="9473" max="9474" width="3.625" style="56" customWidth="1"/>
    <col min="9475" max="9475" width="11.125" style="56" customWidth="1"/>
    <col min="9476" max="9476" width="10.625" style="56" customWidth="1"/>
    <col min="9477" max="9477" width="11.625" style="56" customWidth="1"/>
    <col min="9478" max="9481" width="3.625" style="56" customWidth="1"/>
    <col min="9482" max="9482" width="11.125" style="56" customWidth="1"/>
    <col min="9483" max="9483" width="10.625" style="56" customWidth="1"/>
    <col min="9484" max="9484" width="11.625" style="56" customWidth="1"/>
    <col min="9485" max="9728" width="9" style="56"/>
    <col min="9729" max="9730" width="3.625" style="56" customWidth="1"/>
    <col min="9731" max="9731" width="11.125" style="56" customWidth="1"/>
    <col min="9732" max="9732" width="10.625" style="56" customWidth="1"/>
    <col min="9733" max="9733" width="11.625" style="56" customWidth="1"/>
    <col min="9734" max="9737" width="3.625" style="56" customWidth="1"/>
    <col min="9738" max="9738" width="11.125" style="56" customWidth="1"/>
    <col min="9739" max="9739" width="10.625" style="56" customWidth="1"/>
    <col min="9740" max="9740" width="11.625" style="56" customWidth="1"/>
    <col min="9741" max="9984" width="9" style="56"/>
    <col min="9985" max="9986" width="3.625" style="56" customWidth="1"/>
    <col min="9987" max="9987" width="11.125" style="56" customWidth="1"/>
    <col min="9988" max="9988" width="10.625" style="56" customWidth="1"/>
    <col min="9989" max="9989" width="11.625" style="56" customWidth="1"/>
    <col min="9990" max="9993" width="3.625" style="56" customWidth="1"/>
    <col min="9994" max="9994" width="11.125" style="56" customWidth="1"/>
    <col min="9995" max="9995" width="10.625" style="56" customWidth="1"/>
    <col min="9996" max="9996" width="11.625" style="56" customWidth="1"/>
    <col min="9997" max="10240" width="9" style="56"/>
    <col min="10241" max="10242" width="3.625" style="56" customWidth="1"/>
    <col min="10243" max="10243" width="11.125" style="56" customWidth="1"/>
    <col min="10244" max="10244" width="10.625" style="56" customWidth="1"/>
    <col min="10245" max="10245" width="11.625" style="56" customWidth="1"/>
    <col min="10246" max="10249" width="3.625" style="56" customWidth="1"/>
    <col min="10250" max="10250" width="11.125" style="56" customWidth="1"/>
    <col min="10251" max="10251" width="10.625" style="56" customWidth="1"/>
    <col min="10252" max="10252" width="11.625" style="56" customWidth="1"/>
    <col min="10253" max="10496" width="9" style="56"/>
    <col min="10497" max="10498" width="3.625" style="56" customWidth="1"/>
    <col min="10499" max="10499" width="11.125" style="56" customWidth="1"/>
    <col min="10500" max="10500" width="10.625" style="56" customWidth="1"/>
    <col min="10501" max="10501" width="11.625" style="56" customWidth="1"/>
    <col min="10502" max="10505" width="3.625" style="56" customWidth="1"/>
    <col min="10506" max="10506" width="11.125" style="56" customWidth="1"/>
    <col min="10507" max="10507" width="10.625" style="56" customWidth="1"/>
    <col min="10508" max="10508" width="11.625" style="56" customWidth="1"/>
    <col min="10509" max="10752" width="9" style="56"/>
    <col min="10753" max="10754" width="3.625" style="56" customWidth="1"/>
    <col min="10755" max="10755" width="11.125" style="56" customWidth="1"/>
    <col min="10756" max="10756" width="10.625" style="56" customWidth="1"/>
    <col min="10757" max="10757" width="11.625" style="56" customWidth="1"/>
    <col min="10758" max="10761" width="3.625" style="56" customWidth="1"/>
    <col min="10762" max="10762" width="11.125" style="56" customWidth="1"/>
    <col min="10763" max="10763" width="10.625" style="56" customWidth="1"/>
    <col min="10764" max="10764" width="11.625" style="56" customWidth="1"/>
    <col min="10765" max="11008" width="9" style="56"/>
    <col min="11009" max="11010" width="3.625" style="56" customWidth="1"/>
    <col min="11011" max="11011" width="11.125" style="56" customWidth="1"/>
    <col min="11012" max="11012" width="10.625" style="56" customWidth="1"/>
    <col min="11013" max="11013" width="11.625" style="56" customWidth="1"/>
    <col min="11014" max="11017" width="3.625" style="56" customWidth="1"/>
    <col min="11018" max="11018" width="11.125" style="56" customWidth="1"/>
    <col min="11019" max="11019" width="10.625" style="56" customWidth="1"/>
    <col min="11020" max="11020" width="11.625" style="56" customWidth="1"/>
    <col min="11021" max="11264" width="9" style="56"/>
    <col min="11265" max="11266" width="3.625" style="56" customWidth="1"/>
    <col min="11267" max="11267" width="11.125" style="56" customWidth="1"/>
    <col min="11268" max="11268" width="10.625" style="56" customWidth="1"/>
    <col min="11269" max="11269" width="11.625" style="56" customWidth="1"/>
    <col min="11270" max="11273" width="3.625" style="56" customWidth="1"/>
    <col min="11274" max="11274" width="11.125" style="56" customWidth="1"/>
    <col min="11275" max="11275" width="10.625" style="56" customWidth="1"/>
    <col min="11276" max="11276" width="11.625" style="56" customWidth="1"/>
    <col min="11277" max="11520" width="9" style="56"/>
    <col min="11521" max="11522" width="3.625" style="56" customWidth="1"/>
    <col min="11523" max="11523" width="11.125" style="56" customWidth="1"/>
    <col min="11524" max="11524" width="10.625" style="56" customWidth="1"/>
    <col min="11525" max="11525" width="11.625" style="56" customWidth="1"/>
    <col min="11526" max="11529" width="3.625" style="56" customWidth="1"/>
    <col min="11530" max="11530" width="11.125" style="56" customWidth="1"/>
    <col min="11531" max="11531" width="10.625" style="56" customWidth="1"/>
    <col min="11532" max="11532" width="11.625" style="56" customWidth="1"/>
    <col min="11533" max="11776" width="9" style="56"/>
    <col min="11777" max="11778" width="3.625" style="56" customWidth="1"/>
    <col min="11779" max="11779" width="11.125" style="56" customWidth="1"/>
    <col min="11780" max="11780" width="10.625" style="56" customWidth="1"/>
    <col min="11781" max="11781" width="11.625" style="56" customWidth="1"/>
    <col min="11782" max="11785" width="3.625" style="56" customWidth="1"/>
    <col min="11786" max="11786" width="11.125" style="56" customWidth="1"/>
    <col min="11787" max="11787" width="10.625" style="56" customWidth="1"/>
    <col min="11788" max="11788" width="11.625" style="56" customWidth="1"/>
    <col min="11789" max="12032" width="9" style="56"/>
    <col min="12033" max="12034" width="3.625" style="56" customWidth="1"/>
    <col min="12035" max="12035" width="11.125" style="56" customWidth="1"/>
    <col min="12036" max="12036" width="10.625" style="56" customWidth="1"/>
    <col min="12037" max="12037" width="11.625" style="56" customWidth="1"/>
    <col min="12038" max="12041" width="3.625" style="56" customWidth="1"/>
    <col min="12042" max="12042" width="11.125" style="56" customWidth="1"/>
    <col min="12043" max="12043" width="10.625" style="56" customWidth="1"/>
    <col min="12044" max="12044" width="11.625" style="56" customWidth="1"/>
    <col min="12045" max="12288" width="9" style="56"/>
    <col min="12289" max="12290" width="3.625" style="56" customWidth="1"/>
    <col min="12291" max="12291" width="11.125" style="56" customWidth="1"/>
    <col min="12292" max="12292" width="10.625" style="56" customWidth="1"/>
    <col min="12293" max="12293" width="11.625" style="56" customWidth="1"/>
    <col min="12294" max="12297" width="3.625" style="56" customWidth="1"/>
    <col min="12298" max="12298" width="11.125" style="56" customWidth="1"/>
    <col min="12299" max="12299" width="10.625" style="56" customWidth="1"/>
    <col min="12300" max="12300" width="11.625" style="56" customWidth="1"/>
    <col min="12301" max="12544" width="9" style="56"/>
    <col min="12545" max="12546" width="3.625" style="56" customWidth="1"/>
    <col min="12547" max="12547" width="11.125" style="56" customWidth="1"/>
    <col min="12548" max="12548" width="10.625" style="56" customWidth="1"/>
    <col min="12549" max="12549" width="11.625" style="56" customWidth="1"/>
    <col min="12550" max="12553" width="3.625" style="56" customWidth="1"/>
    <col min="12554" max="12554" width="11.125" style="56" customWidth="1"/>
    <col min="12555" max="12555" width="10.625" style="56" customWidth="1"/>
    <col min="12556" max="12556" width="11.625" style="56" customWidth="1"/>
    <col min="12557" max="12800" width="9" style="56"/>
    <col min="12801" max="12802" width="3.625" style="56" customWidth="1"/>
    <col min="12803" max="12803" width="11.125" style="56" customWidth="1"/>
    <col min="12804" max="12804" width="10.625" style="56" customWidth="1"/>
    <col min="12805" max="12805" width="11.625" style="56" customWidth="1"/>
    <col min="12806" max="12809" width="3.625" style="56" customWidth="1"/>
    <col min="12810" max="12810" width="11.125" style="56" customWidth="1"/>
    <col min="12811" max="12811" width="10.625" style="56" customWidth="1"/>
    <col min="12812" max="12812" width="11.625" style="56" customWidth="1"/>
    <col min="12813" max="13056" width="9" style="56"/>
    <col min="13057" max="13058" width="3.625" style="56" customWidth="1"/>
    <col min="13059" max="13059" width="11.125" style="56" customWidth="1"/>
    <col min="13060" max="13060" width="10.625" style="56" customWidth="1"/>
    <col min="13061" max="13061" width="11.625" style="56" customWidth="1"/>
    <col min="13062" max="13065" width="3.625" style="56" customWidth="1"/>
    <col min="13066" max="13066" width="11.125" style="56" customWidth="1"/>
    <col min="13067" max="13067" width="10.625" style="56" customWidth="1"/>
    <col min="13068" max="13068" width="11.625" style="56" customWidth="1"/>
    <col min="13069" max="13312" width="9" style="56"/>
    <col min="13313" max="13314" width="3.625" style="56" customWidth="1"/>
    <col min="13315" max="13315" width="11.125" style="56" customWidth="1"/>
    <col min="13316" max="13316" width="10.625" style="56" customWidth="1"/>
    <col min="13317" max="13317" width="11.625" style="56" customWidth="1"/>
    <col min="13318" max="13321" width="3.625" style="56" customWidth="1"/>
    <col min="13322" max="13322" width="11.125" style="56" customWidth="1"/>
    <col min="13323" max="13323" width="10.625" style="56" customWidth="1"/>
    <col min="13324" max="13324" width="11.625" style="56" customWidth="1"/>
    <col min="13325" max="13568" width="9" style="56"/>
    <col min="13569" max="13570" width="3.625" style="56" customWidth="1"/>
    <col min="13571" max="13571" width="11.125" style="56" customWidth="1"/>
    <col min="13572" max="13572" width="10.625" style="56" customWidth="1"/>
    <col min="13573" max="13573" width="11.625" style="56" customWidth="1"/>
    <col min="13574" max="13577" width="3.625" style="56" customWidth="1"/>
    <col min="13578" max="13578" width="11.125" style="56" customWidth="1"/>
    <col min="13579" max="13579" width="10.625" style="56" customWidth="1"/>
    <col min="13580" max="13580" width="11.625" style="56" customWidth="1"/>
    <col min="13581" max="13824" width="9" style="56"/>
    <col min="13825" max="13826" width="3.625" style="56" customWidth="1"/>
    <col min="13827" max="13827" width="11.125" style="56" customWidth="1"/>
    <col min="13828" max="13828" width="10.625" style="56" customWidth="1"/>
    <col min="13829" max="13829" width="11.625" style="56" customWidth="1"/>
    <col min="13830" max="13833" width="3.625" style="56" customWidth="1"/>
    <col min="13834" max="13834" width="11.125" style="56" customWidth="1"/>
    <col min="13835" max="13835" width="10.625" style="56" customWidth="1"/>
    <col min="13836" max="13836" width="11.625" style="56" customWidth="1"/>
    <col min="13837" max="14080" width="9" style="56"/>
    <col min="14081" max="14082" width="3.625" style="56" customWidth="1"/>
    <col min="14083" max="14083" width="11.125" style="56" customWidth="1"/>
    <col min="14084" max="14084" width="10.625" style="56" customWidth="1"/>
    <col min="14085" max="14085" width="11.625" style="56" customWidth="1"/>
    <col min="14086" max="14089" width="3.625" style="56" customWidth="1"/>
    <col min="14090" max="14090" width="11.125" style="56" customWidth="1"/>
    <col min="14091" max="14091" width="10.625" style="56" customWidth="1"/>
    <col min="14092" max="14092" width="11.625" style="56" customWidth="1"/>
    <col min="14093" max="14336" width="9" style="56"/>
    <col min="14337" max="14338" width="3.625" style="56" customWidth="1"/>
    <col min="14339" max="14339" width="11.125" style="56" customWidth="1"/>
    <col min="14340" max="14340" width="10.625" style="56" customWidth="1"/>
    <col min="14341" max="14341" width="11.625" style="56" customWidth="1"/>
    <col min="14342" max="14345" width="3.625" style="56" customWidth="1"/>
    <col min="14346" max="14346" width="11.125" style="56" customWidth="1"/>
    <col min="14347" max="14347" width="10.625" style="56" customWidth="1"/>
    <col min="14348" max="14348" width="11.625" style="56" customWidth="1"/>
    <col min="14349" max="14592" width="9" style="56"/>
    <col min="14593" max="14594" width="3.625" style="56" customWidth="1"/>
    <col min="14595" max="14595" width="11.125" style="56" customWidth="1"/>
    <col min="14596" max="14596" width="10.625" style="56" customWidth="1"/>
    <col min="14597" max="14597" width="11.625" style="56" customWidth="1"/>
    <col min="14598" max="14601" width="3.625" style="56" customWidth="1"/>
    <col min="14602" max="14602" width="11.125" style="56" customWidth="1"/>
    <col min="14603" max="14603" width="10.625" style="56" customWidth="1"/>
    <col min="14604" max="14604" width="11.625" style="56" customWidth="1"/>
    <col min="14605" max="14848" width="9" style="56"/>
    <col min="14849" max="14850" width="3.625" style="56" customWidth="1"/>
    <col min="14851" max="14851" width="11.125" style="56" customWidth="1"/>
    <col min="14852" max="14852" width="10.625" style="56" customWidth="1"/>
    <col min="14853" max="14853" width="11.625" style="56" customWidth="1"/>
    <col min="14854" max="14857" width="3.625" style="56" customWidth="1"/>
    <col min="14858" max="14858" width="11.125" style="56" customWidth="1"/>
    <col min="14859" max="14859" width="10.625" style="56" customWidth="1"/>
    <col min="14860" max="14860" width="11.625" style="56" customWidth="1"/>
    <col min="14861" max="15104" width="9" style="56"/>
    <col min="15105" max="15106" width="3.625" style="56" customWidth="1"/>
    <col min="15107" max="15107" width="11.125" style="56" customWidth="1"/>
    <col min="15108" max="15108" width="10.625" style="56" customWidth="1"/>
    <col min="15109" max="15109" width="11.625" style="56" customWidth="1"/>
    <col min="15110" max="15113" width="3.625" style="56" customWidth="1"/>
    <col min="15114" max="15114" width="11.125" style="56" customWidth="1"/>
    <col min="15115" max="15115" width="10.625" style="56" customWidth="1"/>
    <col min="15116" max="15116" width="11.625" style="56" customWidth="1"/>
    <col min="15117" max="15360" width="9" style="56"/>
    <col min="15361" max="15362" width="3.625" style="56" customWidth="1"/>
    <col min="15363" max="15363" width="11.125" style="56" customWidth="1"/>
    <col min="15364" max="15364" width="10.625" style="56" customWidth="1"/>
    <col min="15365" max="15365" width="11.625" style="56" customWidth="1"/>
    <col min="15366" max="15369" width="3.625" style="56" customWidth="1"/>
    <col min="15370" max="15370" width="11.125" style="56" customWidth="1"/>
    <col min="15371" max="15371" width="10.625" style="56" customWidth="1"/>
    <col min="15372" max="15372" width="11.625" style="56" customWidth="1"/>
    <col min="15373" max="15616" width="9" style="56"/>
    <col min="15617" max="15618" width="3.625" style="56" customWidth="1"/>
    <col min="15619" max="15619" width="11.125" style="56" customWidth="1"/>
    <col min="15620" max="15620" width="10.625" style="56" customWidth="1"/>
    <col min="15621" max="15621" width="11.625" style="56" customWidth="1"/>
    <col min="15622" max="15625" width="3.625" style="56" customWidth="1"/>
    <col min="15626" max="15626" width="11.125" style="56" customWidth="1"/>
    <col min="15627" max="15627" width="10.625" style="56" customWidth="1"/>
    <col min="15628" max="15628" width="11.625" style="56" customWidth="1"/>
    <col min="15629" max="15872" width="9" style="56"/>
    <col min="15873" max="15874" width="3.625" style="56" customWidth="1"/>
    <col min="15875" max="15875" width="11.125" style="56" customWidth="1"/>
    <col min="15876" max="15876" width="10.625" style="56" customWidth="1"/>
    <col min="15877" max="15877" width="11.625" style="56" customWidth="1"/>
    <col min="15878" max="15881" width="3.625" style="56" customWidth="1"/>
    <col min="15882" max="15882" width="11.125" style="56" customWidth="1"/>
    <col min="15883" max="15883" width="10.625" style="56" customWidth="1"/>
    <col min="15884" max="15884" width="11.625" style="56" customWidth="1"/>
    <col min="15885" max="16128" width="9" style="56"/>
    <col min="16129" max="16130" width="3.625" style="56" customWidth="1"/>
    <col min="16131" max="16131" width="11.125" style="56" customWidth="1"/>
    <col min="16132" max="16132" width="10.625" style="56" customWidth="1"/>
    <col min="16133" max="16133" width="11.625" style="56" customWidth="1"/>
    <col min="16134" max="16137" width="3.625" style="56" customWidth="1"/>
    <col min="16138" max="16138" width="11.125" style="56" customWidth="1"/>
    <col min="16139" max="16139" width="10.625" style="56" customWidth="1"/>
    <col min="16140" max="16140" width="11.625" style="56" customWidth="1"/>
    <col min="16141" max="16384" width="9" style="56"/>
  </cols>
  <sheetData>
    <row r="1" spans="1:12" ht="18" customHeight="1" x14ac:dyDescent="0.2">
      <c r="A1" s="139" t="s">
        <v>70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3" spans="1:12" ht="18" customHeight="1" x14ac:dyDescent="0.15">
      <c r="A3" s="141"/>
      <c r="B3" s="144" t="s">
        <v>44</v>
      </c>
      <c r="C3" s="141" t="s">
        <v>91</v>
      </c>
      <c r="D3" s="147" t="s">
        <v>6</v>
      </c>
      <c r="E3" s="147" t="s">
        <v>49</v>
      </c>
      <c r="F3" s="1"/>
      <c r="G3" s="1"/>
      <c r="H3" s="141"/>
      <c r="I3" s="144" t="s">
        <v>44</v>
      </c>
      <c r="J3" s="141" t="s">
        <v>40</v>
      </c>
      <c r="K3" s="147" t="s">
        <v>6</v>
      </c>
      <c r="L3" s="147" t="s">
        <v>49</v>
      </c>
    </row>
    <row r="4" spans="1:12" ht="18" customHeight="1" x14ac:dyDescent="0.15">
      <c r="A4" s="142"/>
      <c r="B4" s="145"/>
      <c r="C4" s="142"/>
      <c r="D4" s="142"/>
      <c r="E4" s="142"/>
      <c r="F4" s="12"/>
      <c r="G4" s="1"/>
      <c r="H4" s="142"/>
      <c r="I4" s="145"/>
      <c r="J4" s="142"/>
      <c r="K4" s="142"/>
      <c r="L4" s="142"/>
    </row>
    <row r="5" spans="1:12" ht="18" customHeight="1" x14ac:dyDescent="0.15">
      <c r="A5" s="142"/>
      <c r="B5" s="145"/>
      <c r="C5" s="142"/>
      <c r="D5" s="142"/>
      <c r="E5" s="142"/>
      <c r="F5" s="12"/>
      <c r="G5" s="1"/>
      <c r="H5" s="142"/>
      <c r="I5" s="145"/>
      <c r="J5" s="142"/>
      <c r="K5" s="142"/>
      <c r="L5" s="142"/>
    </row>
    <row r="6" spans="1:12" ht="18" customHeight="1" x14ac:dyDescent="0.15">
      <c r="A6" s="143"/>
      <c r="B6" s="146"/>
      <c r="C6" s="143"/>
      <c r="D6" s="61" t="s">
        <v>12</v>
      </c>
      <c r="E6" s="61" t="s">
        <v>1</v>
      </c>
      <c r="F6" s="32"/>
      <c r="G6" s="1"/>
      <c r="H6" s="143"/>
      <c r="I6" s="146"/>
      <c r="J6" s="143"/>
      <c r="K6" s="61" t="s">
        <v>12</v>
      </c>
      <c r="L6" s="61" t="s">
        <v>1</v>
      </c>
    </row>
    <row r="7" spans="1:12" ht="18" customHeight="1" x14ac:dyDescent="0.15">
      <c r="A7" s="57">
        <v>1</v>
      </c>
      <c r="B7" s="57">
        <f t="shared" ref="B7:B29" si="0">RANK(D7,$D$7:$D$29)</f>
        <v>2</v>
      </c>
      <c r="C7" s="57" t="s">
        <v>14</v>
      </c>
      <c r="D7" s="62">
        <f t="shared" ref="D7:D29" si="1">+E7/$L$20*100</f>
        <v>18.81517597653497</v>
      </c>
      <c r="E7" s="64">
        <v>672775</v>
      </c>
      <c r="H7" s="57">
        <v>24</v>
      </c>
      <c r="I7" s="57">
        <f t="shared" ref="I7:I18" si="2">RANK(K7,$K$7:$K$18)</f>
        <v>7</v>
      </c>
      <c r="J7" s="57" t="s">
        <v>36</v>
      </c>
      <c r="K7" s="62">
        <f t="shared" ref="K7:K18" si="3">+L7/$L$20*100</f>
        <v>0.31023261433272997</v>
      </c>
      <c r="L7" s="68">
        <v>11093</v>
      </c>
    </row>
    <row r="8" spans="1:12" ht="18" customHeight="1" x14ac:dyDescent="0.15">
      <c r="A8" s="57">
        <v>2</v>
      </c>
      <c r="B8" s="57">
        <f t="shared" si="0"/>
        <v>1</v>
      </c>
      <c r="C8" s="57" t="s">
        <v>29</v>
      </c>
      <c r="D8" s="62">
        <f t="shared" si="1"/>
        <v>21.923626787899668</v>
      </c>
      <c r="E8" s="64">
        <v>783924</v>
      </c>
      <c r="H8" s="57">
        <v>25</v>
      </c>
      <c r="I8" s="57">
        <f t="shared" si="2"/>
        <v>10</v>
      </c>
      <c r="J8" s="57" t="s">
        <v>39</v>
      </c>
      <c r="K8" s="62">
        <f t="shared" si="3"/>
        <v>0.1789297995583527</v>
      </c>
      <c r="L8" s="69">
        <v>6398</v>
      </c>
    </row>
    <row r="9" spans="1:12" ht="18" customHeight="1" x14ac:dyDescent="0.15">
      <c r="A9" s="57">
        <v>3</v>
      </c>
      <c r="B9" s="57">
        <f t="shared" si="0"/>
        <v>4</v>
      </c>
      <c r="C9" s="57" t="s">
        <v>8</v>
      </c>
      <c r="D9" s="62">
        <f t="shared" si="1"/>
        <v>5.1950049556674713</v>
      </c>
      <c r="E9" s="64">
        <v>185758</v>
      </c>
      <c r="H9" s="57">
        <v>26</v>
      </c>
      <c r="I9" s="57">
        <f t="shared" si="2"/>
        <v>8</v>
      </c>
      <c r="J9" s="57" t="s">
        <v>17</v>
      </c>
      <c r="K9" s="62">
        <f t="shared" si="3"/>
        <v>0.2052742620753843</v>
      </c>
      <c r="L9" s="69">
        <v>7340</v>
      </c>
    </row>
    <row r="10" spans="1:12" ht="18" customHeight="1" x14ac:dyDescent="0.15">
      <c r="A10" s="57">
        <v>4</v>
      </c>
      <c r="B10" s="57">
        <f t="shared" si="0"/>
        <v>20</v>
      </c>
      <c r="C10" s="57" t="s">
        <v>41</v>
      </c>
      <c r="D10" s="62">
        <f t="shared" si="1"/>
        <v>0.93100547472609596</v>
      </c>
      <c r="E10" s="64">
        <v>33290</v>
      </c>
      <c r="H10" s="57">
        <v>27</v>
      </c>
      <c r="I10" s="57">
        <f t="shared" si="2"/>
        <v>12</v>
      </c>
      <c r="J10" s="57" t="s">
        <v>10</v>
      </c>
      <c r="K10" s="62">
        <f t="shared" si="3"/>
        <v>0.15823457422650197</v>
      </c>
      <c r="L10" s="69">
        <v>5658</v>
      </c>
    </row>
    <row r="11" spans="1:12" ht="18" customHeight="1" x14ac:dyDescent="0.15">
      <c r="A11" s="57">
        <v>5</v>
      </c>
      <c r="B11" s="57">
        <f t="shared" si="0"/>
        <v>10</v>
      </c>
      <c r="C11" s="57" t="s">
        <v>33</v>
      </c>
      <c r="D11" s="62">
        <f t="shared" si="1"/>
        <v>2.9353939811572771</v>
      </c>
      <c r="E11" s="64">
        <v>104961</v>
      </c>
      <c r="H11" s="57">
        <v>28</v>
      </c>
      <c r="I11" s="57">
        <f t="shared" si="2"/>
        <v>9</v>
      </c>
      <c r="J11" s="57" t="s">
        <v>9</v>
      </c>
      <c r="K11" s="62">
        <f t="shared" si="3"/>
        <v>0.18566973105156356</v>
      </c>
      <c r="L11" s="69">
        <v>6639</v>
      </c>
    </row>
    <row r="12" spans="1:12" ht="18" customHeight="1" x14ac:dyDescent="0.15">
      <c r="A12" s="57">
        <v>6</v>
      </c>
      <c r="B12" s="57">
        <f t="shared" si="0"/>
        <v>8</v>
      </c>
      <c r="C12" s="57" t="s">
        <v>38</v>
      </c>
      <c r="D12" s="62">
        <f t="shared" si="1"/>
        <v>3.5477489188143094</v>
      </c>
      <c r="E12" s="64">
        <v>126857</v>
      </c>
      <c r="H12" s="57">
        <v>29</v>
      </c>
      <c r="I12" s="57">
        <f t="shared" si="2"/>
        <v>2</v>
      </c>
      <c r="J12" s="57" t="s">
        <v>45</v>
      </c>
      <c r="K12" s="62">
        <f t="shared" si="3"/>
        <v>1.0097312305492849</v>
      </c>
      <c r="L12" s="69">
        <v>36105</v>
      </c>
    </row>
    <row r="13" spans="1:12" ht="18" customHeight="1" x14ac:dyDescent="0.15">
      <c r="A13" s="57">
        <v>7</v>
      </c>
      <c r="B13" s="57">
        <f t="shared" si="0"/>
        <v>14</v>
      </c>
      <c r="C13" s="57" t="s">
        <v>0</v>
      </c>
      <c r="D13" s="62">
        <f t="shared" si="1"/>
        <v>1.8021066620726995</v>
      </c>
      <c r="E13" s="64">
        <v>64438</v>
      </c>
      <c r="H13" s="57">
        <v>30</v>
      </c>
      <c r="I13" s="57">
        <f t="shared" si="2"/>
        <v>3</v>
      </c>
      <c r="J13" s="57" t="s">
        <v>25</v>
      </c>
      <c r="K13" s="62">
        <f t="shared" si="3"/>
        <v>0.88477681597805624</v>
      </c>
      <c r="L13" s="69">
        <v>31637</v>
      </c>
    </row>
    <row r="14" spans="1:12" ht="18" customHeight="1" x14ac:dyDescent="0.15">
      <c r="A14" s="57">
        <v>8</v>
      </c>
      <c r="B14" s="57">
        <f t="shared" si="0"/>
        <v>11</v>
      </c>
      <c r="C14" s="57" t="s">
        <v>18</v>
      </c>
      <c r="D14" s="62">
        <f t="shared" si="1"/>
        <v>2.6497439385362993</v>
      </c>
      <c r="E14" s="64">
        <v>94747</v>
      </c>
      <c r="H14" s="57">
        <v>31</v>
      </c>
      <c r="I14" s="57">
        <f t="shared" si="2"/>
        <v>1</v>
      </c>
      <c r="J14" s="57" t="s">
        <v>15</v>
      </c>
      <c r="K14" s="62">
        <f t="shared" si="3"/>
        <v>1.2222767880115357</v>
      </c>
      <c r="L14" s="69">
        <v>43705</v>
      </c>
    </row>
    <row r="15" spans="1:12" ht="18" customHeight="1" x14ac:dyDescent="0.15">
      <c r="A15" s="57">
        <v>9</v>
      </c>
      <c r="B15" s="57">
        <f t="shared" si="0"/>
        <v>3</v>
      </c>
      <c r="C15" s="57" t="s">
        <v>43</v>
      </c>
      <c r="D15" s="62">
        <f t="shared" si="1"/>
        <v>6.8934956584773239</v>
      </c>
      <c r="E15" s="64">
        <v>246491</v>
      </c>
      <c r="H15" s="57">
        <v>32</v>
      </c>
      <c r="I15" s="57">
        <f t="shared" si="2"/>
        <v>5</v>
      </c>
      <c r="J15" s="57" t="s">
        <v>50</v>
      </c>
      <c r="K15" s="62">
        <f t="shared" si="3"/>
        <v>0.47473168920022463</v>
      </c>
      <c r="L15" s="69">
        <v>16975</v>
      </c>
    </row>
    <row r="16" spans="1:12" ht="18" customHeight="1" x14ac:dyDescent="0.15">
      <c r="A16" s="57">
        <v>10</v>
      </c>
      <c r="B16" s="57">
        <f t="shared" si="0"/>
        <v>5</v>
      </c>
      <c r="C16" s="57" t="s">
        <v>27</v>
      </c>
      <c r="D16" s="62">
        <f t="shared" si="1"/>
        <v>4.6263896564145135</v>
      </c>
      <c r="E16" s="64">
        <v>165426</v>
      </c>
      <c r="H16" s="57">
        <v>33</v>
      </c>
      <c r="I16" s="57">
        <f t="shared" si="2"/>
        <v>4</v>
      </c>
      <c r="J16" s="57" t="s">
        <v>30</v>
      </c>
      <c r="K16" s="62">
        <f t="shared" si="3"/>
        <v>0.81002230609692527</v>
      </c>
      <c r="L16" s="69">
        <v>28964</v>
      </c>
    </row>
    <row r="17" spans="1:12" ht="18" customHeight="1" x14ac:dyDescent="0.15">
      <c r="A17" s="57">
        <v>11</v>
      </c>
      <c r="B17" s="57">
        <f t="shared" si="0"/>
        <v>7</v>
      </c>
      <c r="C17" s="57" t="s">
        <v>42</v>
      </c>
      <c r="D17" s="62">
        <f t="shared" si="1"/>
        <v>3.7837024541181261</v>
      </c>
      <c r="E17" s="64">
        <v>135294</v>
      </c>
      <c r="H17" s="57">
        <v>34</v>
      </c>
      <c r="I17" s="57">
        <f t="shared" si="2"/>
        <v>11</v>
      </c>
      <c r="J17" s="57" t="s">
        <v>57</v>
      </c>
      <c r="K17" s="62">
        <f t="shared" si="3"/>
        <v>0.15940916809668809</v>
      </c>
      <c r="L17" s="69">
        <v>5700</v>
      </c>
    </row>
    <row r="18" spans="1:12" ht="18" customHeight="1" x14ac:dyDescent="0.15">
      <c r="A18" s="57">
        <v>12</v>
      </c>
      <c r="B18" s="57">
        <f t="shared" si="0"/>
        <v>9</v>
      </c>
      <c r="C18" s="57" t="s">
        <v>51</v>
      </c>
      <c r="D18" s="62">
        <f t="shared" si="1"/>
        <v>3.2196736642630377</v>
      </c>
      <c r="E18" s="64">
        <v>115126</v>
      </c>
      <c r="H18" s="57">
        <v>35</v>
      </c>
      <c r="I18" s="57">
        <f t="shared" si="2"/>
        <v>6</v>
      </c>
      <c r="J18" s="57" t="s">
        <v>47</v>
      </c>
      <c r="K18" s="62">
        <f t="shared" si="3"/>
        <v>0.47453592355519358</v>
      </c>
      <c r="L18" s="69">
        <v>16968</v>
      </c>
    </row>
    <row r="19" spans="1:12" ht="18" customHeight="1" x14ac:dyDescent="0.15">
      <c r="A19" s="57">
        <v>13</v>
      </c>
      <c r="B19" s="57">
        <f t="shared" si="0"/>
        <v>6</v>
      </c>
      <c r="C19" s="57" t="s">
        <v>31</v>
      </c>
      <c r="D19" s="62">
        <f t="shared" si="1"/>
        <v>3.9116772529269763</v>
      </c>
      <c r="E19" s="64">
        <v>139870</v>
      </c>
      <c r="H19" s="57"/>
      <c r="I19" s="57"/>
      <c r="J19" s="57" t="s">
        <v>117</v>
      </c>
      <c r="K19" s="63">
        <f>ROUND(L19/$L$20*100,1)</f>
        <v>6.1</v>
      </c>
      <c r="L19" s="64">
        <f>SUM(L7:L18)</f>
        <v>217182</v>
      </c>
    </row>
    <row r="20" spans="1:12" ht="18" customHeight="1" x14ac:dyDescent="0.15">
      <c r="A20" s="57">
        <v>14</v>
      </c>
      <c r="B20" s="57">
        <f t="shared" si="0"/>
        <v>13</v>
      </c>
      <c r="C20" s="57" t="s">
        <v>19</v>
      </c>
      <c r="D20" s="62">
        <f t="shared" si="1"/>
        <v>2.3348409152435434</v>
      </c>
      <c r="E20" s="64">
        <v>83487</v>
      </c>
      <c r="H20" s="57"/>
      <c r="I20" s="57"/>
      <c r="J20" s="57" t="s">
        <v>105</v>
      </c>
      <c r="K20" s="63">
        <f>ROUND(L20/$L$20*100,1)</f>
        <v>100</v>
      </c>
      <c r="L20" s="64">
        <f>+L19+E30</f>
        <v>3575704</v>
      </c>
    </row>
    <row r="21" spans="1:12" ht="18" customHeight="1" x14ac:dyDescent="0.15">
      <c r="A21" s="57">
        <v>15</v>
      </c>
      <c r="B21" s="57">
        <f t="shared" si="0"/>
        <v>12</v>
      </c>
      <c r="C21" s="57" t="s">
        <v>4</v>
      </c>
      <c r="D21" s="62">
        <f t="shared" si="1"/>
        <v>2.4594037985247104</v>
      </c>
      <c r="E21" s="64">
        <v>87941</v>
      </c>
    </row>
    <row r="22" spans="1:12" ht="18" customHeight="1" x14ac:dyDescent="0.15">
      <c r="A22" s="57">
        <v>16</v>
      </c>
      <c r="B22" s="57">
        <f t="shared" si="0"/>
        <v>23</v>
      </c>
      <c r="C22" s="57" t="s">
        <v>21</v>
      </c>
      <c r="D22" s="62">
        <f t="shared" si="1"/>
        <v>0.53925045249830517</v>
      </c>
      <c r="E22" s="64">
        <v>19282</v>
      </c>
    </row>
    <row r="23" spans="1:12" ht="18" customHeight="1" x14ac:dyDescent="0.15">
      <c r="A23" s="57">
        <v>17</v>
      </c>
      <c r="B23" s="57">
        <f t="shared" si="0"/>
        <v>16</v>
      </c>
      <c r="C23" s="57" t="s">
        <v>34</v>
      </c>
      <c r="D23" s="62">
        <f t="shared" si="1"/>
        <v>1.3616339607529035</v>
      </c>
      <c r="E23" s="64">
        <v>48688</v>
      </c>
    </row>
    <row r="24" spans="1:12" ht="18" customHeight="1" x14ac:dyDescent="0.15">
      <c r="A24" s="57">
        <v>18</v>
      </c>
      <c r="B24" s="57">
        <f t="shared" si="0"/>
        <v>15</v>
      </c>
      <c r="C24" s="57" t="s">
        <v>52</v>
      </c>
      <c r="D24" s="62">
        <f t="shared" si="1"/>
        <v>1.6001324494421238</v>
      </c>
      <c r="E24" s="64">
        <v>57216</v>
      </c>
    </row>
    <row r="25" spans="1:12" ht="18" customHeight="1" x14ac:dyDescent="0.15">
      <c r="A25" s="57">
        <v>19</v>
      </c>
      <c r="B25" s="57">
        <f t="shared" si="0"/>
        <v>22</v>
      </c>
      <c r="C25" s="57" t="s">
        <v>16</v>
      </c>
      <c r="D25" s="62">
        <f t="shared" si="1"/>
        <v>0.77601501690296504</v>
      </c>
      <c r="E25" s="64">
        <v>27748</v>
      </c>
    </row>
    <row r="26" spans="1:12" ht="18" customHeight="1" x14ac:dyDescent="0.15">
      <c r="A26" s="57">
        <v>20</v>
      </c>
      <c r="B26" s="57">
        <f t="shared" si="0"/>
        <v>21</v>
      </c>
      <c r="C26" s="57" t="s">
        <v>5</v>
      </c>
      <c r="D26" s="62">
        <f t="shared" si="1"/>
        <v>0.83102516315668196</v>
      </c>
      <c r="E26" s="64">
        <v>29715</v>
      </c>
    </row>
    <row r="27" spans="1:12" ht="18" customHeight="1" x14ac:dyDescent="0.15">
      <c r="A27" s="57">
        <v>21</v>
      </c>
      <c r="B27" s="57">
        <f t="shared" si="0"/>
        <v>17</v>
      </c>
      <c r="C27" s="57" t="s">
        <v>32</v>
      </c>
      <c r="D27" s="62">
        <f t="shared" si="1"/>
        <v>1.3194324809883593</v>
      </c>
      <c r="E27" s="64">
        <v>47179</v>
      </c>
    </row>
    <row r="28" spans="1:12" ht="18" customHeight="1" x14ac:dyDescent="0.15">
      <c r="A28" s="57">
        <v>22</v>
      </c>
      <c r="B28" s="57">
        <f t="shared" si="0"/>
        <v>18</v>
      </c>
      <c r="C28" s="57" t="s">
        <v>59</v>
      </c>
      <c r="D28" s="62">
        <f t="shared" si="1"/>
        <v>1.2859845222087734</v>
      </c>
      <c r="E28" s="64">
        <v>45983</v>
      </c>
    </row>
    <row r="29" spans="1:12" ht="18" customHeight="1" x14ac:dyDescent="0.15">
      <c r="A29" s="57">
        <v>23</v>
      </c>
      <c r="B29" s="57">
        <f t="shared" si="0"/>
        <v>19</v>
      </c>
      <c r="C29" s="57" t="s">
        <v>48</v>
      </c>
      <c r="D29" s="62">
        <f t="shared" si="1"/>
        <v>1.1837109559404246</v>
      </c>
      <c r="E29" s="64">
        <v>42326</v>
      </c>
    </row>
    <row r="30" spans="1:12" ht="18" customHeight="1" x14ac:dyDescent="0.15">
      <c r="A30" s="57"/>
      <c r="B30" s="57"/>
      <c r="C30" s="57" t="s">
        <v>62</v>
      </c>
      <c r="D30" s="63">
        <f>ROUND(E30/$L$20*100,1)</f>
        <v>93.9</v>
      </c>
      <c r="E30" s="64">
        <f>SUM(E7:E29)</f>
        <v>3358522</v>
      </c>
    </row>
    <row r="32" spans="1:12" ht="18" customHeight="1" x14ac:dyDescent="0.15">
      <c r="A32" s="56" t="s">
        <v>28</v>
      </c>
      <c r="B32" s="58"/>
      <c r="C32" s="60"/>
      <c r="D32" s="58"/>
      <c r="E32" s="65"/>
      <c r="F32" s="66"/>
    </row>
    <row r="33" spans="1:6" ht="18" customHeight="1" x14ac:dyDescent="0.15">
      <c r="A33" s="58"/>
      <c r="B33" s="58"/>
      <c r="C33" s="58"/>
      <c r="D33" s="58"/>
      <c r="F33" s="67"/>
    </row>
    <row r="34" spans="1:6" ht="18" customHeight="1" x14ac:dyDescent="0.15">
      <c r="A34" s="1" t="s">
        <v>118</v>
      </c>
      <c r="F34" s="67"/>
    </row>
    <row r="35" spans="1:6" ht="18" customHeight="1" x14ac:dyDescent="0.15">
      <c r="F35" s="67"/>
    </row>
    <row r="36" spans="1:6" ht="18" customHeight="1" x14ac:dyDescent="0.15">
      <c r="A36" s="1" t="s">
        <v>119</v>
      </c>
      <c r="F36" s="67"/>
    </row>
    <row r="37" spans="1:6" ht="18" customHeight="1" x14ac:dyDescent="0.15">
      <c r="B37" s="140"/>
      <c r="C37" s="140"/>
      <c r="D37" s="140"/>
      <c r="E37" s="140"/>
      <c r="F37" s="140"/>
    </row>
    <row r="38" spans="1:6" ht="18" customHeight="1" x14ac:dyDescent="0.15">
      <c r="F38" s="59"/>
    </row>
    <row r="39" spans="1:6" ht="18" customHeight="1" x14ac:dyDescent="0.15">
      <c r="F39" s="59"/>
    </row>
  </sheetData>
  <mergeCells count="12">
    <mergeCell ref="A1:L1"/>
    <mergeCell ref="B37:F37"/>
    <mergeCell ref="A3:A6"/>
    <mergeCell ref="B3:B6"/>
    <mergeCell ref="C3:C6"/>
    <mergeCell ref="D3:D5"/>
    <mergeCell ref="E3:E5"/>
    <mergeCell ref="H3:H6"/>
    <mergeCell ref="I3:I6"/>
    <mergeCell ref="J3:J6"/>
    <mergeCell ref="K3:K5"/>
    <mergeCell ref="L3:L5"/>
  </mergeCells>
  <phoneticPr fontId="5"/>
  <pageMargins left="0.75" right="0.75" top="1" bottom="1" header="0.51200000000000001" footer="0.51200000000000001"/>
  <pageSetup paperSize="9" scale="97" firstPageNumber="0" orientation="portrait" useFirstPageNumber="1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62"/>
  <sheetViews>
    <sheetView view="pageBreakPreview" topLeftCell="A13" zoomScaleSheetLayoutView="100" workbookViewId="0">
      <selection sqref="A1:K36"/>
    </sheetView>
  </sheetViews>
  <sheetFormatPr defaultRowHeight="13.5" x14ac:dyDescent="0.15"/>
  <cols>
    <col min="1" max="2" width="3.625" style="1" customWidth="1"/>
    <col min="3" max="5" width="11.625" style="1" customWidth="1"/>
    <col min="6" max="6" width="6.625" style="1" customWidth="1"/>
    <col min="7" max="8" width="3.625" style="1" customWidth="1"/>
    <col min="9" max="11" width="11.625" style="1" customWidth="1"/>
    <col min="12" max="12" width="9" style="1" bestFit="1" customWidth="1"/>
    <col min="13" max="13" width="10.5" style="1" customWidth="1"/>
    <col min="14" max="14" width="9" style="1" bestFit="1" customWidth="1"/>
    <col min="15" max="15" width="10.875" style="70" customWidth="1"/>
    <col min="16" max="17" width="9" style="1" bestFit="1" customWidth="1"/>
    <col min="18" max="18" width="9.875" style="70" customWidth="1"/>
    <col min="19" max="256" width="9" style="1" bestFit="1" customWidth="1"/>
  </cols>
  <sheetData>
    <row r="1" spans="1:24" ht="24" x14ac:dyDescent="0.15">
      <c r="A1" s="81" t="s">
        <v>96</v>
      </c>
      <c r="B1" s="81"/>
      <c r="C1" s="81"/>
      <c r="D1" s="81"/>
      <c r="E1" s="81"/>
      <c r="F1" s="81"/>
      <c r="G1" s="81"/>
      <c r="H1" s="81"/>
      <c r="I1" s="81"/>
      <c r="J1" s="81"/>
      <c r="K1" s="81"/>
      <c r="M1" s="1" t="s">
        <v>96</v>
      </c>
    </row>
    <row r="2" spans="1:24" ht="18" customHeight="1" x14ac:dyDescent="0.15"/>
    <row r="3" spans="1:24" ht="18" customHeight="1" x14ac:dyDescent="0.15">
      <c r="A3" s="107" t="s">
        <v>85</v>
      </c>
      <c r="B3" s="109" t="s">
        <v>44</v>
      </c>
      <c r="C3" s="107" t="s">
        <v>91</v>
      </c>
      <c r="D3" s="104" t="s">
        <v>6</v>
      </c>
      <c r="E3" s="104" t="s">
        <v>49</v>
      </c>
      <c r="G3" s="107" t="s">
        <v>85</v>
      </c>
      <c r="H3" s="109" t="s">
        <v>44</v>
      </c>
      <c r="I3" s="107" t="s">
        <v>40</v>
      </c>
      <c r="J3" s="104" t="s">
        <v>6</v>
      </c>
      <c r="K3" s="104" t="s">
        <v>49</v>
      </c>
      <c r="M3" s="1" t="s">
        <v>65</v>
      </c>
    </row>
    <row r="4" spans="1:24" ht="18" customHeight="1" x14ac:dyDescent="0.15">
      <c r="A4" s="105"/>
      <c r="B4" s="110"/>
      <c r="C4" s="105"/>
      <c r="D4" s="105"/>
      <c r="E4" s="105"/>
      <c r="F4" s="12"/>
      <c r="G4" s="105"/>
      <c r="H4" s="110"/>
      <c r="I4" s="105"/>
      <c r="J4" s="105"/>
      <c r="K4" s="105"/>
      <c r="M4" s="28"/>
    </row>
    <row r="5" spans="1:24" ht="18" customHeight="1" x14ac:dyDescent="0.15">
      <c r="A5" s="105"/>
      <c r="B5" s="110"/>
      <c r="C5" s="105"/>
      <c r="D5" s="105"/>
      <c r="E5" s="105"/>
      <c r="F5" s="12"/>
      <c r="G5" s="105"/>
      <c r="H5" s="110"/>
      <c r="I5" s="105"/>
      <c r="J5" s="105"/>
      <c r="K5" s="105"/>
      <c r="N5" s="12"/>
      <c r="O5" s="76"/>
      <c r="Q5" s="12"/>
      <c r="R5" s="76"/>
    </row>
    <row r="6" spans="1:24" ht="18" customHeight="1" x14ac:dyDescent="0.15">
      <c r="A6" s="108"/>
      <c r="B6" s="111"/>
      <c r="C6" s="108"/>
      <c r="D6" s="72" t="s">
        <v>12</v>
      </c>
      <c r="E6" s="72" t="s">
        <v>1</v>
      </c>
      <c r="F6" s="32"/>
      <c r="G6" s="108"/>
      <c r="H6" s="111"/>
      <c r="I6" s="108"/>
      <c r="J6" s="72" t="s">
        <v>12</v>
      </c>
      <c r="K6" s="72" t="s">
        <v>1</v>
      </c>
      <c r="N6" s="12"/>
      <c r="O6" s="76"/>
      <c r="Q6" s="12"/>
      <c r="R6" s="76"/>
    </row>
    <row r="7" spans="1:24" ht="18" customHeight="1" x14ac:dyDescent="0.15">
      <c r="A7" s="4">
        <v>1</v>
      </c>
      <c r="B7" s="4">
        <f t="shared" ref="B7:B29" si="0">RANK(D7,$D$7:$D$29)</f>
        <v>2</v>
      </c>
      <c r="C7" s="4" t="s">
        <v>14</v>
      </c>
      <c r="D7" s="9">
        <v>18.828757068789038</v>
      </c>
      <c r="E7" s="73">
        <v>698275</v>
      </c>
      <c r="G7" s="4">
        <v>24</v>
      </c>
      <c r="H7" s="4">
        <v>7</v>
      </c>
      <c r="I7" s="4" t="s">
        <v>36</v>
      </c>
      <c r="J7" s="9">
        <v>0.32589503839230149</v>
      </c>
      <c r="K7" s="73">
        <v>12086</v>
      </c>
      <c r="M7" s="4" t="s">
        <v>14</v>
      </c>
      <c r="N7" s="75">
        <f t="shared" ref="N7:N29" si="1">E7/$K$20*100</f>
        <v>18.828757068789038</v>
      </c>
      <c r="O7" s="11">
        <f t="shared" ref="O7:O29" si="2">E7</f>
        <v>698275</v>
      </c>
      <c r="P7" s="77" t="s">
        <v>36</v>
      </c>
      <c r="Q7" s="75">
        <f t="shared" ref="Q7:Q18" si="3">K7/$K$20*100</f>
        <v>0.32589503839230149</v>
      </c>
      <c r="R7" s="11">
        <f t="shared" ref="R7:R18" si="4">K7</f>
        <v>12086</v>
      </c>
      <c r="W7" s="70"/>
      <c r="X7" s="70"/>
    </row>
    <row r="8" spans="1:24" ht="18" customHeight="1" x14ac:dyDescent="0.15">
      <c r="A8" s="4">
        <v>2</v>
      </c>
      <c r="B8" s="4">
        <f t="shared" si="0"/>
        <v>1</v>
      </c>
      <c r="C8" s="4" t="s">
        <v>29</v>
      </c>
      <c r="D8" s="9">
        <v>21.639878162821326</v>
      </c>
      <c r="E8" s="73">
        <v>802527</v>
      </c>
      <c r="G8" s="4">
        <v>25</v>
      </c>
      <c r="H8" s="4">
        <v>10</v>
      </c>
      <c r="I8" s="4" t="s">
        <v>39</v>
      </c>
      <c r="J8" s="9">
        <v>0.19384903450291704</v>
      </c>
      <c r="K8" s="73">
        <v>7189</v>
      </c>
      <c r="M8" s="4" t="s">
        <v>29</v>
      </c>
      <c r="N8" s="75">
        <f t="shared" si="1"/>
        <v>21.639878162821326</v>
      </c>
      <c r="O8" s="11">
        <f t="shared" si="2"/>
        <v>802527</v>
      </c>
      <c r="P8" s="77" t="s">
        <v>39</v>
      </c>
      <c r="Q8" s="75">
        <f t="shared" si="3"/>
        <v>0.19384903450291704</v>
      </c>
      <c r="R8" s="11">
        <f t="shared" si="4"/>
        <v>7189</v>
      </c>
      <c r="W8" s="70"/>
      <c r="X8" s="70"/>
    </row>
    <row r="9" spans="1:24" ht="18" customHeight="1" x14ac:dyDescent="0.15">
      <c r="A9" s="4">
        <v>3</v>
      </c>
      <c r="B9" s="4">
        <f t="shared" si="0"/>
        <v>4</v>
      </c>
      <c r="C9" s="4" t="s">
        <v>8</v>
      </c>
      <c r="D9" s="9">
        <v>5.2545788711293557</v>
      </c>
      <c r="E9" s="73">
        <v>194869</v>
      </c>
      <c r="G9" s="4">
        <v>26</v>
      </c>
      <c r="H9" s="4">
        <v>8</v>
      </c>
      <c r="I9" s="4" t="s">
        <v>17</v>
      </c>
      <c r="J9" s="9">
        <v>0.22022048473853439</v>
      </c>
      <c r="K9" s="73">
        <v>8167</v>
      </c>
      <c r="M9" s="4" t="s">
        <v>8</v>
      </c>
      <c r="N9" s="75">
        <f t="shared" si="1"/>
        <v>5.2545788711293557</v>
      </c>
      <c r="O9" s="11">
        <f t="shared" si="2"/>
        <v>194869</v>
      </c>
      <c r="P9" s="77" t="s">
        <v>17</v>
      </c>
      <c r="Q9" s="75">
        <f t="shared" si="3"/>
        <v>0.22022048473853434</v>
      </c>
      <c r="R9" s="11">
        <f t="shared" si="4"/>
        <v>8167</v>
      </c>
      <c r="W9" s="70"/>
      <c r="X9" s="70"/>
    </row>
    <row r="10" spans="1:24" ht="18" customHeight="1" x14ac:dyDescent="0.15">
      <c r="A10" s="4">
        <v>4</v>
      </c>
      <c r="B10" s="4">
        <f t="shared" si="0"/>
        <v>20</v>
      </c>
      <c r="C10" s="4" t="s">
        <v>41</v>
      </c>
      <c r="D10" s="9">
        <v>0.98709578606875559</v>
      </c>
      <c r="E10" s="73">
        <v>36607</v>
      </c>
      <c r="G10" s="4">
        <v>27</v>
      </c>
      <c r="H10" s="4">
        <v>12</v>
      </c>
      <c r="I10" s="4" t="s">
        <v>10</v>
      </c>
      <c r="J10" s="9">
        <v>0.17545912748789555</v>
      </c>
      <c r="K10" s="73">
        <v>6507</v>
      </c>
      <c r="M10" s="4" t="s">
        <v>41</v>
      </c>
      <c r="N10" s="75">
        <f t="shared" si="1"/>
        <v>0.98709578606875559</v>
      </c>
      <c r="O10" s="11">
        <f t="shared" si="2"/>
        <v>36607</v>
      </c>
      <c r="P10" s="77" t="s">
        <v>10</v>
      </c>
      <c r="Q10" s="75">
        <f t="shared" si="3"/>
        <v>0.17545912748789555</v>
      </c>
      <c r="R10" s="11">
        <f t="shared" si="4"/>
        <v>6507</v>
      </c>
      <c r="W10" s="70"/>
      <c r="X10" s="70"/>
    </row>
    <row r="11" spans="1:24" ht="18" customHeight="1" x14ac:dyDescent="0.15">
      <c r="A11" s="4">
        <v>5</v>
      </c>
      <c r="B11" s="4">
        <f t="shared" si="0"/>
        <v>10</v>
      </c>
      <c r="C11" s="4" t="s">
        <v>33</v>
      </c>
      <c r="D11" s="9">
        <v>2.9511486411422667</v>
      </c>
      <c r="E11" s="73">
        <v>109445</v>
      </c>
      <c r="G11" s="4">
        <v>28</v>
      </c>
      <c r="H11" s="4">
        <v>9</v>
      </c>
      <c r="I11" s="4" t="s">
        <v>9</v>
      </c>
      <c r="J11" s="9">
        <v>0.20873353402240649</v>
      </c>
      <c r="K11" s="73">
        <v>7741</v>
      </c>
      <c r="M11" s="4" t="s">
        <v>33</v>
      </c>
      <c r="N11" s="75">
        <f t="shared" si="1"/>
        <v>2.9511486411422667</v>
      </c>
      <c r="O11" s="11">
        <f t="shared" si="2"/>
        <v>109445</v>
      </c>
      <c r="P11" s="77" t="s">
        <v>9</v>
      </c>
      <c r="Q11" s="75">
        <f t="shared" si="3"/>
        <v>0.20873353402240655</v>
      </c>
      <c r="R11" s="11">
        <f t="shared" si="4"/>
        <v>7741</v>
      </c>
      <c r="W11" s="70"/>
      <c r="X11" s="70"/>
    </row>
    <row r="12" spans="1:24" ht="18" customHeight="1" x14ac:dyDescent="0.15">
      <c r="A12" s="4">
        <v>6</v>
      </c>
      <c r="B12" s="4">
        <f t="shared" si="0"/>
        <v>8</v>
      </c>
      <c r="C12" s="4" t="s">
        <v>38</v>
      </c>
      <c r="D12" s="9">
        <v>3.5673992788567843</v>
      </c>
      <c r="E12" s="73">
        <v>132299</v>
      </c>
      <c r="G12" s="4">
        <v>29</v>
      </c>
      <c r="H12" s="4">
        <v>2</v>
      </c>
      <c r="I12" s="4" t="s">
        <v>45</v>
      </c>
      <c r="J12" s="9">
        <v>1.0176197959529261</v>
      </c>
      <c r="K12" s="73">
        <v>37739</v>
      </c>
      <c r="M12" s="4" t="s">
        <v>38</v>
      </c>
      <c r="N12" s="75">
        <f t="shared" si="1"/>
        <v>3.5673992788567843</v>
      </c>
      <c r="O12" s="11">
        <f t="shared" si="2"/>
        <v>132299</v>
      </c>
      <c r="P12" s="77" t="s">
        <v>45</v>
      </c>
      <c r="Q12" s="75">
        <f t="shared" si="3"/>
        <v>1.0176197959529261</v>
      </c>
      <c r="R12" s="11">
        <f t="shared" si="4"/>
        <v>37739</v>
      </c>
      <c r="W12" s="70"/>
      <c r="X12" s="70"/>
    </row>
    <row r="13" spans="1:24" ht="18" customHeight="1" x14ac:dyDescent="0.15">
      <c r="A13" s="4">
        <v>7</v>
      </c>
      <c r="B13" s="4">
        <f t="shared" si="0"/>
        <v>14</v>
      </c>
      <c r="C13" s="4" t="s">
        <v>0</v>
      </c>
      <c r="D13" s="9">
        <v>1.8467295626653608</v>
      </c>
      <c r="E13" s="73">
        <v>68487</v>
      </c>
      <c r="G13" s="4">
        <v>30</v>
      </c>
      <c r="H13" s="4">
        <v>3</v>
      </c>
      <c r="I13" s="4" t="s">
        <v>25</v>
      </c>
      <c r="J13" s="9">
        <v>0.87060839852492444</v>
      </c>
      <c r="K13" s="73">
        <v>32287</v>
      </c>
      <c r="M13" s="4" t="s">
        <v>0</v>
      </c>
      <c r="N13" s="75">
        <f t="shared" si="1"/>
        <v>1.8467295626653608</v>
      </c>
      <c r="O13" s="11">
        <f t="shared" si="2"/>
        <v>68487</v>
      </c>
      <c r="P13" s="77" t="s">
        <v>25</v>
      </c>
      <c r="Q13" s="75">
        <f t="shared" si="3"/>
        <v>0.87060839852492444</v>
      </c>
      <c r="R13" s="11">
        <f t="shared" si="4"/>
        <v>32287</v>
      </c>
      <c r="W13" s="70"/>
      <c r="X13" s="70"/>
    </row>
    <row r="14" spans="1:24" ht="18" customHeight="1" x14ac:dyDescent="0.15">
      <c r="A14" s="4">
        <v>8</v>
      </c>
      <c r="B14" s="4">
        <f t="shared" si="0"/>
        <v>11</v>
      </c>
      <c r="C14" s="4" t="s">
        <v>18</v>
      </c>
      <c r="D14" s="9">
        <v>2.6501419959682422</v>
      </c>
      <c r="E14" s="73">
        <v>98282</v>
      </c>
      <c r="G14" s="4">
        <v>31</v>
      </c>
      <c r="H14" s="4">
        <v>1</v>
      </c>
      <c r="I14" s="4" t="s">
        <v>15</v>
      </c>
      <c r="J14" s="9">
        <v>1.1756867093283747</v>
      </c>
      <c r="K14" s="73">
        <v>43601</v>
      </c>
      <c r="M14" s="4" t="s">
        <v>18</v>
      </c>
      <c r="N14" s="75">
        <f t="shared" si="1"/>
        <v>2.6501419959682422</v>
      </c>
      <c r="O14" s="11">
        <f t="shared" si="2"/>
        <v>98282</v>
      </c>
      <c r="P14" s="77" t="s">
        <v>15</v>
      </c>
      <c r="Q14" s="75">
        <f t="shared" si="3"/>
        <v>1.1756867093283747</v>
      </c>
      <c r="R14" s="11">
        <f t="shared" si="4"/>
        <v>43601</v>
      </c>
      <c r="W14" s="70"/>
      <c r="X14" s="70"/>
    </row>
    <row r="15" spans="1:24" ht="18" customHeight="1" x14ac:dyDescent="0.15">
      <c r="A15" s="4">
        <v>9</v>
      </c>
      <c r="B15" s="4">
        <f t="shared" si="0"/>
        <v>3</v>
      </c>
      <c r="C15" s="4" t="s">
        <v>43</v>
      </c>
      <c r="D15" s="9">
        <v>6.8316077740230963</v>
      </c>
      <c r="E15" s="73">
        <v>253354</v>
      </c>
      <c r="G15" s="4">
        <v>32</v>
      </c>
      <c r="H15" s="4">
        <v>5</v>
      </c>
      <c r="I15" s="4" t="s">
        <v>50</v>
      </c>
      <c r="J15" s="9">
        <v>0.49361530471698417</v>
      </c>
      <c r="K15" s="73">
        <v>18306</v>
      </c>
      <c r="M15" s="4" t="s">
        <v>43</v>
      </c>
      <c r="N15" s="75">
        <f t="shared" si="1"/>
        <v>6.8316077740230963</v>
      </c>
      <c r="O15" s="11">
        <f t="shared" si="2"/>
        <v>253354</v>
      </c>
      <c r="P15" s="77" t="s">
        <v>50</v>
      </c>
      <c r="Q15" s="75">
        <f t="shared" si="3"/>
        <v>0.49361530471698423</v>
      </c>
      <c r="R15" s="11">
        <f t="shared" si="4"/>
        <v>18306</v>
      </c>
      <c r="W15" s="70"/>
      <c r="X15" s="70"/>
    </row>
    <row r="16" spans="1:24" ht="18" customHeight="1" x14ac:dyDescent="0.15">
      <c r="A16" s="4">
        <v>10</v>
      </c>
      <c r="B16" s="4">
        <f t="shared" si="0"/>
        <v>5</v>
      </c>
      <c r="C16" s="4" t="s">
        <v>27</v>
      </c>
      <c r="D16" s="9">
        <v>4.5790868467403483</v>
      </c>
      <c r="E16" s="73">
        <v>169818</v>
      </c>
      <c r="G16" s="4">
        <v>33</v>
      </c>
      <c r="H16" s="4">
        <v>4</v>
      </c>
      <c r="I16" s="4" t="s">
        <v>30</v>
      </c>
      <c r="J16" s="9">
        <v>0.79826218075175359</v>
      </c>
      <c r="K16" s="73">
        <v>29604</v>
      </c>
      <c r="M16" s="4" t="s">
        <v>27</v>
      </c>
      <c r="N16" s="75">
        <f t="shared" si="1"/>
        <v>4.5790868467403483</v>
      </c>
      <c r="O16" s="11">
        <f t="shared" si="2"/>
        <v>169818</v>
      </c>
      <c r="P16" s="77" t="s">
        <v>30</v>
      </c>
      <c r="Q16" s="75">
        <f t="shared" si="3"/>
        <v>0.79826218075175359</v>
      </c>
      <c r="R16" s="11">
        <f t="shared" si="4"/>
        <v>29604</v>
      </c>
      <c r="W16" s="70"/>
      <c r="X16" s="70"/>
    </row>
    <row r="17" spans="1:24" ht="18" customHeight="1" x14ac:dyDescent="0.15">
      <c r="A17" s="4">
        <v>11</v>
      </c>
      <c r="B17" s="4">
        <f t="shared" si="0"/>
        <v>7</v>
      </c>
      <c r="C17" s="4" t="s">
        <v>42</v>
      </c>
      <c r="D17" s="9">
        <v>3.7598191856884453</v>
      </c>
      <c r="E17" s="73">
        <v>139435</v>
      </c>
      <c r="G17" s="4">
        <v>34</v>
      </c>
      <c r="H17" s="4">
        <v>11</v>
      </c>
      <c r="I17" s="4" t="s">
        <v>60</v>
      </c>
      <c r="J17" s="9">
        <v>0.17928811105993814</v>
      </c>
      <c r="K17" s="73">
        <v>6649</v>
      </c>
      <c r="M17" s="4" t="s">
        <v>42</v>
      </c>
      <c r="N17" s="75">
        <f t="shared" si="1"/>
        <v>3.7598191856884453</v>
      </c>
      <c r="O17" s="11">
        <f t="shared" si="2"/>
        <v>139435</v>
      </c>
      <c r="P17" s="77" t="s">
        <v>99</v>
      </c>
      <c r="Q17" s="75">
        <f t="shared" si="3"/>
        <v>0.17928811105993814</v>
      </c>
      <c r="R17" s="11">
        <f t="shared" si="4"/>
        <v>6649</v>
      </c>
      <c r="W17" s="70"/>
      <c r="X17" s="70"/>
    </row>
    <row r="18" spans="1:24" ht="18" customHeight="1" x14ac:dyDescent="0.15">
      <c r="A18" s="4">
        <v>12</v>
      </c>
      <c r="B18" s="4">
        <f t="shared" si="0"/>
        <v>9</v>
      </c>
      <c r="C18" s="4" t="s">
        <v>51</v>
      </c>
      <c r="D18" s="9">
        <v>3.1765463431049712</v>
      </c>
      <c r="E18" s="73">
        <v>117804</v>
      </c>
      <c r="G18" s="4">
        <v>35</v>
      </c>
      <c r="H18" s="4">
        <v>6</v>
      </c>
      <c r="I18" s="4" t="s">
        <v>47</v>
      </c>
      <c r="J18" s="9">
        <v>0.49191653031530336</v>
      </c>
      <c r="K18" s="73">
        <v>18243</v>
      </c>
      <c r="M18" s="4" t="s">
        <v>51</v>
      </c>
      <c r="N18" s="75">
        <f t="shared" si="1"/>
        <v>3.1765463431049712</v>
      </c>
      <c r="O18" s="11">
        <f t="shared" si="2"/>
        <v>117804</v>
      </c>
      <c r="P18" s="77" t="s">
        <v>47</v>
      </c>
      <c r="Q18" s="75">
        <f t="shared" si="3"/>
        <v>0.49191653031530336</v>
      </c>
      <c r="R18" s="11">
        <f t="shared" si="4"/>
        <v>18243</v>
      </c>
      <c r="W18" s="70"/>
      <c r="X18" s="70"/>
    </row>
    <row r="19" spans="1:24" ht="18" customHeight="1" x14ac:dyDescent="0.15">
      <c r="A19" s="4">
        <v>13</v>
      </c>
      <c r="B19" s="4">
        <f t="shared" si="0"/>
        <v>6</v>
      </c>
      <c r="C19" s="4" t="s">
        <v>31</v>
      </c>
      <c r="D19" s="9">
        <v>3.9007635316818732</v>
      </c>
      <c r="E19" s="73">
        <v>144662</v>
      </c>
      <c r="G19" s="96" t="s">
        <v>24</v>
      </c>
      <c r="H19" s="97"/>
      <c r="I19" s="98"/>
      <c r="J19" s="9">
        <v>6.2</v>
      </c>
      <c r="K19" s="73">
        <v>228119</v>
      </c>
      <c r="M19" s="4" t="s">
        <v>31</v>
      </c>
      <c r="N19" s="75">
        <f t="shared" si="1"/>
        <v>3.9007635316818732</v>
      </c>
      <c r="O19" s="11">
        <f t="shared" si="2"/>
        <v>144662</v>
      </c>
      <c r="Q19" s="4" t="s">
        <v>77</v>
      </c>
      <c r="R19" s="11">
        <f>SUM(R7:R18)</f>
        <v>228119</v>
      </c>
      <c r="W19" s="70"/>
    </row>
    <row r="20" spans="1:24" ht="18" customHeight="1" x14ac:dyDescent="0.15">
      <c r="A20" s="4">
        <v>14</v>
      </c>
      <c r="B20" s="4">
        <f t="shared" si="0"/>
        <v>13</v>
      </c>
      <c r="C20" s="4" t="s">
        <v>19</v>
      </c>
      <c r="D20" s="9">
        <v>2.3796863253514307</v>
      </c>
      <c r="E20" s="73">
        <v>88252</v>
      </c>
      <c r="G20" s="96" t="s">
        <v>86</v>
      </c>
      <c r="H20" s="97"/>
      <c r="I20" s="98"/>
      <c r="J20" s="9">
        <v>100</v>
      </c>
      <c r="K20" s="73">
        <v>3708556</v>
      </c>
      <c r="M20" s="4" t="s">
        <v>19</v>
      </c>
      <c r="N20" s="75">
        <f t="shared" si="1"/>
        <v>2.3796863253514307</v>
      </c>
      <c r="O20" s="11">
        <f t="shared" si="2"/>
        <v>88252</v>
      </c>
      <c r="W20" s="70"/>
    </row>
    <row r="21" spans="1:24" ht="18" customHeight="1" x14ac:dyDescent="0.15">
      <c r="A21" s="4">
        <v>15</v>
      </c>
      <c r="B21" s="4">
        <f t="shared" si="0"/>
        <v>12</v>
      </c>
      <c r="C21" s="4" t="s">
        <v>4</v>
      </c>
      <c r="D21" s="9">
        <v>2.3869398223998775</v>
      </c>
      <c r="E21" s="73">
        <v>88521</v>
      </c>
      <c r="M21" s="4" t="s">
        <v>4</v>
      </c>
      <c r="N21" s="75">
        <f t="shared" si="1"/>
        <v>2.3869398223998775</v>
      </c>
      <c r="O21" s="11">
        <f t="shared" si="2"/>
        <v>88521</v>
      </c>
      <c r="W21" s="70"/>
    </row>
    <row r="22" spans="1:24" ht="18" customHeight="1" x14ac:dyDescent="0.15">
      <c r="A22" s="4">
        <v>16</v>
      </c>
      <c r="B22" s="4">
        <f t="shared" si="0"/>
        <v>23</v>
      </c>
      <c r="C22" s="4" t="s">
        <v>21</v>
      </c>
      <c r="D22" s="9">
        <v>0.57246000869341052</v>
      </c>
      <c r="E22" s="73">
        <v>21230</v>
      </c>
      <c r="M22" s="4" t="s">
        <v>21</v>
      </c>
      <c r="N22" s="75">
        <f t="shared" si="1"/>
        <v>0.57246000869341052</v>
      </c>
      <c r="O22" s="11">
        <f t="shared" si="2"/>
        <v>21230</v>
      </c>
      <c r="W22" s="70"/>
    </row>
    <row r="23" spans="1:24" ht="18" customHeight="1" x14ac:dyDescent="0.15">
      <c r="A23" s="4">
        <v>17</v>
      </c>
      <c r="B23" s="4">
        <f t="shared" si="0"/>
        <v>16</v>
      </c>
      <c r="C23" s="4" t="s">
        <v>34</v>
      </c>
      <c r="D23" s="9">
        <v>1.3900828246897174</v>
      </c>
      <c r="E23" s="73">
        <v>51552</v>
      </c>
      <c r="M23" s="4" t="s">
        <v>34</v>
      </c>
      <c r="N23" s="75">
        <f t="shared" si="1"/>
        <v>1.3900828246897174</v>
      </c>
      <c r="O23" s="11">
        <f t="shared" si="2"/>
        <v>51552</v>
      </c>
      <c r="W23" s="70"/>
    </row>
    <row r="24" spans="1:24" ht="18" customHeight="1" x14ac:dyDescent="0.15">
      <c r="A24" s="4">
        <v>18</v>
      </c>
      <c r="B24" s="4">
        <f t="shared" si="0"/>
        <v>15</v>
      </c>
      <c r="C24" s="4" t="s">
        <v>52</v>
      </c>
      <c r="D24" s="9">
        <v>1.608604535026571</v>
      </c>
      <c r="E24" s="73">
        <v>59656</v>
      </c>
      <c r="M24" s="4" t="s">
        <v>52</v>
      </c>
      <c r="N24" s="75">
        <f t="shared" si="1"/>
        <v>1.608604535026571</v>
      </c>
      <c r="O24" s="11">
        <f t="shared" si="2"/>
        <v>59656</v>
      </c>
      <c r="Q24" s="4" t="s">
        <v>53</v>
      </c>
      <c r="R24" s="11">
        <f>SUM(R19,O30)</f>
        <v>3708556</v>
      </c>
      <c r="W24" s="70"/>
    </row>
    <row r="25" spans="1:24" ht="18" customHeight="1" x14ac:dyDescent="0.15">
      <c r="A25" s="4">
        <v>19</v>
      </c>
      <c r="B25" s="4">
        <f t="shared" si="0"/>
        <v>22</v>
      </c>
      <c r="C25" s="4" t="s">
        <v>16</v>
      </c>
      <c r="D25" s="9">
        <v>0.81864747357192402</v>
      </c>
      <c r="E25" s="73">
        <v>30360</v>
      </c>
      <c r="M25" s="4" t="s">
        <v>16</v>
      </c>
      <c r="N25" s="75">
        <f t="shared" si="1"/>
        <v>0.81864747357192402</v>
      </c>
      <c r="O25" s="11">
        <f t="shared" si="2"/>
        <v>30360</v>
      </c>
      <c r="W25" s="70"/>
    </row>
    <row r="26" spans="1:24" ht="18" customHeight="1" x14ac:dyDescent="0.15">
      <c r="A26" s="4">
        <v>20</v>
      </c>
      <c r="B26" s="4">
        <f t="shared" si="0"/>
        <v>21</v>
      </c>
      <c r="C26" s="4" t="s">
        <v>5</v>
      </c>
      <c r="D26" s="9">
        <v>0.87109376263969052</v>
      </c>
      <c r="E26" s="73">
        <v>32305</v>
      </c>
      <c r="M26" s="4" t="s">
        <v>5</v>
      </c>
      <c r="N26" s="75">
        <f t="shared" si="1"/>
        <v>0.87109376263969052</v>
      </c>
      <c r="O26" s="11">
        <f t="shared" si="2"/>
        <v>32305</v>
      </c>
      <c r="W26" s="70"/>
    </row>
    <row r="27" spans="1:24" ht="18" customHeight="1" x14ac:dyDescent="0.15">
      <c r="A27" s="4">
        <v>21</v>
      </c>
      <c r="B27" s="4">
        <f t="shared" si="0"/>
        <v>17</v>
      </c>
      <c r="C27" s="4" t="s">
        <v>32</v>
      </c>
      <c r="D27" s="9">
        <v>1.3104291805220145</v>
      </c>
      <c r="E27" s="73">
        <v>48598</v>
      </c>
      <c r="M27" s="4" t="s">
        <v>32</v>
      </c>
      <c r="N27" s="75">
        <f t="shared" si="1"/>
        <v>1.3104291805220145</v>
      </c>
      <c r="O27" s="11">
        <f t="shared" si="2"/>
        <v>48598</v>
      </c>
      <c r="W27" s="70"/>
    </row>
    <row r="28" spans="1:24" ht="18" customHeight="1" x14ac:dyDescent="0.15">
      <c r="A28" s="4">
        <v>22</v>
      </c>
      <c r="B28" s="4">
        <f t="shared" si="0"/>
        <v>18</v>
      </c>
      <c r="C28" s="4" t="s">
        <v>59</v>
      </c>
      <c r="D28" s="9">
        <v>1.3071394904108229</v>
      </c>
      <c r="E28" s="73">
        <v>48476</v>
      </c>
      <c r="M28" s="4" t="s">
        <v>59</v>
      </c>
      <c r="N28" s="75">
        <f t="shared" si="1"/>
        <v>1.3071394904108229</v>
      </c>
      <c r="O28" s="11">
        <f t="shared" si="2"/>
        <v>48476</v>
      </c>
      <c r="W28" s="70"/>
    </row>
    <row r="29" spans="1:24" ht="18" customHeight="1" x14ac:dyDescent="0.15">
      <c r="A29" s="4">
        <v>23</v>
      </c>
      <c r="B29" s="4">
        <f t="shared" si="0"/>
        <v>19</v>
      </c>
      <c r="C29" s="4" t="s">
        <v>48</v>
      </c>
      <c r="D29" s="9">
        <v>1.2302092782204179</v>
      </c>
      <c r="E29" s="73">
        <v>45623</v>
      </c>
      <c r="M29" s="4" t="s">
        <v>73</v>
      </c>
      <c r="N29" s="75">
        <f t="shared" si="1"/>
        <v>1.2302092782204179</v>
      </c>
      <c r="O29" s="11">
        <f t="shared" si="2"/>
        <v>45623</v>
      </c>
      <c r="W29" s="70"/>
    </row>
    <row r="30" spans="1:24" ht="18" customHeight="1" x14ac:dyDescent="0.15">
      <c r="A30" s="96" t="s">
        <v>67</v>
      </c>
      <c r="B30" s="97"/>
      <c r="C30" s="98"/>
      <c r="D30" s="9">
        <v>93.8</v>
      </c>
      <c r="E30" s="73">
        <v>3480437</v>
      </c>
      <c r="N30" s="4" t="s">
        <v>74</v>
      </c>
      <c r="O30" s="11">
        <f>SUM(O7:O29)</f>
        <v>3480437</v>
      </c>
    </row>
    <row r="31" spans="1:24" ht="18" customHeight="1" x14ac:dyDescent="0.15"/>
    <row r="32" spans="1:24" ht="18" customHeight="1" x14ac:dyDescent="0.15">
      <c r="A32" s="1" t="s">
        <v>28</v>
      </c>
    </row>
    <row r="33" spans="1:13" ht="18" customHeight="1" x14ac:dyDescent="0.15"/>
    <row r="34" spans="1:13" ht="18" customHeight="1" x14ac:dyDescent="0.15">
      <c r="A34" s="1" t="s">
        <v>79</v>
      </c>
      <c r="M34" s="1" t="s">
        <v>104</v>
      </c>
    </row>
    <row r="35" spans="1:13" ht="18" customHeight="1" x14ac:dyDescent="0.15"/>
    <row r="36" spans="1:13" ht="18" customHeight="1" x14ac:dyDescent="0.15">
      <c r="A36" s="1" t="s">
        <v>76</v>
      </c>
      <c r="B36" s="71"/>
      <c r="C36" s="71"/>
      <c r="D36" s="71"/>
      <c r="E36" s="71"/>
      <c r="F36" s="71"/>
    </row>
    <row r="37" spans="1:13" ht="18" customHeight="1" x14ac:dyDescent="0.15">
      <c r="B37" s="71"/>
      <c r="C37" s="71"/>
      <c r="D37" s="71"/>
      <c r="E37" s="71"/>
      <c r="F37" s="71"/>
    </row>
    <row r="38" spans="1:13" ht="18" customHeight="1" x14ac:dyDescent="0.15">
      <c r="B38" s="71"/>
      <c r="C38" s="71"/>
      <c r="D38" s="71"/>
      <c r="E38" s="71"/>
      <c r="F38" s="74"/>
    </row>
    <row r="39" spans="1:13" ht="18" customHeight="1" x14ac:dyDescent="0.15">
      <c r="B39" s="71"/>
      <c r="C39" s="71"/>
      <c r="D39" s="71"/>
      <c r="E39" s="71"/>
      <c r="F39" s="71"/>
    </row>
    <row r="40" spans="1:13" ht="14.25" customHeight="1" x14ac:dyDescent="0.15"/>
    <row r="41" spans="1:13" ht="14.25" customHeight="1" x14ac:dyDescent="0.15"/>
    <row r="42" spans="1:13" ht="14.25" customHeight="1" x14ac:dyDescent="0.15"/>
    <row r="43" spans="1:13" ht="14.25" customHeight="1" x14ac:dyDescent="0.15"/>
    <row r="44" spans="1:13" ht="14.25" customHeight="1" x14ac:dyDescent="0.15"/>
    <row r="45" spans="1:13" ht="14.25" customHeight="1" x14ac:dyDescent="0.15"/>
    <row r="46" spans="1:13" ht="14.25" customHeight="1" x14ac:dyDescent="0.15"/>
    <row r="47" spans="1:13" ht="14.25" customHeight="1" x14ac:dyDescent="0.15"/>
    <row r="48" spans="1:13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</sheetData>
  <mergeCells count="14">
    <mergeCell ref="A1:K1"/>
    <mergeCell ref="G19:I19"/>
    <mergeCell ref="G20:I20"/>
    <mergeCell ref="A30:C30"/>
    <mergeCell ref="A3:A6"/>
    <mergeCell ref="B3:B6"/>
    <mergeCell ref="C3:C6"/>
    <mergeCell ref="D3:D5"/>
    <mergeCell ref="E3:E5"/>
    <mergeCell ref="G3:G6"/>
    <mergeCell ref="H3:H6"/>
    <mergeCell ref="I3:I6"/>
    <mergeCell ref="J3:J5"/>
    <mergeCell ref="K3:K5"/>
  </mergeCells>
  <phoneticPr fontId="5"/>
  <pageMargins left="0.59055118110236227" right="0.59055118110236227" top="0.78740157480314965" bottom="0.39370078740157483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（１）小学校児童数</vt:lpstr>
      <vt:lpstr>（２）中学校生徒数</vt:lpstr>
      <vt:lpstr>（３）小学校外国人児童数</vt:lpstr>
      <vt:lpstr>（４）中学校外国人生徒数</vt:lpstr>
      <vt:lpstr>（５）図書館蔵書冊数</vt:lpstr>
      <vt:lpstr>（６）小中学校の体育館等の空調（冷房）設備設置状況</vt:lpstr>
      <vt:lpstr>(R7人口割合）</vt:lpstr>
      <vt:lpstr>人口割合 (2)</vt:lpstr>
      <vt:lpstr>'（１）小学校児童数'!Print_Area</vt:lpstr>
      <vt:lpstr>'（２）中学校生徒数'!Print_Area</vt:lpstr>
      <vt:lpstr>'（３）小学校外国人児童数'!Print_Area</vt:lpstr>
      <vt:lpstr>'（４）中学校外国人生徒数'!Print_Area</vt:lpstr>
      <vt:lpstr>'（５）図書館蔵書冊数'!Print_Area</vt:lpstr>
      <vt:lpstr>'（６）小中学校の体育館等の空調（冷房）設備設置状況'!Print_Area</vt:lpstr>
      <vt:lpstr>'(R7人口割合）'!Print_Area</vt:lpstr>
      <vt:lpstr>'人口割合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　風花</dc:creator>
  <cp:lastModifiedBy>篠﨑真寿美</cp:lastModifiedBy>
  <dcterms:created xsi:type="dcterms:W3CDTF">2022-01-04T00:15:26Z</dcterms:created>
  <dcterms:modified xsi:type="dcterms:W3CDTF">2026-04-14T04:41:25Z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2026-03-30T08:47:16Z</vt:filetime>
  </property>
</Properties>
</file>