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X:\01_市長部局\15_企画部\02_総合政策課\02_企画調整係\09_統計調査\17_統計事務（その他）\05_市町の指標\令和７年度のデータ\公開用　全庁共有\"/>
    </mc:Choice>
  </mc:AlternateContent>
  <xr:revisionPtr revIDLastSave="0" documentId="13_ncr:1_{58BA5DEE-73FF-4A61-802B-CC88783946F3}" xr6:coauthVersionLast="47" xr6:coauthVersionMax="47" xr10:uidLastSave="{00000000-0000-0000-0000-000000000000}"/>
  <bookViews>
    <workbookView xWindow="-120" yWindow="-120" windowWidth="29040" windowHeight="15720" tabRatio="630" firstSheet="2" activeTab="2" xr2:uid="{00000000-000D-0000-FFFF-FFFF00000000}"/>
  </bookViews>
  <sheets>
    <sheet name="人口割合 (2)" sheetId="1" state="hidden" r:id="rId1"/>
    <sheet name="人口割合" sheetId="6" state="hidden" r:id="rId2"/>
    <sheet name="（１）火災出火件数" sheetId="4" r:id="rId3"/>
    <sheet name="（２）交通事故発生件数と高齢者関連事故発生件数" sheetId="2" r:id="rId4"/>
    <sheet name="（３）消防団団員数" sheetId="5" r:id="rId5"/>
  </sheets>
  <definedNames>
    <definedName name="_Order1" localSheetId="0" hidden="1">255</definedName>
    <definedName name="_xlnm.Print_Area" localSheetId="2">'（１）火災出火件数'!$A$1:$K$40</definedName>
    <definedName name="_xlnm.Print_Area" localSheetId="3">'（２）交通事故発生件数と高齢者関連事故発生件数'!$A$1:$M$40</definedName>
    <definedName name="_xlnm.Print_Area" localSheetId="4">'（３）消防団団員数'!$A$1:$K$42</definedName>
    <definedName name="_xlnm.Print_Area" localSheetId="0">'人口割合 (2)'!$A$1:$K$36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R24" i="1" s="1"/>
  <c r="D30" i="1"/>
  <c r="O29" i="1"/>
  <c r="N29" i="1"/>
  <c r="D29" i="1"/>
  <c r="B29" i="1" s="1"/>
  <c r="O28" i="1"/>
  <c r="N28" i="1"/>
  <c r="D28" i="1"/>
  <c r="B28" i="1" s="1"/>
  <c r="O27" i="1"/>
  <c r="N27" i="1"/>
  <c r="D27" i="1"/>
  <c r="B27" i="1" s="1"/>
  <c r="O26" i="1"/>
  <c r="N26" i="1"/>
  <c r="D26" i="1"/>
  <c r="B26" i="1" s="1"/>
  <c r="O25" i="1"/>
  <c r="N25" i="1"/>
  <c r="D25" i="1"/>
  <c r="B25" i="1" s="1"/>
  <c r="O24" i="1"/>
  <c r="N24" i="1"/>
  <c r="D24" i="1"/>
  <c r="O23" i="1"/>
  <c r="N23" i="1"/>
  <c r="D23" i="1"/>
  <c r="O22" i="1"/>
  <c r="N22" i="1"/>
  <c r="D22" i="1"/>
  <c r="O21" i="1"/>
  <c r="N21" i="1"/>
  <c r="D21" i="1"/>
  <c r="O20" i="1"/>
  <c r="N20" i="1"/>
  <c r="J20" i="1"/>
  <c r="D20" i="1"/>
  <c r="R19" i="1"/>
  <c r="O19" i="1"/>
  <c r="N19" i="1"/>
  <c r="J19" i="1"/>
  <c r="D19" i="1"/>
  <c r="B19" i="1" s="1"/>
  <c r="R18" i="1"/>
  <c r="Q18" i="1"/>
  <c r="O18" i="1"/>
  <c r="N18" i="1"/>
  <c r="J18" i="1"/>
  <c r="H18" i="1"/>
  <c r="D18" i="1"/>
  <c r="B18" i="1" s="1"/>
  <c r="R17" i="1"/>
  <c r="Q17" i="1"/>
  <c r="O17" i="1"/>
  <c r="N17" i="1"/>
  <c r="J17" i="1"/>
  <c r="H17" i="1"/>
  <c r="D17" i="1"/>
  <c r="B17" i="1" s="1"/>
  <c r="R16" i="1"/>
  <c r="Q16" i="1"/>
  <c r="O16" i="1"/>
  <c r="N16" i="1"/>
  <c r="J16" i="1"/>
  <c r="H16" i="1"/>
  <c r="D16" i="1"/>
  <c r="B16" i="1" s="1"/>
  <c r="R15" i="1"/>
  <c r="Q15" i="1"/>
  <c r="O15" i="1"/>
  <c r="N15" i="1"/>
  <c r="J15" i="1"/>
  <c r="H15" i="1"/>
  <c r="D15" i="1"/>
  <c r="B15" i="1" s="1"/>
  <c r="R14" i="1"/>
  <c r="Q14" i="1"/>
  <c r="O14" i="1"/>
  <c r="N14" i="1"/>
  <c r="J14" i="1"/>
  <c r="H14" i="1"/>
  <c r="D14" i="1"/>
  <c r="B14" i="1" s="1"/>
  <c r="R13" i="1"/>
  <c r="Q13" i="1"/>
  <c r="O13" i="1"/>
  <c r="N13" i="1"/>
  <c r="J13" i="1"/>
  <c r="H13" i="1"/>
  <c r="D13" i="1"/>
  <c r="B13" i="1" s="1"/>
  <c r="R12" i="1"/>
  <c r="Q12" i="1"/>
  <c r="O12" i="1"/>
  <c r="N12" i="1"/>
  <c r="J12" i="1"/>
  <c r="H12" i="1"/>
  <c r="D12" i="1"/>
  <c r="B12" i="1" s="1"/>
  <c r="R11" i="1"/>
  <c r="Q11" i="1"/>
  <c r="O11" i="1"/>
  <c r="N11" i="1"/>
  <c r="J11" i="1"/>
  <c r="H11" i="1"/>
  <c r="D11" i="1"/>
  <c r="B11" i="1" s="1"/>
  <c r="R10" i="1"/>
  <c r="Q10" i="1"/>
  <c r="O10" i="1"/>
  <c r="N10" i="1"/>
  <c r="J10" i="1"/>
  <c r="H10" i="1"/>
  <c r="D10" i="1"/>
  <c r="B10" i="1" s="1"/>
  <c r="R9" i="1"/>
  <c r="Q9" i="1"/>
  <c r="O9" i="1"/>
  <c r="N9" i="1"/>
  <c r="J9" i="1"/>
  <c r="H9" i="1"/>
  <c r="D9" i="1"/>
  <c r="B9" i="1" s="1"/>
  <c r="R8" i="1"/>
  <c r="Q8" i="1"/>
  <c r="O8" i="1"/>
  <c r="N8" i="1"/>
  <c r="J8" i="1"/>
  <c r="H8" i="1"/>
  <c r="D8" i="1"/>
  <c r="B8" i="1" s="1"/>
  <c r="R7" i="1"/>
  <c r="Q7" i="1"/>
  <c r="O7" i="1"/>
  <c r="N7" i="1"/>
  <c r="J7" i="1"/>
  <c r="H7" i="1"/>
  <c r="D7" i="1"/>
  <c r="B7" i="1" s="1"/>
  <c r="B21" i="1" l="1"/>
  <c r="B23" i="1"/>
  <c r="B20" i="1"/>
  <c r="B22" i="1"/>
  <c r="B24" i="1"/>
</calcChain>
</file>

<file path=xl/sharedStrings.xml><?xml version="1.0" encoding="utf-8"?>
<sst xmlns="http://schemas.openxmlformats.org/spreadsheetml/2006/main" count="337" uniqueCount="96">
  <si>
    <t>伊豆の国市</t>
    <rPh sb="0" eb="2">
      <t>イズ</t>
    </rPh>
    <rPh sb="3" eb="4">
      <t>クニ</t>
    </rPh>
    <rPh sb="4" eb="5">
      <t>シ</t>
    </rPh>
    <phoneticPr fontId="18"/>
  </si>
  <si>
    <t>市名</t>
  </si>
  <si>
    <t>（２）県総人口に占める人口割合</t>
  </si>
  <si>
    <t>住民基本
台帳人口</t>
    <rPh sb="5" eb="7">
      <t>ダイチョウ</t>
    </rPh>
    <rPh sb="7" eb="9">
      <t>ジンコウ</t>
    </rPh>
    <phoneticPr fontId="18"/>
  </si>
  <si>
    <t>磐田市</t>
  </si>
  <si>
    <t>順位</t>
    <rPh sb="0" eb="2">
      <t>ジュンイ</t>
    </rPh>
    <phoneticPr fontId="18"/>
  </si>
  <si>
    <t>№</t>
  </si>
  <si>
    <t>県総人口に
占める割合</t>
    <rPh sb="6" eb="7">
      <t>シ</t>
    </rPh>
    <rPh sb="9" eb="11">
      <t>ワリアイ</t>
    </rPh>
    <phoneticPr fontId="18"/>
  </si>
  <si>
    <t>■割合の端数調整</t>
    <rPh sb="1" eb="3">
      <t>ワリアイ</t>
    </rPh>
    <rPh sb="4" eb="6">
      <t>ハスウ</t>
    </rPh>
    <rPh sb="6" eb="8">
      <t>チョウセイ</t>
    </rPh>
    <phoneticPr fontId="18"/>
  </si>
  <si>
    <t>市　　計</t>
  </si>
  <si>
    <t>町名</t>
    <rPh sb="0" eb="1">
      <t>マチ</t>
    </rPh>
    <rPh sb="1" eb="2">
      <t>メイ</t>
    </rPh>
    <phoneticPr fontId="18"/>
  </si>
  <si>
    <t>河津町</t>
  </si>
  <si>
    <t>（％）</t>
  </si>
  <si>
    <t>（人）</t>
  </si>
  <si>
    <t>伊東市</t>
  </si>
  <si>
    <t>川根本町</t>
    <rPh sb="2" eb="3">
      <t>ホン</t>
    </rPh>
    <phoneticPr fontId="28"/>
  </si>
  <si>
    <t>県　　計</t>
  </si>
  <si>
    <t>静岡市</t>
  </si>
  <si>
    <t>東伊豆町</t>
  </si>
  <si>
    <t>浜松市</t>
  </si>
  <si>
    <t>沼津市</t>
  </si>
  <si>
    <t>南伊豆町</t>
  </si>
  <si>
    <t>伊豆市</t>
    <rPh sb="0" eb="2">
      <t>イズ</t>
    </rPh>
    <rPh sb="2" eb="3">
      <t>シ</t>
    </rPh>
    <phoneticPr fontId="28"/>
  </si>
  <si>
    <t>熱海市</t>
  </si>
  <si>
    <t>袋井市</t>
  </si>
  <si>
    <t>町　　計</t>
  </si>
  <si>
    <t>清水町</t>
  </si>
  <si>
    <t>下田市</t>
  </si>
  <si>
    <t>松崎町</t>
  </si>
  <si>
    <t>三島市</t>
  </si>
  <si>
    <t>藤枝市</t>
  </si>
  <si>
    <t>菊川市</t>
    <rPh sb="0" eb="2">
      <t>キクガワ</t>
    </rPh>
    <rPh sb="2" eb="3">
      <t>シ</t>
    </rPh>
    <phoneticPr fontId="18"/>
  </si>
  <si>
    <t>西伊豆町</t>
  </si>
  <si>
    <t>町計</t>
    <rPh sb="0" eb="1">
      <t>チョウ</t>
    </rPh>
    <rPh sb="1" eb="2">
      <t>ケイ</t>
    </rPh>
    <phoneticPr fontId="18"/>
  </si>
  <si>
    <t>富士宮市</t>
  </si>
  <si>
    <t>函南町</t>
  </si>
  <si>
    <t>島田市</t>
  </si>
  <si>
    <t>（件）</t>
    <rPh sb="1" eb="2">
      <t>ケン</t>
    </rPh>
    <phoneticPr fontId="18"/>
  </si>
  <si>
    <t>御殿場市</t>
  </si>
  <si>
    <t>長泉町</t>
  </si>
  <si>
    <t>伊豆市</t>
    <rPh sb="0" eb="2">
      <t>イズ</t>
    </rPh>
    <rPh sb="2" eb="3">
      <t>シ</t>
    </rPh>
    <phoneticPr fontId="18"/>
  </si>
  <si>
    <t>富士市</t>
  </si>
  <si>
    <t>小山町</t>
  </si>
  <si>
    <t>掛川市</t>
  </si>
  <si>
    <t>吉田町</t>
  </si>
  <si>
    <t>市計</t>
    <rPh sb="0" eb="1">
      <t>シ</t>
    </rPh>
    <rPh sb="1" eb="2">
      <t>ケイ</t>
    </rPh>
    <phoneticPr fontId="18"/>
  </si>
  <si>
    <t>焼津市</t>
  </si>
  <si>
    <t>川根本町</t>
    <rPh sb="0" eb="1">
      <t>カワ</t>
    </rPh>
    <rPh sb="2" eb="3">
      <t>ホン</t>
    </rPh>
    <rPh sb="3" eb="4">
      <t>チョウ</t>
    </rPh>
    <phoneticPr fontId="18"/>
  </si>
  <si>
    <t>牧之原市</t>
    <rPh sb="0" eb="4">
      <t>マキノハラシ</t>
    </rPh>
    <phoneticPr fontId="18"/>
  </si>
  <si>
    <t>川根本町</t>
    <rPh sb="2" eb="3">
      <t>ホン</t>
    </rPh>
    <phoneticPr fontId="18"/>
  </si>
  <si>
    <t>森町</t>
  </si>
  <si>
    <t>[資料]</t>
  </si>
  <si>
    <t>裾野市</t>
  </si>
  <si>
    <t>湖西市</t>
  </si>
  <si>
    <t>人口10万
人当たり
火災出火
件　　数</t>
    <rPh sb="6" eb="7">
      <t>ニン</t>
    </rPh>
    <rPh sb="7" eb="8">
      <t>ア</t>
    </rPh>
    <rPh sb="11" eb="13">
      <t>カサイ</t>
    </rPh>
    <rPh sb="13" eb="15">
      <t>シュッカ</t>
    </rPh>
    <rPh sb="16" eb="17">
      <t>ケン</t>
    </rPh>
    <rPh sb="19" eb="20">
      <t>カズ</t>
    </rPh>
    <phoneticPr fontId="18"/>
  </si>
  <si>
    <t>県計</t>
    <rPh sb="0" eb="1">
      <t>ケン</t>
    </rPh>
    <rPh sb="1" eb="2">
      <t>ケイ</t>
    </rPh>
    <phoneticPr fontId="18"/>
  </si>
  <si>
    <t>御前崎市</t>
    <rPh sb="0" eb="3">
      <t>オマエザキ</t>
    </rPh>
    <rPh sb="3" eb="4">
      <t>シ</t>
    </rPh>
    <phoneticPr fontId="18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</si>
  <si>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18"/>
  </si>
  <si>
    <t>（注）　端数処理の関係から、合計数と内訳が一致しない場合がある。</t>
    <rPh sb="1" eb="2">
      <t>チュウ</t>
    </rPh>
    <rPh sb="4" eb="6">
      <t>ハスウ</t>
    </rPh>
    <rPh sb="6" eb="8">
      <t>ショリ</t>
    </rPh>
    <rPh sb="9" eb="11">
      <t>カンケイ</t>
    </rPh>
    <rPh sb="14" eb="16">
      <t>ゴウケイ</t>
    </rPh>
    <rPh sb="16" eb="17">
      <t>スウ</t>
    </rPh>
    <rPh sb="18" eb="20">
      <t>ウチワケ</t>
    </rPh>
    <rPh sb="21" eb="23">
      <t>イッチ</t>
    </rPh>
    <rPh sb="26" eb="28">
      <t>バアイ</t>
    </rPh>
    <phoneticPr fontId="29"/>
  </si>
  <si>
    <t>総務省自治行政局　「住民基本台帳人口要覧」（令和２年１月１日現在）</t>
    <rPh sb="0" eb="2">
      <t>ソウム</t>
    </rPh>
    <rPh sb="2" eb="3">
      <t>ショウ</t>
    </rPh>
    <rPh sb="22" eb="24">
      <t>レイワ</t>
    </rPh>
    <phoneticPr fontId="18"/>
  </si>
  <si>
    <t>※戸本さんデータより頂戴</t>
    <rPh sb="1" eb="2">
      <t>ト</t>
    </rPh>
    <rPh sb="2" eb="3">
      <t>ホン</t>
    </rPh>
    <rPh sb="10" eb="12">
      <t>チョウダイ</t>
    </rPh>
    <phoneticPr fontId="18"/>
  </si>
  <si>
    <t>引数データ（２）県総人口に占める人口割合を確認してください</t>
    <rPh sb="0" eb="2">
      <t>ヒキスウ</t>
    </rPh>
    <rPh sb="8" eb="9">
      <t>ケン</t>
    </rPh>
    <rPh sb="9" eb="12">
      <t>ソウジンコウ</t>
    </rPh>
    <rPh sb="13" eb="14">
      <t>シ</t>
    </rPh>
    <rPh sb="16" eb="18">
      <t>ジンコウ</t>
    </rPh>
    <rPh sb="18" eb="20">
      <t>ワリアイ</t>
    </rPh>
    <rPh sb="21" eb="23">
      <t>カクニン</t>
    </rPh>
    <phoneticPr fontId="18"/>
  </si>
  <si>
    <t>町計</t>
  </si>
  <si>
    <t xml:space="preserve"> × １，０００</t>
  </si>
  <si>
    <t>県計</t>
  </si>
  <si>
    <t>御前崎市</t>
    <rPh sb="0" eb="3">
      <t>オマエザキ</t>
    </rPh>
    <rPh sb="3" eb="4">
      <t>シ</t>
    </rPh>
    <phoneticPr fontId="28"/>
  </si>
  <si>
    <t>菊川市</t>
    <rPh sb="0" eb="2">
      <t>キクガワ</t>
    </rPh>
    <rPh sb="2" eb="3">
      <t>シ</t>
    </rPh>
    <phoneticPr fontId="28"/>
  </si>
  <si>
    <t>伊豆の国市</t>
    <rPh sb="0" eb="2">
      <t>イズ</t>
    </rPh>
    <rPh sb="3" eb="4">
      <t>クニ</t>
    </rPh>
    <rPh sb="4" eb="5">
      <t>シ</t>
    </rPh>
    <phoneticPr fontId="28"/>
  </si>
  <si>
    <t>牧之原市</t>
    <rPh sb="0" eb="4">
      <t>マキノハラシ</t>
    </rPh>
    <phoneticPr fontId="28"/>
  </si>
  <si>
    <t>市計</t>
  </si>
  <si>
    <t>総務省自治行政局「住民基本台帳人口要覧」</t>
    <rPh sb="0" eb="2">
      <t>ソウム</t>
    </rPh>
    <rPh sb="3" eb="5">
      <t>ジチ</t>
    </rPh>
    <phoneticPr fontId="18"/>
  </si>
  <si>
    <t>（令和7年１月１日現在）</t>
    <rPh sb="1" eb="3">
      <t>レイワ</t>
    </rPh>
    <phoneticPr fontId="18"/>
  </si>
  <si>
    <t>火災出火
件　　数</t>
    <rPh sb="0" eb="2">
      <t>カサイ</t>
    </rPh>
    <rPh sb="2" eb="4">
      <t>シュッカ</t>
    </rPh>
    <rPh sb="5" eb="6">
      <t>ケン</t>
    </rPh>
    <rPh sb="8" eb="9">
      <t>カズ</t>
    </rPh>
    <phoneticPr fontId="18"/>
  </si>
  <si>
    <t>［資料］</t>
  </si>
  <si>
    <t>県危機管理部消防保安課より提供（令和５年分）</t>
    <rPh sb="1" eb="3">
      <t>キキ</t>
    </rPh>
    <rPh sb="3" eb="5">
      <t>カンリ</t>
    </rPh>
    <rPh sb="5" eb="6">
      <t>ブ</t>
    </rPh>
    <rPh sb="6" eb="8">
      <t>ショウボウ</t>
    </rPh>
    <rPh sb="8" eb="10">
      <t>ホアン</t>
    </rPh>
    <rPh sb="10" eb="11">
      <t>カ</t>
    </rPh>
    <rPh sb="13" eb="15">
      <t>テイキョウ</t>
    </rPh>
    <rPh sb="16" eb="18">
      <t>レイワ</t>
    </rPh>
    <rPh sb="19" eb="21">
      <t>ネンブン</t>
    </rPh>
    <phoneticPr fontId="18"/>
  </si>
  <si>
    <t>総務省自治行政局　「住民基本台帳人口要覧」（令和７年１月１日現在）</t>
    <rPh sb="0" eb="2">
      <t>ソウム</t>
    </rPh>
    <rPh sb="2" eb="3">
      <t>ショウ</t>
    </rPh>
    <rPh sb="22" eb="24">
      <t>レイワ</t>
    </rPh>
    <rPh sb="25" eb="26">
      <t>ネン</t>
    </rPh>
    <phoneticPr fontId="18"/>
  </si>
  <si>
    <t>・人口１０万人当たり火災出火件数 ＝</t>
    <rPh sb="1" eb="3">
      <t>ジンコウ</t>
    </rPh>
    <rPh sb="5" eb="6">
      <t>マン</t>
    </rPh>
    <rPh sb="6" eb="7">
      <t>ニン</t>
    </rPh>
    <rPh sb="7" eb="8">
      <t>ア</t>
    </rPh>
    <rPh sb="10" eb="12">
      <t>カサイ</t>
    </rPh>
    <rPh sb="12" eb="14">
      <t>シュッカ</t>
    </rPh>
    <rPh sb="14" eb="16">
      <t>ケンスウ</t>
    </rPh>
    <phoneticPr fontId="18"/>
  </si>
  <si>
    <t>火災出火件数</t>
    <rPh sb="0" eb="2">
      <t>カサイ</t>
    </rPh>
    <rPh sb="2" eb="4">
      <t>シュッカ</t>
    </rPh>
    <rPh sb="4" eb="6">
      <t>ケンスウ</t>
    </rPh>
    <phoneticPr fontId="18"/>
  </si>
  <si>
    <t xml:space="preserve"> × １０万</t>
    <rPh sb="5" eb="6">
      <t>マン</t>
    </rPh>
    <phoneticPr fontId="18"/>
  </si>
  <si>
    <t>住民基本台帳人口</t>
  </si>
  <si>
    <t>(注）　本表の順位は、数値の低い市町から順位付けしている。</t>
    <rPh sb="1" eb="2">
      <t>チュウ</t>
    </rPh>
    <rPh sb="4" eb="5">
      <t>ホン</t>
    </rPh>
    <rPh sb="5" eb="6">
      <t>ヒョウ</t>
    </rPh>
    <rPh sb="7" eb="9">
      <t>ジュンイ</t>
    </rPh>
    <rPh sb="11" eb="13">
      <t>スウチ</t>
    </rPh>
    <rPh sb="14" eb="15">
      <t>ヒク</t>
    </rPh>
    <rPh sb="16" eb="17">
      <t>シ</t>
    </rPh>
    <rPh sb="17" eb="18">
      <t>マチ</t>
    </rPh>
    <rPh sb="20" eb="22">
      <t>ジュンイ</t>
    </rPh>
    <rPh sb="22" eb="23">
      <t>ヅ</t>
    </rPh>
    <phoneticPr fontId="18"/>
  </si>
  <si>
    <t>人口10万人
当たり事故
発生件数</t>
    <rPh sb="7" eb="8">
      <t>ア</t>
    </rPh>
    <rPh sb="10" eb="12">
      <t>ジコ</t>
    </rPh>
    <rPh sb="13" eb="15">
      <t>ハッセイ</t>
    </rPh>
    <rPh sb="15" eb="17">
      <t>ケンスウ</t>
    </rPh>
    <phoneticPr fontId="18"/>
  </si>
  <si>
    <t>交通事故
発生件数</t>
    <rPh sb="5" eb="7">
      <t>ハッセイ</t>
    </rPh>
    <rPh sb="7" eb="9">
      <t>ケンスウ</t>
    </rPh>
    <phoneticPr fontId="18"/>
  </si>
  <si>
    <t>うち高齢者
関連事故
発生件数</t>
    <rPh sb="2" eb="5">
      <t>コウレイシャ</t>
    </rPh>
    <rPh sb="6" eb="8">
      <t>カンレン</t>
    </rPh>
    <rPh sb="8" eb="10">
      <t>ジコ</t>
    </rPh>
    <rPh sb="11" eb="13">
      <t>ハッセイ</t>
    </rPh>
    <rPh sb="13" eb="15">
      <t>ケンスウ</t>
    </rPh>
    <phoneticPr fontId="18"/>
  </si>
  <si>
    <t>消防団
団員数</t>
    <rPh sb="0" eb="3">
      <t>ショウボウダン</t>
    </rPh>
    <phoneticPr fontId="18"/>
  </si>
  <si>
    <r>
      <t>県</t>
    </r>
    <r>
      <rPr>
        <sz val="11"/>
        <color indexed="8"/>
        <rFont val="ＭＳ Ｐゴシック"/>
        <family val="3"/>
        <charset val="128"/>
      </rPr>
      <t>警察本部交通部交通企画課　「令和</t>
    </r>
    <r>
      <rPr>
        <sz val="11"/>
        <color indexed="10"/>
        <rFont val="ＭＳ Ｐゴシック"/>
        <family val="3"/>
        <charset val="128"/>
      </rPr>
      <t>６</t>
    </r>
    <r>
      <rPr>
        <sz val="11"/>
        <color indexed="8"/>
        <rFont val="ＭＳ Ｐゴシック"/>
        <family val="3"/>
        <charset val="128"/>
      </rPr>
      <t>年交通年鑑」 (令和６年１０月１日現在)</t>
    </r>
    <rPh sb="1" eb="3">
      <t>ケイサツ</t>
    </rPh>
    <rPh sb="5" eb="7">
      <t>コウツウ</t>
    </rPh>
    <rPh sb="7" eb="8">
      <t>ブ</t>
    </rPh>
    <rPh sb="8" eb="10">
      <t>コウツウ</t>
    </rPh>
    <rPh sb="10" eb="12">
      <t>キカク</t>
    </rPh>
    <rPh sb="12" eb="13">
      <t>カ</t>
    </rPh>
    <rPh sb="15" eb="17">
      <t>レイワ</t>
    </rPh>
    <rPh sb="18" eb="19">
      <t>トシ</t>
    </rPh>
    <rPh sb="19" eb="21">
      <t>コウツウ</t>
    </rPh>
    <rPh sb="26" eb="28">
      <t>レイワ</t>
    </rPh>
    <rPh sb="29" eb="30">
      <t>ネン</t>
    </rPh>
    <rPh sb="32" eb="33">
      <t>ツキ</t>
    </rPh>
    <rPh sb="34" eb="35">
      <t>ニチ</t>
    </rPh>
    <rPh sb="35" eb="37">
      <t>ゲンザイ</t>
    </rPh>
    <phoneticPr fontId="18"/>
  </si>
  <si>
    <t>総務省自治行政局　「住民基本台帳人口要覧」（令和７年１月１日現在）</t>
    <rPh sb="0" eb="2">
      <t>ソウム</t>
    </rPh>
    <rPh sb="2" eb="3">
      <t>ショウ</t>
    </rPh>
    <rPh sb="22" eb="24">
      <t>レイワ</t>
    </rPh>
    <phoneticPr fontId="18"/>
  </si>
  <si>
    <t>・人口１０万人当たり交通事故発生件数 ＝</t>
    <rPh sb="1" eb="3">
      <t>ジンコウ</t>
    </rPh>
    <rPh sb="5" eb="7">
      <t>マンニン</t>
    </rPh>
    <rPh sb="7" eb="8">
      <t>ア</t>
    </rPh>
    <rPh sb="10" eb="12">
      <t>コウツウ</t>
    </rPh>
    <rPh sb="12" eb="14">
      <t>ジコ</t>
    </rPh>
    <rPh sb="14" eb="16">
      <t>ハッセイ</t>
    </rPh>
    <rPh sb="16" eb="18">
      <t>ケンスウ</t>
    </rPh>
    <phoneticPr fontId="18"/>
  </si>
  <si>
    <t>交通事故発生件数（高速道路の事故は含まない）</t>
    <rPh sb="0" eb="2">
      <t>コウツウ</t>
    </rPh>
    <rPh sb="2" eb="4">
      <t>ジコ</t>
    </rPh>
    <rPh sb="4" eb="6">
      <t>ハッセイ</t>
    </rPh>
    <rPh sb="6" eb="8">
      <t>ケンスウ</t>
    </rPh>
    <rPh sb="9" eb="11">
      <t>コウソク</t>
    </rPh>
    <rPh sb="11" eb="13">
      <t>ドウロ</t>
    </rPh>
    <rPh sb="14" eb="16">
      <t>ジコ</t>
    </rPh>
    <rPh sb="17" eb="18">
      <t>フク</t>
    </rPh>
    <phoneticPr fontId="18"/>
  </si>
  <si>
    <t>人口千人
当 た り
消 防 団
団 員 数</t>
    <rPh sb="5" eb="6">
      <t>ア</t>
    </rPh>
    <rPh sb="11" eb="12">
      <t>ケ</t>
    </rPh>
    <rPh sb="13" eb="14">
      <t>ボウ</t>
    </rPh>
    <rPh sb="15" eb="16">
      <t>ダン</t>
    </rPh>
    <rPh sb="17" eb="18">
      <t>ダン</t>
    </rPh>
    <rPh sb="19" eb="20">
      <t>イン</t>
    </rPh>
    <rPh sb="21" eb="22">
      <t>スウ</t>
    </rPh>
    <phoneticPr fontId="18"/>
  </si>
  <si>
    <t>県危機管理部消防保安課より提供（令和６年４月１日現在）</t>
    <rPh sb="1" eb="3">
      <t>キキ</t>
    </rPh>
    <rPh sb="3" eb="5">
      <t>カンリ</t>
    </rPh>
    <rPh sb="5" eb="6">
      <t>ブ</t>
    </rPh>
    <rPh sb="6" eb="8">
      <t>ショウボウ</t>
    </rPh>
    <rPh sb="8" eb="10">
      <t>ホアン</t>
    </rPh>
    <rPh sb="10" eb="11">
      <t>カ</t>
    </rPh>
    <rPh sb="13" eb="15">
      <t>テイキョウ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18"/>
  </si>
  <si>
    <t xml:space="preserve">・人口千人当たり消防団団員数 ＝ </t>
    <rPh sb="1" eb="3">
      <t>ジンコウ</t>
    </rPh>
    <rPh sb="3" eb="5">
      <t>センニン</t>
    </rPh>
    <rPh sb="5" eb="6">
      <t>ア</t>
    </rPh>
    <rPh sb="8" eb="11">
      <t>ショウボウダン</t>
    </rPh>
    <rPh sb="11" eb="13">
      <t>ダンイン</t>
    </rPh>
    <rPh sb="13" eb="14">
      <t>スウ</t>
    </rPh>
    <phoneticPr fontId="18"/>
  </si>
  <si>
    <t>消防団団員数</t>
    <rPh sb="0" eb="3">
      <t>ショウボウダン</t>
    </rPh>
    <rPh sb="3" eb="5">
      <t>ダンイン</t>
    </rPh>
    <rPh sb="5" eb="6">
      <t>スウ</t>
    </rPh>
    <phoneticPr fontId="18"/>
  </si>
  <si>
    <t>（１）火災出火件数</t>
    <phoneticPr fontId="18"/>
  </si>
  <si>
    <t>（２）交通事故発生件数と高齢者関連事故発生件数</t>
    <phoneticPr fontId="18"/>
  </si>
  <si>
    <t>（３）消防団団員数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</si>
</sst>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_ "/>
    <numFmt numFmtId="178" formatCode="#,##0.0_);[Red]\(#,##0.0\)"/>
    <numFmt numFmtId="179" formatCode="#,##0.0;[Red]\-#,##0.0"/>
    <numFmt numFmtId="180" formatCode="#,##0.0;&quot;△ &quot;#,##0.0"/>
  </numFmts>
  <fonts count="3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10"/>
      <name val="ＭＳ Ｐゴシック"/>
      <family val="3"/>
    </font>
    <font>
      <i/>
      <sz val="11"/>
      <color indexed="23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20"/>
      <name val="ＭＳ ゴシック"/>
      <family val="3"/>
    </font>
    <font>
      <b/>
      <sz val="11"/>
      <name val="ＭＳ Ｐゴシック"/>
      <family val="3"/>
    </font>
    <font>
      <sz val="6"/>
      <name val="游ゴシック"/>
      <family val="3"/>
    </font>
    <font>
      <b/>
      <sz val="14"/>
      <name val="ＭＳ ゴシック"/>
      <family val="3"/>
    </font>
    <font>
      <sz val="11"/>
      <color indexed="12"/>
      <name val="ＭＳ Ｐゴシック"/>
      <family val="3"/>
    </font>
    <font>
      <sz val="10"/>
      <color indexed="10"/>
      <name val="ＭＳ 明朝"/>
      <family val="1"/>
    </font>
    <font>
      <sz val="11"/>
      <color indexed="8"/>
      <name val="ＭＳ ゴシック"/>
      <family val="3"/>
    </font>
    <font>
      <b/>
      <sz val="20"/>
      <color indexed="8"/>
      <name val="ＭＳ ゴシック"/>
      <family val="3"/>
    </font>
    <font>
      <sz val="10"/>
      <color indexed="8"/>
      <name val="ＭＳ ゴシック"/>
      <family val="3"/>
    </font>
    <font>
      <sz val="11"/>
      <color indexed="8"/>
      <name val="ＭＳ Ｐゴシック"/>
      <family val="3"/>
    </font>
    <font>
      <sz val="9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38" fontId="0" fillId="0" borderId="0" xfId="43" applyFont="1" applyFill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right" vertical="center"/>
    </xf>
    <xf numFmtId="176" fontId="0" fillId="0" borderId="13" xfId="0" applyNumberFormat="1" applyBorder="1" applyAlignment="1">
      <alignment vertical="center"/>
    </xf>
    <xf numFmtId="38" fontId="7" fillId="0" borderId="13" xfId="4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 shrinkToFit="1"/>
    </xf>
    <xf numFmtId="0" fontId="20" fillId="0" borderId="0" xfId="0" applyFont="1" applyAlignment="1">
      <alignment vertical="center"/>
    </xf>
    <xf numFmtId="177" fontId="0" fillId="0" borderId="13" xfId="0" applyNumberFormat="1" applyBorder="1" applyAlignment="1">
      <alignment vertical="center"/>
    </xf>
    <xf numFmtId="38" fontId="0" fillId="0" borderId="0" xfId="43" applyFont="1" applyFill="1" applyAlignment="1">
      <alignment horizontal="center" vertical="center"/>
    </xf>
    <xf numFmtId="38" fontId="0" fillId="0" borderId="13" xfId="43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 shrinkToFit="1"/>
    </xf>
    <xf numFmtId="0" fontId="2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176" fontId="0" fillId="0" borderId="14" xfId="0" applyNumberFormat="1" applyBorder="1" applyAlignment="1">
      <alignment vertical="center"/>
    </xf>
    <xf numFmtId="0" fontId="7" fillId="0" borderId="0" xfId="0" applyFont="1" applyAlignment="1">
      <alignment vertical="center" shrinkToFit="1"/>
    </xf>
    <xf numFmtId="3" fontId="24" fillId="0" borderId="13" xfId="33" applyNumberFormat="1" applyFont="1" applyBorder="1" applyAlignment="1">
      <alignment vertical="center"/>
    </xf>
    <xf numFmtId="38" fontId="0" fillId="18" borderId="13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/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25" fillId="0" borderId="12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8" fontId="1" fillId="0" borderId="13" xfId="43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178" fontId="1" fillId="0" borderId="13" xfId="0" applyNumberFormat="1" applyFont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179" fontId="1" fillId="0" borderId="13" xfId="43" applyNumberFormat="1" applyFont="1" applyFill="1" applyBorder="1" applyAlignment="1">
      <alignment vertical="center"/>
    </xf>
    <xf numFmtId="180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13" xfId="43" applyFont="1" applyFill="1" applyBorder="1" applyAlignment="1">
      <alignment vertical="center" shrinkToFit="1"/>
    </xf>
    <xf numFmtId="178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25" fillId="0" borderId="12" xfId="0" applyFont="1" applyBorder="1" applyAlignment="1">
      <alignment horizontal="center" vertical="center" textRotation="255"/>
    </xf>
    <xf numFmtId="0" fontId="1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18" borderId="10" xfId="0" applyFill="1" applyBorder="1" applyAlignment="1">
      <alignment horizontal="center" vertical="center" wrapText="1"/>
    </xf>
    <xf numFmtId="0" fontId="0" fillId="18" borderId="11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9" xr:uid="{00000000-0005-0000-0000-000027000000}"/>
    <cellStyle name="警告文" xfId="41" xr:uid="{00000000-0005-0000-0000-000029000000}"/>
    <cellStyle name="桁区切り" xfId="43" builtinId="6"/>
    <cellStyle name="見出し 1" xfId="35" xr:uid="{00000000-0005-0000-0000-000023000000}"/>
    <cellStyle name="見出し 2" xfId="36" xr:uid="{00000000-0005-0000-0000-000024000000}"/>
    <cellStyle name="見出し 3" xfId="37" xr:uid="{00000000-0005-0000-0000-000025000000}"/>
    <cellStyle name="見出し 4" xfId="38" xr:uid="{00000000-0005-0000-0000-000026000000}"/>
    <cellStyle name="集計" xfId="42" xr:uid="{00000000-0005-0000-0000-00002A000000}"/>
    <cellStyle name="出力" xfId="31" xr:uid="{00000000-0005-0000-0000-00001E000000}"/>
    <cellStyle name="説明文" xfId="40" xr:uid="{00000000-0005-0000-0000-000028000000}"/>
    <cellStyle name="入力" xfId="30" xr:uid="{00000000-0005-0000-0000-00001D000000}"/>
    <cellStyle name="標準" xfId="0" builtinId="0"/>
    <cellStyle name="標準_qryＫＯＫＵＤＯＡ出力" xfId="33" xr:uid="{00000000-0005-0000-0000-000021000000}"/>
    <cellStyle name="良い" xfId="34" xr:uid="{00000000-0005-0000-0000-00002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2"/>
  <sheetViews>
    <sheetView view="pageBreakPreview" zoomScaleSheetLayoutView="100" workbookViewId="0">
      <selection sqref="A1:K36"/>
    </sheetView>
  </sheetViews>
  <sheetFormatPr defaultColWidth="9" defaultRowHeight="13.5" x14ac:dyDescent="0.15"/>
  <cols>
    <col min="1" max="2" width="3.625" style="1" customWidth="1"/>
    <col min="3" max="5" width="11.625" style="1" customWidth="1"/>
    <col min="6" max="6" width="6.625" style="1" customWidth="1"/>
    <col min="7" max="8" width="3.625" style="1" customWidth="1"/>
    <col min="9" max="11" width="11.625" style="1" customWidth="1"/>
    <col min="12" max="12" width="9" style="1" bestFit="1" customWidth="1"/>
    <col min="13" max="13" width="10.5" style="1" customWidth="1"/>
    <col min="14" max="14" width="9" style="1" bestFit="1" customWidth="1"/>
    <col min="15" max="15" width="10.75" style="2" customWidth="1"/>
    <col min="16" max="17" width="9" style="1" bestFit="1" customWidth="1"/>
    <col min="18" max="18" width="9.75" style="2" customWidth="1"/>
    <col min="19" max="19" width="9" style="1" bestFit="1" customWidth="1"/>
    <col min="20" max="16384" width="9" style="1"/>
  </cols>
  <sheetData>
    <row r="1" spans="1:24" ht="24" x14ac:dyDescent="0.15">
      <c r="A1" s="65" t="s">
        <v>2</v>
      </c>
      <c r="B1" s="65"/>
      <c r="C1" s="65"/>
      <c r="D1" s="65"/>
      <c r="E1" s="65"/>
      <c r="F1" s="65"/>
      <c r="G1" s="65"/>
      <c r="H1" s="65"/>
      <c r="I1" s="65"/>
      <c r="J1" s="65"/>
      <c r="K1" s="65"/>
      <c r="M1" s="1" t="s">
        <v>2</v>
      </c>
    </row>
    <row r="2" spans="1:24" ht="18" customHeight="1" x14ac:dyDescent="0.15"/>
    <row r="3" spans="1:24" ht="18" customHeight="1" x14ac:dyDescent="0.15">
      <c r="A3" s="69" t="s">
        <v>6</v>
      </c>
      <c r="B3" s="72" t="s">
        <v>5</v>
      </c>
      <c r="C3" s="69" t="s">
        <v>1</v>
      </c>
      <c r="D3" s="75" t="s">
        <v>7</v>
      </c>
      <c r="E3" s="75" t="s">
        <v>3</v>
      </c>
      <c r="G3" s="69" t="s">
        <v>6</v>
      </c>
      <c r="H3" s="72" t="s">
        <v>5</v>
      </c>
      <c r="I3" s="69" t="s">
        <v>10</v>
      </c>
      <c r="J3" s="75" t="s">
        <v>7</v>
      </c>
      <c r="K3" s="75" t="s">
        <v>3</v>
      </c>
      <c r="M3" s="1" t="s">
        <v>8</v>
      </c>
    </row>
    <row r="4" spans="1:24" ht="18" customHeight="1" x14ac:dyDescent="0.15">
      <c r="A4" s="70"/>
      <c r="B4" s="73"/>
      <c r="C4" s="70"/>
      <c r="D4" s="70"/>
      <c r="E4" s="70"/>
      <c r="F4" s="8"/>
      <c r="G4" s="70"/>
      <c r="H4" s="73"/>
      <c r="I4" s="70"/>
      <c r="J4" s="70"/>
      <c r="K4" s="70"/>
      <c r="M4" s="11"/>
    </row>
    <row r="5" spans="1:24" ht="18" customHeight="1" x14ac:dyDescent="0.15">
      <c r="A5" s="70"/>
      <c r="B5" s="73"/>
      <c r="C5" s="70"/>
      <c r="D5" s="70"/>
      <c r="E5" s="70"/>
      <c r="F5" s="8"/>
      <c r="G5" s="70"/>
      <c r="H5" s="73"/>
      <c r="I5" s="70"/>
      <c r="J5" s="70"/>
      <c r="K5" s="70"/>
      <c r="N5" s="8"/>
      <c r="O5" s="13"/>
      <c r="Q5" s="8"/>
      <c r="R5" s="13"/>
    </row>
    <row r="6" spans="1:24" ht="18" customHeight="1" x14ac:dyDescent="0.15">
      <c r="A6" s="71"/>
      <c r="B6" s="74"/>
      <c r="C6" s="71"/>
      <c r="D6" s="5" t="s">
        <v>12</v>
      </c>
      <c r="E6" s="5" t="s">
        <v>13</v>
      </c>
      <c r="F6" s="9"/>
      <c r="G6" s="71"/>
      <c r="H6" s="74"/>
      <c r="I6" s="71"/>
      <c r="J6" s="5" t="s">
        <v>12</v>
      </c>
      <c r="K6" s="5" t="s">
        <v>13</v>
      </c>
      <c r="N6" s="8"/>
      <c r="O6" s="13"/>
      <c r="Q6" s="8"/>
      <c r="R6" s="13"/>
    </row>
    <row r="7" spans="1:24" ht="18" customHeight="1" x14ac:dyDescent="0.15">
      <c r="A7" s="3">
        <v>1</v>
      </c>
      <c r="B7" s="3">
        <f t="shared" ref="B7:B29" si="0">RANK(D7,$D$7:$D$29)</f>
        <v>2</v>
      </c>
      <c r="C7" s="3" t="s">
        <v>17</v>
      </c>
      <c r="D7" s="6">
        <f t="shared" ref="D7:D29" si="1">+E7/$K$20*100</f>
        <v>18.816227650984253</v>
      </c>
      <c r="E7" s="7">
        <v>683739</v>
      </c>
      <c r="G7" s="3">
        <v>24</v>
      </c>
      <c r="H7" s="3">
        <f t="shared" ref="H7:H18" si="2">RANK(J7,$J$7:$J$18)</f>
        <v>7</v>
      </c>
      <c r="I7" s="3" t="s">
        <v>18</v>
      </c>
      <c r="J7" s="6">
        <f t="shared" ref="J7:J18" si="3">+K7/$K$20*100</f>
        <v>0.31410877894684119</v>
      </c>
      <c r="K7" s="7">
        <v>11414</v>
      </c>
      <c r="M7" s="3" t="s">
        <v>17</v>
      </c>
      <c r="N7" s="12">
        <f t="shared" ref="N7:N29" si="4">E7/$K$20*100</f>
        <v>18.816227650984253</v>
      </c>
      <c r="O7" s="14">
        <f t="shared" ref="O7:O29" si="5">E7</f>
        <v>683739</v>
      </c>
      <c r="P7" s="15" t="s">
        <v>18</v>
      </c>
      <c r="Q7" s="12">
        <f t="shared" ref="Q7:Q18" si="6">K7/$K$20*100</f>
        <v>0.31410877894684119</v>
      </c>
      <c r="R7" s="14">
        <f t="shared" ref="R7:R18" si="7">K7</f>
        <v>11414</v>
      </c>
      <c r="W7" s="2"/>
      <c r="X7" s="2"/>
    </row>
    <row r="8" spans="1:24" ht="18" customHeight="1" x14ac:dyDescent="0.15">
      <c r="A8" s="3">
        <v>2</v>
      </c>
      <c r="B8" s="3">
        <f t="shared" si="0"/>
        <v>1</v>
      </c>
      <c r="C8" s="3" t="s">
        <v>19</v>
      </c>
      <c r="D8" s="6">
        <f t="shared" si="1"/>
        <v>21.814901481187736</v>
      </c>
      <c r="E8" s="7">
        <v>792704</v>
      </c>
      <c r="G8" s="3">
        <v>25</v>
      </c>
      <c r="H8" s="3">
        <f t="shared" si="2"/>
        <v>10</v>
      </c>
      <c r="I8" s="3" t="s">
        <v>11</v>
      </c>
      <c r="J8" s="6">
        <f t="shared" si="3"/>
        <v>0.18515190684723565</v>
      </c>
      <c r="K8" s="7">
        <v>6728</v>
      </c>
      <c r="M8" s="3" t="s">
        <v>19</v>
      </c>
      <c r="N8" s="12">
        <f t="shared" si="4"/>
        <v>21.814901481187736</v>
      </c>
      <c r="O8" s="14">
        <f t="shared" si="5"/>
        <v>792704</v>
      </c>
      <c r="P8" s="15" t="s">
        <v>11</v>
      </c>
      <c r="Q8" s="12">
        <f t="shared" si="6"/>
        <v>0.18515190684723565</v>
      </c>
      <c r="R8" s="14">
        <f t="shared" si="7"/>
        <v>6728</v>
      </c>
      <c r="W8" s="2"/>
      <c r="X8" s="2"/>
    </row>
    <row r="9" spans="1:24" ht="18" customHeight="1" x14ac:dyDescent="0.15">
      <c r="A9" s="3">
        <v>3</v>
      </c>
      <c r="B9" s="3">
        <f t="shared" si="0"/>
        <v>4</v>
      </c>
      <c r="C9" s="3" t="s">
        <v>20</v>
      </c>
      <c r="D9" s="6">
        <f t="shared" si="1"/>
        <v>5.218597859580111</v>
      </c>
      <c r="E9" s="7">
        <v>189632</v>
      </c>
      <c r="G9" s="3">
        <v>26</v>
      </c>
      <c r="H9" s="3">
        <f t="shared" si="2"/>
        <v>8</v>
      </c>
      <c r="I9" s="3" t="s">
        <v>21</v>
      </c>
      <c r="J9" s="6">
        <f t="shared" si="3"/>
        <v>0.21261647329098432</v>
      </c>
      <c r="K9" s="7">
        <v>7726</v>
      </c>
      <c r="M9" s="3" t="s">
        <v>20</v>
      </c>
      <c r="N9" s="12">
        <f t="shared" si="4"/>
        <v>5.218597859580111</v>
      </c>
      <c r="O9" s="14">
        <f t="shared" si="5"/>
        <v>189632</v>
      </c>
      <c r="P9" s="15" t="s">
        <v>21</v>
      </c>
      <c r="Q9" s="12">
        <f t="shared" si="6"/>
        <v>0.21261647329098432</v>
      </c>
      <c r="R9" s="14">
        <f t="shared" si="7"/>
        <v>7726</v>
      </c>
      <c r="W9" s="2"/>
      <c r="X9" s="2"/>
    </row>
    <row r="10" spans="1:24" ht="18" customHeight="1" x14ac:dyDescent="0.15">
      <c r="A10" s="3">
        <v>4</v>
      </c>
      <c r="B10" s="3">
        <f t="shared" si="0"/>
        <v>20</v>
      </c>
      <c r="C10" s="3" t="s">
        <v>23</v>
      </c>
      <c r="D10" s="6">
        <f t="shared" si="1"/>
        <v>0.9475825815206399</v>
      </c>
      <c r="E10" s="7">
        <v>34433</v>
      </c>
      <c r="G10" s="3">
        <v>27</v>
      </c>
      <c r="H10" s="3">
        <f t="shared" si="2"/>
        <v>12</v>
      </c>
      <c r="I10" s="3" t="s">
        <v>28</v>
      </c>
      <c r="J10" s="6">
        <f t="shared" si="3"/>
        <v>0.16431956536635614</v>
      </c>
      <c r="K10" s="7">
        <v>5971</v>
      </c>
      <c r="M10" s="3" t="s">
        <v>23</v>
      </c>
      <c r="N10" s="12">
        <f t="shared" si="4"/>
        <v>0.9475825815206399</v>
      </c>
      <c r="O10" s="14">
        <f t="shared" si="5"/>
        <v>34433</v>
      </c>
      <c r="P10" s="15" t="s">
        <v>28</v>
      </c>
      <c r="Q10" s="12">
        <f t="shared" si="6"/>
        <v>0.16431956536635614</v>
      </c>
      <c r="R10" s="14">
        <f t="shared" si="7"/>
        <v>5971</v>
      </c>
      <c r="W10" s="2"/>
      <c r="X10" s="2"/>
    </row>
    <row r="11" spans="1:24" ht="18" customHeight="1" x14ac:dyDescent="0.15">
      <c r="A11" s="3">
        <v>5</v>
      </c>
      <c r="B11" s="3">
        <f t="shared" si="0"/>
        <v>10</v>
      </c>
      <c r="C11" s="3" t="s">
        <v>29</v>
      </c>
      <c r="D11" s="6">
        <f t="shared" si="1"/>
        <v>2.9502118046449239</v>
      </c>
      <c r="E11" s="7">
        <v>107204</v>
      </c>
      <c r="G11" s="3">
        <v>28</v>
      </c>
      <c r="H11" s="3">
        <f t="shared" si="2"/>
        <v>9</v>
      </c>
      <c r="I11" s="3" t="s">
        <v>32</v>
      </c>
      <c r="J11" s="6">
        <f t="shared" si="3"/>
        <v>0.1953341609396074</v>
      </c>
      <c r="K11" s="7">
        <v>7098</v>
      </c>
      <c r="M11" s="3" t="s">
        <v>29</v>
      </c>
      <c r="N11" s="12">
        <f t="shared" si="4"/>
        <v>2.9502118046449239</v>
      </c>
      <c r="O11" s="14">
        <f t="shared" si="5"/>
        <v>107204</v>
      </c>
      <c r="P11" s="15" t="s">
        <v>32</v>
      </c>
      <c r="Q11" s="12">
        <f t="shared" si="6"/>
        <v>0.1953341609396074</v>
      </c>
      <c r="R11" s="14">
        <f t="shared" si="7"/>
        <v>7098</v>
      </c>
      <c r="W11" s="2"/>
      <c r="X11" s="2"/>
    </row>
    <row r="12" spans="1:24" ht="18" customHeight="1" x14ac:dyDescent="0.15">
      <c r="A12" s="3">
        <v>6</v>
      </c>
      <c r="B12" s="3">
        <f t="shared" si="0"/>
        <v>8</v>
      </c>
      <c r="C12" s="3" t="s">
        <v>34</v>
      </c>
      <c r="D12" s="6">
        <f t="shared" si="1"/>
        <v>3.5569090309163505</v>
      </c>
      <c r="E12" s="7">
        <v>129250</v>
      </c>
      <c r="G12" s="3">
        <v>29</v>
      </c>
      <c r="H12" s="3">
        <f t="shared" si="2"/>
        <v>2</v>
      </c>
      <c r="I12" s="3" t="s">
        <v>35</v>
      </c>
      <c r="J12" s="6">
        <f t="shared" si="3"/>
        <v>1.0193812326746883</v>
      </c>
      <c r="K12" s="7">
        <v>37042</v>
      </c>
      <c r="M12" s="3" t="s">
        <v>34</v>
      </c>
      <c r="N12" s="12">
        <f t="shared" si="4"/>
        <v>3.5569090309163505</v>
      </c>
      <c r="O12" s="14">
        <f t="shared" si="5"/>
        <v>129250</v>
      </c>
      <c r="P12" s="15" t="s">
        <v>35</v>
      </c>
      <c r="Q12" s="12">
        <f t="shared" si="6"/>
        <v>1.0193812326746883</v>
      </c>
      <c r="R12" s="14">
        <f t="shared" si="7"/>
        <v>37042</v>
      </c>
      <c r="W12" s="2"/>
      <c r="X12" s="2"/>
    </row>
    <row r="13" spans="1:24" ht="18" customHeight="1" x14ac:dyDescent="0.15">
      <c r="A13" s="3">
        <v>7</v>
      </c>
      <c r="B13" s="3">
        <f t="shared" si="0"/>
        <v>14</v>
      </c>
      <c r="C13" s="3" t="s">
        <v>14</v>
      </c>
      <c r="D13" s="6">
        <f t="shared" si="1"/>
        <v>1.8241645804512281</v>
      </c>
      <c r="E13" s="7">
        <v>66286</v>
      </c>
      <c r="G13" s="3">
        <v>30</v>
      </c>
      <c r="H13" s="3">
        <f t="shared" si="2"/>
        <v>3</v>
      </c>
      <c r="I13" s="3" t="s">
        <v>26</v>
      </c>
      <c r="J13" s="6">
        <f t="shared" si="3"/>
        <v>0.87614168524010727</v>
      </c>
      <c r="K13" s="7">
        <v>31837</v>
      </c>
      <c r="M13" s="3" t="s">
        <v>14</v>
      </c>
      <c r="N13" s="12">
        <f t="shared" si="4"/>
        <v>1.8241645804512281</v>
      </c>
      <c r="O13" s="14">
        <f t="shared" si="5"/>
        <v>66286</v>
      </c>
      <c r="P13" s="15" t="s">
        <v>26</v>
      </c>
      <c r="Q13" s="12">
        <f t="shared" si="6"/>
        <v>0.87614168524010727</v>
      </c>
      <c r="R13" s="14">
        <f t="shared" si="7"/>
        <v>31837</v>
      </c>
      <c r="W13" s="2"/>
      <c r="X13" s="2"/>
    </row>
    <row r="14" spans="1:24" ht="18" customHeight="1" x14ac:dyDescent="0.15">
      <c r="A14" s="3">
        <v>8</v>
      </c>
      <c r="B14" s="3">
        <f t="shared" si="0"/>
        <v>11</v>
      </c>
      <c r="C14" s="3" t="s">
        <v>36</v>
      </c>
      <c r="D14" s="6">
        <f t="shared" si="1"/>
        <v>2.6555318672905543</v>
      </c>
      <c r="E14" s="7">
        <v>96496</v>
      </c>
      <c r="G14" s="3">
        <v>31</v>
      </c>
      <c r="H14" s="3">
        <f t="shared" si="2"/>
        <v>1</v>
      </c>
      <c r="I14" s="3" t="s">
        <v>39</v>
      </c>
      <c r="J14" s="6">
        <f t="shared" si="3"/>
        <v>1.1985613850947761</v>
      </c>
      <c r="K14" s="7">
        <v>43553</v>
      </c>
      <c r="M14" s="3" t="s">
        <v>36</v>
      </c>
      <c r="N14" s="12">
        <f t="shared" si="4"/>
        <v>2.6555318672905543</v>
      </c>
      <c r="O14" s="14">
        <f t="shared" si="5"/>
        <v>96496</v>
      </c>
      <c r="P14" s="15" t="s">
        <v>39</v>
      </c>
      <c r="Q14" s="12">
        <f t="shared" si="6"/>
        <v>1.1985613850947761</v>
      </c>
      <c r="R14" s="14">
        <f t="shared" si="7"/>
        <v>43553</v>
      </c>
      <c r="W14" s="2"/>
      <c r="X14" s="2"/>
    </row>
    <row r="15" spans="1:24" ht="18" customHeight="1" x14ac:dyDescent="0.15">
      <c r="A15" s="3">
        <v>9</v>
      </c>
      <c r="B15" s="3">
        <f t="shared" si="0"/>
        <v>3</v>
      </c>
      <c r="C15" s="3" t="s">
        <v>41</v>
      </c>
      <c r="D15" s="6">
        <f t="shared" si="1"/>
        <v>6.8549686510412187</v>
      </c>
      <c r="E15" s="7">
        <v>249094</v>
      </c>
      <c r="G15" s="3">
        <v>32</v>
      </c>
      <c r="H15" s="3">
        <f t="shared" si="2"/>
        <v>5</v>
      </c>
      <c r="I15" s="3" t="s">
        <v>42</v>
      </c>
      <c r="J15" s="6">
        <f t="shared" si="3"/>
        <v>0.48464777519124064</v>
      </c>
      <c r="K15" s="7">
        <v>17611</v>
      </c>
      <c r="M15" s="3" t="s">
        <v>41</v>
      </c>
      <c r="N15" s="12">
        <f t="shared" si="4"/>
        <v>6.8549686510412187</v>
      </c>
      <c r="O15" s="14">
        <f t="shared" si="5"/>
        <v>249094</v>
      </c>
      <c r="P15" s="15" t="s">
        <v>42</v>
      </c>
      <c r="Q15" s="12">
        <f t="shared" si="6"/>
        <v>0.48464777519124064</v>
      </c>
      <c r="R15" s="14">
        <f t="shared" si="7"/>
        <v>17611</v>
      </c>
      <c r="W15" s="2"/>
      <c r="X15" s="2"/>
    </row>
    <row r="16" spans="1:24" ht="18" customHeight="1" x14ac:dyDescent="0.15">
      <c r="A16" s="3">
        <v>10</v>
      </c>
      <c r="B16" s="3">
        <f t="shared" si="0"/>
        <v>5</v>
      </c>
      <c r="C16" s="3" t="s">
        <v>4</v>
      </c>
      <c r="D16" s="6">
        <f t="shared" si="1"/>
        <v>4.6100843393354509</v>
      </c>
      <c r="E16" s="7">
        <v>167520</v>
      </c>
      <c r="G16" s="3">
        <v>33</v>
      </c>
      <c r="H16" s="3">
        <f t="shared" si="2"/>
        <v>4</v>
      </c>
      <c r="I16" s="3" t="s">
        <v>44</v>
      </c>
      <c r="J16" s="6">
        <f t="shared" si="3"/>
        <v>0.80593917121405212</v>
      </c>
      <c r="K16" s="7">
        <v>29286</v>
      </c>
      <c r="M16" s="3" t="s">
        <v>4</v>
      </c>
      <c r="N16" s="12">
        <f t="shared" si="4"/>
        <v>4.6100843393354509</v>
      </c>
      <c r="O16" s="14">
        <f t="shared" si="5"/>
        <v>167520</v>
      </c>
      <c r="P16" s="15" t="s">
        <v>44</v>
      </c>
      <c r="Q16" s="12">
        <f t="shared" si="6"/>
        <v>0.80593917121405212</v>
      </c>
      <c r="R16" s="14">
        <f t="shared" si="7"/>
        <v>29286</v>
      </c>
      <c r="W16" s="2"/>
      <c r="X16" s="2"/>
    </row>
    <row r="17" spans="1:24" ht="18" customHeight="1" x14ac:dyDescent="0.15">
      <c r="A17" s="3">
        <v>11</v>
      </c>
      <c r="B17" s="3">
        <f t="shared" si="0"/>
        <v>7</v>
      </c>
      <c r="C17" s="3" t="s">
        <v>46</v>
      </c>
      <c r="D17" s="6">
        <f t="shared" si="1"/>
        <v>3.7756623762684125</v>
      </c>
      <c r="E17" s="7">
        <v>137199</v>
      </c>
      <c r="G17" s="3">
        <v>34</v>
      </c>
      <c r="H17" s="3">
        <f t="shared" si="2"/>
        <v>11</v>
      </c>
      <c r="I17" s="3" t="s">
        <v>49</v>
      </c>
      <c r="J17" s="6">
        <f t="shared" si="3"/>
        <v>0.16726416317144743</v>
      </c>
      <c r="K17" s="7">
        <v>6078</v>
      </c>
      <c r="M17" s="3" t="s">
        <v>46</v>
      </c>
      <c r="N17" s="12">
        <f t="shared" si="4"/>
        <v>3.7756623762684125</v>
      </c>
      <c r="O17" s="14">
        <f t="shared" si="5"/>
        <v>137199</v>
      </c>
      <c r="P17" s="15" t="s">
        <v>47</v>
      </c>
      <c r="Q17" s="12">
        <f t="shared" si="6"/>
        <v>0.16726416317144743</v>
      </c>
      <c r="R17" s="14">
        <f t="shared" si="7"/>
        <v>6078</v>
      </c>
      <c r="W17" s="2"/>
      <c r="X17" s="2"/>
    </row>
    <row r="18" spans="1:24" ht="18" customHeight="1" x14ac:dyDescent="0.15">
      <c r="A18" s="3">
        <v>12</v>
      </c>
      <c r="B18" s="3">
        <f t="shared" si="0"/>
        <v>9</v>
      </c>
      <c r="C18" s="3" t="s">
        <v>43</v>
      </c>
      <c r="D18" s="6">
        <f t="shared" si="1"/>
        <v>3.1887792660686287</v>
      </c>
      <c r="E18" s="7">
        <v>115873</v>
      </c>
      <c r="G18" s="3">
        <v>35</v>
      </c>
      <c r="H18" s="3">
        <f t="shared" si="2"/>
        <v>6</v>
      </c>
      <c r="I18" s="3" t="s">
        <v>50</v>
      </c>
      <c r="J18" s="6">
        <f t="shared" si="3"/>
        <v>0.47969424617333001</v>
      </c>
      <c r="K18" s="7">
        <v>17431</v>
      </c>
      <c r="M18" s="3" t="s">
        <v>43</v>
      </c>
      <c r="N18" s="12">
        <f t="shared" si="4"/>
        <v>3.1887792660686287</v>
      </c>
      <c r="O18" s="14">
        <f t="shared" si="5"/>
        <v>115873</v>
      </c>
      <c r="P18" s="15" t="s">
        <v>50</v>
      </c>
      <c r="Q18" s="12">
        <f t="shared" si="6"/>
        <v>0.47969424617333001</v>
      </c>
      <c r="R18" s="14">
        <f t="shared" si="7"/>
        <v>17431</v>
      </c>
      <c r="W18" s="2"/>
      <c r="X18" s="2"/>
    </row>
    <row r="19" spans="1:24" ht="18" customHeight="1" x14ac:dyDescent="0.15">
      <c r="A19" s="3">
        <v>13</v>
      </c>
      <c r="B19" s="3">
        <f t="shared" si="0"/>
        <v>6</v>
      </c>
      <c r="C19" s="3" t="s">
        <v>30</v>
      </c>
      <c r="D19" s="6">
        <f t="shared" si="1"/>
        <v>3.9184340904068584</v>
      </c>
      <c r="E19" s="7">
        <v>142387</v>
      </c>
      <c r="G19" s="66" t="s">
        <v>25</v>
      </c>
      <c r="H19" s="67"/>
      <c r="I19" s="68"/>
      <c r="J19" s="6">
        <f>ROUND(K19/$K$20*100,1)</f>
        <v>6.1</v>
      </c>
      <c r="K19" s="7">
        <v>221775</v>
      </c>
      <c r="M19" s="3" t="s">
        <v>30</v>
      </c>
      <c r="N19" s="12">
        <f t="shared" si="4"/>
        <v>3.9184340904068584</v>
      </c>
      <c r="O19" s="14">
        <f t="shared" si="5"/>
        <v>142387</v>
      </c>
      <c r="Q19" s="3" t="s">
        <v>33</v>
      </c>
      <c r="R19" s="14">
        <f>SUM(R7:R18)</f>
        <v>221775</v>
      </c>
      <c r="W19" s="2"/>
    </row>
    <row r="20" spans="1:24" ht="18" customHeight="1" x14ac:dyDescent="0.15">
      <c r="A20" s="3">
        <v>14</v>
      </c>
      <c r="B20" s="3">
        <f t="shared" si="0"/>
        <v>13</v>
      </c>
      <c r="C20" s="3" t="s">
        <v>38</v>
      </c>
      <c r="D20" s="6">
        <f t="shared" si="1"/>
        <v>2.3465142153898992</v>
      </c>
      <c r="E20" s="7">
        <v>85267</v>
      </c>
      <c r="G20" s="66" t="s">
        <v>16</v>
      </c>
      <c r="H20" s="67"/>
      <c r="I20" s="68"/>
      <c r="J20" s="6">
        <f>ROUND(K20/$K$20*100,1)</f>
        <v>100</v>
      </c>
      <c r="K20" s="7">
        <v>3633773</v>
      </c>
      <c r="M20" s="3" t="s">
        <v>38</v>
      </c>
      <c r="N20" s="12">
        <f t="shared" si="4"/>
        <v>2.3465142153898992</v>
      </c>
      <c r="O20" s="14">
        <f t="shared" si="5"/>
        <v>85267</v>
      </c>
      <c r="W20" s="2"/>
    </row>
    <row r="21" spans="1:24" ht="18" customHeight="1" x14ac:dyDescent="0.15">
      <c r="A21" s="3">
        <v>15</v>
      </c>
      <c r="B21" s="3">
        <f t="shared" si="0"/>
        <v>12</v>
      </c>
      <c r="C21" s="3" t="s">
        <v>24</v>
      </c>
      <c r="D21" s="6">
        <f t="shared" si="1"/>
        <v>2.4371913160233181</v>
      </c>
      <c r="E21" s="7">
        <v>88562</v>
      </c>
      <c r="M21" s="3" t="s">
        <v>24</v>
      </c>
      <c r="N21" s="12">
        <f t="shared" si="4"/>
        <v>2.4371913160233181</v>
      </c>
      <c r="O21" s="14">
        <f t="shared" si="5"/>
        <v>88562</v>
      </c>
      <c r="W21" s="2"/>
    </row>
    <row r="22" spans="1:24" ht="18" customHeight="1" x14ac:dyDescent="0.15">
      <c r="A22" s="3">
        <v>16</v>
      </c>
      <c r="B22" s="3">
        <f t="shared" si="0"/>
        <v>23</v>
      </c>
      <c r="C22" s="3" t="s">
        <v>27</v>
      </c>
      <c r="D22" s="6">
        <f t="shared" si="1"/>
        <v>0.553116554061027</v>
      </c>
      <c r="E22" s="7">
        <v>20099</v>
      </c>
      <c r="M22" s="3" t="s">
        <v>27</v>
      </c>
      <c r="N22" s="12">
        <f t="shared" si="4"/>
        <v>0.553116554061027</v>
      </c>
      <c r="O22" s="14">
        <f t="shared" si="5"/>
        <v>20099</v>
      </c>
      <c r="W22" s="2"/>
    </row>
    <row r="23" spans="1:24" ht="18" customHeight="1" x14ac:dyDescent="0.15">
      <c r="A23" s="3">
        <v>17</v>
      </c>
      <c r="B23" s="3">
        <f t="shared" si="0"/>
        <v>16</v>
      </c>
      <c r="C23" s="3" t="s">
        <v>52</v>
      </c>
      <c r="D23" s="6">
        <f t="shared" si="1"/>
        <v>1.3698984499031723</v>
      </c>
      <c r="E23" s="7">
        <v>49779</v>
      </c>
      <c r="M23" s="3" t="s">
        <v>52</v>
      </c>
      <c r="N23" s="12">
        <f t="shared" si="4"/>
        <v>1.3698984499031723</v>
      </c>
      <c r="O23" s="14">
        <f t="shared" si="5"/>
        <v>49779</v>
      </c>
      <c r="W23" s="2"/>
    </row>
    <row r="24" spans="1:24" ht="18" customHeight="1" x14ac:dyDescent="0.15">
      <c r="A24" s="3">
        <v>18</v>
      </c>
      <c r="B24" s="3">
        <f t="shared" si="0"/>
        <v>15</v>
      </c>
      <c r="C24" s="3" t="s">
        <v>53</v>
      </c>
      <c r="D24" s="6">
        <f t="shared" si="1"/>
        <v>1.6071449702554343</v>
      </c>
      <c r="E24" s="7">
        <v>58400</v>
      </c>
      <c r="M24" s="3" t="s">
        <v>53</v>
      </c>
      <c r="N24" s="12">
        <f t="shared" si="4"/>
        <v>1.6071449702554343</v>
      </c>
      <c r="O24" s="14">
        <f t="shared" si="5"/>
        <v>58400</v>
      </c>
      <c r="Q24" s="3" t="s">
        <v>55</v>
      </c>
      <c r="R24" s="14">
        <f>SUM(R19,O30)</f>
        <v>3633773</v>
      </c>
      <c r="W24" s="2"/>
    </row>
    <row r="25" spans="1:24" ht="18" customHeight="1" x14ac:dyDescent="0.15">
      <c r="A25" s="3">
        <v>19</v>
      </c>
      <c r="B25" s="3">
        <f t="shared" si="0"/>
        <v>22</v>
      </c>
      <c r="C25" s="3" t="s">
        <v>40</v>
      </c>
      <c r="D25" s="6">
        <f t="shared" si="1"/>
        <v>0.79454605447285775</v>
      </c>
      <c r="E25" s="7">
        <v>28872</v>
      </c>
      <c r="M25" s="3" t="s">
        <v>40</v>
      </c>
      <c r="N25" s="12">
        <f t="shared" si="4"/>
        <v>0.79454605447285775</v>
      </c>
      <c r="O25" s="14">
        <f t="shared" si="5"/>
        <v>28872</v>
      </c>
      <c r="W25" s="2"/>
    </row>
    <row r="26" spans="1:24" ht="18" customHeight="1" x14ac:dyDescent="0.15">
      <c r="A26" s="3">
        <v>20</v>
      </c>
      <c r="B26" s="3">
        <f t="shared" si="0"/>
        <v>21</v>
      </c>
      <c r="C26" s="3" t="s">
        <v>56</v>
      </c>
      <c r="D26" s="6">
        <f t="shared" si="1"/>
        <v>0.84501701124423578</v>
      </c>
      <c r="E26" s="7">
        <v>30706</v>
      </c>
      <c r="M26" s="3" t="s">
        <v>56</v>
      </c>
      <c r="N26" s="12">
        <f t="shared" si="4"/>
        <v>0.84501701124423578</v>
      </c>
      <c r="O26" s="14">
        <f t="shared" si="5"/>
        <v>30706</v>
      </c>
      <c r="W26" s="2"/>
    </row>
    <row r="27" spans="1:24" ht="18" customHeight="1" x14ac:dyDescent="0.15">
      <c r="A27" s="3">
        <v>21</v>
      </c>
      <c r="B27" s="3">
        <f t="shared" si="0"/>
        <v>17</v>
      </c>
      <c r="C27" s="3" t="s">
        <v>31</v>
      </c>
      <c r="D27" s="6">
        <f t="shared" si="1"/>
        <v>1.3137309347611972</v>
      </c>
      <c r="E27" s="7">
        <v>47738</v>
      </c>
      <c r="M27" s="3" t="s">
        <v>31</v>
      </c>
      <c r="N27" s="12">
        <f t="shared" si="4"/>
        <v>1.3137309347611972</v>
      </c>
      <c r="O27" s="14">
        <f t="shared" si="5"/>
        <v>47738</v>
      </c>
      <c r="W27" s="2"/>
    </row>
    <row r="28" spans="1:24" ht="18" customHeight="1" x14ac:dyDescent="0.15">
      <c r="A28" s="3">
        <v>22</v>
      </c>
      <c r="B28" s="3">
        <f t="shared" si="0"/>
        <v>18</v>
      </c>
      <c r="C28" s="3" t="s">
        <v>0</v>
      </c>
      <c r="D28" s="6">
        <f t="shared" si="1"/>
        <v>1.3006040828637342</v>
      </c>
      <c r="E28" s="7">
        <v>47261</v>
      </c>
      <c r="M28" s="3" t="s">
        <v>0</v>
      </c>
      <c r="N28" s="12">
        <f t="shared" si="4"/>
        <v>1.3006040828637342</v>
      </c>
      <c r="O28" s="14">
        <f t="shared" si="5"/>
        <v>47261</v>
      </c>
      <c r="W28" s="2"/>
    </row>
    <row r="29" spans="1:24" ht="18" customHeight="1" x14ac:dyDescent="0.15">
      <c r="A29" s="3">
        <v>23</v>
      </c>
      <c r="B29" s="3">
        <f t="shared" si="0"/>
        <v>19</v>
      </c>
      <c r="C29" s="3" t="s">
        <v>48</v>
      </c>
      <c r="D29" s="6">
        <f t="shared" si="1"/>
        <v>1.1970202871780928</v>
      </c>
      <c r="E29" s="7">
        <v>43497</v>
      </c>
      <c r="M29" s="3" t="s">
        <v>57</v>
      </c>
      <c r="N29" s="12">
        <f t="shared" si="4"/>
        <v>1.1970202871780928</v>
      </c>
      <c r="O29" s="14">
        <f t="shared" si="5"/>
        <v>43497</v>
      </c>
      <c r="W29" s="2"/>
    </row>
    <row r="30" spans="1:24" ht="18" customHeight="1" x14ac:dyDescent="0.15">
      <c r="A30" s="66" t="s">
        <v>9</v>
      </c>
      <c r="B30" s="67"/>
      <c r="C30" s="68"/>
      <c r="D30" s="6">
        <f>ROUND(E30/$K$20*100,1)</f>
        <v>93.9</v>
      </c>
      <c r="E30" s="7">
        <v>3411998</v>
      </c>
      <c r="N30" s="3" t="s">
        <v>45</v>
      </c>
      <c r="O30" s="14">
        <f>SUM(O7:O29)</f>
        <v>3411998</v>
      </c>
    </row>
    <row r="31" spans="1:24" ht="18" customHeight="1" x14ac:dyDescent="0.15"/>
    <row r="32" spans="1:24" ht="18" customHeight="1" x14ac:dyDescent="0.15">
      <c r="A32" s="1" t="s">
        <v>51</v>
      </c>
    </row>
    <row r="33" spans="1:13" ht="18" customHeight="1" x14ac:dyDescent="0.15"/>
    <row r="34" spans="1:13" ht="18" customHeight="1" x14ac:dyDescent="0.15">
      <c r="A34" s="1" t="s">
        <v>59</v>
      </c>
      <c r="M34" s="1" t="s">
        <v>60</v>
      </c>
    </row>
    <row r="35" spans="1:13" ht="18" customHeight="1" x14ac:dyDescent="0.15"/>
    <row r="36" spans="1:13" ht="18" customHeight="1" x14ac:dyDescent="0.15">
      <c r="A36" s="1" t="s">
        <v>58</v>
      </c>
      <c r="B36" s="4"/>
      <c r="C36" s="4"/>
      <c r="D36" s="4"/>
      <c r="E36" s="4"/>
      <c r="F36" s="4"/>
    </row>
    <row r="37" spans="1:13" ht="18" customHeight="1" x14ac:dyDescent="0.15">
      <c r="B37" s="4"/>
      <c r="C37" s="4"/>
      <c r="D37" s="4"/>
      <c r="E37" s="4"/>
      <c r="F37" s="4"/>
    </row>
    <row r="38" spans="1:13" ht="18" customHeight="1" x14ac:dyDescent="0.15">
      <c r="B38" s="4"/>
      <c r="C38" s="4"/>
      <c r="D38" s="4"/>
      <c r="E38" s="4"/>
      <c r="F38" s="10"/>
    </row>
    <row r="39" spans="1:13" ht="18" customHeight="1" x14ac:dyDescent="0.15">
      <c r="B39" s="4"/>
      <c r="C39" s="4"/>
      <c r="D39" s="4"/>
      <c r="E39" s="4"/>
      <c r="F39" s="4"/>
    </row>
    <row r="40" spans="1:13" ht="14.25" customHeight="1" x14ac:dyDescent="0.15"/>
    <row r="41" spans="1:13" ht="14.25" customHeight="1" x14ac:dyDescent="0.15"/>
    <row r="42" spans="1:13" ht="14.25" customHeight="1" x14ac:dyDescent="0.15"/>
    <row r="43" spans="1:13" ht="14.25" customHeight="1" x14ac:dyDescent="0.15"/>
    <row r="44" spans="1:13" ht="14.25" customHeight="1" x14ac:dyDescent="0.15"/>
    <row r="45" spans="1:13" ht="14.25" customHeight="1" x14ac:dyDescent="0.15"/>
    <row r="46" spans="1:13" ht="14.25" customHeight="1" x14ac:dyDescent="0.15"/>
    <row r="47" spans="1:13" ht="14.25" customHeight="1" x14ac:dyDescent="0.15"/>
    <row r="48" spans="1:13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</sheetData>
  <mergeCells count="14">
    <mergeCell ref="A1:K1"/>
    <mergeCell ref="G19:I19"/>
    <mergeCell ref="G20:I20"/>
    <mergeCell ref="A30:C30"/>
    <mergeCell ref="A3:A6"/>
    <mergeCell ref="B3:B6"/>
    <mergeCell ref="C3:C6"/>
    <mergeCell ref="D3:D5"/>
    <mergeCell ref="E3:E5"/>
    <mergeCell ref="G3:G6"/>
    <mergeCell ref="H3:H6"/>
    <mergeCell ref="I3:I6"/>
    <mergeCell ref="J3:J5"/>
    <mergeCell ref="K3:K5"/>
  </mergeCells>
  <phoneticPr fontId="18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9"/>
  <sheetViews>
    <sheetView workbookViewId="0">
      <selection activeCell="J23" sqref="J23"/>
    </sheetView>
  </sheetViews>
  <sheetFormatPr defaultRowHeight="13.5" x14ac:dyDescent="0.15"/>
  <cols>
    <col min="5" max="5" width="9.25" bestFit="1" customWidth="1"/>
  </cols>
  <sheetData>
    <row r="1" spans="1:256" ht="17.25" x14ac:dyDescent="0.15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x14ac:dyDescent="0.15">
      <c r="A3" s="69"/>
      <c r="B3" s="72" t="s">
        <v>5</v>
      </c>
      <c r="C3" s="69" t="s">
        <v>1</v>
      </c>
      <c r="D3" s="75" t="s">
        <v>7</v>
      </c>
      <c r="E3" s="78" t="s">
        <v>3</v>
      </c>
      <c r="F3" s="1"/>
      <c r="G3" s="1"/>
      <c r="H3" s="69"/>
      <c r="I3" s="72" t="s">
        <v>5</v>
      </c>
      <c r="J3" s="69" t="s">
        <v>10</v>
      </c>
      <c r="K3" s="75" t="s">
        <v>7</v>
      </c>
      <c r="L3" s="78" t="s">
        <v>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x14ac:dyDescent="0.15">
      <c r="A4" s="70"/>
      <c r="B4" s="73"/>
      <c r="C4" s="70"/>
      <c r="D4" s="70"/>
      <c r="E4" s="79"/>
      <c r="F4" s="8"/>
      <c r="G4" s="1"/>
      <c r="H4" s="70"/>
      <c r="I4" s="73"/>
      <c r="J4" s="70"/>
      <c r="K4" s="70"/>
      <c r="L4" s="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15">
      <c r="A5" s="70"/>
      <c r="B5" s="73"/>
      <c r="C5" s="70"/>
      <c r="D5" s="70"/>
      <c r="E5" s="79"/>
      <c r="F5" s="8"/>
      <c r="G5" s="1"/>
      <c r="H5" s="70"/>
      <c r="I5" s="73"/>
      <c r="J5" s="70"/>
      <c r="K5" s="70"/>
      <c r="L5" s="7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x14ac:dyDescent="0.15">
      <c r="A6" s="71"/>
      <c r="B6" s="74"/>
      <c r="C6" s="71"/>
      <c r="D6" s="5" t="s">
        <v>12</v>
      </c>
      <c r="E6" s="5" t="s">
        <v>13</v>
      </c>
      <c r="F6" s="9"/>
      <c r="G6" s="1"/>
      <c r="H6" s="71"/>
      <c r="I6" s="74"/>
      <c r="J6" s="71"/>
      <c r="K6" s="5" t="s">
        <v>12</v>
      </c>
      <c r="L6" s="5" t="s">
        <v>13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x14ac:dyDescent="0.15">
      <c r="A7" s="3">
        <v>1</v>
      </c>
      <c r="B7" s="3">
        <v>2</v>
      </c>
      <c r="C7" s="3" t="s">
        <v>17</v>
      </c>
      <c r="D7" s="21">
        <v>18.81517597653497</v>
      </c>
      <c r="E7" s="23">
        <v>672775</v>
      </c>
      <c r="F7" s="1"/>
      <c r="G7" s="1"/>
      <c r="H7" s="3">
        <v>24</v>
      </c>
      <c r="I7" s="3">
        <v>7</v>
      </c>
      <c r="J7" s="3" t="s">
        <v>18</v>
      </c>
      <c r="K7" s="21">
        <v>0.31023261433272997</v>
      </c>
      <c r="L7" s="23">
        <v>11093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x14ac:dyDescent="0.15">
      <c r="A8" s="3">
        <v>2</v>
      </c>
      <c r="B8" s="3">
        <v>1</v>
      </c>
      <c r="C8" s="3" t="s">
        <v>19</v>
      </c>
      <c r="D8" s="21">
        <v>21.923626787899668</v>
      </c>
      <c r="E8" s="23">
        <v>783924</v>
      </c>
      <c r="F8" s="1"/>
      <c r="G8" s="1"/>
      <c r="H8" s="3">
        <v>25</v>
      </c>
      <c r="I8" s="3">
        <v>10</v>
      </c>
      <c r="J8" s="3" t="s">
        <v>11</v>
      </c>
      <c r="K8" s="21">
        <v>0.1789297995583527</v>
      </c>
      <c r="L8" s="23">
        <v>6398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x14ac:dyDescent="0.15">
      <c r="A9" s="3">
        <v>3</v>
      </c>
      <c r="B9" s="3">
        <v>4</v>
      </c>
      <c r="C9" s="3" t="s">
        <v>20</v>
      </c>
      <c r="D9" s="21">
        <v>5.1950049556674713</v>
      </c>
      <c r="E9" s="23">
        <v>185758</v>
      </c>
      <c r="F9" s="1"/>
      <c r="G9" s="1"/>
      <c r="H9" s="3">
        <v>26</v>
      </c>
      <c r="I9" s="3">
        <v>8</v>
      </c>
      <c r="J9" s="3" t="s">
        <v>21</v>
      </c>
      <c r="K9" s="21">
        <v>0.2052742620753843</v>
      </c>
      <c r="L9" s="23">
        <v>7340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x14ac:dyDescent="0.15">
      <c r="A10" s="3">
        <v>4</v>
      </c>
      <c r="B10" s="3">
        <v>20</v>
      </c>
      <c r="C10" s="3" t="s">
        <v>23</v>
      </c>
      <c r="D10" s="21">
        <v>0.93100547472609596</v>
      </c>
      <c r="E10" s="23">
        <v>33290</v>
      </c>
      <c r="F10" s="1"/>
      <c r="G10" s="1"/>
      <c r="H10" s="3">
        <v>27</v>
      </c>
      <c r="I10" s="3">
        <v>12</v>
      </c>
      <c r="J10" s="3" t="s">
        <v>28</v>
      </c>
      <c r="K10" s="21">
        <v>0.15823457422650197</v>
      </c>
      <c r="L10" s="23">
        <v>5658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x14ac:dyDescent="0.15">
      <c r="A11" s="3">
        <v>5</v>
      </c>
      <c r="B11" s="3">
        <v>10</v>
      </c>
      <c r="C11" s="3" t="s">
        <v>29</v>
      </c>
      <c r="D11" s="21">
        <v>2.9353939811572771</v>
      </c>
      <c r="E11" s="23">
        <v>104961</v>
      </c>
      <c r="F11" s="1"/>
      <c r="G11" s="1"/>
      <c r="H11" s="3">
        <v>28</v>
      </c>
      <c r="I11" s="3">
        <v>9</v>
      </c>
      <c r="J11" s="3" t="s">
        <v>32</v>
      </c>
      <c r="K11" s="21">
        <v>0.18566973105156356</v>
      </c>
      <c r="L11" s="23">
        <v>6639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x14ac:dyDescent="0.15">
      <c r="A12" s="3">
        <v>6</v>
      </c>
      <c r="B12" s="3">
        <v>8</v>
      </c>
      <c r="C12" s="3" t="s">
        <v>34</v>
      </c>
      <c r="D12" s="21">
        <v>3.5477489188143094</v>
      </c>
      <c r="E12" s="23">
        <v>126857</v>
      </c>
      <c r="F12" s="1"/>
      <c r="G12" s="1"/>
      <c r="H12" s="3">
        <v>29</v>
      </c>
      <c r="I12" s="3">
        <v>2</v>
      </c>
      <c r="J12" s="3" t="s">
        <v>35</v>
      </c>
      <c r="K12" s="21">
        <v>1.0097312305492849</v>
      </c>
      <c r="L12" s="23">
        <v>36105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x14ac:dyDescent="0.15">
      <c r="A13" s="3">
        <v>7</v>
      </c>
      <c r="B13" s="3">
        <v>14</v>
      </c>
      <c r="C13" s="3" t="s">
        <v>14</v>
      </c>
      <c r="D13" s="21">
        <v>1.8021066620726995</v>
      </c>
      <c r="E13" s="23">
        <v>64438</v>
      </c>
      <c r="F13" s="1"/>
      <c r="G13" s="1"/>
      <c r="H13" s="3">
        <v>30</v>
      </c>
      <c r="I13" s="3">
        <v>3</v>
      </c>
      <c r="J13" s="3" t="s">
        <v>26</v>
      </c>
      <c r="K13" s="21">
        <v>0.88477681597805624</v>
      </c>
      <c r="L13" s="23">
        <v>31637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x14ac:dyDescent="0.15">
      <c r="A14" s="3">
        <v>8</v>
      </c>
      <c r="B14" s="3">
        <v>11</v>
      </c>
      <c r="C14" s="3" t="s">
        <v>36</v>
      </c>
      <c r="D14" s="21">
        <v>2.6497439385362993</v>
      </c>
      <c r="E14" s="23">
        <v>94747</v>
      </c>
      <c r="F14" s="1"/>
      <c r="G14" s="1"/>
      <c r="H14" s="3">
        <v>31</v>
      </c>
      <c r="I14" s="3">
        <v>1</v>
      </c>
      <c r="J14" s="3" t="s">
        <v>39</v>
      </c>
      <c r="K14" s="21">
        <v>1.2222767880115357</v>
      </c>
      <c r="L14" s="23">
        <v>43705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x14ac:dyDescent="0.15">
      <c r="A15" s="3">
        <v>9</v>
      </c>
      <c r="B15" s="3">
        <v>3</v>
      </c>
      <c r="C15" s="3" t="s">
        <v>41</v>
      </c>
      <c r="D15" s="21">
        <v>6.8934956584773239</v>
      </c>
      <c r="E15" s="23">
        <v>246491</v>
      </c>
      <c r="F15" s="1"/>
      <c r="G15" s="1"/>
      <c r="H15" s="3">
        <v>32</v>
      </c>
      <c r="I15" s="3">
        <v>5</v>
      </c>
      <c r="J15" s="3" t="s">
        <v>42</v>
      </c>
      <c r="K15" s="21">
        <v>0.47473168920022463</v>
      </c>
      <c r="L15" s="23">
        <v>16975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x14ac:dyDescent="0.15">
      <c r="A16" s="3">
        <v>10</v>
      </c>
      <c r="B16" s="3">
        <v>5</v>
      </c>
      <c r="C16" s="3" t="s">
        <v>4</v>
      </c>
      <c r="D16" s="21">
        <v>4.6263896564145135</v>
      </c>
      <c r="E16" s="23">
        <v>165426</v>
      </c>
      <c r="F16" s="1"/>
      <c r="G16" s="1"/>
      <c r="H16" s="3">
        <v>33</v>
      </c>
      <c r="I16" s="3">
        <v>4</v>
      </c>
      <c r="J16" s="3" t="s">
        <v>44</v>
      </c>
      <c r="K16" s="21">
        <v>0.81002230609692527</v>
      </c>
      <c r="L16" s="23">
        <v>28964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x14ac:dyDescent="0.15">
      <c r="A17" s="3">
        <v>11</v>
      </c>
      <c r="B17" s="3">
        <v>7</v>
      </c>
      <c r="C17" s="3" t="s">
        <v>46</v>
      </c>
      <c r="D17" s="21">
        <v>3.7837024541181261</v>
      </c>
      <c r="E17" s="23">
        <v>135294</v>
      </c>
      <c r="F17" s="1"/>
      <c r="G17" s="1"/>
      <c r="H17" s="3">
        <v>34</v>
      </c>
      <c r="I17" s="3">
        <v>11</v>
      </c>
      <c r="J17" s="3" t="s">
        <v>15</v>
      </c>
      <c r="K17" s="21">
        <v>0.15940916809668809</v>
      </c>
      <c r="L17" s="23">
        <v>5700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15">
      <c r="A18" s="3">
        <v>12</v>
      </c>
      <c r="B18" s="3">
        <v>9</v>
      </c>
      <c r="C18" s="3" t="s">
        <v>43</v>
      </c>
      <c r="D18" s="21">
        <v>3.2196736642630377</v>
      </c>
      <c r="E18" s="23">
        <v>115126</v>
      </c>
      <c r="F18" s="1"/>
      <c r="G18" s="1"/>
      <c r="H18" s="3">
        <v>35</v>
      </c>
      <c r="I18" s="3">
        <v>6</v>
      </c>
      <c r="J18" s="3" t="s">
        <v>50</v>
      </c>
      <c r="K18" s="21">
        <v>0.47453592355519358</v>
      </c>
      <c r="L18" s="23">
        <v>16968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x14ac:dyDescent="0.15">
      <c r="A19" s="3">
        <v>13</v>
      </c>
      <c r="B19" s="3">
        <v>6</v>
      </c>
      <c r="C19" s="3" t="s">
        <v>30</v>
      </c>
      <c r="D19" s="21">
        <v>3.9116772529269763</v>
      </c>
      <c r="E19" s="23">
        <v>139870</v>
      </c>
      <c r="F19" s="1"/>
      <c r="G19" s="1"/>
      <c r="H19" s="3"/>
      <c r="I19" s="3"/>
      <c r="J19" s="3" t="s">
        <v>62</v>
      </c>
      <c r="K19" s="6">
        <v>6.1</v>
      </c>
      <c r="L19" s="24">
        <v>217182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15">
      <c r="A20" s="3">
        <v>14</v>
      </c>
      <c r="B20" s="3">
        <v>13</v>
      </c>
      <c r="C20" s="3" t="s">
        <v>38</v>
      </c>
      <c r="D20" s="21">
        <v>2.3348409152435434</v>
      </c>
      <c r="E20" s="23">
        <v>83487</v>
      </c>
      <c r="F20" s="1"/>
      <c r="G20" s="1"/>
      <c r="H20" s="3"/>
      <c r="I20" s="3"/>
      <c r="J20" s="3" t="s">
        <v>64</v>
      </c>
      <c r="K20" s="6">
        <v>100</v>
      </c>
      <c r="L20" s="24">
        <v>3575704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x14ac:dyDescent="0.15">
      <c r="A21" s="3">
        <v>15</v>
      </c>
      <c r="B21" s="3">
        <v>12</v>
      </c>
      <c r="C21" s="3" t="s">
        <v>24</v>
      </c>
      <c r="D21" s="21">
        <v>2.4594037985247104</v>
      </c>
      <c r="E21" s="23">
        <v>87941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x14ac:dyDescent="0.15">
      <c r="A22" s="3">
        <v>16</v>
      </c>
      <c r="B22" s="3">
        <v>23</v>
      </c>
      <c r="C22" s="3" t="s">
        <v>27</v>
      </c>
      <c r="D22" s="21">
        <v>0.53925045249830517</v>
      </c>
      <c r="E22" s="23">
        <v>19282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x14ac:dyDescent="0.15">
      <c r="A23" s="3">
        <v>17</v>
      </c>
      <c r="B23" s="3">
        <v>16</v>
      </c>
      <c r="C23" s="3" t="s">
        <v>52</v>
      </c>
      <c r="D23" s="21">
        <v>1.3616339607529035</v>
      </c>
      <c r="E23" s="23">
        <v>48688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x14ac:dyDescent="0.15">
      <c r="A24" s="3">
        <v>18</v>
      </c>
      <c r="B24" s="3">
        <v>15</v>
      </c>
      <c r="C24" s="3" t="s">
        <v>53</v>
      </c>
      <c r="D24" s="21">
        <v>1.6001324494421238</v>
      </c>
      <c r="E24" s="23">
        <v>57216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x14ac:dyDescent="0.15">
      <c r="A25" s="3">
        <v>19</v>
      </c>
      <c r="B25" s="3">
        <v>22</v>
      </c>
      <c r="C25" s="3" t="s">
        <v>22</v>
      </c>
      <c r="D25" s="21">
        <v>0.77601501690296504</v>
      </c>
      <c r="E25" s="23">
        <v>27748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x14ac:dyDescent="0.15">
      <c r="A26" s="3">
        <v>20</v>
      </c>
      <c r="B26" s="3">
        <v>21</v>
      </c>
      <c r="C26" s="3" t="s">
        <v>65</v>
      </c>
      <c r="D26" s="21">
        <v>0.83102516315668196</v>
      </c>
      <c r="E26" s="23">
        <v>29715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x14ac:dyDescent="0.15">
      <c r="A27" s="3">
        <v>21</v>
      </c>
      <c r="B27" s="3">
        <v>17</v>
      </c>
      <c r="C27" s="3" t="s">
        <v>66</v>
      </c>
      <c r="D27" s="21">
        <v>1.3194324809883593</v>
      </c>
      <c r="E27" s="23">
        <v>47179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x14ac:dyDescent="0.15">
      <c r="A28" s="3">
        <v>22</v>
      </c>
      <c r="B28" s="3">
        <v>18</v>
      </c>
      <c r="C28" s="3" t="s">
        <v>67</v>
      </c>
      <c r="D28" s="21">
        <v>1.2859845222087734</v>
      </c>
      <c r="E28" s="23">
        <v>45983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x14ac:dyDescent="0.15">
      <c r="A29" s="3">
        <v>23</v>
      </c>
      <c r="B29" s="3">
        <v>19</v>
      </c>
      <c r="C29" s="3" t="s">
        <v>68</v>
      </c>
      <c r="D29" s="21">
        <v>1.1837109559404246</v>
      </c>
      <c r="E29" s="23">
        <v>42326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x14ac:dyDescent="0.15">
      <c r="A30" s="3"/>
      <c r="B30" s="3"/>
      <c r="C30" s="3" t="s">
        <v>69</v>
      </c>
      <c r="D30" s="6">
        <v>93.9</v>
      </c>
      <c r="E30" s="24">
        <v>3358522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x14ac:dyDescent="0.15">
      <c r="A32" s="77"/>
      <c r="B32" s="77"/>
      <c r="C32" s="19"/>
      <c r="D32" s="16"/>
      <c r="E32" s="25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x14ac:dyDescent="0.15">
      <c r="A33" s="16"/>
      <c r="B33" s="16"/>
      <c r="C33" s="16"/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x14ac:dyDescent="0.15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x14ac:dyDescent="0.15">
      <c r="A36" s="17" t="s">
        <v>70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x14ac:dyDescent="0.15">
      <c r="A38" s="17" t="s">
        <v>71</v>
      </c>
      <c r="B38" s="1"/>
      <c r="C38" s="1"/>
      <c r="D38" s="18"/>
      <c r="E38" s="18"/>
      <c r="F38" s="18"/>
      <c r="G38" s="18"/>
      <c r="H38" s="18"/>
      <c r="I38" s="18"/>
      <c r="J38" s="18"/>
      <c r="K38" s="1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x14ac:dyDescent="0.15">
      <c r="A39" s="18"/>
      <c r="B39" s="18"/>
      <c r="C39" s="20"/>
      <c r="D39" s="22"/>
      <c r="E39" s="26"/>
      <c r="F39" s="27"/>
      <c r="G39" s="18"/>
      <c r="H39" s="18"/>
      <c r="I39" s="18"/>
      <c r="J39" s="18"/>
      <c r="K39" s="1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</sheetData>
  <mergeCells count="12">
    <mergeCell ref="A1:L1"/>
    <mergeCell ref="A32:B32"/>
    <mergeCell ref="A3:A6"/>
    <mergeCell ref="B3:B6"/>
    <mergeCell ref="C3:C6"/>
    <mergeCell ref="D3:D5"/>
    <mergeCell ref="E3:E5"/>
    <mergeCell ref="H3:H6"/>
    <mergeCell ref="I3:I6"/>
    <mergeCell ref="J3:J6"/>
    <mergeCell ref="K3:K5"/>
    <mergeCell ref="L3:L5"/>
  </mergeCells>
  <phoneticPr fontId="21" type="Hiragana"/>
  <pageMargins left="0.78740157480314954" right="0.78740157480314954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abSelected="1" view="pageBreakPreview" zoomScaleNormal="75" zoomScaleSheetLayoutView="100" workbookViewId="0">
      <selection sqref="A1:K1"/>
    </sheetView>
  </sheetViews>
  <sheetFormatPr defaultColWidth="8.875" defaultRowHeight="13.5" x14ac:dyDescent="0.15"/>
  <cols>
    <col min="1" max="2" width="3.625" style="28" customWidth="1"/>
    <col min="3" max="5" width="11.625" style="28" customWidth="1"/>
    <col min="6" max="6" width="6.625" style="28" customWidth="1"/>
    <col min="7" max="8" width="3.625" style="28" customWidth="1"/>
    <col min="9" max="11" width="11.625" style="28" customWidth="1"/>
    <col min="12" max="12" width="9" style="28" bestFit="1" customWidth="1"/>
    <col min="13" max="13" width="8.875" style="28" bestFit="1"/>
    <col min="14" max="16384" width="8.875" style="28"/>
  </cols>
  <sheetData>
    <row r="1" spans="1:11" ht="24" x14ac:dyDescent="0.1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8" customHeight="1" x14ac:dyDescent="0.15"/>
    <row r="3" spans="1:11" s="29" customFormat="1" ht="18" customHeight="1" x14ac:dyDescent="0.15">
      <c r="A3" s="59" t="s">
        <v>6</v>
      </c>
      <c r="B3" s="61" t="s">
        <v>5</v>
      </c>
      <c r="C3" s="59" t="s">
        <v>1</v>
      </c>
      <c r="D3" s="53" t="s">
        <v>54</v>
      </c>
      <c r="E3" s="55" t="s">
        <v>72</v>
      </c>
      <c r="G3" s="59" t="s">
        <v>6</v>
      </c>
      <c r="H3" s="61" t="s">
        <v>5</v>
      </c>
      <c r="I3" s="59" t="s">
        <v>10</v>
      </c>
      <c r="J3" s="53" t="s">
        <v>54</v>
      </c>
      <c r="K3" s="55" t="s">
        <v>72</v>
      </c>
    </row>
    <row r="4" spans="1:11" s="29" customFormat="1" ht="18" customHeight="1" x14ac:dyDescent="0.15">
      <c r="A4" s="56"/>
      <c r="B4" s="62"/>
      <c r="C4" s="56"/>
      <c r="D4" s="81"/>
      <c r="E4" s="56"/>
      <c r="G4" s="56"/>
      <c r="H4" s="62"/>
      <c r="I4" s="56"/>
      <c r="J4" s="81"/>
      <c r="K4" s="56"/>
    </row>
    <row r="5" spans="1:11" s="29" customFormat="1" ht="18" customHeight="1" x14ac:dyDescent="0.15">
      <c r="A5" s="56"/>
      <c r="B5" s="62"/>
      <c r="C5" s="56"/>
      <c r="D5" s="81"/>
      <c r="E5" s="56"/>
      <c r="G5" s="56"/>
      <c r="H5" s="62"/>
      <c r="I5" s="56"/>
      <c r="J5" s="81"/>
      <c r="K5" s="56"/>
    </row>
    <row r="6" spans="1:11" s="29" customFormat="1" ht="18" customHeight="1" x14ac:dyDescent="0.15">
      <c r="A6" s="60"/>
      <c r="B6" s="63"/>
      <c r="C6" s="60"/>
      <c r="D6" s="35" t="s">
        <v>37</v>
      </c>
      <c r="E6" s="35" t="s">
        <v>37</v>
      </c>
      <c r="G6" s="60"/>
      <c r="H6" s="63"/>
      <c r="I6" s="60"/>
      <c r="J6" s="35" t="s">
        <v>37</v>
      </c>
      <c r="K6" s="35" t="s">
        <v>37</v>
      </c>
    </row>
    <row r="7" spans="1:11" ht="18" customHeight="1" x14ac:dyDescent="0.15">
      <c r="A7" s="31">
        <v>1</v>
      </c>
      <c r="B7" s="31">
        <v>2</v>
      </c>
      <c r="C7" s="31" t="s">
        <v>17</v>
      </c>
      <c r="D7" s="36">
        <v>19.322953439114119</v>
      </c>
      <c r="E7" s="37">
        <v>130</v>
      </c>
      <c r="G7" s="31">
        <v>24</v>
      </c>
      <c r="H7" s="31">
        <v>5</v>
      </c>
      <c r="I7" s="31" t="s">
        <v>18</v>
      </c>
      <c r="J7" s="41">
        <v>45.073469755701794</v>
      </c>
      <c r="K7" s="37">
        <v>5</v>
      </c>
    </row>
    <row r="8" spans="1:11" ht="18" customHeight="1" x14ac:dyDescent="0.15">
      <c r="A8" s="31">
        <v>2</v>
      </c>
      <c r="B8" s="31">
        <v>3</v>
      </c>
      <c r="C8" s="31" t="s">
        <v>19</v>
      </c>
      <c r="D8" s="36">
        <v>21.430648889433158</v>
      </c>
      <c r="E8" s="37">
        <v>168</v>
      </c>
      <c r="G8" s="31">
        <v>25</v>
      </c>
      <c r="H8" s="31">
        <v>11</v>
      </c>
      <c r="I8" s="31" t="s">
        <v>11</v>
      </c>
      <c r="J8" s="41">
        <v>78.149421694279468</v>
      </c>
      <c r="K8" s="37">
        <v>5</v>
      </c>
    </row>
    <row r="9" spans="1:11" ht="18" customHeight="1" x14ac:dyDescent="0.15">
      <c r="A9" s="31">
        <v>3</v>
      </c>
      <c r="B9" s="31">
        <v>17</v>
      </c>
      <c r="C9" s="31" t="s">
        <v>20</v>
      </c>
      <c r="D9" s="36">
        <v>39.836776881749373</v>
      </c>
      <c r="E9" s="37">
        <v>74</v>
      </c>
      <c r="G9" s="31">
        <v>26</v>
      </c>
      <c r="H9" s="31">
        <v>9</v>
      </c>
      <c r="I9" s="31" t="s">
        <v>21</v>
      </c>
      <c r="J9" s="41">
        <v>68.119891008174378</v>
      </c>
      <c r="K9" s="37">
        <v>5</v>
      </c>
    </row>
    <row r="10" spans="1:11" ht="18" customHeight="1" x14ac:dyDescent="0.15">
      <c r="A10" s="31">
        <v>4</v>
      </c>
      <c r="B10" s="31">
        <v>19</v>
      </c>
      <c r="C10" s="31" t="s">
        <v>23</v>
      </c>
      <c r="D10" s="36">
        <v>42.054671072394115</v>
      </c>
      <c r="E10" s="37">
        <v>14</v>
      </c>
      <c r="G10" s="31">
        <v>27</v>
      </c>
      <c r="H10" s="31">
        <v>1</v>
      </c>
      <c r="I10" s="31" t="s">
        <v>28</v>
      </c>
      <c r="J10" s="41">
        <v>0</v>
      </c>
      <c r="K10" s="37">
        <v>0</v>
      </c>
    </row>
    <row r="11" spans="1:11" ht="18" customHeight="1" x14ac:dyDescent="0.15">
      <c r="A11" s="31">
        <v>5</v>
      </c>
      <c r="B11" s="31">
        <v>5</v>
      </c>
      <c r="C11" s="31" t="s">
        <v>29</v>
      </c>
      <c r="D11" s="36">
        <v>21.912900982269605</v>
      </c>
      <c r="E11" s="37">
        <v>23</v>
      </c>
      <c r="G11" s="31">
        <v>28</v>
      </c>
      <c r="H11" s="31">
        <v>8</v>
      </c>
      <c r="I11" s="31" t="s">
        <v>32</v>
      </c>
      <c r="J11" s="41">
        <v>60.250037656273534</v>
      </c>
      <c r="K11" s="37">
        <v>4</v>
      </c>
    </row>
    <row r="12" spans="1:11" ht="18" customHeight="1" x14ac:dyDescent="0.15">
      <c r="A12" s="31">
        <v>6</v>
      </c>
      <c r="B12" s="31">
        <v>16</v>
      </c>
      <c r="C12" s="31" t="s">
        <v>34</v>
      </c>
      <c r="D12" s="36">
        <v>38.626169624064886</v>
      </c>
      <c r="E12" s="37">
        <v>49</v>
      </c>
      <c r="G12" s="31">
        <v>29</v>
      </c>
      <c r="H12" s="31">
        <v>6</v>
      </c>
      <c r="I12" s="31" t="s">
        <v>35</v>
      </c>
      <c r="J12" s="41">
        <v>49.854590776900707</v>
      </c>
      <c r="K12" s="37">
        <v>18</v>
      </c>
    </row>
    <row r="13" spans="1:11" ht="18" customHeight="1" x14ac:dyDescent="0.15">
      <c r="A13" s="31">
        <v>7</v>
      </c>
      <c r="B13" s="31">
        <v>11</v>
      </c>
      <c r="C13" s="31" t="s">
        <v>14</v>
      </c>
      <c r="D13" s="36">
        <v>29.485707191408796</v>
      </c>
      <c r="E13" s="37">
        <v>19</v>
      </c>
      <c r="G13" s="31">
        <v>30</v>
      </c>
      <c r="H13" s="31">
        <v>4</v>
      </c>
      <c r="I13" s="31" t="s">
        <v>26</v>
      </c>
      <c r="J13" s="41">
        <v>28.44770363814521</v>
      </c>
      <c r="K13" s="37">
        <v>9</v>
      </c>
    </row>
    <row r="14" spans="1:11" ht="18" customHeight="1" x14ac:dyDescent="0.15">
      <c r="A14" s="31">
        <v>8</v>
      </c>
      <c r="B14" s="31">
        <v>6</v>
      </c>
      <c r="C14" s="31" t="s">
        <v>36</v>
      </c>
      <c r="D14" s="36">
        <v>23.219732550898708</v>
      </c>
      <c r="E14" s="37">
        <v>22</v>
      </c>
      <c r="G14" s="31">
        <v>31</v>
      </c>
      <c r="H14" s="31">
        <v>2</v>
      </c>
      <c r="I14" s="31" t="s">
        <v>39</v>
      </c>
      <c r="J14" s="41">
        <v>18.304541814437705</v>
      </c>
      <c r="K14" s="37">
        <v>8</v>
      </c>
    </row>
    <row r="15" spans="1:11" ht="18" customHeight="1" x14ac:dyDescent="0.15">
      <c r="A15" s="31">
        <v>9</v>
      </c>
      <c r="B15" s="31">
        <v>9</v>
      </c>
      <c r="C15" s="31" t="s">
        <v>41</v>
      </c>
      <c r="D15" s="36">
        <v>25.964436835421981</v>
      </c>
      <c r="E15" s="37">
        <v>64</v>
      </c>
      <c r="G15" s="31">
        <v>32</v>
      </c>
      <c r="H15" s="31">
        <v>10</v>
      </c>
      <c r="I15" s="31" t="s">
        <v>42</v>
      </c>
      <c r="J15" s="41">
        <v>70.692194403534614</v>
      </c>
      <c r="K15" s="37">
        <v>12</v>
      </c>
    </row>
    <row r="16" spans="1:11" ht="18" customHeight="1" x14ac:dyDescent="0.15">
      <c r="A16" s="31">
        <v>10</v>
      </c>
      <c r="B16" s="31">
        <v>14</v>
      </c>
      <c r="C16" s="31" t="s">
        <v>4</v>
      </c>
      <c r="D16" s="36">
        <v>32.642994450690942</v>
      </c>
      <c r="E16" s="37">
        <v>54</v>
      </c>
      <c r="G16" s="31">
        <v>33</v>
      </c>
      <c r="H16" s="31">
        <v>3</v>
      </c>
      <c r="I16" s="31" t="s">
        <v>44</v>
      </c>
      <c r="J16" s="41">
        <v>20.715370805137411</v>
      </c>
      <c r="K16" s="37">
        <v>6</v>
      </c>
    </row>
    <row r="17" spans="1:11" ht="18" customHeight="1" x14ac:dyDescent="0.15">
      <c r="A17" s="31">
        <v>11</v>
      </c>
      <c r="B17" s="31">
        <v>7</v>
      </c>
      <c r="C17" s="31" t="s">
        <v>46</v>
      </c>
      <c r="D17" s="36">
        <v>24.391325557674399</v>
      </c>
      <c r="E17" s="37">
        <v>33</v>
      </c>
      <c r="G17" s="31">
        <v>34</v>
      </c>
      <c r="H17" s="31">
        <v>12</v>
      </c>
      <c r="I17" s="31" t="s">
        <v>49</v>
      </c>
      <c r="J17" s="41">
        <v>122.80701754385966</v>
      </c>
      <c r="K17" s="37">
        <v>7</v>
      </c>
    </row>
    <row r="18" spans="1:11" ht="18" customHeight="1" x14ac:dyDescent="0.15">
      <c r="A18" s="31">
        <v>12</v>
      </c>
      <c r="B18" s="31">
        <v>12</v>
      </c>
      <c r="C18" s="31" t="s">
        <v>43</v>
      </c>
      <c r="D18" s="36">
        <v>30.401473168528394</v>
      </c>
      <c r="E18" s="37">
        <v>35</v>
      </c>
      <c r="G18" s="31">
        <v>35</v>
      </c>
      <c r="H18" s="31">
        <v>7</v>
      </c>
      <c r="I18" s="31" t="s">
        <v>50</v>
      </c>
      <c r="J18" s="41">
        <v>53.041018387553038</v>
      </c>
      <c r="K18" s="37">
        <v>9</v>
      </c>
    </row>
    <row r="19" spans="1:11" ht="18" customHeight="1" x14ac:dyDescent="0.15">
      <c r="A19" s="31">
        <v>13</v>
      </c>
      <c r="B19" s="31">
        <v>1</v>
      </c>
      <c r="C19" s="31" t="s">
        <v>30</v>
      </c>
      <c r="D19" s="36">
        <v>15.013941517123044</v>
      </c>
      <c r="E19" s="37">
        <v>21</v>
      </c>
      <c r="G19" s="49" t="s">
        <v>25</v>
      </c>
      <c r="H19" s="50"/>
      <c r="I19" s="51"/>
      <c r="J19" s="41">
        <v>40.519011704469058</v>
      </c>
      <c r="K19" s="37">
        <v>88</v>
      </c>
    </row>
    <row r="20" spans="1:11" ht="18" customHeight="1" x14ac:dyDescent="0.15">
      <c r="A20" s="31">
        <v>14</v>
      </c>
      <c r="B20" s="31">
        <v>8</v>
      </c>
      <c r="C20" s="31" t="s">
        <v>38</v>
      </c>
      <c r="D20" s="36">
        <v>25.153616730748499</v>
      </c>
      <c r="E20" s="37">
        <v>21</v>
      </c>
      <c r="G20" s="49" t="s">
        <v>16</v>
      </c>
      <c r="H20" s="50"/>
      <c r="I20" s="51"/>
      <c r="J20" s="41">
        <v>27.127525097155694</v>
      </c>
      <c r="K20" s="42">
        <v>970</v>
      </c>
    </row>
    <row r="21" spans="1:11" ht="18" customHeight="1" x14ac:dyDescent="0.15">
      <c r="A21" s="31">
        <v>15</v>
      </c>
      <c r="B21" s="31">
        <v>4</v>
      </c>
      <c r="C21" s="31" t="s">
        <v>24</v>
      </c>
      <c r="D21" s="36">
        <v>21.605394525875305</v>
      </c>
      <c r="E21" s="37">
        <v>19</v>
      </c>
      <c r="G21" s="40"/>
      <c r="H21" s="40"/>
      <c r="I21" s="40"/>
      <c r="J21" s="40"/>
      <c r="K21" s="40"/>
    </row>
    <row r="22" spans="1:11" ht="18" customHeight="1" x14ac:dyDescent="0.15">
      <c r="A22" s="31">
        <v>16</v>
      </c>
      <c r="B22" s="31">
        <v>23</v>
      </c>
      <c r="C22" s="31" t="s">
        <v>27</v>
      </c>
      <c r="D22" s="36">
        <v>62.234208069702305</v>
      </c>
      <c r="E22" s="37">
        <v>12</v>
      </c>
    </row>
    <row r="23" spans="1:11" ht="18" customHeight="1" x14ac:dyDescent="0.15">
      <c r="A23" s="31">
        <v>17</v>
      </c>
      <c r="B23" s="31">
        <v>15</v>
      </c>
      <c r="C23" s="31" t="s">
        <v>52</v>
      </c>
      <c r="D23" s="36">
        <v>36.970095300690112</v>
      </c>
      <c r="E23" s="37">
        <v>18</v>
      </c>
    </row>
    <row r="24" spans="1:11" ht="18" customHeight="1" x14ac:dyDescent="0.15">
      <c r="A24" s="31">
        <v>18</v>
      </c>
      <c r="B24" s="31">
        <v>18</v>
      </c>
      <c r="C24" s="31" t="s">
        <v>53</v>
      </c>
      <c r="D24" s="36">
        <v>40.198545861297539</v>
      </c>
      <c r="E24" s="37">
        <v>23</v>
      </c>
    </row>
    <row r="25" spans="1:11" ht="18" customHeight="1" x14ac:dyDescent="0.15">
      <c r="A25" s="31">
        <v>19</v>
      </c>
      <c r="B25" s="31">
        <v>22</v>
      </c>
      <c r="C25" s="31" t="s">
        <v>40</v>
      </c>
      <c r="D25" s="36">
        <v>61.265676805535534</v>
      </c>
      <c r="E25" s="37">
        <v>17</v>
      </c>
    </row>
    <row r="26" spans="1:11" ht="18" customHeight="1" x14ac:dyDescent="0.15">
      <c r="A26" s="31">
        <v>20</v>
      </c>
      <c r="B26" s="31">
        <v>10</v>
      </c>
      <c r="C26" s="31" t="s">
        <v>56</v>
      </c>
      <c r="D26" s="36">
        <v>26.922429749284873</v>
      </c>
      <c r="E26" s="37">
        <v>8</v>
      </c>
    </row>
    <row r="27" spans="1:11" ht="18" customHeight="1" x14ac:dyDescent="0.15">
      <c r="A27" s="31">
        <v>21</v>
      </c>
      <c r="B27" s="31">
        <v>13</v>
      </c>
      <c r="C27" s="31" t="s">
        <v>31</v>
      </c>
      <c r="D27" s="36">
        <v>31.793806566480846</v>
      </c>
      <c r="E27" s="37">
        <v>15</v>
      </c>
    </row>
    <row r="28" spans="1:11" ht="18" customHeight="1" x14ac:dyDescent="0.15">
      <c r="A28" s="31">
        <v>22</v>
      </c>
      <c r="B28" s="31">
        <v>20</v>
      </c>
      <c r="C28" s="31" t="s">
        <v>0</v>
      </c>
      <c r="D28" s="36">
        <v>43.494334862884109</v>
      </c>
      <c r="E28" s="37">
        <v>20</v>
      </c>
    </row>
    <row r="29" spans="1:11" ht="18" customHeight="1" x14ac:dyDescent="0.15">
      <c r="A29" s="31">
        <v>23</v>
      </c>
      <c r="B29" s="31">
        <v>21</v>
      </c>
      <c r="C29" s="31" t="s">
        <v>48</v>
      </c>
      <c r="D29" s="36">
        <v>54.340121910882203</v>
      </c>
      <c r="E29" s="37">
        <v>23</v>
      </c>
    </row>
    <row r="30" spans="1:11" ht="18" customHeight="1" x14ac:dyDescent="0.15">
      <c r="A30" s="49" t="s">
        <v>9</v>
      </c>
      <c r="B30" s="50"/>
      <c r="C30" s="51"/>
      <c r="D30" s="36">
        <v>26.261551956485622</v>
      </c>
      <c r="E30" s="38">
        <v>882</v>
      </c>
    </row>
    <row r="31" spans="1:11" ht="18" customHeight="1" x14ac:dyDescent="0.15"/>
    <row r="32" spans="1:11" ht="18" customHeight="1" x14ac:dyDescent="0.15">
      <c r="A32" s="28" t="s">
        <v>73</v>
      </c>
    </row>
    <row r="33" spans="1:11" ht="18" customHeight="1" x14ac:dyDescent="0.15">
      <c r="I33" s="33"/>
    </row>
    <row r="34" spans="1:11" ht="18" customHeight="1" x14ac:dyDescent="0.15">
      <c r="A34" s="28" t="s">
        <v>74</v>
      </c>
      <c r="C34" s="34"/>
      <c r="E34" s="34"/>
    </row>
    <row r="35" spans="1:11" ht="18" customHeight="1" x14ac:dyDescent="0.15">
      <c r="A35" s="28" t="s">
        <v>75</v>
      </c>
      <c r="C35" s="34"/>
      <c r="E35" s="34"/>
    </row>
    <row r="36" spans="1:11" ht="18" customHeight="1" x14ac:dyDescent="0.15">
      <c r="C36" s="34"/>
      <c r="E36" s="34"/>
    </row>
    <row r="37" spans="1:11" s="30" customFormat="1" ht="18" customHeight="1" x14ac:dyDescent="0.15">
      <c r="A37" s="64" t="s">
        <v>76</v>
      </c>
      <c r="B37" s="64"/>
      <c r="C37" s="64"/>
      <c r="D37" s="64"/>
      <c r="E37" s="80" t="s">
        <v>77</v>
      </c>
      <c r="F37" s="80"/>
      <c r="G37" s="80"/>
      <c r="H37" s="80"/>
      <c r="I37" s="57" t="s">
        <v>78</v>
      </c>
      <c r="J37" s="32"/>
      <c r="K37" s="33"/>
    </row>
    <row r="38" spans="1:11" s="30" customFormat="1" ht="18" customHeight="1" x14ac:dyDescent="0.15">
      <c r="A38" s="64"/>
      <c r="B38" s="64"/>
      <c r="C38" s="64"/>
      <c r="D38" s="64"/>
      <c r="E38" s="82" t="s">
        <v>79</v>
      </c>
      <c r="F38" s="82"/>
      <c r="G38" s="82"/>
      <c r="H38" s="82"/>
      <c r="I38" s="57"/>
      <c r="J38" s="32"/>
      <c r="K38" s="33"/>
    </row>
    <row r="39" spans="1:11" ht="18" customHeight="1" x14ac:dyDescent="0.15">
      <c r="C39" s="34"/>
    </row>
    <row r="40" spans="1:11" ht="15.75" customHeight="1" x14ac:dyDescent="0.15">
      <c r="A40" s="28" t="s">
        <v>80</v>
      </c>
      <c r="B40" s="33"/>
      <c r="F40" s="39"/>
    </row>
    <row r="41" spans="1:11" ht="12" customHeight="1" x14ac:dyDescent="0.15"/>
  </sheetData>
  <mergeCells count="18">
    <mergeCell ref="H3:H6"/>
    <mergeCell ref="A37:D38"/>
    <mergeCell ref="A1:K1"/>
    <mergeCell ref="G19:I19"/>
    <mergeCell ref="G20:I20"/>
    <mergeCell ref="A30:C30"/>
    <mergeCell ref="E37:H37"/>
    <mergeCell ref="I3:I6"/>
    <mergeCell ref="J3:J5"/>
    <mergeCell ref="K3:K5"/>
    <mergeCell ref="I37:I38"/>
    <mergeCell ref="E38:H38"/>
    <mergeCell ref="A3:A6"/>
    <mergeCell ref="B3:B6"/>
    <mergeCell ref="C3:C6"/>
    <mergeCell ref="D3:D5"/>
    <mergeCell ref="E3:E5"/>
    <mergeCell ref="G3:G6"/>
  </mergeCells>
  <phoneticPr fontId="18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view="pageBreakPreview" zoomScaleNormal="75" zoomScaleSheetLayoutView="100" workbookViewId="0">
      <selection sqref="A1:L1"/>
    </sheetView>
  </sheetViews>
  <sheetFormatPr defaultColWidth="8.875" defaultRowHeight="13.5" x14ac:dyDescent="0.15"/>
  <cols>
    <col min="1" max="2" width="3.625" style="28" customWidth="1"/>
    <col min="3" max="3" width="11.125" style="28" bestFit="1" customWidth="1"/>
    <col min="4" max="4" width="10.375" style="28" bestFit="1" customWidth="1"/>
    <col min="5" max="5" width="8.625" style="28" bestFit="1" customWidth="1"/>
    <col min="6" max="6" width="10.375" style="28" bestFit="1" customWidth="1"/>
    <col min="7" max="7" width="3.875" style="28" customWidth="1"/>
    <col min="8" max="9" width="3.625" style="28" customWidth="1"/>
    <col min="10" max="10" width="9.125" style="28" bestFit="1" customWidth="1"/>
    <col min="11" max="11" width="10.375" style="28" bestFit="1" customWidth="1"/>
    <col min="12" max="12" width="9.625" style="28" bestFit="1" customWidth="1"/>
    <col min="13" max="13" width="10.375" style="28" bestFit="1" customWidth="1"/>
    <col min="14" max="16384" width="8.875" style="28"/>
  </cols>
  <sheetData>
    <row r="1" spans="1:13" ht="24" x14ac:dyDescent="0.15">
      <c r="A1" s="48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8" customHeight="1" x14ac:dyDescent="0.15"/>
    <row r="3" spans="1:13" s="29" customFormat="1" ht="18" customHeight="1" x14ac:dyDescent="0.15">
      <c r="A3" s="59" t="s">
        <v>6</v>
      </c>
      <c r="B3" s="61" t="s">
        <v>5</v>
      </c>
      <c r="C3" s="59" t="s">
        <v>1</v>
      </c>
      <c r="D3" s="53" t="s">
        <v>81</v>
      </c>
      <c r="E3" s="53" t="s">
        <v>82</v>
      </c>
      <c r="F3" s="53" t="s">
        <v>83</v>
      </c>
      <c r="H3" s="59" t="s">
        <v>6</v>
      </c>
      <c r="I3" s="61" t="s">
        <v>5</v>
      </c>
      <c r="J3" s="59" t="s">
        <v>10</v>
      </c>
      <c r="K3" s="53" t="s">
        <v>81</v>
      </c>
      <c r="L3" s="53" t="s">
        <v>82</v>
      </c>
      <c r="M3" s="53" t="s">
        <v>83</v>
      </c>
    </row>
    <row r="4" spans="1:13" s="29" customFormat="1" ht="18" customHeight="1" x14ac:dyDescent="0.15">
      <c r="A4" s="56"/>
      <c r="B4" s="62"/>
      <c r="C4" s="56"/>
      <c r="D4" s="81"/>
      <c r="E4" s="81"/>
      <c r="F4" s="81"/>
      <c r="H4" s="56"/>
      <c r="I4" s="62"/>
      <c r="J4" s="56"/>
      <c r="K4" s="81"/>
      <c r="L4" s="81"/>
      <c r="M4" s="81"/>
    </row>
    <row r="5" spans="1:13" s="29" customFormat="1" ht="18" customHeight="1" x14ac:dyDescent="0.15">
      <c r="A5" s="56"/>
      <c r="B5" s="62"/>
      <c r="C5" s="56"/>
      <c r="D5" s="81"/>
      <c r="E5" s="81"/>
      <c r="F5" s="81"/>
      <c r="H5" s="56"/>
      <c r="I5" s="62"/>
      <c r="J5" s="56"/>
      <c r="K5" s="81"/>
      <c r="L5" s="81"/>
      <c r="M5" s="81"/>
    </row>
    <row r="6" spans="1:13" s="29" customFormat="1" ht="18" customHeight="1" x14ac:dyDescent="0.15">
      <c r="A6" s="60"/>
      <c r="B6" s="63"/>
      <c r="C6" s="60"/>
      <c r="D6" s="35" t="s">
        <v>37</v>
      </c>
      <c r="E6" s="35" t="s">
        <v>37</v>
      </c>
      <c r="F6" s="35" t="s">
        <v>37</v>
      </c>
      <c r="H6" s="60"/>
      <c r="I6" s="63"/>
      <c r="J6" s="60"/>
      <c r="K6" s="35" t="s">
        <v>37</v>
      </c>
      <c r="L6" s="35" t="s">
        <v>37</v>
      </c>
      <c r="M6" s="35" t="s">
        <v>37</v>
      </c>
    </row>
    <row r="7" spans="1:13" ht="18" customHeight="1" x14ac:dyDescent="0.15">
      <c r="A7" s="31">
        <v>1</v>
      </c>
      <c r="B7" s="31">
        <v>18</v>
      </c>
      <c r="C7" s="31" t="s">
        <v>17</v>
      </c>
      <c r="D7" s="43">
        <v>489.91118873323171</v>
      </c>
      <c r="E7" s="38">
        <v>3296</v>
      </c>
      <c r="F7" s="38">
        <v>1271</v>
      </c>
      <c r="H7" s="31">
        <v>24</v>
      </c>
      <c r="I7" s="31">
        <v>4</v>
      </c>
      <c r="J7" s="31" t="s">
        <v>18</v>
      </c>
      <c r="K7" s="44">
        <v>252.41143063193002</v>
      </c>
      <c r="L7" s="38">
        <v>28</v>
      </c>
      <c r="M7" s="38">
        <v>15</v>
      </c>
    </row>
    <row r="8" spans="1:13" ht="18" customHeight="1" x14ac:dyDescent="0.15">
      <c r="A8" s="31">
        <v>2</v>
      </c>
      <c r="B8" s="31">
        <v>23</v>
      </c>
      <c r="C8" s="31" t="s">
        <v>19</v>
      </c>
      <c r="D8" s="43">
        <v>611.66643705257138</v>
      </c>
      <c r="E8" s="38">
        <v>4795</v>
      </c>
      <c r="F8" s="38">
        <v>1632</v>
      </c>
      <c r="H8" s="31">
        <v>25</v>
      </c>
      <c r="I8" s="31">
        <v>8</v>
      </c>
      <c r="J8" s="31" t="s">
        <v>11</v>
      </c>
      <c r="K8" s="44">
        <v>328.22757111597372</v>
      </c>
      <c r="L8" s="38">
        <v>21</v>
      </c>
      <c r="M8" s="38">
        <v>12</v>
      </c>
    </row>
    <row r="9" spans="1:13" ht="18" customHeight="1" x14ac:dyDescent="0.15">
      <c r="A9" s="31">
        <v>3</v>
      </c>
      <c r="B9" s="31">
        <v>17</v>
      </c>
      <c r="C9" s="31" t="s">
        <v>20</v>
      </c>
      <c r="D9" s="43">
        <v>467.27462612646559</v>
      </c>
      <c r="E9" s="38">
        <v>868</v>
      </c>
      <c r="F9" s="38">
        <v>311</v>
      </c>
      <c r="H9" s="31">
        <v>26</v>
      </c>
      <c r="I9" s="31">
        <v>3</v>
      </c>
      <c r="J9" s="31" t="s">
        <v>21</v>
      </c>
      <c r="K9" s="44">
        <v>177.11171662125341</v>
      </c>
      <c r="L9" s="38">
        <v>13</v>
      </c>
      <c r="M9" s="38">
        <v>10</v>
      </c>
    </row>
    <row r="10" spans="1:13" ht="18" customHeight="1" x14ac:dyDescent="0.15">
      <c r="A10" s="31">
        <v>4</v>
      </c>
      <c r="B10" s="31">
        <v>14</v>
      </c>
      <c r="C10" s="31" t="s">
        <v>23</v>
      </c>
      <c r="D10" s="43">
        <v>438.57014118353857</v>
      </c>
      <c r="E10" s="38">
        <v>146</v>
      </c>
      <c r="F10" s="38">
        <v>71</v>
      </c>
      <c r="H10" s="31">
        <v>27</v>
      </c>
      <c r="I10" s="31">
        <v>2</v>
      </c>
      <c r="J10" s="31" t="s">
        <v>28</v>
      </c>
      <c r="K10" s="44">
        <v>176.74089784376105</v>
      </c>
      <c r="L10" s="38">
        <v>10</v>
      </c>
      <c r="M10" s="38">
        <v>6</v>
      </c>
    </row>
    <row r="11" spans="1:13" ht="18" customHeight="1" x14ac:dyDescent="0.15">
      <c r="A11" s="31">
        <v>5</v>
      </c>
      <c r="B11" s="31">
        <v>11</v>
      </c>
      <c r="C11" s="31" t="s">
        <v>29</v>
      </c>
      <c r="D11" s="43">
        <v>400.14862663274931</v>
      </c>
      <c r="E11" s="38">
        <v>420</v>
      </c>
      <c r="F11" s="38">
        <v>164</v>
      </c>
      <c r="H11" s="31">
        <v>28</v>
      </c>
      <c r="I11" s="31">
        <v>6</v>
      </c>
      <c r="J11" s="31" t="s">
        <v>32</v>
      </c>
      <c r="K11" s="44">
        <v>256.06266003916249</v>
      </c>
      <c r="L11" s="38">
        <v>17</v>
      </c>
      <c r="M11" s="38">
        <v>8</v>
      </c>
    </row>
    <row r="12" spans="1:13" ht="18" customHeight="1" x14ac:dyDescent="0.15">
      <c r="A12" s="31">
        <v>6</v>
      </c>
      <c r="B12" s="31">
        <v>15</v>
      </c>
      <c r="C12" s="31" t="s">
        <v>34</v>
      </c>
      <c r="D12" s="43">
        <v>441.44193856074162</v>
      </c>
      <c r="E12" s="38">
        <v>560</v>
      </c>
      <c r="F12" s="38">
        <v>243</v>
      </c>
      <c r="H12" s="31">
        <v>29</v>
      </c>
      <c r="I12" s="31">
        <v>11</v>
      </c>
      <c r="J12" s="31" t="s">
        <v>35</v>
      </c>
      <c r="K12" s="44">
        <v>451.46101647971193</v>
      </c>
      <c r="L12" s="38">
        <v>163</v>
      </c>
      <c r="M12" s="38">
        <v>67</v>
      </c>
    </row>
    <row r="13" spans="1:13" ht="18" customHeight="1" x14ac:dyDescent="0.15">
      <c r="A13" s="31">
        <v>7</v>
      </c>
      <c r="B13" s="31">
        <v>6</v>
      </c>
      <c r="C13" s="31" t="s">
        <v>14</v>
      </c>
      <c r="D13" s="43">
        <v>349.17284831931471</v>
      </c>
      <c r="E13" s="38">
        <v>225</v>
      </c>
      <c r="F13" s="38">
        <v>126</v>
      </c>
      <c r="H13" s="31">
        <v>30</v>
      </c>
      <c r="I13" s="31">
        <v>12</v>
      </c>
      <c r="J13" s="31" t="s">
        <v>26</v>
      </c>
      <c r="K13" s="44">
        <v>527.86294528558335</v>
      </c>
      <c r="L13" s="38">
        <v>167</v>
      </c>
      <c r="M13" s="38">
        <v>53</v>
      </c>
    </row>
    <row r="14" spans="1:13" ht="18" customHeight="1" x14ac:dyDescent="0.15">
      <c r="A14" s="31">
        <v>8</v>
      </c>
      <c r="B14" s="31">
        <v>10</v>
      </c>
      <c r="C14" s="31" t="s">
        <v>36</v>
      </c>
      <c r="D14" s="43">
        <v>382.07014470115149</v>
      </c>
      <c r="E14" s="38">
        <v>362</v>
      </c>
      <c r="F14" s="38">
        <v>163</v>
      </c>
      <c r="H14" s="31">
        <v>31</v>
      </c>
      <c r="I14" s="31">
        <v>10</v>
      </c>
      <c r="J14" s="31" t="s">
        <v>39</v>
      </c>
      <c r="K14" s="44">
        <v>370.66697174236356</v>
      </c>
      <c r="L14" s="38">
        <v>162</v>
      </c>
      <c r="M14" s="38">
        <v>53</v>
      </c>
    </row>
    <row r="15" spans="1:13" ht="18" customHeight="1" x14ac:dyDescent="0.15">
      <c r="A15" s="31">
        <v>9</v>
      </c>
      <c r="B15" s="31">
        <v>16</v>
      </c>
      <c r="C15" s="31" t="s">
        <v>41</v>
      </c>
      <c r="D15" s="43">
        <v>466.14278006093531</v>
      </c>
      <c r="E15" s="38">
        <v>1149</v>
      </c>
      <c r="F15" s="38">
        <v>420</v>
      </c>
      <c r="H15" s="31">
        <v>32</v>
      </c>
      <c r="I15" s="31">
        <v>5</v>
      </c>
      <c r="J15" s="31" t="s">
        <v>42</v>
      </c>
      <c r="K15" s="44">
        <v>253.31369661266569</v>
      </c>
      <c r="L15" s="38">
        <v>43</v>
      </c>
      <c r="M15" s="38">
        <v>18</v>
      </c>
    </row>
    <row r="16" spans="1:13" ht="18" customHeight="1" x14ac:dyDescent="0.15">
      <c r="A16" s="31">
        <v>10</v>
      </c>
      <c r="B16" s="31">
        <v>21</v>
      </c>
      <c r="C16" s="31" t="s">
        <v>4</v>
      </c>
      <c r="D16" s="43">
        <v>546.46790710045582</v>
      </c>
      <c r="E16" s="38">
        <v>904</v>
      </c>
      <c r="F16" s="38">
        <v>339</v>
      </c>
      <c r="H16" s="31">
        <v>33</v>
      </c>
      <c r="I16" s="31">
        <v>9</v>
      </c>
      <c r="J16" s="31" t="s">
        <v>44</v>
      </c>
      <c r="K16" s="44">
        <v>334.89849468305482</v>
      </c>
      <c r="L16" s="38">
        <v>97</v>
      </c>
      <c r="M16" s="38">
        <v>43</v>
      </c>
    </row>
    <row r="17" spans="1:13" ht="18" customHeight="1" x14ac:dyDescent="0.15">
      <c r="A17" s="31">
        <v>11</v>
      </c>
      <c r="B17" s="31">
        <v>22</v>
      </c>
      <c r="C17" s="31" t="s">
        <v>46</v>
      </c>
      <c r="D17" s="43">
        <v>551.39178381894237</v>
      </c>
      <c r="E17" s="38">
        <v>746</v>
      </c>
      <c r="F17" s="38">
        <v>315</v>
      </c>
      <c r="H17" s="31">
        <v>34</v>
      </c>
      <c r="I17" s="31">
        <v>1</v>
      </c>
      <c r="J17" s="31" t="s">
        <v>49</v>
      </c>
      <c r="K17" s="44">
        <v>157.89473684210526</v>
      </c>
      <c r="L17" s="38">
        <v>9</v>
      </c>
      <c r="M17" s="38">
        <v>7</v>
      </c>
    </row>
    <row r="18" spans="1:13" ht="18" customHeight="1" x14ac:dyDescent="0.15">
      <c r="A18" s="31">
        <v>12</v>
      </c>
      <c r="B18" s="31">
        <v>20</v>
      </c>
      <c r="C18" s="31" t="s">
        <v>43</v>
      </c>
      <c r="D18" s="43">
        <v>510.74474923127707</v>
      </c>
      <c r="E18" s="38">
        <v>588</v>
      </c>
      <c r="F18" s="38">
        <v>218</v>
      </c>
      <c r="H18" s="31">
        <v>35</v>
      </c>
      <c r="I18" s="31">
        <v>7</v>
      </c>
      <c r="J18" s="31" t="s">
        <v>50</v>
      </c>
      <c r="K18" s="44">
        <v>271.0985384252711</v>
      </c>
      <c r="L18" s="38">
        <v>46</v>
      </c>
      <c r="M18" s="38">
        <v>21</v>
      </c>
    </row>
    <row r="19" spans="1:13" ht="18" customHeight="1" x14ac:dyDescent="0.15">
      <c r="A19" s="31">
        <v>13</v>
      </c>
      <c r="B19" s="31">
        <v>9</v>
      </c>
      <c r="C19" s="31" t="s">
        <v>30</v>
      </c>
      <c r="D19" s="43">
        <v>373.20368913991564</v>
      </c>
      <c r="E19" s="38">
        <v>522</v>
      </c>
      <c r="F19" s="38">
        <v>211</v>
      </c>
      <c r="H19" s="49" t="s">
        <v>25</v>
      </c>
      <c r="I19" s="50"/>
      <c r="J19" s="51"/>
      <c r="K19" s="44">
        <v>357.3040123030454</v>
      </c>
      <c r="L19" s="38">
        <v>776</v>
      </c>
      <c r="M19" s="38">
        <v>313</v>
      </c>
    </row>
    <row r="20" spans="1:13" ht="18" customHeight="1" x14ac:dyDescent="0.15">
      <c r="A20" s="31">
        <v>14</v>
      </c>
      <c r="B20" s="31">
        <v>13</v>
      </c>
      <c r="C20" s="31" t="s">
        <v>38</v>
      </c>
      <c r="D20" s="43">
        <v>407.24903278354714</v>
      </c>
      <c r="E20" s="38">
        <v>340</v>
      </c>
      <c r="F20" s="38">
        <v>131</v>
      </c>
      <c r="H20" s="49" t="s">
        <v>16</v>
      </c>
      <c r="I20" s="50"/>
      <c r="J20" s="51"/>
      <c r="K20" s="44">
        <v>481.05212288265471</v>
      </c>
      <c r="L20" s="38">
        <v>17201</v>
      </c>
      <c r="M20" s="38">
        <v>6536</v>
      </c>
    </row>
    <row r="21" spans="1:13" ht="18" customHeight="1" x14ac:dyDescent="0.15">
      <c r="A21" s="31">
        <v>15</v>
      </c>
      <c r="B21" s="31">
        <v>19</v>
      </c>
      <c r="C21" s="31" t="s">
        <v>24</v>
      </c>
      <c r="D21" s="43">
        <v>506.02108231655313</v>
      </c>
      <c r="E21" s="38">
        <v>445</v>
      </c>
      <c r="F21" s="38">
        <v>157</v>
      </c>
      <c r="H21" s="40"/>
      <c r="I21" s="40"/>
    </row>
    <row r="22" spans="1:13" ht="18" customHeight="1" x14ac:dyDescent="0.15">
      <c r="A22" s="31">
        <v>16</v>
      </c>
      <c r="B22" s="31">
        <v>8</v>
      </c>
      <c r="C22" s="31" t="s">
        <v>27</v>
      </c>
      <c r="D22" s="43">
        <v>357.84669640078829</v>
      </c>
      <c r="E22" s="38">
        <v>69</v>
      </c>
      <c r="F22" s="38">
        <v>43</v>
      </c>
    </row>
    <row r="23" spans="1:13" ht="18" customHeight="1" x14ac:dyDescent="0.15">
      <c r="A23" s="31">
        <v>17</v>
      </c>
      <c r="B23" s="31">
        <v>7</v>
      </c>
      <c r="C23" s="31" t="s">
        <v>52</v>
      </c>
      <c r="D23" s="43">
        <v>353.2697995399277</v>
      </c>
      <c r="E23" s="38">
        <v>172</v>
      </c>
      <c r="F23" s="38">
        <v>65</v>
      </c>
    </row>
    <row r="24" spans="1:13" ht="18" customHeight="1" x14ac:dyDescent="0.15">
      <c r="A24" s="31">
        <v>18</v>
      </c>
      <c r="B24" s="31">
        <v>12</v>
      </c>
      <c r="C24" s="31" t="s">
        <v>53</v>
      </c>
      <c r="D24" s="43">
        <v>403.7332214765101</v>
      </c>
      <c r="E24" s="38">
        <v>231</v>
      </c>
      <c r="F24" s="38">
        <v>87</v>
      </c>
    </row>
    <row r="25" spans="1:13" ht="18" customHeight="1" x14ac:dyDescent="0.15">
      <c r="A25" s="31">
        <v>19</v>
      </c>
      <c r="B25" s="31">
        <v>1</v>
      </c>
      <c r="C25" s="31" t="s">
        <v>40</v>
      </c>
      <c r="D25" s="43">
        <v>219.8356638316275</v>
      </c>
      <c r="E25" s="38">
        <v>61</v>
      </c>
      <c r="F25" s="38">
        <v>24</v>
      </c>
    </row>
    <row r="26" spans="1:13" ht="18" customHeight="1" x14ac:dyDescent="0.15">
      <c r="A26" s="31">
        <v>20</v>
      </c>
      <c r="B26" s="31">
        <v>2</v>
      </c>
      <c r="C26" s="31" t="s">
        <v>56</v>
      </c>
      <c r="D26" s="43">
        <v>252.39777889954567</v>
      </c>
      <c r="E26" s="38">
        <v>75</v>
      </c>
      <c r="F26" s="38">
        <v>38</v>
      </c>
    </row>
    <row r="27" spans="1:13" ht="18" customHeight="1" x14ac:dyDescent="0.15">
      <c r="A27" s="31">
        <v>21</v>
      </c>
      <c r="B27" s="31">
        <v>5</v>
      </c>
      <c r="C27" s="31" t="s">
        <v>31</v>
      </c>
      <c r="D27" s="43">
        <v>347.61228512685727</v>
      </c>
      <c r="E27" s="38">
        <v>164</v>
      </c>
      <c r="F27" s="38">
        <v>61</v>
      </c>
    </row>
    <row r="28" spans="1:13" ht="18" customHeight="1" x14ac:dyDescent="0.15">
      <c r="A28" s="31">
        <v>22</v>
      </c>
      <c r="B28" s="31">
        <v>4</v>
      </c>
      <c r="C28" s="31" t="s">
        <v>0</v>
      </c>
      <c r="D28" s="43">
        <v>330.55694495791926</v>
      </c>
      <c r="E28" s="38">
        <v>152</v>
      </c>
      <c r="F28" s="38">
        <v>69</v>
      </c>
    </row>
    <row r="29" spans="1:13" ht="18" customHeight="1" x14ac:dyDescent="0.15">
      <c r="A29" s="31">
        <v>23</v>
      </c>
      <c r="B29" s="31">
        <v>3</v>
      </c>
      <c r="C29" s="31" t="s">
        <v>57</v>
      </c>
      <c r="D29" s="43">
        <v>318.95288947691722</v>
      </c>
      <c r="E29" s="38">
        <v>135</v>
      </c>
      <c r="F29" s="38">
        <v>64</v>
      </c>
    </row>
    <row r="30" spans="1:13" ht="18" customHeight="1" x14ac:dyDescent="0.15">
      <c r="A30" s="49" t="s">
        <v>9</v>
      </c>
      <c r="B30" s="50"/>
      <c r="C30" s="51"/>
      <c r="D30" s="43">
        <v>489.05441143455369</v>
      </c>
      <c r="E30" s="38">
        <v>16425</v>
      </c>
      <c r="F30" s="38">
        <v>6223</v>
      </c>
    </row>
    <row r="31" spans="1:13" ht="18" customHeight="1" x14ac:dyDescent="0.15"/>
    <row r="32" spans="1:13" ht="18" customHeight="1" x14ac:dyDescent="0.15">
      <c r="A32" s="28" t="s">
        <v>73</v>
      </c>
    </row>
    <row r="33" spans="1:13" ht="18" customHeight="1" x14ac:dyDescent="0.15"/>
    <row r="34" spans="1:13" ht="18" customHeight="1" x14ac:dyDescent="0.15">
      <c r="A34" s="28" t="s">
        <v>85</v>
      </c>
    </row>
    <row r="35" spans="1:13" ht="18" customHeight="1" x14ac:dyDescent="0.15">
      <c r="A35" s="28" t="s">
        <v>86</v>
      </c>
    </row>
    <row r="36" spans="1:13" ht="18" customHeight="1" x14ac:dyDescent="0.15">
      <c r="E36" s="34"/>
      <c r="F36" s="34"/>
    </row>
    <row r="37" spans="1:13" s="30" customFormat="1" ht="18" customHeight="1" x14ac:dyDescent="0.15">
      <c r="A37" s="64" t="s">
        <v>87</v>
      </c>
      <c r="B37" s="64"/>
      <c r="C37" s="64"/>
      <c r="D37" s="64"/>
      <c r="E37" s="64"/>
      <c r="F37" s="80" t="s">
        <v>88</v>
      </c>
      <c r="G37" s="80"/>
      <c r="H37" s="80"/>
      <c r="I37" s="80"/>
      <c r="J37" s="80"/>
      <c r="K37" s="80"/>
      <c r="L37" s="80"/>
      <c r="M37" s="57" t="s">
        <v>78</v>
      </c>
    </row>
    <row r="38" spans="1:13" s="30" customFormat="1" ht="18" customHeight="1" x14ac:dyDescent="0.15">
      <c r="A38" s="64"/>
      <c r="B38" s="64"/>
      <c r="C38" s="64"/>
      <c r="D38" s="64"/>
      <c r="E38" s="64"/>
      <c r="F38" s="82" t="s">
        <v>79</v>
      </c>
      <c r="G38" s="82"/>
      <c r="H38" s="82"/>
      <c r="I38" s="82"/>
      <c r="J38" s="82"/>
      <c r="K38" s="82"/>
      <c r="L38" s="82"/>
      <c r="M38" s="57"/>
    </row>
    <row r="39" spans="1:13" ht="18" customHeight="1" x14ac:dyDescent="0.15">
      <c r="C39" s="34"/>
      <c r="E39" s="34"/>
      <c r="F39" s="34"/>
    </row>
    <row r="40" spans="1:13" ht="15.75" customHeight="1" x14ac:dyDescent="0.15">
      <c r="A40" s="28" t="s">
        <v>80</v>
      </c>
      <c r="B40" s="33"/>
      <c r="G40" s="39"/>
    </row>
    <row r="41" spans="1:13" ht="15.75" customHeight="1" x14ac:dyDescent="0.15"/>
    <row r="42" spans="1:13" ht="15.75" customHeight="1" x14ac:dyDescent="0.15"/>
  </sheetData>
  <mergeCells count="20">
    <mergeCell ref="M3:M5"/>
    <mergeCell ref="A37:E38"/>
    <mergeCell ref="M37:M38"/>
    <mergeCell ref="F38:L38"/>
    <mergeCell ref="A3:A6"/>
    <mergeCell ref="B3:B6"/>
    <mergeCell ref="C3:C6"/>
    <mergeCell ref="D3:D5"/>
    <mergeCell ref="E3:E5"/>
    <mergeCell ref="F3:F5"/>
    <mergeCell ref="H3:H6"/>
    <mergeCell ref="I3:I6"/>
    <mergeCell ref="J3:J6"/>
    <mergeCell ref="K3:K5"/>
    <mergeCell ref="F37:L37"/>
    <mergeCell ref="L3:L5"/>
    <mergeCell ref="A1:L1"/>
    <mergeCell ref="H19:J19"/>
    <mergeCell ref="H20:J20"/>
    <mergeCell ref="A30:C30"/>
  </mergeCells>
  <phoneticPr fontId="18"/>
  <pageMargins left="0.59055118110236227" right="0.59055118110236227" top="0.78740157480314965" bottom="0.39370078740157483" header="0.39370078740157483" footer="0.39370078740157483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view="pageBreakPreview" zoomScaleNormal="75" zoomScaleSheetLayoutView="100" workbookViewId="0">
      <selection activeCell="S13" sqref="S13"/>
    </sheetView>
  </sheetViews>
  <sheetFormatPr defaultColWidth="8.875" defaultRowHeight="13.5" x14ac:dyDescent="0.15"/>
  <cols>
    <col min="1" max="2" width="3.625" style="28" customWidth="1"/>
    <col min="3" max="3" width="10.375" style="28" customWidth="1"/>
    <col min="4" max="4" width="9.125" style="28" customWidth="1"/>
    <col min="5" max="5" width="8.625" style="28" customWidth="1"/>
    <col min="6" max="8" width="3.625" style="28" customWidth="1"/>
    <col min="9" max="9" width="10.375" style="28" customWidth="1"/>
    <col min="10" max="10" width="9.125" style="28" customWidth="1"/>
    <col min="11" max="11" width="8.625" style="28" customWidth="1"/>
    <col min="12" max="12" width="8.875" style="28" bestFit="1"/>
    <col min="13" max="16384" width="8.875" style="28"/>
  </cols>
  <sheetData>
    <row r="1" spans="1:11" ht="24" x14ac:dyDescent="0.15">
      <c r="A1" s="48" t="s">
        <v>95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8" customHeight="1" x14ac:dyDescent="0.15"/>
    <row r="3" spans="1:11" s="29" customFormat="1" ht="18" customHeight="1" x14ac:dyDescent="0.15">
      <c r="A3" s="59" t="s">
        <v>6</v>
      </c>
      <c r="B3" s="61" t="s">
        <v>5</v>
      </c>
      <c r="C3" s="59" t="s">
        <v>1</v>
      </c>
      <c r="D3" s="53" t="s">
        <v>89</v>
      </c>
      <c r="E3" s="55" t="s">
        <v>84</v>
      </c>
      <c r="G3" s="59" t="s">
        <v>6</v>
      </c>
      <c r="H3" s="61" t="s">
        <v>5</v>
      </c>
      <c r="I3" s="59" t="s">
        <v>10</v>
      </c>
      <c r="J3" s="53" t="s">
        <v>89</v>
      </c>
      <c r="K3" s="55" t="s">
        <v>84</v>
      </c>
    </row>
    <row r="4" spans="1:11" s="29" customFormat="1" ht="18" customHeight="1" x14ac:dyDescent="0.15">
      <c r="A4" s="56"/>
      <c r="B4" s="62"/>
      <c r="C4" s="56"/>
      <c r="D4" s="54"/>
      <c r="E4" s="56"/>
      <c r="G4" s="56"/>
      <c r="H4" s="62"/>
      <c r="I4" s="56"/>
      <c r="J4" s="54"/>
      <c r="K4" s="56"/>
    </row>
    <row r="5" spans="1:11" s="29" customFormat="1" ht="18" customHeight="1" x14ac:dyDescent="0.15">
      <c r="A5" s="56"/>
      <c r="B5" s="62"/>
      <c r="C5" s="56"/>
      <c r="D5" s="54"/>
      <c r="E5" s="56"/>
      <c r="G5" s="56"/>
      <c r="H5" s="62"/>
      <c r="I5" s="56"/>
      <c r="J5" s="54"/>
      <c r="K5" s="56"/>
    </row>
    <row r="6" spans="1:11" s="29" customFormat="1" ht="18" customHeight="1" x14ac:dyDescent="0.15">
      <c r="A6" s="60"/>
      <c r="B6" s="63"/>
      <c r="C6" s="60"/>
      <c r="D6" s="35" t="s">
        <v>13</v>
      </c>
      <c r="E6" s="35" t="s">
        <v>13</v>
      </c>
      <c r="G6" s="60"/>
      <c r="H6" s="63"/>
      <c r="I6" s="60"/>
      <c r="J6" s="35" t="s">
        <v>13</v>
      </c>
      <c r="K6" s="35" t="s">
        <v>13</v>
      </c>
    </row>
    <row r="7" spans="1:11" ht="18" customHeight="1" x14ac:dyDescent="0.15">
      <c r="A7" s="31">
        <v>1</v>
      </c>
      <c r="B7" s="31">
        <v>21</v>
      </c>
      <c r="C7" s="31" t="s">
        <v>17</v>
      </c>
      <c r="D7" s="41">
        <v>3.3027386570547361</v>
      </c>
      <c r="E7" s="46">
        <v>2222</v>
      </c>
      <c r="G7" s="31">
        <v>24</v>
      </c>
      <c r="H7" s="31">
        <v>6</v>
      </c>
      <c r="I7" s="31" t="s">
        <v>18</v>
      </c>
      <c r="J7" s="41">
        <v>17.668800144235107</v>
      </c>
      <c r="K7" s="46">
        <v>196</v>
      </c>
    </row>
    <row r="8" spans="1:11" ht="18" customHeight="1" x14ac:dyDescent="0.15">
      <c r="A8" s="31">
        <v>2</v>
      </c>
      <c r="B8" s="31">
        <v>23</v>
      </c>
      <c r="C8" s="31" t="s">
        <v>19</v>
      </c>
      <c r="D8" s="41">
        <v>2.7706767492767153</v>
      </c>
      <c r="E8" s="46">
        <v>2172</v>
      </c>
      <c r="G8" s="31">
        <v>25</v>
      </c>
      <c r="H8" s="31">
        <v>2</v>
      </c>
      <c r="I8" s="31" t="s">
        <v>11</v>
      </c>
      <c r="J8" s="41">
        <v>36.886527039699907</v>
      </c>
      <c r="K8" s="46">
        <v>236</v>
      </c>
    </row>
    <row r="9" spans="1:11" ht="18" customHeight="1" x14ac:dyDescent="0.15">
      <c r="A9" s="31">
        <v>3</v>
      </c>
      <c r="B9" s="31">
        <v>17</v>
      </c>
      <c r="C9" s="31" t="s">
        <v>20</v>
      </c>
      <c r="D9" s="41">
        <v>3.9567609470386205</v>
      </c>
      <c r="E9" s="46">
        <v>735</v>
      </c>
      <c r="G9" s="31">
        <v>26</v>
      </c>
      <c r="H9" s="31">
        <v>4</v>
      </c>
      <c r="I9" s="31" t="s">
        <v>21</v>
      </c>
      <c r="J9" s="41">
        <v>32.833787465940055</v>
      </c>
      <c r="K9" s="46">
        <v>241</v>
      </c>
    </row>
    <row r="10" spans="1:11" ht="18" customHeight="1" x14ac:dyDescent="0.15">
      <c r="A10" s="31">
        <v>4</v>
      </c>
      <c r="B10" s="31">
        <v>4</v>
      </c>
      <c r="C10" s="31" t="s">
        <v>23</v>
      </c>
      <c r="D10" s="41">
        <v>10.0030039050766</v>
      </c>
      <c r="E10" s="46">
        <v>333</v>
      </c>
      <c r="G10" s="31">
        <v>27</v>
      </c>
      <c r="H10" s="31">
        <v>3</v>
      </c>
      <c r="I10" s="31" t="s">
        <v>28</v>
      </c>
      <c r="J10" s="41">
        <v>34.110993283845886</v>
      </c>
      <c r="K10" s="46">
        <v>193</v>
      </c>
    </row>
    <row r="11" spans="1:11" ht="18" customHeight="1" x14ac:dyDescent="0.15">
      <c r="A11" s="31">
        <v>5</v>
      </c>
      <c r="B11" s="31">
        <v>20</v>
      </c>
      <c r="C11" s="31" t="s">
        <v>29</v>
      </c>
      <c r="D11" s="41">
        <v>3.448900067644173</v>
      </c>
      <c r="E11" s="46">
        <v>362</v>
      </c>
      <c r="G11" s="31">
        <v>28</v>
      </c>
      <c r="H11" s="31">
        <v>5</v>
      </c>
      <c r="I11" s="31" t="s">
        <v>32</v>
      </c>
      <c r="J11" s="41">
        <v>31.932519957824972</v>
      </c>
      <c r="K11" s="46">
        <v>212</v>
      </c>
    </row>
    <row r="12" spans="1:11" ht="18" customHeight="1" x14ac:dyDescent="0.15">
      <c r="A12" s="31">
        <v>6</v>
      </c>
      <c r="B12" s="31">
        <v>14</v>
      </c>
      <c r="C12" s="31" t="s">
        <v>34</v>
      </c>
      <c r="D12" s="41">
        <v>5.265771695688847</v>
      </c>
      <c r="E12" s="46">
        <v>668</v>
      </c>
      <c r="G12" s="31">
        <v>29</v>
      </c>
      <c r="H12" s="31">
        <v>9</v>
      </c>
      <c r="I12" s="31" t="s">
        <v>35</v>
      </c>
      <c r="J12" s="41">
        <v>4.5977011494252871</v>
      </c>
      <c r="K12" s="46">
        <v>166</v>
      </c>
    </row>
    <row r="13" spans="1:11" ht="18" customHeight="1" x14ac:dyDescent="0.15">
      <c r="A13" s="31">
        <v>7</v>
      </c>
      <c r="B13" s="31">
        <v>7</v>
      </c>
      <c r="C13" s="31" t="s">
        <v>14</v>
      </c>
      <c r="D13" s="41">
        <v>6.9989757596449298</v>
      </c>
      <c r="E13" s="46">
        <v>451</v>
      </c>
      <c r="G13" s="31">
        <v>30</v>
      </c>
      <c r="H13" s="31">
        <v>11</v>
      </c>
      <c r="I13" s="31" t="s">
        <v>26</v>
      </c>
      <c r="J13" s="41">
        <v>3.3505073173815467</v>
      </c>
      <c r="K13" s="46">
        <v>106</v>
      </c>
    </row>
    <row r="14" spans="1:11" ht="18" customHeight="1" x14ac:dyDescent="0.15">
      <c r="A14" s="31">
        <v>8</v>
      </c>
      <c r="B14" s="31">
        <v>6</v>
      </c>
      <c r="C14" s="31" t="s">
        <v>36</v>
      </c>
      <c r="D14" s="41">
        <v>7.7997192523246115</v>
      </c>
      <c r="E14" s="46">
        <v>739</v>
      </c>
      <c r="G14" s="31">
        <v>31</v>
      </c>
      <c r="H14" s="31">
        <v>12</v>
      </c>
      <c r="I14" s="31" t="s">
        <v>39</v>
      </c>
      <c r="J14" s="41">
        <v>2.3338290813408076</v>
      </c>
      <c r="K14" s="46">
        <v>102</v>
      </c>
    </row>
    <row r="15" spans="1:11" ht="18" customHeight="1" x14ac:dyDescent="0.15">
      <c r="A15" s="31">
        <v>9</v>
      </c>
      <c r="B15" s="31">
        <v>22</v>
      </c>
      <c r="C15" s="31" t="s">
        <v>41</v>
      </c>
      <c r="D15" s="41">
        <v>3.2009282286168665</v>
      </c>
      <c r="E15" s="46">
        <v>789</v>
      </c>
      <c r="G15" s="31">
        <v>32</v>
      </c>
      <c r="H15" s="31">
        <v>8</v>
      </c>
      <c r="I15" s="31" t="s">
        <v>42</v>
      </c>
      <c r="J15" s="41">
        <v>9.5434462444771722</v>
      </c>
      <c r="K15" s="46">
        <v>162</v>
      </c>
    </row>
    <row r="16" spans="1:11" ht="18" customHeight="1" x14ac:dyDescent="0.15">
      <c r="A16" s="31">
        <v>10</v>
      </c>
      <c r="B16" s="31">
        <v>12</v>
      </c>
      <c r="C16" s="31" t="s">
        <v>4</v>
      </c>
      <c r="D16" s="41">
        <v>5.5190840617557093</v>
      </c>
      <c r="E16" s="46">
        <v>913</v>
      </c>
      <c r="G16" s="31">
        <v>33</v>
      </c>
      <c r="H16" s="31">
        <v>10</v>
      </c>
      <c r="I16" s="31" t="s">
        <v>44</v>
      </c>
      <c r="J16" s="41">
        <v>4.1085485430189195</v>
      </c>
      <c r="K16" s="46">
        <v>119</v>
      </c>
    </row>
    <row r="17" spans="1:11" ht="18" customHeight="1" x14ac:dyDescent="0.15">
      <c r="A17" s="31">
        <v>11</v>
      </c>
      <c r="B17" s="31">
        <v>15</v>
      </c>
      <c r="C17" s="31" t="s">
        <v>46</v>
      </c>
      <c r="D17" s="41">
        <v>4.1021774801543307</v>
      </c>
      <c r="E17" s="46">
        <v>555</v>
      </c>
      <c r="G17" s="31">
        <v>34</v>
      </c>
      <c r="H17" s="31">
        <v>1</v>
      </c>
      <c r="I17" s="31" t="s">
        <v>49</v>
      </c>
      <c r="J17" s="41">
        <v>41.578947368421055</v>
      </c>
      <c r="K17" s="46">
        <v>237</v>
      </c>
    </row>
    <row r="18" spans="1:11" ht="18" customHeight="1" x14ac:dyDescent="0.15">
      <c r="A18" s="31">
        <v>12</v>
      </c>
      <c r="B18" s="31">
        <v>11</v>
      </c>
      <c r="C18" s="31" t="s">
        <v>43</v>
      </c>
      <c r="D18" s="41">
        <v>5.6720462797282982</v>
      </c>
      <c r="E18" s="46">
        <v>653</v>
      </c>
      <c r="G18" s="31">
        <v>35</v>
      </c>
      <c r="H18" s="31">
        <v>7</v>
      </c>
      <c r="I18" s="31" t="s">
        <v>50</v>
      </c>
      <c r="J18" s="41">
        <v>17.267798208392268</v>
      </c>
      <c r="K18" s="46">
        <v>293</v>
      </c>
    </row>
    <row r="19" spans="1:11" ht="18" customHeight="1" x14ac:dyDescent="0.15">
      <c r="A19" s="31">
        <v>13</v>
      </c>
      <c r="B19" s="31">
        <v>18</v>
      </c>
      <c r="C19" s="31" t="s">
        <v>30</v>
      </c>
      <c r="D19" s="41">
        <v>3.8964752984914561</v>
      </c>
      <c r="E19" s="46">
        <v>545</v>
      </c>
      <c r="G19" s="49" t="s">
        <v>25</v>
      </c>
      <c r="H19" s="50"/>
      <c r="I19" s="51"/>
      <c r="J19" s="41">
        <v>10.419832214456079</v>
      </c>
      <c r="K19" s="38">
        <v>2263</v>
      </c>
    </row>
    <row r="20" spans="1:11" ht="18" customHeight="1" x14ac:dyDescent="0.15">
      <c r="A20" s="31">
        <v>14</v>
      </c>
      <c r="B20" s="31">
        <v>16</v>
      </c>
      <c r="C20" s="31" t="s">
        <v>38</v>
      </c>
      <c r="D20" s="41">
        <v>4.0724903278354709</v>
      </c>
      <c r="E20" s="46">
        <v>340</v>
      </c>
      <c r="G20" s="49" t="s">
        <v>16</v>
      </c>
      <c r="H20" s="50"/>
      <c r="I20" s="51"/>
      <c r="J20" s="41">
        <v>4.6536290475945439</v>
      </c>
      <c r="K20" s="38">
        <v>16640</v>
      </c>
    </row>
    <row r="21" spans="1:11" ht="18" customHeight="1" x14ac:dyDescent="0.15">
      <c r="A21" s="31">
        <v>15</v>
      </c>
      <c r="B21" s="31">
        <v>13</v>
      </c>
      <c r="C21" s="31" t="s">
        <v>24</v>
      </c>
      <c r="D21" s="41">
        <v>5.3331210698081666</v>
      </c>
      <c r="E21" s="46">
        <v>469</v>
      </c>
      <c r="G21" s="40"/>
      <c r="H21" s="40"/>
    </row>
    <row r="22" spans="1:11" ht="18" customHeight="1" x14ac:dyDescent="0.15">
      <c r="A22" s="31">
        <v>16</v>
      </c>
      <c r="B22" s="31">
        <v>1</v>
      </c>
      <c r="C22" s="31" t="s">
        <v>27</v>
      </c>
      <c r="D22" s="41">
        <v>14.521315216263874</v>
      </c>
      <c r="E22" s="46">
        <v>280</v>
      </c>
    </row>
    <row r="23" spans="1:11" ht="18" customHeight="1" x14ac:dyDescent="0.15">
      <c r="A23" s="31">
        <v>17</v>
      </c>
      <c r="B23" s="31">
        <v>19</v>
      </c>
      <c r="C23" s="31" t="s">
        <v>52</v>
      </c>
      <c r="D23" s="41">
        <v>3.5943148209004274</v>
      </c>
      <c r="E23" s="46">
        <v>175</v>
      </c>
    </row>
    <row r="24" spans="1:11" ht="18" customHeight="1" x14ac:dyDescent="0.15">
      <c r="A24" s="31">
        <v>18</v>
      </c>
      <c r="B24" s="31">
        <v>9</v>
      </c>
      <c r="C24" s="31" t="s">
        <v>53</v>
      </c>
      <c r="D24" s="41">
        <v>5.9948266219239379</v>
      </c>
      <c r="E24" s="46">
        <v>343</v>
      </c>
    </row>
    <row r="25" spans="1:11" ht="18" customHeight="1" x14ac:dyDescent="0.15">
      <c r="A25" s="31">
        <v>19</v>
      </c>
      <c r="B25" s="31">
        <v>2</v>
      </c>
      <c r="C25" s="31" t="s">
        <v>40</v>
      </c>
      <c r="D25" s="41">
        <v>12.685598962087356</v>
      </c>
      <c r="E25" s="46">
        <v>352</v>
      </c>
      <c r="J25" s="47"/>
    </row>
    <row r="26" spans="1:11" ht="18" customHeight="1" x14ac:dyDescent="0.15">
      <c r="A26" s="31">
        <v>20</v>
      </c>
      <c r="B26" s="31">
        <v>5</v>
      </c>
      <c r="C26" s="31" t="s">
        <v>56</v>
      </c>
      <c r="D26" s="41">
        <v>8.7834427057041911</v>
      </c>
      <c r="E26" s="46">
        <v>261</v>
      </c>
    </row>
    <row r="27" spans="1:11" ht="18" customHeight="1" x14ac:dyDescent="0.15">
      <c r="A27" s="31">
        <v>21</v>
      </c>
      <c r="B27" s="31">
        <v>10</v>
      </c>
      <c r="C27" s="31" t="s">
        <v>31</v>
      </c>
      <c r="D27" s="41">
        <v>5.786472795099515</v>
      </c>
      <c r="E27" s="46">
        <v>273</v>
      </c>
    </row>
    <row r="28" spans="1:11" ht="18" customHeight="1" x14ac:dyDescent="0.15">
      <c r="A28" s="31">
        <v>22</v>
      </c>
      <c r="B28" s="31">
        <v>8</v>
      </c>
      <c r="C28" s="31" t="s">
        <v>0</v>
      </c>
      <c r="D28" s="41">
        <v>6.5241502294326166</v>
      </c>
      <c r="E28" s="46">
        <v>300</v>
      </c>
    </row>
    <row r="29" spans="1:11" ht="18" customHeight="1" x14ac:dyDescent="0.15">
      <c r="A29" s="31">
        <v>23</v>
      </c>
      <c r="B29" s="31">
        <v>3</v>
      </c>
      <c r="C29" s="31" t="s">
        <v>57</v>
      </c>
      <c r="D29" s="41">
        <v>10.560884562680149</v>
      </c>
      <c r="E29" s="46">
        <v>447</v>
      </c>
    </row>
    <row r="30" spans="1:11" ht="18" customHeight="1" x14ac:dyDescent="0.15">
      <c r="A30" s="49" t="s">
        <v>9</v>
      </c>
      <c r="B30" s="50"/>
      <c r="C30" s="51"/>
      <c r="D30" s="41">
        <v>4.280752068916029</v>
      </c>
      <c r="E30" s="46">
        <v>14377</v>
      </c>
    </row>
    <row r="31" spans="1:11" ht="18" customHeight="1" x14ac:dyDescent="0.15"/>
    <row r="32" spans="1:11" ht="18" customHeight="1" x14ac:dyDescent="0.15">
      <c r="A32" s="28" t="s">
        <v>73</v>
      </c>
    </row>
    <row r="33" spans="1:11" ht="18" customHeight="1" x14ac:dyDescent="0.15"/>
    <row r="34" spans="1:11" ht="18" customHeight="1" x14ac:dyDescent="0.15">
      <c r="A34" s="28" t="s">
        <v>90</v>
      </c>
    </row>
    <row r="35" spans="1:11" ht="18" customHeight="1" x14ac:dyDescent="0.15">
      <c r="A35" s="28" t="s">
        <v>86</v>
      </c>
      <c r="C35" s="34"/>
      <c r="E35" s="34"/>
    </row>
    <row r="36" spans="1:11" ht="18" customHeight="1" x14ac:dyDescent="0.15"/>
    <row r="37" spans="1:11" s="30" customFormat="1" ht="18" customHeight="1" x14ac:dyDescent="0.15">
      <c r="A37" s="64" t="s">
        <v>91</v>
      </c>
      <c r="B37" s="64"/>
      <c r="C37" s="64"/>
      <c r="D37" s="64"/>
      <c r="E37" s="64"/>
      <c r="F37" s="52" t="s">
        <v>92</v>
      </c>
      <c r="G37" s="52"/>
      <c r="H37" s="52"/>
      <c r="I37" s="52"/>
      <c r="J37" s="57" t="s">
        <v>63</v>
      </c>
      <c r="K37" s="57"/>
    </row>
    <row r="38" spans="1:11" s="30" customFormat="1" ht="18" customHeight="1" x14ac:dyDescent="0.15">
      <c r="A38" s="64"/>
      <c r="B38" s="64"/>
      <c r="C38" s="64"/>
      <c r="D38" s="64"/>
      <c r="E38" s="64"/>
      <c r="F38" s="58" t="s">
        <v>79</v>
      </c>
      <c r="G38" s="58"/>
      <c r="H38" s="58"/>
      <c r="I38" s="58"/>
      <c r="J38" s="57"/>
      <c r="K38" s="57"/>
    </row>
    <row r="39" spans="1:11" ht="18" customHeight="1" x14ac:dyDescent="0.15">
      <c r="B39" s="45"/>
      <c r="C39" s="45"/>
      <c r="D39" s="45"/>
      <c r="E39" s="45"/>
    </row>
    <row r="40" spans="1:11" ht="18" customHeight="1" x14ac:dyDescent="0.15">
      <c r="B40" s="45"/>
      <c r="C40" s="45"/>
      <c r="D40" s="45"/>
      <c r="E40" s="45"/>
    </row>
    <row r="41" spans="1:11" ht="15.75" customHeight="1" x14ac:dyDescent="0.15"/>
    <row r="42" spans="1:11" ht="15.75" customHeight="1" x14ac:dyDescent="0.15"/>
  </sheetData>
  <mergeCells count="18">
    <mergeCell ref="I3:I6"/>
    <mergeCell ref="A37:E38"/>
    <mergeCell ref="A1:K1"/>
    <mergeCell ref="G19:I19"/>
    <mergeCell ref="G20:I20"/>
    <mergeCell ref="A30:C30"/>
    <mergeCell ref="F37:I37"/>
    <mergeCell ref="J3:J5"/>
    <mergeCell ref="K3:K5"/>
    <mergeCell ref="J37:K38"/>
    <mergeCell ref="F38:I38"/>
    <mergeCell ref="A3:A6"/>
    <mergeCell ref="B3:B6"/>
    <mergeCell ref="C3:C6"/>
    <mergeCell ref="D3:D5"/>
    <mergeCell ref="E3:E5"/>
    <mergeCell ref="G3:G6"/>
    <mergeCell ref="H3:H6"/>
  </mergeCells>
  <phoneticPr fontId="18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人口割合 (2)</vt:lpstr>
      <vt:lpstr>人口割合</vt:lpstr>
      <vt:lpstr>（１）火災出火件数</vt:lpstr>
      <vt:lpstr>（２）交通事故発生件数と高齢者関連事故発生件数</vt:lpstr>
      <vt:lpstr>（３）消防団団員数</vt:lpstr>
      <vt:lpstr>'（１）火災出火件数'!Print_Area</vt:lpstr>
      <vt:lpstr>'（２）交通事故発生件数と高齢者関連事故発生件数'!Print_Area</vt:lpstr>
      <vt:lpstr>'（３）消防団団員数'!Print_Area</vt:lpstr>
      <vt:lpstr>'人口割合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酒井竜治</dc:creator>
  <cp:lastModifiedBy>篠﨑真寿美</cp:lastModifiedBy>
  <cp:lastPrinted>2026-02-19T06:57:43Z</cp:lastPrinted>
  <dcterms:created xsi:type="dcterms:W3CDTF">1996-12-11T07:32:44Z</dcterms:created>
  <dcterms:modified xsi:type="dcterms:W3CDTF">2026-04-14T04:37:49Z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2026-03-30T09:26:38Z</vt:filetime>
  </property>
</Properties>
</file>