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83C0FFAF-7ECB-44DC-B8BF-CCC38D878575}" xr6:coauthVersionLast="47" xr6:coauthVersionMax="47" xr10:uidLastSave="{00000000-0000-0000-0000-000000000000}"/>
  <bookViews>
    <workbookView xWindow="-120" yWindow="-120" windowWidth="29040" windowHeight="15720" firstSheet="1" activeTab="6" xr2:uid="{DA6AC113-6C40-4CB6-AAA6-25F075B675B4}"/>
  </bookViews>
  <sheets>
    <sheet name="(１）市域の変遷、（２）位置・面積" sheetId="1" r:id="rId1"/>
    <sheet name="（３）土地の地目別面積および評価額" sheetId="2" r:id="rId2"/>
    <sheet name="（４）土地利用" sheetId="3" r:id="rId3"/>
    <sheet name="（５）気象概況" sheetId="6" r:id="rId4"/>
    <sheet name="（６）天気日数" sheetId="7" r:id="rId5"/>
    <sheet name="（７）平均気温" sheetId="8" r:id="rId6"/>
    <sheet name="（８）降水量" sheetId="9" r:id="rId7"/>
  </sheets>
  <definedNames>
    <definedName name="_xlnm.Print_Area" localSheetId="1">'（３）土地の地目別面積および評価額'!$A$1:$I$84</definedName>
    <definedName name="_xlnm.Print_Area" localSheetId="2">'（４）土地利用'!$A$1:$N$88</definedName>
    <definedName name="_xlnm.Print_Area" localSheetId="3">'（５）気象概況'!$A$1:$U$233</definedName>
    <definedName name="_xlnm.Print_Area" localSheetId="4">'（６）天気日数'!$A$1:$Q$70</definedName>
    <definedName name="_xlnm.Print_Area" localSheetId="5">'（７）平均気温'!$A$1:$AA$611</definedName>
    <definedName name="_xlnm.Print_Area" localSheetId="6">'（８）降水量'!$A$1:$AA$544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2" i="6" l="1"/>
  <c r="M36" i="9"/>
  <c r="L36" i="9"/>
  <c r="K36" i="9"/>
  <c r="J36" i="9"/>
  <c r="I36" i="9"/>
  <c r="H36" i="9"/>
  <c r="G36" i="9"/>
  <c r="F36" i="9"/>
  <c r="E36" i="9"/>
  <c r="D36" i="9"/>
  <c r="C36" i="9"/>
  <c r="B36" i="9"/>
  <c r="B36" i="8"/>
  <c r="C36" i="8"/>
  <c r="D36" i="8"/>
  <c r="E36" i="8"/>
  <c r="F36" i="8"/>
  <c r="G36" i="8"/>
  <c r="H36" i="8"/>
  <c r="I36" i="8"/>
  <c r="J36" i="8"/>
  <c r="K36" i="8"/>
  <c r="L36" i="8"/>
  <c r="M36" i="8"/>
  <c r="J202" i="6"/>
  <c r="G202" i="6"/>
  <c r="F202" i="6"/>
  <c r="E202" i="6"/>
  <c r="D202" i="6"/>
  <c r="C202" i="6"/>
  <c r="B202" i="6"/>
  <c r="Z92" i="8"/>
  <c r="J183" i="6"/>
  <c r="AA88" i="9"/>
  <c r="Z88" i="9"/>
  <c r="Y88" i="9"/>
  <c r="X88" i="9"/>
  <c r="W88" i="9"/>
  <c r="V88" i="9"/>
  <c r="U88" i="9"/>
  <c r="T88" i="9"/>
  <c r="S88" i="9"/>
  <c r="R88" i="9"/>
  <c r="Q88" i="9"/>
  <c r="P88" i="9"/>
  <c r="AA92" i="8"/>
  <c r="Y92" i="8"/>
  <c r="X92" i="8"/>
  <c r="W92" i="8"/>
  <c r="V92" i="8"/>
  <c r="U92" i="8"/>
  <c r="T92" i="8"/>
  <c r="S92" i="8"/>
  <c r="R92" i="8"/>
  <c r="Q92" i="8"/>
  <c r="R183" i="6"/>
  <c r="P183" i="6"/>
  <c r="M183" i="6"/>
  <c r="U183" i="6"/>
  <c r="T183" i="6"/>
  <c r="Q183" i="6"/>
  <c r="O183" i="6"/>
  <c r="N183" i="6"/>
  <c r="L92" i="8"/>
  <c r="M92" i="8"/>
  <c r="K92" i="8"/>
  <c r="J92" i="8"/>
  <c r="I92" i="8"/>
  <c r="H92" i="8"/>
  <c r="G92" i="8"/>
  <c r="F92" i="8"/>
  <c r="E92" i="8"/>
  <c r="D92" i="8"/>
  <c r="C92" i="8"/>
  <c r="B92" i="8"/>
  <c r="M88" i="9"/>
  <c r="L88" i="9"/>
  <c r="K88" i="9"/>
  <c r="J88" i="9"/>
  <c r="I88" i="9"/>
  <c r="H88" i="9"/>
  <c r="G88" i="9"/>
  <c r="F88" i="9"/>
  <c r="E88" i="9"/>
  <c r="D88" i="9"/>
  <c r="C88" i="9"/>
  <c r="B88" i="9"/>
  <c r="I183" i="6"/>
  <c r="G183" i="6"/>
  <c r="F183" i="6"/>
  <c r="E183" i="6"/>
  <c r="D183" i="6"/>
  <c r="C183" i="6"/>
  <c r="B183" i="6"/>
  <c r="U82" i="6"/>
  <c r="AA140" i="9"/>
  <c r="Z140" i="9"/>
  <c r="Y140" i="9"/>
  <c r="X140" i="9"/>
  <c r="W140" i="9"/>
  <c r="V140" i="9"/>
  <c r="U140" i="9"/>
  <c r="T140" i="9"/>
  <c r="S140" i="9"/>
  <c r="R140" i="9"/>
  <c r="Q140" i="9"/>
  <c r="P140" i="9"/>
  <c r="AA148" i="8"/>
  <c r="Z148" i="8"/>
  <c r="Y148" i="8"/>
  <c r="X148" i="8"/>
  <c r="W148" i="8"/>
  <c r="V148" i="8"/>
  <c r="U148" i="8"/>
  <c r="T148" i="8"/>
  <c r="S148" i="8"/>
  <c r="R148" i="8"/>
  <c r="Q148" i="8"/>
  <c r="P148" i="8"/>
  <c r="U163" i="6"/>
  <c r="T163" i="6"/>
  <c r="R163" i="6"/>
  <c r="Q163" i="6"/>
  <c r="P163" i="6"/>
  <c r="O163" i="6"/>
  <c r="N163" i="6"/>
  <c r="M163" i="6"/>
  <c r="M140" i="9"/>
  <c r="L140" i="9"/>
  <c r="K140" i="9"/>
  <c r="J140" i="9"/>
  <c r="I140" i="9"/>
  <c r="H140" i="9"/>
  <c r="G140" i="9"/>
  <c r="F140" i="9"/>
  <c r="E140" i="9"/>
  <c r="D140" i="9"/>
  <c r="C140" i="9"/>
  <c r="B140" i="9"/>
  <c r="M148" i="8"/>
  <c r="L148" i="8"/>
  <c r="K148" i="8"/>
  <c r="J148" i="8"/>
  <c r="I148" i="8"/>
  <c r="H148" i="8"/>
  <c r="G148" i="8"/>
  <c r="F148" i="8"/>
  <c r="E148" i="8"/>
  <c r="D148" i="8"/>
  <c r="C148" i="8"/>
  <c r="B148" i="8"/>
  <c r="J163" i="6"/>
  <c r="I163" i="6"/>
  <c r="G163" i="6"/>
  <c r="F163" i="6"/>
  <c r="E163" i="6"/>
  <c r="D163" i="6"/>
  <c r="C163" i="6"/>
  <c r="B163" i="6"/>
  <c r="J5" i="6"/>
  <c r="I5" i="6"/>
  <c r="G5" i="6"/>
  <c r="F5" i="6"/>
  <c r="E5" i="6"/>
  <c r="D5" i="6"/>
  <c r="C5" i="6"/>
  <c r="B5" i="6"/>
  <c r="U5" i="6"/>
  <c r="T5" i="6"/>
  <c r="R5" i="6"/>
  <c r="Q5" i="6"/>
  <c r="P5" i="6"/>
  <c r="O5" i="6"/>
  <c r="N5" i="6"/>
  <c r="M5" i="6"/>
  <c r="J24" i="6"/>
  <c r="I24" i="6"/>
  <c r="G24" i="6"/>
  <c r="F24" i="6"/>
  <c r="E24" i="6"/>
  <c r="D24" i="6"/>
  <c r="C24" i="6"/>
  <c r="B24" i="6"/>
  <c r="U24" i="6"/>
  <c r="T24" i="6"/>
  <c r="R24" i="6"/>
  <c r="Q24" i="6"/>
  <c r="P24" i="6"/>
  <c r="O24" i="6"/>
  <c r="N24" i="6"/>
  <c r="M24" i="6"/>
  <c r="J43" i="6"/>
  <c r="I43" i="6"/>
  <c r="G43" i="6"/>
  <c r="F43" i="6"/>
  <c r="E43" i="6"/>
  <c r="D43" i="6"/>
  <c r="C43" i="6"/>
  <c r="B43" i="6"/>
  <c r="U43" i="6"/>
  <c r="T43" i="6"/>
  <c r="R43" i="6"/>
  <c r="Q43" i="6"/>
  <c r="P43" i="6"/>
  <c r="O43" i="6"/>
  <c r="N43" i="6"/>
  <c r="M43" i="6"/>
  <c r="B121" i="6"/>
  <c r="M121" i="6"/>
  <c r="M102" i="6"/>
  <c r="B102" i="6"/>
  <c r="M82" i="6"/>
  <c r="B82" i="6"/>
  <c r="B63" i="6"/>
  <c r="M63" i="6"/>
  <c r="J63" i="6"/>
  <c r="I63" i="6"/>
  <c r="G63" i="6"/>
  <c r="F63" i="6"/>
  <c r="E63" i="6"/>
  <c r="D63" i="6"/>
  <c r="C63" i="6"/>
  <c r="U63" i="6"/>
  <c r="T63" i="6"/>
  <c r="R63" i="6"/>
  <c r="Q63" i="6"/>
  <c r="P63" i="6"/>
  <c r="O63" i="6"/>
  <c r="N63" i="6"/>
  <c r="J82" i="6"/>
  <c r="I82" i="6"/>
  <c r="G82" i="6"/>
  <c r="F82" i="6"/>
  <c r="E82" i="6"/>
  <c r="D82" i="6"/>
  <c r="C82" i="6"/>
  <c r="T82" i="6"/>
  <c r="R82" i="6"/>
  <c r="Q82" i="6"/>
  <c r="P82" i="6"/>
  <c r="O82" i="6"/>
  <c r="N82" i="6"/>
  <c r="J102" i="6"/>
  <c r="I102" i="6"/>
  <c r="G102" i="6"/>
  <c r="F102" i="6"/>
  <c r="E102" i="6"/>
  <c r="C102" i="6"/>
  <c r="N102" i="6"/>
  <c r="U102" i="6"/>
  <c r="T102" i="6"/>
  <c r="R102" i="6"/>
  <c r="Q102" i="6"/>
  <c r="P102" i="6"/>
  <c r="O102" i="6"/>
  <c r="J121" i="6"/>
  <c r="I121" i="6"/>
  <c r="C121" i="6"/>
  <c r="G121" i="6"/>
  <c r="F121" i="6"/>
  <c r="E121" i="6"/>
  <c r="D121" i="6"/>
  <c r="U121" i="6"/>
  <c r="T121" i="6"/>
  <c r="R121" i="6"/>
  <c r="Q121" i="6"/>
  <c r="P121" i="6"/>
  <c r="O121" i="6"/>
  <c r="N121" i="6"/>
  <c r="I141" i="6"/>
  <c r="F141" i="6"/>
  <c r="D141" i="6"/>
  <c r="C141" i="6"/>
  <c r="U141" i="6"/>
  <c r="T141" i="6"/>
  <c r="Q141" i="6"/>
  <c r="O141" i="6"/>
  <c r="N141" i="6"/>
  <c r="R141" i="6"/>
  <c r="P141" i="6"/>
  <c r="M141" i="6"/>
  <c r="M192" i="9"/>
  <c r="L192" i="9"/>
  <c r="K192" i="9"/>
  <c r="J192" i="9"/>
  <c r="I192" i="9"/>
  <c r="H192" i="9"/>
  <c r="G192" i="9"/>
  <c r="F192" i="9"/>
  <c r="E192" i="9"/>
  <c r="D192" i="9"/>
  <c r="C192" i="9"/>
  <c r="B192" i="9"/>
  <c r="M204" i="8"/>
  <c r="L204" i="8"/>
  <c r="K204" i="8"/>
  <c r="J204" i="8"/>
  <c r="I204" i="8"/>
  <c r="H204" i="8"/>
  <c r="G204" i="8"/>
  <c r="F204" i="8"/>
  <c r="E204" i="8"/>
  <c r="D204" i="8"/>
  <c r="C204" i="8"/>
  <c r="B204" i="8"/>
  <c r="J141" i="6"/>
  <c r="G141" i="6"/>
  <c r="E141" i="6"/>
  <c r="B141" i="6"/>
  <c r="AA242" i="9"/>
  <c r="Z242" i="9"/>
  <c r="Y242" i="9"/>
  <c r="X242" i="9"/>
  <c r="W242" i="9"/>
  <c r="V242" i="9"/>
  <c r="U242" i="9"/>
  <c r="T242" i="9"/>
  <c r="S242" i="9"/>
  <c r="R242" i="9"/>
  <c r="Q242" i="9"/>
  <c r="P242" i="9"/>
  <c r="AA192" i="9"/>
  <c r="Z192" i="9"/>
  <c r="Y192" i="9"/>
  <c r="X192" i="9"/>
  <c r="W192" i="9"/>
  <c r="V192" i="9"/>
  <c r="U192" i="9"/>
  <c r="T192" i="9"/>
  <c r="S192" i="9"/>
  <c r="R192" i="9"/>
  <c r="Q192" i="9"/>
  <c r="P192" i="9"/>
  <c r="M242" i="9"/>
  <c r="L242" i="9"/>
  <c r="K242" i="9"/>
  <c r="J242" i="9"/>
  <c r="I242" i="9"/>
  <c r="H242" i="9"/>
  <c r="G242" i="9"/>
  <c r="F242" i="9"/>
  <c r="E242" i="9"/>
  <c r="D242" i="9"/>
  <c r="C242" i="9"/>
  <c r="B242" i="9"/>
  <c r="AA290" i="9"/>
  <c r="Z290" i="9"/>
  <c r="Y290" i="9"/>
  <c r="X290" i="9"/>
  <c r="W290" i="9"/>
  <c r="V290" i="9"/>
  <c r="U290" i="9"/>
  <c r="T290" i="9"/>
  <c r="S290" i="9"/>
  <c r="R290" i="9"/>
  <c r="Q290" i="9"/>
  <c r="P290" i="9"/>
  <c r="M290" i="9"/>
  <c r="L290" i="9"/>
  <c r="K290" i="9"/>
  <c r="J290" i="9"/>
  <c r="I290" i="9"/>
  <c r="H290" i="9"/>
  <c r="G290" i="9"/>
  <c r="F290" i="9"/>
  <c r="E290" i="9"/>
  <c r="D290" i="9"/>
  <c r="C290" i="9"/>
  <c r="B290" i="9"/>
  <c r="AA340" i="9"/>
  <c r="Z340" i="9"/>
  <c r="Y340" i="9"/>
  <c r="X340" i="9"/>
  <c r="W340" i="9"/>
  <c r="V340" i="9"/>
  <c r="U340" i="9"/>
  <c r="T340" i="9"/>
  <c r="S340" i="9"/>
  <c r="R340" i="9"/>
  <c r="Q340" i="9"/>
  <c r="P340" i="9"/>
  <c r="M340" i="9"/>
  <c r="L340" i="9"/>
  <c r="K340" i="9"/>
  <c r="J340" i="9"/>
  <c r="I340" i="9"/>
  <c r="H340" i="9"/>
  <c r="G340" i="9"/>
  <c r="F340" i="9"/>
  <c r="E340" i="9"/>
  <c r="D340" i="9"/>
  <c r="C340" i="9"/>
  <c r="B340" i="9"/>
  <c r="M383" i="9"/>
  <c r="L383" i="9"/>
  <c r="K383" i="9"/>
  <c r="J383" i="9"/>
  <c r="I383" i="9"/>
  <c r="H383" i="9"/>
  <c r="G383" i="9"/>
  <c r="F383" i="9"/>
  <c r="E383" i="9"/>
  <c r="D383" i="9"/>
  <c r="C383" i="9"/>
  <c r="B383" i="9"/>
  <c r="AA431" i="9"/>
  <c r="Z431" i="9"/>
  <c r="Y431" i="9"/>
  <c r="X431" i="9"/>
  <c r="W431" i="9"/>
  <c r="V431" i="9"/>
  <c r="U431" i="9"/>
  <c r="T431" i="9"/>
  <c r="S431" i="9"/>
  <c r="R431" i="9"/>
  <c r="Q431" i="9"/>
  <c r="P431" i="9"/>
  <c r="M431" i="9"/>
  <c r="L431" i="9"/>
  <c r="K431" i="9"/>
  <c r="J431" i="9"/>
  <c r="I431" i="9"/>
  <c r="H431" i="9"/>
  <c r="G431" i="9"/>
  <c r="F431" i="9"/>
  <c r="E431" i="9"/>
  <c r="D431" i="9"/>
  <c r="C431" i="9"/>
  <c r="B431" i="9"/>
  <c r="AA480" i="9"/>
  <c r="Z480" i="9"/>
  <c r="Y480" i="9"/>
  <c r="X480" i="9"/>
  <c r="W480" i="9"/>
  <c r="V480" i="9"/>
  <c r="U480" i="9"/>
  <c r="T480" i="9"/>
  <c r="S480" i="9"/>
  <c r="R480" i="9"/>
  <c r="Q480" i="9"/>
  <c r="P480" i="9"/>
  <c r="M480" i="9"/>
  <c r="L480" i="9"/>
  <c r="K480" i="9"/>
  <c r="J480" i="9"/>
  <c r="I480" i="9"/>
  <c r="H480" i="9"/>
  <c r="G480" i="9"/>
  <c r="F480" i="9"/>
  <c r="E480" i="9"/>
  <c r="D480" i="9"/>
  <c r="C480" i="9"/>
  <c r="B480" i="9"/>
  <c r="AA204" i="8"/>
  <c r="Z204" i="8"/>
  <c r="Y204" i="8"/>
  <c r="X204" i="8"/>
  <c r="W204" i="8"/>
  <c r="V204" i="8"/>
  <c r="U204" i="8"/>
  <c r="T204" i="8"/>
  <c r="S204" i="8"/>
  <c r="R204" i="8"/>
  <c r="Q204" i="8"/>
  <c r="P204" i="8"/>
  <c r="AA260" i="8"/>
  <c r="Z260" i="8"/>
  <c r="Y260" i="8"/>
  <c r="X260" i="8"/>
  <c r="W260" i="8"/>
  <c r="V260" i="8"/>
  <c r="U260" i="8"/>
  <c r="T260" i="8"/>
  <c r="S260" i="8"/>
  <c r="R260" i="8"/>
  <c r="Q260" i="8"/>
  <c r="P260" i="8"/>
  <c r="M260" i="8"/>
  <c r="L260" i="8"/>
  <c r="K260" i="8"/>
  <c r="J260" i="8"/>
  <c r="I260" i="8"/>
  <c r="H260" i="8"/>
  <c r="G260" i="8"/>
  <c r="F260" i="8"/>
  <c r="E260" i="8"/>
  <c r="D260" i="8"/>
  <c r="C260" i="8"/>
  <c r="B260" i="8"/>
  <c r="AA316" i="8"/>
  <c r="Z316" i="8"/>
  <c r="Y316" i="8"/>
  <c r="X316" i="8"/>
  <c r="W316" i="8"/>
  <c r="V316" i="8"/>
  <c r="U316" i="8"/>
  <c r="T316" i="8"/>
  <c r="S316" i="8"/>
  <c r="R316" i="8"/>
  <c r="Q316" i="8"/>
  <c r="P316" i="8"/>
  <c r="M316" i="8"/>
  <c r="L316" i="8"/>
  <c r="K316" i="8"/>
  <c r="J316" i="8"/>
  <c r="I316" i="8"/>
  <c r="H316" i="8"/>
  <c r="G316" i="8"/>
  <c r="F316" i="8"/>
  <c r="E316" i="8"/>
  <c r="D316" i="8"/>
  <c r="C316" i="8"/>
  <c r="B316" i="8"/>
  <c r="M372" i="8"/>
  <c r="L372" i="8"/>
  <c r="K372" i="8"/>
  <c r="J372" i="8"/>
  <c r="I372" i="8"/>
  <c r="H372" i="8"/>
  <c r="G372" i="8"/>
  <c r="F372" i="8"/>
  <c r="E372" i="8"/>
  <c r="D372" i="8"/>
  <c r="C372" i="8"/>
  <c r="B372" i="8"/>
  <c r="M428" i="8"/>
  <c r="L428" i="8"/>
  <c r="K428" i="8"/>
  <c r="J428" i="8"/>
  <c r="I428" i="8"/>
  <c r="H428" i="8"/>
  <c r="G428" i="8"/>
  <c r="F428" i="8"/>
  <c r="E428" i="8"/>
  <c r="D428" i="8"/>
  <c r="C428" i="8"/>
  <c r="B428" i="8"/>
  <c r="AA484" i="8"/>
  <c r="Z484" i="8"/>
  <c r="Y484" i="8"/>
  <c r="X484" i="8"/>
  <c r="W484" i="8"/>
  <c r="V484" i="8"/>
  <c r="U484" i="8"/>
  <c r="T484" i="8"/>
  <c r="S484" i="8"/>
  <c r="R484" i="8"/>
  <c r="Q484" i="8"/>
  <c r="P484" i="8"/>
  <c r="Q52" i="7"/>
  <c r="O52" i="7"/>
  <c r="N52" i="7"/>
  <c r="M52" i="7"/>
  <c r="L52" i="7"/>
  <c r="K52" i="7"/>
  <c r="D52" i="7"/>
  <c r="C52" i="7"/>
  <c r="B52" i="7"/>
  <c r="P33" i="7"/>
  <c r="O33" i="7"/>
  <c r="N33" i="7"/>
  <c r="M33" i="7"/>
  <c r="L33" i="7"/>
  <c r="K33" i="7"/>
  <c r="D105" i="6"/>
  <c r="D103" i="6"/>
  <c r="B76" i="3"/>
  <c r="B44" i="3"/>
  <c r="B43" i="3"/>
  <c r="D10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0600497</author>
  </authors>
  <commentList>
    <comment ref="B73" authorId="0" shapeId="0" xr:uid="{D8C547DE-AA74-44C5-BA1A-AD015889EB66}">
      <text>
        <r>
          <rPr>
            <b/>
            <sz val="9"/>
            <color indexed="81"/>
            <rFont val="MS P ゴシック"/>
            <family val="3"/>
            <charset val="128"/>
          </rPr>
          <t>修正（R6.4）
正1,492.1
誤1,429.1</t>
        </r>
      </text>
    </comment>
    <comment ref="B74" authorId="0" shapeId="0" xr:uid="{0ACEC11D-91ED-4DDD-B8D4-58FA2FAE5F2A}">
      <text>
        <r>
          <rPr>
            <b/>
            <sz val="9"/>
            <color indexed="81"/>
            <rFont val="MS P ゴシック"/>
            <family val="3"/>
            <charset val="128"/>
          </rPr>
          <t>修正（R6.4)
正1,492.1
誤1,429.1</t>
        </r>
      </text>
    </comment>
  </commentList>
</comments>
</file>

<file path=xl/sharedStrings.xml><?xml version="1.0" encoding="utf-8"?>
<sst xmlns="http://schemas.openxmlformats.org/spreadsheetml/2006/main" count="3504" uniqueCount="369">
  <si>
    <t>編入面積</t>
    <rPh sb="0" eb="1">
      <t>ヘン</t>
    </rPh>
    <rPh sb="1" eb="2">
      <t>ニュウ</t>
    </rPh>
    <rPh sb="2" eb="4">
      <t>メンセキ</t>
    </rPh>
    <phoneticPr fontId="2"/>
  </si>
  <si>
    <t>累計面積</t>
    <rPh sb="0" eb="2">
      <t>ルイケイ</t>
    </rPh>
    <rPh sb="2" eb="4">
      <t>メンセキ</t>
    </rPh>
    <phoneticPr fontId="2"/>
  </si>
  <si>
    <t>山名町を袋井町とする</t>
    <rPh sb="0" eb="3">
      <t>ヤマナマチ</t>
    </rPh>
    <rPh sb="4" eb="6">
      <t>フクロイ</t>
    </rPh>
    <rPh sb="6" eb="7">
      <t>マチ</t>
    </rPh>
    <phoneticPr fontId="2"/>
  </si>
  <si>
    <t>編入町村</t>
    <rPh sb="0" eb="1">
      <t>ヘン</t>
    </rPh>
    <rPh sb="1" eb="2">
      <t>ニュウチョウ</t>
    </rPh>
    <rPh sb="2" eb="4">
      <t>チョウソン</t>
    </rPh>
    <phoneticPr fontId="2"/>
  </si>
  <si>
    <t>袋井町</t>
    <rPh sb="0" eb="2">
      <t>フクロイ</t>
    </rPh>
    <rPh sb="2" eb="3">
      <t>マチ</t>
    </rPh>
    <phoneticPr fontId="2"/>
  </si>
  <si>
    <t>昭和３．１２．１５</t>
    <rPh sb="0" eb="2">
      <t>ショウワ</t>
    </rPh>
    <phoneticPr fontId="2"/>
  </si>
  <si>
    <t>笠西村</t>
    <rPh sb="0" eb="1">
      <t>カサ</t>
    </rPh>
    <rPh sb="1" eb="3">
      <t>ニシムラ</t>
    </rPh>
    <phoneticPr fontId="2"/>
  </si>
  <si>
    <t>昭和２３．９．１</t>
    <rPh sb="0" eb="2">
      <t>ショウワ</t>
    </rPh>
    <phoneticPr fontId="2"/>
  </si>
  <si>
    <t>久努西村</t>
    <rPh sb="0" eb="1">
      <t>クノ</t>
    </rPh>
    <rPh sb="1" eb="2">
      <t>ドリョク</t>
    </rPh>
    <rPh sb="2" eb="3">
      <t>ニシ</t>
    </rPh>
    <rPh sb="3" eb="4">
      <t>ムラ</t>
    </rPh>
    <phoneticPr fontId="2"/>
  </si>
  <si>
    <t>昭和２７．１０．１０</t>
    <rPh sb="0" eb="2">
      <t>ショウワ</t>
    </rPh>
    <phoneticPr fontId="2"/>
  </si>
  <si>
    <t>久努村</t>
    <rPh sb="0" eb="1">
      <t>クノ</t>
    </rPh>
    <rPh sb="1" eb="2">
      <t>ド</t>
    </rPh>
    <rPh sb="2" eb="3">
      <t>ムラ</t>
    </rPh>
    <phoneticPr fontId="2"/>
  </si>
  <si>
    <t>昭和２９．１１．３</t>
    <rPh sb="0" eb="2">
      <t>ショウワ</t>
    </rPh>
    <phoneticPr fontId="2"/>
  </si>
  <si>
    <t>今井村</t>
    <rPh sb="0" eb="2">
      <t>イマイ</t>
    </rPh>
    <rPh sb="2" eb="3">
      <t>ムラ</t>
    </rPh>
    <phoneticPr fontId="2"/>
  </si>
  <si>
    <t>昭和３０．３．３１</t>
    <rPh sb="0" eb="2">
      <t>ショウワ</t>
    </rPh>
    <phoneticPr fontId="2"/>
  </si>
  <si>
    <t>三川村</t>
    <rPh sb="0" eb="2">
      <t>ミツカワ</t>
    </rPh>
    <rPh sb="2" eb="3">
      <t>ムラ</t>
    </rPh>
    <phoneticPr fontId="2"/>
  </si>
  <si>
    <t>昭和３１．９．１</t>
    <rPh sb="0" eb="2">
      <t>ショウワ</t>
    </rPh>
    <phoneticPr fontId="2"/>
  </si>
  <si>
    <t>田原村</t>
    <rPh sb="0" eb="2">
      <t>タハラ</t>
    </rPh>
    <rPh sb="2" eb="3">
      <t>ムラ</t>
    </rPh>
    <phoneticPr fontId="2"/>
  </si>
  <si>
    <t>昭和３１．９．３０</t>
    <rPh sb="0" eb="2">
      <t>ショウワ</t>
    </rPh>
    <phoneticPr fontId="2"/>
  </si>
  <si>
    <t>笠原村</t>
    <rPh sb="0" eb="2">
      <t>カサハラ</t>
    </rPh>
    <rPh sb="2" eb="3">
      <t>ムラ</t>
    </rPh>
    <phoneticPr fontId="2"/>
  </si>
  <si>
    <t>昭和３３．１１．３</t>
    <rPh sb="0" eb="2">
      <t>ショウワ</t>
    </rPh>
    <phoneticPr fontId="2"/>
  </si>
  <si>
    <t>袋井市</t>
    <rPh sb="0" eb="3">
      <t>フクロイシ</t>
    </rPh>
    <phoneticPr fontId="2"/>
  </si>
  <si>
    <t>昭和３８．１．１</t>
    <rPh sb="0" eb="2">
      <t>ショウワ</t>
    </rPh>
    <phoneticPr fontId="2"/>
  </si>
  <si>
    <t>山梨町</t>
    <rPh sb="0" eb="2">
      <t>ヤマナシ</t>
    </rPh>
    <rPh sb="2" eb="3">
      <t>マチ</t>
    </rPh>
    <phoneticPr fontId="2"/>
  </si>
  <si>
    <t>昭和４０．１０．１</t>
    <rPh sb="0" eb="2">
      <t>ショウワ</t>
    </rPh>
    <phoneticPr fontId="2"/>
  </si>
  <si>
    <t>昭和５２．１０．１</t>
    <rPh sb="0" eb="2">
      <t>ショウワ</t>
    </rPh>
    <phoneticPr fontId="2"/>
  </si>
  <si>
    <t>昭和６３．１０．１</t>
    <rPh sb="0" eb="2">
      <t>ショウワ</t>
    </rPh>
    <phoneticPr fontId="2"/>
  </si>
  <si>
    <t>平成４．１０．１</t>
    <rPh sb="0" eb="2">
      <t>ヘイセイ</t>
    </rPh>
    <phoneticPr fontId="2"/>
  </si>
  <si>
    <t>面積</t>
    <rPh sb="0" eb="2">
      <t>メンセキ</t>
    </rPh>
    <phoneticPr fontId="2"/>
  </si>
  <si>
    <t>方位</t>
    <rPh sb="0" eb="2">
      <t>ホウイ</t>
    </rPh>
    <phoneticPr fontId="2"/>
  </si>
  <si>
    <t>地名</t>
    <rPh sb="0" eb="2">
      <t>チメイ</t>
    </rPh>
    <phoneticPr fontId="2"/>
  </si>
  <si>
    <t>経緯度</t>
    <rPh sb="0" eb="2">
      <t>ケイイ</t>
    </rPh>
    <rPh sb="2" eb="3">
      <t>ド</t>
    </rPh>
    <phoneticPr fontId="2"/>
  </si>
  <si>
    <t>小笠山</t>
    <rPh sb="0" eb="3">
      <t>オガサヤマ</t>
    </rPh>
    <phoneticPr fontId="2"/>
  </si>
  <si>
    <t>三川</t>
    <rPh sb="0" eb="2">
      <t>ミツカワ</t>
    </rPh>
    <phoneticPr fontId="2"/>
  </si>
  <si>
    <t>宇刈</t>
    <rPh sb="0" eb="2">
      <t>ウガリ</t>
    </rPh>
    <phoneticPr fontId="2"/>
  </si>
  <si>
    <t>※下段は評価額</t>
    <rPh sb="1" eb="3">
      <t>ゲダン</t>
    </rPh>
    <rPh sb="4" eb="7">
      <t>ヒョウカガク</t>
    </rPh>
    <phoneticPr fontId="2"/>
  </si>
  <si>
    <t>面積</t>
    <rPh sb="0" eb="2">
      <t>メンセキ</t>
    </rPh>
    <phoneticPr fontId="2"/>
  </si>
  <si>
    <t>用途地域</t>
    <rPh sb="0" eb="2">
      <t>ヨウト</t>
    </rPh>
    <rPh sb="2" eb="4">
      <t>チイキ</t>
    </rPh>
    <phoneticPr fontId="2"/>
  </si>
  <si>
    <t>農業振興地域</t>
    <rPh sb="0" eb="2">
      <t>ノウギョウ</t>
    </rPh>
    <rPh sb="2" eb="4">
      <t>シンコウ</t>
    </rPh>
    <rPh sb="4" eb="6">
      <t>チイキ</t>
    </rPh>
    <phoneticPr fontId="2"/>
  </si>
  <si>
    <t>国有林</t>
    <rPh sb="0" eb="3">
      <t>コクユウリン</t>
    </rPh>
    <phoneticPr fontId="2"/>
  </si>
  <si>
    <t>その他</t>
    <rPh sb="2" eb="3">
      <t>タ</t>
    </rPh>
    <phoneticPr fontId="2"/>
  </si>
  <si>
    <t>平成１７年</t>
    <rPh sb="0" eb="2">
      <t>ヘイセイ</t>
    </rPh>
    <rPh sb="4" eb="5">
      <t>ネン</t>
    </rPh>
    <phoneticPr fontId="2"/>
  </si>
  <si>
    <t>総数</t>
    <rPh sb="0" eb="2">
      <t>ソウスウ</t>
    </rPh>
    <phoneticPr fontId="2"/>
  </si>
  <si>
    <t>農業用地</t>
    <rPh sb="0" eb="2">
      <t>ノウギョウ</t>
    </rPh>
    <rPh sb="2" eb="4">
      <t>ヨウチ</t>
    </rPh>
    <phoneticPr fontId="2"/>
  </si>
  <si>
    <t>農用</t>
    <rPh sb="0" eb="1">
      <t>ノウ</t>
    </rPh>
    <rPh sb="1" eb="2">
      <t>ヨウ</t>
    </rPh>
    <phoneticPr fontId="2"/>
  </si>
  <si>
    <t>農用地区域内訳</t>
    <rPh sb="0" eb="3">
      <t>ノウヨウチ</t>
    </rPh>
    <rPh sb="3" eb="5">
      <t>クイキ</t>
    </rPh>
    <rPh sb="5" eb="7">
      <t>ウチワケ</t>
    </rPh>
    <phoneticPr fontId="2"/>
  </si>
  <si>
    <t>区域</t>
    <rPh sb="0" eb="2">
      <t>クイキ</t>
    </rPh>
    <phoneticPr fontId="2"/>
  </si>
  <si>
    <t>地率％</t>
    <rPh sb="0" eb="1">
      <t>チ</t>
    </rPh>
    <rPh sb="1" eb="2">
      <t>リツ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</si>
  <si>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</si>
  <si>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</si>
  <si>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1">
      <t>ジュ</t>
    </rPh>
    <rPh sb="1" eb="2">
      <t>エン</t>
    </rPh>
    <rPh sb="2" eb="3">
      <t>チ</t>
    </rPh>
    <phoneticPr fontId="2"/>
  </si>
  <si>
    <t>採草等</t>
    <rPh sb="0" eb="1">
      <t>サイ</t>
    </rPh>
    <rPh sb="1" eb="2">
      <t>クサ</t>
    </rPh>
    <rPh sb="2" eb="3">
      <t>トウ</t>
    </rPh>
    <phoneticPr fontId="2"/>
  </si>
  <si>
    <t>地域</t>
    <rPh sb="0" eb="2">
      <t>チイキ</t>
    </rPh>
    <phoneticPr fontId="2"/>
  </si>
  <si>
    <t>準住居地域</t>
    <rPh sb="0" eb="1">
      <t>ジュン</t>
    </rPh>
    <rPh sb="1" eb="3">
      <t>ジュウキョ</t>
    </rPh>
    <rPh sb="3" eb="5">
      <t>チイキ</t>
    </rPh>
    <phoneticPr fontId="2"/>
  </si>
  <si>
    <t>第２種</t>
    <rPh sb="0" eb="1">
      <t>ダイ</t>
    </rPh>
    <rPh sb="2" eb="3">
      <t>シュ</t>
    </rPh>
    <phoneticPr fontId="2"/>
  </si>
  <si>
    <t>第１種</t>
    <rPh sb="0" eb="1">
      <t>ダイ</t>
    </rPh>
    <rPh sb="2" eb="3">
      <t>シュ</t>
    </rPh>
    <phoneticPr fontId="2"/>
  </si>
  <si>
    <t>専用</t>
    <rPh sb="0" eb="1">
      <t>セン</t>
    </rPh>
    <rPh sb="1" eb="2">
      <t>ヨウ</t>
    </rPh>
    <phoneticPr fontId="2"/>
  </si>
  <si>
    <t>商業</t>
    <rPh sb="0" eb="2">
      <t>ショウギョウ</t>
    </rPh>
    <phoneticPr fontId="2"/>
  </si>
  <si>
    <t>専用地域</t>
    <rPh sb="0" eb="1">
      <t>セン</t>
    </rPh>
    <rPh sb="1" eb="2">
      <t>ヨウ</t>
    </rPh>
    <rPh sb="2" eb="4">
      <t>チイキ</t>
    </rPh>
    <phoneticPr fontId="2"/>
  </si>
  <si>
    <t>工業</t>
    <rPh sb="0" eb="2">
      <t>コウギョウ</t>
    </rPh>
    <phoneticPr fontId="2"/>
  </si>
  <si>
    <t>準工業</t>
    <rPh sb="0" eb="1">
      <t>ジュン</t>
    </rPh>
    <rPh sb="1" eb="3">
      <t>コウギョウ</t>
    </rPh>
    <phoneticPr fontId="2"/>
  </si>
  <si>
    <t>近隣</t>
    <rPh sb="0" eb="2">
      <t>キンリン</t>
    </rPh>
    <phoneticPr fontId="2"/>
  </si>
  <si>
    <t>住居地域</t>
    <rPh sb="0" eb="2">
      <t>ジュウキョ</t>
    </rPh>
    <rPh sb="2" eb="4">
      <t>チイキ</t>
    </rPh>
    <phoneticPr fontId="2"/>
  </si>
  <si>
    <t>中高層住居</t>
    <rPh sb="0" eb="3">
      <t>チュウコウソウ</t>
    </rPh>
    <rPh sb="3" eb="5">
      <t>ジュウキョ</t>
    </rPh>
    <phoneticPr fontId="2"/>
  </si>
  <si>
    <t>低層住居</t>
    <rPh sb="0" eb="2">
      <t>テイソウ</t>
    </rPh>
    <rPh sb="2" eb="4">
      <t>ジュウキョ</t>
    </rPh>
    <phoneticPr fontId="2"/>
  </si>
  <si>
    <t>１ha=100m×１００ｍ＝１０，０００㎡</t>
    <phoneticPr fontId="2"/>
  </si>
  <si>
    <t>１００ha＝１ｋ㎡</t>
    <phoneticPr fontId="2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</si>
  <si>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</si>
  <si>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　　　次</t>
    <rPh sb="0" eb="1">
      <t>トシ</t>
    </rPh>
    <rPh sb="4" eb="5">
      <t>ツギ</t>
    </rPh>
    <phoneticPr fontId="2"/>
  </si>
  <si>
    <t>年　　次</t>
    <rPh sb="0" eb="1">
      <t>トシ</t>
    </rPh>
    <rPh sb="3" eb="4">
      <t>ツギ</t>
    </rPh>
    <phoneticPr fontId="2"/>
  </si>
  <si>
    <t>旧袋井市</t>
    <rPh sb="0" eb="1">
      <t>キュウ</t>
    </rPh>
    <rPh sb="1" eb="4">
      <t>フクロイシ</t>
    </rPh>
    <phoneticPr fontId="2"/>
  </si>
  <si>
    <t>旧浅羽町</t>
    <rPh sb="0" eb="1">
      <t>キュウ</t>
    </rPh>
    <rPh sb="1" eb="4">
      <t>アサバチョウ</t>
    </rPh>
    <phoneticPr fontId="2"/>
  </si>
  <si>
    <t>昭和３０．３．３１</t>
    <rPh sb="0" eb="2">
      <t>ショウワ</t>
    </rPh>
    <phoneticPr fontId="2"/>
  </si>
  <si>
    <t>浅羽村</t>
    <rPh sb="0" eb="2">
      <t>アサバ</t>
    </rPh>
    <rPh sb="2" eb="3">
      <t>ムラ</t>
    </rPh>
    <phoneticPr fontId="2"/>
  </si>
  <si>
    <t>昭和３１．１０．１</t>
    <rPh sb="0" eb="2">
      <t>ショウワ</t>
    </rPh>
    <phoneticPr fontId="2"/>
  </si>
  <si>
    <t>浅羽町</t>
    <rPh sb="0" eb="3">
      <t>アサバチョウ</t>
    </rPh>
    <phoneticPr fontId="2"/>
  </si>
  <si>
    <t>市制施行</t>
    <rPh sb="0" eb="2">
      <t>シセイ</t>
    </rPh>
    <rPh sb="2" eb="4">
      <t>セコウ</t>
    </rPh>
    <phoneticPr fontId="2"/>
  </si>
  <si>
    <t>（昭和３０．１．１山梨町、宇刈村合併）</t>
    <rPh sb="1" eb="3">
      <t>ショウワ</t>
    </rPh>
    <rPh sb="9" eb="11">
      <t>ヤマナシ</t>
    </rPh>
    <rPh sb="11" eb="12">
      <t>マチ</t>
    </rPh>
    <rPh sb="13" eb="15">
      <t>ウガリ</t>
    </rPh>
    <rPh sb="15" eb="16">
      <t>ムラ</t>
    </rPh>
    <rPh sb="16" eb="18">
      <t>ガッペイ</t>
    </rPh>
    <phoneticPr fontId="2"/>
  </si>
  <si>
    <t>明治４２．１．１</t>
    <rPh sb="0" eb="2">
      <t>メイジ</t>
    </rPh>
    <phoneticPr fontId="2"/>
  </si>
  <si>
    <t>町制施行</t>
    <rPh sb="0" eb="2">
      <t>チョウセイ</t>
    </rPh>
    <rPh sb="2" eb="4">
      <t>セコウ</t>
    </rPh>
    <phoneticPr fontId="2"/>
  </si>
  <si>
    <t>昭和４５．１０．１</t>
    <rPh sb="0" eb="2">
      <t>ショウワ</t>
    </rPh>
    <phoneticPr fontId="2"/>
  </si>
  <si>
    <t>平成元．１１．１０</t>
    <rPh sb="0" eb="2">
      <t>ヘイセイ</t>
    </rPh>
    <rPh sb="2" eb="3">
      <t>ゲン</t>
    </rPh>
    <phoneticPr fontId="2"/>
  </si>
  <si>
    <t>国土地理院による面積訂正</t>
    <rPh sb="0" eb="2">
      <t>コクド</t>
    </rPh>
    <rPh sb="2" eb="4">
      <t>チリ</t>
    </rPh>
    <rPh sb="4" eb="5">
      <t>イン</t>
    </rPh>
    <rPh sb="8" eb="10">
      <t>メンセキ</t>
    </rPh>
    <rPh sb="10" eb="12">
      <t>テイセイ</t>
    </rPh>
    <phoneticPr fontId="2"/>
  </si>
  <si>
    <t>国土地理院による面積訂正</t>
    <rPh sb="0" eb="5">
      <t>コクドチリイン</t>
    </rPh>
    <rPh sb="8" eb="9">
      <t>メン</t>
    </rPh>
    <rPh sb="9" eb="10">
      <t>セキ</t>
    </rPh>
    <rPh sb="10" eb="12">
      <t>テイセイ</t>
    </rPh>
    <phoneticPr fontId="2"/>
  </si>
  <si>
    <t>区域の移動</t>
    <rPh sb="0" eb="2">
      <t>クイキ</t>
    </rPh>
    <rPh sb="3" eb="5">
      <t>イドウ</t>
    </rPh>
    <phoneticPr fontId="2"/>
  </si>
  <si>
    <t>明治２２．３．１</t>
    <rPh sb="0" eb="2">
      <t>メイジ</t>
    </rPh>
    <phoneticPr fontId="2"/>
  </si>
  <si>
    <t>西浅羽村（長溝村・中村・富里村・浅岡村・一色村）</t>
    <rPh sb="0" eb="1">
      <t>ニシ</t>
    </rPh>
    <rPh sb="1" eb="3">
      <t>アサバ</t>
    </rPh>
    <rPh sb="3" eb="4">
      <t>ムラ</t>
    </rPh>
    <rPh sb="5" eb="7">
      <t>ナガミゾ</t>
    </rPh>
    <rPh sb="7" eb="8">
      <t>ムラ</t>
    </rPh>
    <rPh sb="9" eb="11">
      <t>ナカムラ</t>
    </rPh>
    <rPh sb="12" eb="14">
      <t>トミサト</t>
    </rPh>
    <rPh sb="14" eb="15">
      <t>ムラ</t>
    </rPh>
    <rPh sb="16" eb="18">
      <t>アサオカ</t>
    </rPh>
    <rPh sb="18" eb="19">
      <t>ムラ</t>
    </rPh>
    <rPh sb="20" eb="22">
      <t>イッシキ</t>
    </rPh>
    <rPh sb="22" eb="23">
      <t>ムラ</t>
    </rPh>
    <phoneticPr fontId="2"/>
  </si>
  <si>
    <t>幸浦村（太郎助村・西同笠村・湊村・城東郡寄木村）</t>
    <rPh sb="0" eb="2">
      <t>サチウラ</t>
    </rPh>
    <rPh sb="2" eb="3">
      <t>ムラ</t>
    </rPh>
    <rPh sb="4" eb="6">
      <t>タロウ</t>
    </rPh>
    <rPh sb="6" eb="7">
      <t>スケ</t>
    </rPh>
    <rPh sb="7" eb="8">
      <t>ムラ</t>
    </rPh>
    <rPh sb="9" eb="10">
      <t>ニシ</t>
    </rPh>
    <rPh sb="10" eb="11">
      <t>ドウ</t>
    </rPh>
    <rPh sb="11" eb="12">
      <t>カサ</t>
    </rPh>
    <rPh sb="12" eb="13">
      <t>ムラ</t>
    </rPh>
    <rPh sb="14" eb="15">
      <t>ミナト</t>
    </rPh>
    <rPh sb="15" eb="16">
      <t>ムラ</t>
    </rPh>
    <rPh sb="17" eb="18">
      <t>シロ</t>
    </rPh>
    <rPh sb="18" eb="19">
      <t>ヒガシ</t>
    </rPh>
    <rPh sb="19" eb="20">
      <t>グン</t>
    </rPh>
    <rPh sb="20" eb="22">
      <t>ヨリキ</t>
    </rPh>
    <rPh sb="22" eb="23">
      <t>ムラ</t>
    </rPh>
    <phoneticPr fontId="2"/>
  </si>
  <si>
    <t>上浅羽村（浅羽村・豊住村・浅名村・諸井村）</t>
    <rPh sb="0" eb="1">
      <t>ウエ</t>
    </rPh>
    <rPh sb="1" eb="3">
      <t>アサバ</t>
    </rPh>
    <rPh sb="3" eb="4">
      <t>ムラ</t>
    </rPh>
    <rPh sb="5" eb="7">
      <t>アサバ</t>
    </rPh>
    <rPh sb="7" eb="8">
      <t>ムラ</t>
    </rPh>
    <rPh sb="9" eb="11">
      <t>トヨスミ</t>
    </rPh>
    <rPh sb="11" eb="12">
      <t>ムラ</t>
    </rPh>
    <rPh sb="13" eb="14">
      <t>アサ</t>
    </rPh>
    <rPh sb="14" eb="16">
      <t>ナムラ</t>
    </rPh>
    <rPh sb="17" eb="19">
      <t>モロイ</t>
    </rPh>
    <rPh sb="19" eb="20">
      <t>ムラ</t>
    </rPh>
    <phoneticPr fontId="2"/>
  </si>
  <si>
    <t>東浅羽村（新掘村・松原村・梅山村・初越村）</t>
    <rPh sb="0" eb="1">
      <t>ヒガシ</t>
    </rPh>
    <rPh sb="1" eb="3">
      <t>アサバ</t>
    </rPh>
    <rPh sb="3" eb="4">
      <t>ムラ</t>
    </rPh>
    <rPh sb="5" eb="6">
      <t>シン</t>
    </rPh>
    <rPh sb="6" eb="7">
      <t>ホ</t>
    </rPh>
    <rPh sb="7" eb="8">
      <t>ムラ</t>
    </rPh>
    <rPh sb="9" eb="11">
      <t>マツバラ</t>
    </rPh>
    <rPh sb="11" eb="12">
      <t>ムラ</t>
    </rPh>
    <rPh sb="13" eb="15">
      <t>ウメヤマ</t>
    </rPh>
    <rPh sb="15" eb="16">
      <t>ムラ</t>
    </rPh>
    <rPh sb="17" eb="18">
      <t>ショ</t>
    </rPh>
    <rPh sb="18" eb="20">
      <t>コシムラ</t>
    </rPh>
    <phoneticPr fontId="2"/>
  </si>
  <si>
    <t>袋井市</t>
    <rPh sb="0" eb="3">
      <t>フクロイシ</t>
    </rPh>
    <phoneticPr fontId="2"/>
  </si>
  <si>
    <t>西浅羽村、幸浦村、上浅羽村、東浅羽村が合併し、浅羽村となる</t>
    <rPh sb="0" eb="1">
      <t>ニシ</t>
    </rPh>
    <rPh sb="1" eb="3">
      <t>アサバ</t>
    </rPh>
    <rPh sb="3" eb="4">
      <t>ムラ</t>
    </rPh>
    <rPh sb="5" eb="7">
      <t>サチウラ</t>
    </rPh>
    <rPh sb="7" eb="8">
      <t>ムラ</t>
    </rPh>
    <rPh sb="9" eb="10">
      <t>ウエ</t>
    </rPh>
    <rPh sb="10" eb="12">
      <t>アサバ</t>
    </rPh>
    <rPh sb="12" eb="13">
      <t>ムラ</t>
    </rPh>
    <rPh sb="14" eb="15">
      <t>ヒガシ</t>
    </rPh>
    <rPh sb="15" eb="17">
      <t>アサバ</t>
    </rPh>
    <rPh sb="17" eb="18">
      <t>ムラ</t>
    </rPh>
    <rPh sb="19" eb="21">
      <t>ガッペイ</t>
    </rPh>
    <rPh sb="23" eb="25">
      <t>アサバ</t>
    </rPh>
    <rPh sb="25" eb="26">
      <t>ムラ</t>
    </rPh>
    <phoneticPr fontId="2"/>
  </si>
  <si>
    <t>袋井市と浅羽町が合併し、袋井市となる</t>
    <rPh sb="0" eb="3">
      <t>フクロイシ</t>
    </rPh>
    <rPh sb="4" eb="7">
      <t>アサバチョウ</t>
    </rPh>
    <rPh sb="8" eb="10">
      <t>ガッペイ</t>
    </rPh>
    <rPh sb="12" eb="15">
      <t>フクロイシ</t>
    </rPh>
    <phoneticPr fontId="2"/>
  </si>
  <si>
    <t>ｋ㎡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</si>
  <si>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</si>
  <si>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備　　　　　　　　考</t>
    <rPh sb="0" eb="1">
      <t>ソナエ</t>
    </rPh>
    <rPh sb="9" eb="10">
      <t>コウ</t>
    </rPh>
    <phoneticPr fontId="2"/>
  </si>
  <si>
    <t>備　　　　　　考</t>
    <rPh sb="0" eb="1">
      <t>ソナエ</t>
    </rPh>
    <rPh sb="7" eb="8">
      <t>コウ</t>
    </rPh>
    <phoneticPr fontId="2"/>
  </si>
  <si>
    <t>備　　　　　　　　　考</t>
    <rPh sb="0" eb="1">
      <t>ソナエ</t>
    </rPh>
    <rPh sb="10" eb="11">
      <t>コウ</t>
    </rPh>
    <phoneticPr fontId="2"/>
  </si>
  <si>
    <t>年　月　日</t>
    <rPh sb="0" eb="1">
      <t>トシ</t>
    </rPh>
    <rPh sb="2" eb="3">
      <t>ツキ</t>
    </rPh>
    <rPh sb="4" eb="5">
      <t>ヒ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</si>
  <si>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</si>
  <si>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東端</t>
    <rPh sb="0" eb="2">
      <t>トウタン</t>
    </rPh>
    <phoneticPr fontId="2"/>
  </si>
  <si>
    <t>西端</t>
    <rPh sb="0" eb="2">
      <t>セイタン</t>
    </rPh>
    <phoneticPr fontId="2"/>
  </si>
  <si>
    <t>南端</t>
    <rPh sb="0" eb="2">
      <t>ナンタン</t>
    </rPh>
    <phoneticPr fontId="2"/>
  </si>
  <si>
    <t>北端</t>
    <rPh sb="0" eb="2">
      <t>ホクタン</t>
    </rPh>
    <phoneticPr fontId="2"/>
  </si>
  <si>
    <t>浅羽南</t>
    <rPh sb="0" eb="2">
      <t>アサバ</t>
    </rPh>
    <rPh sb="2" eb="3">
      <t>ミナミ</t>
    </rPh>
    <phoneticPr fontId="2"/>
  </si>
  <si>
    <t>東経１３８°００分３５秒</t>
    <rPh sb="0" eb="2">
      <t>トウケイ</t>
    </rPh>
    <rPh sb="8" eb="9">
      <t>フン</t>
    </rPh>
    <rPh sb="11" eb="12">
      <t>ビョウ</t>
    </rPh>
    <phoneticPr fontId="2"/>
  </si>
  <si>
    <t>北緯３４°４４分１５秒</t>
    <rPh sb="0" eb="2">
      <t>ホクイ</t>
    </rPh>
    <rPh sb="7" eb="8">
      <t>フン</t>
    </rPh>
    <rPh sb="10" eb="11">
      <t>ビョウ</t>
    </rPh>
    <phoneticPr fontId="2"/>
  </si>
  <si>
    <t>北緯３４°３９分５６秒</t>
    <rPh sb="0" eb="2">
      <t>ホクイ</t>
    </rPh>
    <rPh sb="7" eb="8">
      <t>フン</t>
    </rPh>
    <rPh sb="10" eb="11">
      <t>ビョウ</t>
    </rPh>
    <phoneticPr fontId="2"/>
  </si>
  <si>
    <t>北緯３４°４９分２１秒</t>
    <rPh sb="0" eb="2">
      <t>ホクイ</t>
    </rPh>
    <rPh sb="7" eb="8">
      <t>フン</t>
    </rPh>
    <rPh sb="10" eb="11">
      <t>ビョウ</t>
    </rPh>
    <phoneticPr fontId="2"/>
  </si>
  <si>
    <t>位　　　　　　　　　　置</t>
    <rPh sb="0" eb="1">
      <t>クライ</t>
    </rPh>
    <rPh sb="11" eb="12">
      <t>オキ</t>
    </rPh>
    <phoneticPr fontId="2"/>
  </si>
  <si>
    <t>東経１３７°５８分１２秒</t>
    <rPh sb="0" eb="2">
      <t>トウケイ</t>
    </rPh>
    <rPh sb="8" eb="9">
      <t>フン</t>
    </rPh>
    <rPh sb="11" eb="12">
      <t>ビョウ</t>
    </rPh>
    <phoneticPr fontId="2"/>
  </si>
  <si>
    <t>東経１３７°５２分２１秒</t>
    <rPh sb="0" eb="2">
      <t>トウケイ</t>
    </rPh>
    <rPh sb="8" eb="9">
      <t>フン</t>
    </rPh>
    <rPh sb="11" eb="12">
      <t>ビョウ</t>
    </rPh>
    <phoneticPr fontId="2"/>
  </si>
  <si>
    <t>年次</t>
    <rPh sb="0" eb="1">
      <t>ネン</t>
    </rPh>
    <rPh sb="1" eb="2">
      <t>ジ</t>
    </rPh>
    <phoneticPr fontId="2"/>
  </si>
  <si>
    <t>宅地</t>
    <rPh sb="0" eb="2">
      <t>タクチ</t>
    </rPh>
    <phoneticPr fontId="2"/>
  </si>
  <si>
    <t>山林</t>
  </si>
  <si>
    <t>原野</t>
  </si>
  <si>
    <t>池沼</t>
  </si>
  <si>
    <t>雑種地</t>
  </si>
  <si>
    <t>平成１7年</t>
    <rPh sb="0" eb="2">
      <t>ヘイセイ</t>
    </rPh>
    <rPh sb="4" eb="5">
      <t>ネン</t>
    </rPh>
    <phoneticPr fontId="2"/>
  </si>
  <si>
    <t>H18定期変更見直しによる</t>
    <rPh sb="3" eb="5">
      <t>テイキ</t>
    </rPh>
    <rPh sb="5" eb="7">
      <t>ヘンコウ</t>
    </rPh>
    <rPh sb="7" eb="9">
      <t>ミナオ</t>
    </rPh>
    <phoneticPr fontId="2"/>
  </si>
  <si>
    <t>袋井市役所中心位置　袋井市新屋１－１－１　　北緯　３４°４５分０１秒</t>
    <rPh sb="0" eb="3">
      <t>フクロイシ</t>
    </rPh>
    <rPh sb="3" eb="5">
      <t>ヤクショ</t>
    </rPh>
    <rPh sb="5" eb="7">
      <t>チュウシン</t>
    </rPh>
    <rPh sb="7" eb="9">
      <t>イチ</t>
    </rPh>
    <rPh sb="10" eb="13">
      <t>フクロイシ</t>
    </rPh>
    <rPh sb="13" eb="15">
      <t>アラヤ</t>
    </rPh>
    <rPh sb="22" eb="24">
      <t>ホクイ</t>
    </rPh>
    <rPh sb="30" eb="31">
      <t>フン</t>
    </rPh>
    <rPh sb="33" eb="34">
      <t>ビョウ</t>
    </rPh>
    <phoneticPr fontId="2"/>
  </si>
  <si>
    <t>磐田市との土地交換により、西端位置変更（面積変更無し）</t>
    <rPh sb="0" eb="3">
      <t>イワタシ</t>
    </rPh>
    <rPh sb="5" eb="7">
      <t>トチ</t>
    </rPh>
    <rPh sb="7" eb="9">
      <t>コウカン</t>
    </rPh>
    <rPh sb="13" eb="15">
      <t>セイタン</t>
    </rPh>
    <rPh sb="15" eb="17">
      <t>イチ</t>
    </rPh>
    <rPh sb="17" eb="19">
      <t>ヘンコウ</t>
    </rPh>
    <rPh sb="20" eb="22">
      <t>メンセキ</t>
    </rPh>
    <rPh sb="22" eb="25">
      <t>ヘンコウナ</t>
    </rPh>
    <phoneticPr fontId="2"/>
  </si>
  <si>
    <t>平成２６．１０．１</t>
    <rPh sb="0" eb="2">
      <t>ヘイセイ</t>
    </rPh>
    <phoneticPr fontId="2"/>
  </si>
  <si>
    <t>平成１７．　４．１</t>
    <rPh sb="0" eb="2">
      <t>ヘイセイ</t>
    </rPh>
    <phoneticPr fontId="2"/>
  </si>
  <si>
    <t>平成２１．　４．１</t>
    <rPh sb="0" eb="2">
      <t>ヘイセイ</t>
    </rPh>
    <phoneticPr fontId="2"/>
  </si>
  <si>
    <t>国土地理院による面積訂正</t>
    <rPh sb="0" eb="2">
      <t>コクド</t>
    </rPh>
    <rPh sb="2" eb="5">
      <t>チリイン</t>
    </rPh>
    <rPh sb="8" eb="10">
      <t>メンセキ</t>
    </rPh>
    <rPh sb="10" eb="12">
      <t>テイセイ</t>
    </rPh>
    <phoneticPr fontId="2"/>
  </si>
  <si>
    <t>（１）市域の変遷</t>
    <rPh sb="3" eb="5">
      <t>シイキ</t>
    </rPh>
    <rPh sb="6" eb="8">
      <t>ヘンセン</t>
    </rPh>
    <phoneticPr fontId="2"/>
  </si>
  <si>
    <t>（３）土地の地目別面積および評価額（有租地）</t>
    <rPh sb="3" eb="5">
      <t>トチ</t>
    </rPh>
    <rPh sb="6" eb="8">
      <t>チモク</t>
    </rPh>
    <rPh sb="8" eb="9">
      <t>ベツ</t>
    </rPh>
    <rPh sb="9" eb="11">
      <t>メンセキ</t>
    </rPh>
    <rPh sb="14" eb="17">
      <t>ヒョウカガク</t>
    </rPh>
    <rPh sb="18" eb="19">
      <t>ユウ</t>
    </rPh>
    <rPh sb="19" eb="20">
      <t>ソ</t>
    </rPh>
    <rPh sb="20" eb="21">
      <t>チ</t>
    </rPh>
    <phoneticPr fontId="2"/>
  </si>
  <si>
    <t>（２）位置・面積</t>
    <rPh sb="3" eb="5">
      <t>イチ</t>
    </rPh>
    <rPh sb="6" eb="8">
      <t>メンセキ</t>
    </rPh>
    <phoneticPr fontId="2"/>
  </si>
  <si>
    <t>(4)土地利用</t>
    <rPh sb="3" eb="5">
      <t>トチ</t>
    </rPh>
    <rPh sb="5" eb="7">
      <t>リヨウ</t>
    </rPh>
    <phoneticPr fontId="2"/>
  </si>
  <si>
    <t>東経１３７°５１分０４秒</t>
    <rPh sb="0" eb="2">
      <t>トウケイ</t>
    </rPh>
    <rPh sb="8" eb="9">
      <t>フン</t>
    </rPh>
    <rPh sb="11" eb="12">
      <t>ビョウ</t>
    </rPh>
    <phoneticPr fontId="2"/>
  </si>
  <si>
    <t>北緯３４°４８分２１秒</t>
    <rPh sb="0" eb="2">
      <t>ホクイ</t>
    </rPh>
    <rPh sb="7" eb="8">
      <t>フン</t>
    </rPh>
    <rPh sb="10" eb="11">
      <t>ビョウ</t>
    </rPh>
    <phoneticPr fontId="2"/>
  </si>
  <si>
    <t>　　　　東経１３７°５５分３０秒</t>
    <rPh sb="4" eb="6">
      <t>トウケイ</t>
    </rPh>
    <rPh sb="12" eb="13">
      <t>フン</t>
    </rPh>
    <rPh sb="15" eb="16">
      <t>ビョウ</t>
    </rPh>
    <phoneticPr fontId="2"/>
  </si>
  <si>
    <t>浅羽支所中心位置　袋井市浅名１０２８　 　　　　北緯　３４°４２分２７秒</t>
    <rPh sb="0" eb="2">
      <t>アサバ</t>
    </rPh>
    <rPh sb="2" eb="4">
      <t>シショ</t>
    </rPh>
    <rPh sb="4" eb="6">
      <t>チュウシン</t>
    </rPh>
    <rPh sb="6" eb="8">
      <t>イチ</t>
    </rPh>
    <rPh sb="9" eb="12">
      <t>フクロイシ</t>
    </rPh>
    <rPh sb="12" eb="13">
      <t>アサ</t>
    </rPh>
    <rPh sb="13" eb="14">
      <t>ナ</t>
    </rPh>
    <rPh sb="24" eb="26">
      <t>ホクイ</t>
    </rPh>
    <phoneticPr fontId="2"/>
  </si>
  <si>
    <t>東経１３７°５５分５６秒</t>
    <rPh sb="0" eb="1">
      <t>ヒガシ</t>
    </rPh>
    <rPh sb="1" eb="2">
      <t>ケイ</t>
    </rPh>
    <phoneticPr fontId="2"/>
  </si>
  <si>
    <t>平均</t>
    <rPh sb="0" eb="2">
      <t>ヘイキン</t>
    </rPh>
    <phoneticPr fontId="2"/>
  </si>
  <si>
    <t>降水量</t>
    <rPh sb="0" eb="3">
      <t>コウスイリョウ</t>
    </rPh>
    <phoneticPr fontId="2"/>
  </si>
  <si>
    <t>日照</t>
  </si>
  <si>
    <t>湿度</t>
    <rPh sb="0" eb="2">
      <t>シツド</t>
    </rPh>
    <phoneticPr fontId="2"/>
  </si>
  <si>
    <t>風速m／ｓ</t>
    <rPh sb="0" eb="2">
      <t>フウソク</t>
    </rPh>
    <phoneticPr fontId="2"/>
  </si>
  <si>
    <t>時間</t>
  </si>
  <si>
    <t>WNW</t>
    <phoneticPr fontId="2"/>
  </si>
  <si>
    <t>２月</t>
  </si>
  <si>
    <t>３月</t>
  </si>
  <si>
    <t>４月</t>
  </si>
  <si>
    <t>５月</t>
  </si>
  <si>
    <t>６月</t>
  </si>
  <si>
    <t>W</t>
    <phoneticPr fontId="2"/>
  </si>
  <si>
    <t>SSW</t>
    <phoneticPr fontId="2"/>
  </si>
  <si>
    <t>７月</t>
  </si>
  <si>
    <t>WSW</t>
    <phoneticPr fontId="2"/>
  </si>
  <si>
    <t>８月</t>
  </si>
  <si>
    <t>９月</t>
  </si>
  <si>
    <t>１０月</t>
  </si>
  <si>
    <t>E</t>
    <phoneticPr fontId="2"/>
  </si>
  <si>
    <t>１１月</t>
  </si>
  <si>
    <t>１２月</t>
  </si>
  <si>
    <t>(5)気象概況</t>
    <rPh sb="3" eb="5">
      <t>キショウ</t>
    </rPh>
    <rPh sb="5" eb="7">
      <t>ガイキョウ</t>
    </rPh>
    <phoneticPr fontId="2"/>
  </si>
  <si>
    <t>気温</t>
    <rPh sb="0" eb="2">
      <t>キオン</t>
    </rPh>
    <phoneticPr fontId="2"/>
  </si>
  <si>
    <t>最大(瞬間）</t>
    <rPh sb="0" eb="2">
      <t>サイダイ</t>
    </rPh>
    <rPh sb="3" eb="5">
      <t>シュンカン</t>
    </rPh>
    <phoneticPr fontId="2"/>
  </si>
  <si>
    <t>年月</t>
    <rPh sb="0" eb="2">
      <t>ネンゲツ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</si>
  <si>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</si>
  <si>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</si>
  <si>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風向（最多）</t>
    <rPh sb="0" eb="2">
      <t>フウコウ</t>
    </rPh>
    <rPh sb="3" eb="5">
      <t>サイタ</t>
    </rPh>
    <phoneticPr fontId="2"/>
  </si>
  <si>
    <t>風速ｍｓ</t>
    <rPh sb="0" eb="2">
      <t>フウソク</t>
    </rPh>
    <phoneticPr fontId="2"/>
  </si>
  <si>
    <t>℃</t>
    <phoneticPr fontId="2"/>
  </si>
  <si>
    <t>％</t>
    <phoneticPr fontId="2"/>
  </si>
  <si>
    <t>ｍｍ</t>
    <phoneticPr fontId="2"/>
  </si>
  <si>
    <t>時間</t>
    <rPh sb="0" eb="2">
      <t>ジカン</t>
    </rPh>
    <phoneticPr fontId="2"/>
  </si>
  <si>
    <t>℃</t>
    <phoneticPr fontId="2"/>
  </si>
  <si>
    <t>％</t>
    <phoneticPr fontId="2"/>
  </si>
  <si>
    <t>ｍｍ</t>
    <phoneticPr fontId="2"/>
  </si>
  <si>
    <t>１月</t>
    <rPh sb="1" eb="2">
      <t>ガツ</t>
    </rPh>
    <phoneticPr fontId="2"/>
  </si>
  <si>
    <t>ＷＮＷ</t>
    <phoneticPr fontId="2"/>
  </si>
  <si>
    <t>Ｅ</t>
    <phoneticPr fontId="2"/>
  </si>
  <si>
    <t>平成17年</t>
    <rPh sb="0" eb="2">
      <t>ヘイセイ</t>
    </rPh>
    <rPh sb="4" eb="5">
      <t>ネン</t>
    </rPh>
    <phoneticPr fontId="2"/>
  </si>
  <si>
    <t>Ｗ</t>
    <phoneticPr fontId="2"/>
  </si>
  <si>
    <t>気温・湿度・降水量・風速は、袋井市森町浅羽町広域行政組合袋井消防署</t>
    <rPh sb="0" eb="2">
      <t>キオン</t>
    </rPh>
    <rPh sb="3" eb="5">
      <t>シツド</t>
    </rPh>
    <rPh sb="6" eb="9">
      <t>コウスイリョウ</t>
    </rPh>
    <rPh sb="10" eb="12">
      <t>フウソク</t>
    </rPh>
    <rPh sb="14" eb="17">
      <t>フクロイシ</t>
    </rPh>
    <rPh sb="17" eb="19">
      <t>モリマチ</t>
    </rPh>
    <rPh sb="19" eb="22">
      <t>アサバチョウ</t>
    </rPh>
    <rPh sb="22" eb="24">
      <t>コウイキ</t>
    </rPh>
    <rPh sb="24" eb="26">
      <t>ギョウセイ</t>
    </rPh>
    <rPh sb="26" eb="28">
      <t>クミアイ</t>
    </rPh>
    <rPh sb="28" eb="30">
      <t>フクロイ</t>
    </rPh>
    <rPh sb="30" eb="33">
      <t>ショウボウショ</t>
    </rPh>
    <phoneticPr fontId="2"/>
  </si>
  <si>
    <t>平成１8年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</si>
  <si>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</si>
  <si>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ENE</t>
    <phoneticPr fontId="2"/>
  </si>
  <si>
    <t>NE</t>
    <phoneticPr fontId="2"/>
  </si>
  <si>
    <t>平成１9年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</si>
  <si>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</si>
  <si>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相対湿度</t>
    <rPh sb="0" eb="2">
      <t>ソウタイ</t>
    </rPh>
    <rPh sb="2" eb="4">
      <t>シツド</t>
    </rPh>
    <phoneticPr fontId="2"/>
  </si>
  <si>
    <t>℃</t>
    <phoneticPr fontId="2"/>
  </si>
  <si>
    <t>％</t>
    <phoneticPr fontId="2"/>
  </si>
  <si>
    <t>ｍｍ</t>
    <phoneticPr fontId="2"/>
  </si>
  <si>
    <t>平成19年</t>
    <rPh sb="0" eb="2">
      <t>ヘイセイ</t>
    </rPh>
    <rPh sb="4" eb="5">
      <t>ネン</t>
    </rPh>
    <phoneticPr fontId="2"/>
  </si>
  <si>
    <t>西北西</t>
  </si>
  <si>
    <t>西北西</t>
    <rPh sb="0" eb="3">
      <t>セイホクセイ</t>
    </rPh>
    <phoneticPr fontId="2"/>
  </si>
  <si>
    <t>西</t>
  </si>
  <si>
    <t>東北東</t>
  </si>
  <si>
    <t>南南西</t>
  </si>
  <si>
    <t>東</t>
  </si>
  <si>
    <t>西南西</t>
  </si>
  <si>
    <t>南</t>
  </si>
  <si>
    <t>北東</t>
  </si>
  <si>
    <t>北北東</t>
  </si>
  <si>
    <t>日照時間は気象庁過去の気象データ検索浜松観測所の数字</t>
    <rPh sb="0" eb="2">
      <t>ニッショウ</t>
    </rPh>
    <rPh sb="2" eb="4">
      <t>ジカン</t>
    </rPh>
    <rPh sb="5" eb="8">
      <t>キショウチョウ</t>
    </rPh>
    <rPh sb="8" eb="10">
      <t>カコ</t>
    </rPh>
    <rPh sb="11" eb="13">
      <t>キショウ</t>
    </rPh>
    <rPh sb="16" eb="18">
      <t>ケンサク</t>
    </rPh>
    <rPh sb="18" eb="20">
      <t>ハママツ</t>
    </rPh>
    <rPh sb="20" eb="23">
      <t>カンソクショ</t>
    </rPh>
    <rPh sb="24" eb="26">
      <t>スウジ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</si>
  <si>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</si>
  <si>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</si>
  <si>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西北西</t>
    <rPh sb="0" eb="1">
      <t>ニシ</t>
    </rPh>
    <rPh sb="1" eb="2">
      <t>キタ</t>
    </rPh>
    <rPh sb="2" eb="3">
      <t>ニシ</t>
    </rPh>
    <phoneticPr fontId="2"/>
  </si>
  <si>
    <t>北西</t>
    <rPh sb="0" eb="1">
      <t>キタ</t>
    </rPh>
    <rPh sb="1" eb="2">
      <t>ニシ</t>
    </rPh>
    <phoneticPr fontId="2"/>
  </si>
  <si>
    <t>西南西</t>
    <rPh sb="0" eb="1">
      <t>ニシ</t>
    </rPh>
    <rPh sb="1" eb="2">
      <t>ミナミ</t>
    </rPh>
    <rPh sb="2" eb="3">
      <t>ニシ</t>
    </rPh>
    <phoneticPr fontId="2"/>
  </si>
  <si>
    <t>西</t>
    <rPh sb="0" eb="1">
      <t>ニシ</t>
    </rPh>
    <phoneticPr fontId="2"/>
  </si>
  <si>
    <t>南南西</t>
    <rPh sb="0" eb="1">
      <t>ミナミ</t>
    </rPh>
    <rPh sb="1" eb="2">
      <t>ミナミ</t>
    </rPh>
    <rPh sb="2" eb="3">
      <t>ニシ</t>
    </rPh>
    <phoneticPr fontId="2"/>
  </si>
  <si>
    <t>南</t>
    <rPh sb="0" eb="1">
      <t>ミナミ</t>
    </rPh>
    <phoneticPr fontId="2"/>
  </si>
  <si>
    <t>南西</t>
    <rPh sb="0" eb="1">
      <t>ミナミ</t>
    </rPh>
    <rPh sb="1" eb="2">
      <t>ニシ</t>
    </rPh>
    <phoneticPr fontId="2"/>
  </si>
  <si>
    <t>北東</t>
    <rPh sb="0" eb="1">
      <t>キタ</t>
    </rPh>
    <rPh sb="1" eb="2">
      <t>ヒガシ</t>
    </rPh>
    <phoneticPr fontId="2"/>
  </si>
  <si>
    <t>日照時間は気象庁過去の気象データ検索磐田観測所の数字</t>
    <rPh sb="0" eb="2">
      <t>ニッショウ</t>
    </rPh>
    <rPh sb="2" eb="4">
      <t>ジカン</t>
    </rPh>
    <rPh sb="5" eb="8">
      <t>キショウチョウ</t>
    </rPh>
    <rPh sb="8" eb="10">
      <t>カコ</t>
    </rPh>
    <rPh sb="11" eb="13">
      <t>キショウ</t>
    </rPh>
    <rPh sb="16" eb="18">
      <t>ケンサク</t>
    </rPh>
    <rPh sb="18" eb="20">
      <t>イワタ</t>
    </rPh>
    <rPh sb="20" eb="23">
      <t>カンソクショ</t>
    </rPh>
    <rPh sb="24" eb="26">
      <t>スウジ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</si>
  <si>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</si>
  <si>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</si>
  <si>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西北西</t>
    <rPh sb="0" eb="1">
      <t>ニシ</t>
    </rPh>
    <rPh sb="1" eb="3">
      <t>キタニシ</t>
    </rPh>
    <phoneticPr fontId="2"/>
  </si>
  <si>
    <t>東</t>
    <rPh sb="0" eb="1">
      <t>ヒガシ</t>
    </rPh>
    <phoneticPr fontId="2"/>
  </si>
  <si>
    <t>南南西</t>
    <rPh sb="0" eb="3">
      <t>ナンナンセイ</t>
    </rPh>
    <phoneticPr fontId="2"/>
  </si>
  <si>
    <t>南西</t>
    <rPh sb="0" eb="2">
      <t>ミナミニシ</t>
    </rPh>
    <phoneticPr fontId="2"/>
  </si>
  <si>
    <t>北北東</t>
    <rPh sb="0" eb="3">
      <t>ホクホクトウ</t>
    </rPh>
    <phoneticPr fontId="2"/>
  </si>
  <si>
    <t>北東</t>
    <rPh sb="0" eb="2">
      <t>ホクトウ</t>
    </rPh>
    <phoneticPr fontId="2"/>
  </si>
  <si>
    <t>東北東</t>
    <rPh sb="0" eb="3">
      <t>トウホクトウ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</si>
  <si>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</si>
  <si>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</si>
  <si>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南西</t>
    <rPh sb="0" eb="2">
      <t>ナンセイ</t>
    </rPh>
    <phoneticPr fontId="2"/>
  </si>
  <si>
    <t>南西</t>
  </si>
  <si>
    <t>無風</t>
  </si>
  <si>
    <t>平均相対湿度、平均風速、最大（瞬間）風向・風速については、計測計の不具合により正確なデータでない可能性があります。</t>
    <rPh sb="0" eb="2">
      <t>ヘイキン</t>
    </rPh>
    <rPh sb="2" eb="4">
      <t>ソウタイ</t>
    </rPh>
    <rPh sb="4" eb="6">
      <t>シツド</t>
    </rPh>
    <rPh sb="7" eb="9">
      <t>ヘイキン</t>
    </rPh>
    <rPh sb="9" eb="11">
      <t>フウソク</t>
    </rPh>
    <rPh sb="12" eb="14">
      <t>サイダイ</t>
    </rPh>
    <rPh sb="15" eb="17">
      <t>シュンカン</t>
    </rPh>
    <rPh sb="18" eb="20">
      <t>カザム</t>
    </rPh>
    <rPh sb="21" eb="23">
      <t>フウソク</t>
    </rPh>
    <rPh sb="29" eb="31">
      <t>ケイソク</t>
    </rPh>
    <rPh sb="31" eb="32">
      <t>ケイ</t>
    </rPh>
    <rPh sb="33" eb="36">
      <t>フグアイ</t>
    </rPh>
    <rPh sb="39" eb="41">
      <t>セイカク</t>
    </rPh>
    <rPh sb="48" eb="51">
      <t>カノウセイ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</si>
  <si>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</si>
  <si>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</si>
  <si>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西</t>
    <rPh sb="0" eb="1">
      <t>ニシ</t>
    </rPh>
    <phoneticPr fontId="9"/>
  </si>
  <si>
    <t>西南西</t>
    <rPh sb="0" eb="3">
      <t>セイナンセイ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</si>
  <si>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</si>
  <si>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</si>
  <si>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222.8</t>
  </si>
  <si>
    <t>（６）天気日数</t>
    <rPh sb="3" eb="5">
      <t>テンキ</t>
    </rPh>
    <rPh sb="5" eb="7">
      <t>ニッスウ</t>
    </rPh>
    <phoneticPr fontId="2"/>
  </si>
  <si>
    <t>（単位：日）</t>
    <rPh sb="1" eb="2">
      <t>タン</t>
    </rPh>
    <rPh sb="2" eb="3">
      <t>イ</t>
    </rPh>
    <rPh sb="4" eb="5">
      <t>ニチ</t>
    </rPh>
    <phoneticPr fontId="2"/>
  </si>
  <si>
    <t>晴</t>
    <rPh sb="0" eb="1">
      <t>ハ</t>
    </rPh>
    <phoneticPr fontId="2"/>
  </si>
  <si>
    <t>雲</t>
    <rPh sb="0" eb="1">
      <t>クモ</t>
    </rPh>
    <phoneticPr fontId="2"/>
  </si>
  <si>
    <t>雨</t>
    <rPh sb="0" eb="1">
      <t>アメ</t>
    </rPh>
    <phoneticPr fontId="2"/>
  </si>
  <si>
    <t>霧</t>
    <rPh sb="0" eb="1">
      <t>キリ</t>
    </rPh>
    <phoneticPr fontId="2"/>
  </si>
  <si>
    <t>雷</t>
    <rPh sb="0" eb="1">
      <t>カミナリ</t>
    </rPh>
    <phoneticPr fontId="2"/>
  </si>
  <si>
    <t>強風１０m/s以上</t>
    <rPh sb="0" eb="2">
      <t>キョウフウ</t>
    </rPh>
    <rPh sb="7" eb="9">
      <t>イジョウ</t>
    </rPh>
    <phoneticPr fontId="2"/>
  </si>
  <si>
    <t>平成１７年１月</t>
    <rPh sb="0" eb="2">
      <t>ヘイセイ</t>
    </rPh>
    <rPh sb="4" eb="5">
      <t>ネン</t>
    </rPh>
    <rPh sb="6" eb="7">
      <t>ガツ</t>
    </rPh>
    <phoneticPr fontId="2"/>
  </si>
  <si>
    <t>平成１8年 １月</t>
    <rPh sb="0" eb="2">
      <t>ヘイセイ</t>
    </rPh>
    <rPh sb="4" eb="5">
      <t>ネン</t>
    </rPh>
    <rPh sb="7" eb="8">
      <t>ガツ</t>
    </rPh>
    <phoneticPr fontId="2"/>
  </si>
  <si>
    <t>２月</t>
    <rPh sb="1" eb="2">
      <t>ガツ</t>
    </rPh>
    <phoneticPr fontId="2"/>
  </si>
  <si>
    <t>-</t>
    <phoneticPr fontId="2"/>
  </si>
  <si>
    <t>計</t>
    <rPh sb="0" eb="1">
      <t>ケイ</t>
    </rPh>
    <phoneticPr fontId="2"/>
  </si>
  <si>
    <t>平成１9年 １月</t>
    <rPh sb="0" eb="2">
      <t>ヘイセイ</t>
    </rPh>
    <rPh sb="4" eb="5">
      <t>ネン</t>
    </rPh>
    <rPh sb="7" eb="8">
      <t>ガツ</t>
    </rPh>
    <phoneticPr fontId="2"/>
  </si>
  <si>
    <t>平成20年１月</t>
    <rPh sb="0" eb="2">
      <t>ヘイセイ</t>
    </rPh>
    <rPh sb="4" eb="5">
      <t>ネン</t>
    </rPh>
    <rPh sb="6" eb="7">
      <t>ガツ</t>
    </rPh>
    <phoneticPr fontId="2"/>
  </si>
  <si>
    <t>平成21年１月</t>
    <rPh sb="0" eb="2">
      <t>ヘイセイ</t>
    </rPh>
    <rPh sb="4" eb="5">
      <t>ネン</t>
    </rPh>
    <rPh sb="6" eb="7">
      <t>ガツ</t>
    </rPh>
    <phoneticPr fontId="2"/>
  </si>
  <si>
    <t>平成22年 １月</t>
    <rPh sb="0" eb="2">
      <t>ヘイセイ</t>
    </rPh>
    <rPh sb="4" eb="5">
      <t>ネン</t>
    </rPh>
    <rPh sb="7" eb="8">
      <t>ガツ</t>
    </rPh>
    <phoneticPr fontId="2"/>
  </si>
  <si>
    <t>平成23年 １月</t>
    <rPh sb="0" eb="2">
      <t>ヘイセイ</t>
    </rPh>
    <rPh sb="4" eb="5">
      <t>ネン</t>
    </rPh>
    <rPh sb="7" eb="8">
      <t>ガツ</t>
    </rPh>
    <phoneticPr fontId="2"/>
  </si>
  <si>
    <t>(7)平均気温</t>
    <rPh sb="3" eb="5">
      <t>ヘイキン</t>
    </rPh>
    <rPh sb="5" eb="7">
      <t>キオン</t>
    </rPh>
    <phoneticPr fontId="2"/>
  </si>
  <si>
    <t>単位：℃</t>
    <rPh sb="0" eb="1">
      <t>タン</t>
    </rPh>
    <rPh sb="1" eb="2">
      <t>イ</t>
    </rPh>
    <phoneticPr fontId="2"/>
  </si>
  <si>
    <t>１日</t>
    <rPh sb="1" eb="2">
      <t>ニチ</t>
    </rPh>
    <phoneticPr fontId="2"/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</si>
  <si>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</si>
  <si>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</si>
  <si>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</si>
  <si>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</si>
  <si>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</si>
  <si>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</si>
  <si>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</si>
  <si>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</si>
  <si>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１０日</t>
    <rPh sb="2" eb="3">
      <t>ニチ</t>
    </rPh>
    <phoneticPr fontId="2"/>
  </si>
  <si>
    <t>１１日</t>
    <rPh sb="2" eb="3">
      <t>ニチ</t>
    </rPh>
    <phoneticPr fontId="2"/>
  </si>
  <si>
    <t>１２日</t>
    <rPh sb="2" eb="3">
      <t>ニチ</t>
    </rPh>
    <phoneticPr fontId="2"/>
  </si>
  <si>
    <t>１３日</t>
    <rPh sb="2" eb="3">
      <t>ニチ</t>
    </rPh>
    <phoneticPr fontId="2"/>
  </si>
  <si>
    <t>１４日</t>
    <rPh sb="2" eb="3">
      <t>ニチ</t>
    </rPh>
    <phoneticPr fontId="2"/>
  </si>
  <si>
    <t>１５日</t>
    <rPh sb="2" eb="3">
      <t>ニチ</t>
    </rPh>
    <phoneticPr fontId="2"/>
  </si>
  <si>
    <t>１６日</t>
    <rPh sb="2" eb="3">
      <t>ニチ</t>
    </rPh>
    <phoneticPr fontId="2"/>
  </si>
  <si>
    <t>１７日</t>
    <rPh sb="2" eb="3">
      <t>ニチ</t>
    </rPh>
    <phoneticPr fontId="2"/>
  </si>
  <si>
    <t>１８日</t>
    <rPh sb="2" eb="3">
      <t>ニチ</t>
    </rPh>
    <phoneticPr fontId="2"/>
  </si>
  <si>
    <t>１９日</t>
    <rPh sb="2" eb="3">
      <t>ニチ</t>
    </rPh>
    <phoneticPr fontId="2"/>
  </si>
  <si>
    <t>２０日</t>
    <rPh sb="2" eb="3">
      <t>ニチ</t>
    </rPh>
    <phoneticPr fontId="2"/>
  </si>
  <si>
    <t>２１日</t>
    <rPh sb="2" eb="3">
      <t>ニチ</t>
    </rPh>
    <phoneticPr fontId="2"/>
  </si>
  <si>
    <t>２２日</t>
    <rPh sb="2" eb="3">
      <t>ニチ</t>
    </rPh>
    <phoneticPr fontId="2"/>
  </si>
  <si>
    <t>２３日</t>
    <rPh sb="2" eb="3">
      <t>ニチ</t>
    </rPh>
    <phoneticPr fontId="2"/>
  </si>
  <si>
    <t>２４日</t>
    <rPh sb="2" eb="3">
      <t>ニチ</t>
    </rPh>
    <phoneticPr fontId="2"/>
  </si>
  <si>
    <t>２５日</t>
    <rPh sb="2" eb="3">
      <t>ニチ</t>
    </rPh>
    <phoneticPr fontId="2"/>
  </si>
  <si>
    <t>２６日</t>
    <rPh sb="2" eb="3">
      <t>ニチ</t>
    </rPh>
    <phoneticPr fontId="2"/>
  </si>
  <si>
    <t>２７日</t>
    <rPh sb="2" eb="3">
      <t>ニチ</t>
    </rPh>
    <phoneticPr fontId="2"/>
  </si>
  <si>
    <t>２８日</t>
    <rPh sb="2" eb="3">
      <t>ニチ</t>
    </rPh>
    <phoneticPr fontId="2"/>
  </si>
  <si>
    <t>２９日</t>
    <rPh sb="2" eb="3">
      <t>ニチ</t>
    </rPh>
    <phoneticPr fontId="2"/>
  </si>
  <si>
    <t>３０日</t>
    <rPh sb="2" eb="3">
      <t>ニチ</t>
    </rPh>
    <phoneticPr fontId="2"/>
  </si>
  <si>
    <t>３１日</t>
    <rPh sb="2" eb="3">
      <t>ニチ</t>
    </rPh>
    <phoneticPr fontId="2"/>
  </si>
  <si>
    <t>23.3.</t>
    <phoneticPr fontId="2"/>
  </si>
  <si>
    <t>(8)降水量</t>
    <rPh sb="3" eb="6">
      <t>コウスイリョウ</t>
    </rPh>
    <phoneticPr fontId="2"/>
  </si>
  <si>
    <t>（単位：ｍｍ）</t>
    <rPh sb="1" eb="2">
      <t>タン</t>
    </rPh>
    <rPh sb="2" eb="3">
      <t>イ</t>
    </rPh>
    <phoneticPr fontId="2"/>
  </si>
  <si>
    <t>２日</t>
    <rPh sb="1" eb="2">
      <t>ニチ</t>
    </rPh>
    <phoneticPr fontId="2"/>
  </si>
  <si>
    <t>３日</t>
    <rPh sb="1" eb="2">
      <t>ニチ</t>
    </rPh>
    <phoneticPr fontId="2"/>
  </si>
  <si>
    <t>４日</t>
    <rPh sb="1" eb="2">
      <t>ニチ</t>
    </rPh>
    <phoneticPr fontId="2"/>
  </si>
  <si>
    <t>５日</t>
    <rPh sb="1" eb="2">
      <t>ニチ</t>
    </rPh>
    <phoneticPr fontId="2"/>
  </si>
  <si>
    <t>６日</t>
    <rPh sb="1" eb="2">
      <t>ニチ</t>
    </rPh>
    <phoneticPr fontId="2"/>
  </si>
  <si>
    <t>７日</t>
    <rPh sb="1" eb="2">
      <t>ニチ</t>
    </rPh>
    <phoneticPr fontId="2"/>
  </si>
  <si>
    <t>８日</t>
    <rPh sb="1" eb="2">
      <t>ニチ</t>
    </rPh>
    <phoneticPr fontId="2"/>
  </si>
  <si>
    <t>９日</t>
    <rPh sb="1" eb="2">
      <t>ニチ</t>
    </rPh>
    <phoneticPr fontId="2"/>
  </si>
  <si>
    <t>袋井消防本部</t>
    <rPh sb="0" eb="2">
      <t>フクロイ</t>
    </rPh>
    <rPh sb="2" eb="4">
      <t>ショウボウ</t>
    </rPh>
    <rPh sb="4" eb="6">
      <t>ホンブ</t>
    </rPh>
    <phoneticPr fontId="2"/>
  </si>
  <si>
    <t>西北西</t>
    <phoneticPr fontId="2"/>
  </si>
  <si>
    <t>南西</t>
    <phoneticPr fontId="2"/>
  </si>
  <si>
    <t>各年４月１日現在（単位：ha)</t>
    <rPh sb="9" eb="10">
      <t>タン</t>
    </rPh>
    <rPh sb="10" eb="11">
      <t>イ</t>
    </rPh>
    <phoneticPr fontId="2"/>
  </si>
  <si>
    <t>平成１７年（単位：日）</t>
    <rPh sb="6" eb="7">
      <t>タン</t>
    </rPh>
    <rPh sb="7" eb="8">
      <t>イ</t>
    </rPh>
    <rPh sb="9" eb="10">
      <t>ニチ</t>
    </rPh>
    <phoneticPr fontId="2"/>
  </si>
  <si>
    <t>平成１8年（単位：日）</t>
    <rPh sb="6" eb="7">
      <t>タン</t>
    </rPh>
    <rPh sb="7" eb="8">
      <t>イ</t>
    </rPh>
    <rPh sb="9" eb="10">
      <t>ニチ</t>
    </rPh>
    <phoneticPr fontId="2"/>
  </si>
  <si>
    <t>平成１9年（単位：日）</t>
    <rPh sb="6" eb="7">
      <t>タン</t>
    </rPh>
    <rPh sb="7" eb="8">
      <t>イ</t>
    </rPh>
    <rPh sb="9" eb="10">
      <t>ニチ</t>
    </rPh>
    <phoneticPr fontId="2"/>
  </si>
  <si>
    <t>平成20年（単位：日）</t>
    <rPh sb="6" eb="7">
      <t>タン</t>
    </rPh>
    <rPh sb="7" eb="8">
      <t>イ</t>
    </rPh>
    <rPh sb="9" eb="10">
      <t>ニチ</t>
    </rPh>
    <phoneticPr fontId="2"/>
  </si>
  <si>
    <t>平成23年（単位：日）</t>
    <rPh sb="6" eb="7">
      <t>タン</t>
    </rPh>
    <rPh sb="7" eb="8">
      <t>イ</t>
    </rPh>
    <rPh sb="9" eb="10">
      <t>ニチ</t>
    </rPh>
    <phoneticPr fontId="2"/>
  </si>
  <si>
    <t>出典：農政課</t>
    <rPh sb="3" eb="5">
      <t>ノウセイ</t>
    </rPh>
    <rPh sb="5" eb="6">
      <t>カ</t>
    </rPh>
    <phoneticPr fontId="2"/>
  </si>
  <si>
    <t>出典：都市計画課</t>
    <rPh sb="3" eb="5">
      <t>トシ</t>
    </rPh>
    <rPh sb="5" eb="8">
      <t>ケイカクカ</t>
    </rPh>
    <phoneticPr fontId="2"/>
  </si>
  <si>
    <t>出典：袋井消防本部（日照時間は浜松測候所）１０月より浜松特別地域気象観測所</t>
    <rPh sb="3" eb="5">
      <t>フクロイ</t>
    </rPh>
    <rPh sb="5" eb="7">
      <t>ショウボウ</t>
    </rPh>
    <rPh sb="7" eb="9">
      <t>ホンブ</t>
    </rPh>
    <rPh sb="10" eb="12">
      <t>ニッショウ</t>
    </rPh>
    <rPh sb="12" eb="14">
      <t>ジカン</t>
    </rPh>
    <rPh sb="15" eb="17">
      <t>ハママツ</t>
    </rPh>
    <rPh sb="17" eb="19">
      <t>ソッコウ</t>
    </rPh>
    <rPh sb="19" eb="20">
      <t>ショ</t>
    </rPh>
    <rPh sb="23" eb="24">
      <t>ガツ</t>
    </rPh>
    <rPh sb="26" eb="28">
      <t>ハママツ</t>
    </rPh>
    <rPh sb="28" eb="30">
      <t>トクベツ</t>
    </rPh>
    <rPh sb="30" eb="32">
      <t>チイキ</t>
    </rPh>
    <rPh sb="32" eb="34">
      <t>キショウ</t>
    </rPh>
    <rPh sb="34" eb="37">
      <t>カンソクジョ</t>
    </rPh>
    <phoneticPr fontId="2"/>
  </si>
  <si>
    <t>出典：防災課（観測地点：袋井市役所、日照時間は浜松特別地域気象観測所)</t>
    <rPh sb="3" eb="5">
      <t>ボウサイ</t>
    </rPh>
    <rPh sb="5" eb="6">
      <t>カ</t>
    </rPh>
    <rPh sb="7" eb="9">
      <t>カンソク</t>
    </rPh>
    <rPh sb="9" eb="11">
      <t>チテン</t>
    </rPh>
    <rPh sb="12" eb="14">
      <t>フクロイ</t>
    </rPh>
    <rPh sb="14" eb="17">
      <t>シヤクショ</t>
    </rPh>
    <rPh sb="18" eb="20">
      <t>ニッショウ</t>
    </rPh>
    <rPh sb="20" eb="22">
      <t>ジカン</t>
    </rPh>
    <rPh sb="23" eb="25">
      <t>ハママツ</t>
    </rPh>
    <rPh sb="25" eb="27">
      <t>トクベツ</t>
    </rPh>
    <rPh sb="27" eb="29">
      <t>チイキ</t>
    </rPh>
    <rPh sb="29" eb="31">
      <t>キショウ</t>
    </rPh>
    <rPh sb="31" eb="34">
      <t>カンソクジョ</t>
    </rPh>
    <phoneticPr fontId="2"/>
  </si>
  <si>
    <t>出典：StarOfficeリンク集　袋井市気象観測情報</t>
    <rPh sb="16" eb="17">
      <t>シュウ</t>
    </rPh>
    <rPh sb="18" eb="21">
      <t>フクロイシ</t>
    </rPh>
    <rPh sb="21" eb="23">
      <t>キショウ</t>
    </rPh>
    <rPh sb="23" eb="25">
      <t>カンソク</t>
    </rPh>
    <rPh sb="25" eb="27">
      <t>ジョウホウ</t>
    </rPh>
    <phoneticPr fontId="2"/>
  </si>
  <si>
    <t>出典：StarOfficeリンク集　袋井市気象観測情報　　　　　</t>
    <rPh sb="16" eb="17">
      <t>シュウ</t>
    </rPh>
    <rPh sb="18" eb="21">
      <t>フクロイシ</t>
    </rPh>
    <rPh sb="21" eb="23">
      <t>キショウ</t>
    </rPh>
    <rPh sb="23" eb="25">
      <t>カンソク</t>
    </rPh>
    <rPh sb="25" eb="27">
      <t>ジョウホウ</t>
    </rPh>
    <phoneticPr fontId="2"/>
  </si>
  <si>
    <t>出典：危機管理課　　</t>
    <rPh sb="3" eb="5">
      <t>キキ</t>
    </rPh>
    <rPh sb="5" eb="8">
      <t>カンリカ</t>
    </rPh>
    <phoneticPr fontId="2"/>
  </si>
  <si>
    <t>出典：危機管理課</t>
    <rPh sb="3" eb="5">
      <t>キキ</t>
    </rPh>
    <rPh sb="5" eb="8">
      <t>カンリカ</t>
    </rPh>
    <phoneticPr fontId="2"/>
  </si>
  <si>
    <t>出典：袋井消防本部、霧・雷・強風は浜松測候所測定値　浜松では、10月より雷観測終了</t>
    <rPh sb="3" eb="5">
      <t>フクロイ</t>
    </rPh>
    <rPh sb="5" eb="7">
      <t>ショウボウ</t>
    </rPh>
    <rPh sb="7" eb="9">
      <t>ホンブ</t>
    </rPh>
    <rPh sb="10" eb="11">
      <t>キリ</t>
    </rPh>
    <rPh sb="12" eb="13">
      <t>カミナリ</t>
    </rPh>
    <rPh sb="14" eb="16">
      <t>キョウフウ</t>
    </rPh>
    <rPh sb="17" eb="19">
      <t>ハママツ</t>
    </rPh>
    <rPh sb="19" eb="22">
      <t>ソッコウジョ</t>
    </rPh>
    <rPh sb="22" eb="25">
      <t>ソクテイチ</t>
    </rPh>
    <rPh sb="26" eb="28">
      <t>ハママツ</t>
    </rPh>
    <rPh sb="33" eb="34">
      <t>ガツ</t>
    </rPh>
    <rPh sb="36" eb="37">
      <t>カミナリ</t>
    </rPh>
    <rPh sb="37" eb="39">
      <t>カンソク</t>
    </rPh>
    <rPh sb="39" eb="41">
      <t>シュウリョウ</t>
    </rPh>
    <phoneticPr fontId="2"/>
  </si>
  <si>
    <t>出典：袋井消防本部、霧・雷・強風は浜松特別地域気象観測所測定値　雷は御前崎測定値</t>
    <rPh sb="3" eb="5">
      <t>フクロイ</t>
    </rPh>
    <rPh sb="5" eb="7">
      <t>ショウボウ</t>
    </rPh>
    <rPh sb="7" eb="9">
      <t>ホンブ</t>
    </rPh>
    <rPh sb="10" eb="11">
      <t>キリ</t>
    </rPh>
    <rPh sb="12" eb="13">
      <t>カミナリ</t>
    </rPh>
    <rPh sb="14" eb="16">
      <t>キョウフウ</t>
    </rPh>
    <rPh sb="28" eb="31">
      <t>ソクテイチ</t>
    </rPh>
    <rPh sb="32" eb="33">
      <t>カミナリ</t>
    </rPh>
    <rPh sb="34" eb="37">
      <t>オマエザキ</t>
    </rPh>
    <rPh sb="37" eb="40">
      <t>ソクテイチ</t>
    </rPh>
    <phoneticPr fontId="2"/>
  </si>
  <si>
    <t>出典：袋井消防本部、霧・雷・強風は気象庁過去の気象データ浜松測定値　雷は御前崎測定値</t>
    <rPh sb="3" eb="5">
      <t>フクロイ</t>
    </rPh>
    <rPh sb="5" eb="7">
      <t>ショウボウ</t>
    </rPh>
    <rPh sb="7" eb="9">
      <t>ホンブ</t>
    </rPh>
    <rPh sb="10" eb="11">
      <t>キリ</t>
    </rPh>
    <rPh sb="12" eb="13">
      <t>カミナリ</t>
    </rPh>
    <rPh sb="14" eb="16">
      <t>キョウフウ</t>
    </rPh>
    <rPh sb="17" eb="20">
      <t>キショウチョウ</t>
    </rPh>
    <rPh sb="20" eb="22">
      <t>カコ</t>
    </rPh>
    <rPh sb="23" eb="25">
      <t>キショウ</t>
    </rPh>
    <rPh sb="28" eb="30">
      <t>ハママツ</t>
    </rPh>
    <rPh sb="30" eb="33">
      <t>ソクテイチ</t>
    </rPh>
    <rPh sb="34" eb="35">
      <t>カミナリ</t>
    </rPh>
    <rPh sb="36" eb="39">
      <t>オマエザキ</t>
    </rPh>
    <rPh sb="39" eb="42">
      <t>ソクテイチ</t>
    </rPh>
    <phoneticPr fontId="2"/>
  </si>
  <si>
    <t>出典：袋井消防本部、霧・強風（最大風速）は気象庁ＨＰ過去の気象データ浜松測定値、雷は御前崎測定値</t>
    <rPh sb="3" eb="5">
      <t>フクロイ</t>
    </rPh>
    <rPh sb="5" eb="7">
      <t>ショウボウ</t>
    </rPh>
    <rPh sb="7" eb="9">
      <t>ホンブ</t>
    </rPh>
    <rPh sb="10" eb="11">
      <t>キリ</t>
    </rPh>
    <rPh sb="12" eb="14">
      <t>キョウフウ</t>
    </rPh>
    <rPh sb="15" eb="17">
      <t>サイダイ</t>
    </rPh>
    <rPh sb="17" eb="19">
      <t>フウソク</t>
    </rPh>
    <rPh sb="21" eb="24">
      <t>キショウチョウ</t>
    </rPh>
    <rPh sb="26" eb="28">
      <t>カコ</t>
    </rPh>
    <rPh sb="29" eb="31">
      <t>キショウ</t>
    </rPh>
    <rPh sb="34" eb="36">
      <t>ハママツ</t>
    </rPh>
    <rPh sb="36" eb="39">
      <t>ソクテイチ</t>
    </rPh>
    <rPh sb="40" eb="41">
      <t>カミナリ</t>
    </rPh>
    <rPh sb="42" eb="45">
      <t>オマエザキ</t>
    </rPh>
    <rPh sb="45" eb="48">
      <t>ソクテイチ</t>
    </rPh>
    <phoneticPr fontId="2"/>
  </si>
  <si>
    <t>出典：袋井消防本部</t>
    <rPh sb="3" eb="5">
      <t>フクロイ</t>
    </rPh>
    <rPh sb="5" eb="7">
      <t>ショウボウ</t>
    </rPh>
    <rPh sb="7" eb="9">
      <t>ホンブ</t>
    </rPh>
    <phoneticPr fontId="2"/>
  </si>
  <si>
    <t>出典：危機管理課（観測地点：袋井市役所）</t>
    <rPh sb="3" eb="5">
      <t>キキ</t>
    </rPh>
    <rPh sb="5" eb="7">
      <t>カンリ</t>
    </rPh>
    <rPh sb="7" eb="8">
      <t>カ</t>
    </rPh>
    <rPh sb="9" eb="11">
      <t>カンソク</t>
    </rPh>
    <rPh sb="11" eb="13">
      <t>チテン</t>
    </rPh>
    <rPh sb="14" eb="15">
      <t>フクロ</t>
    </rPh>
    <rPh sb="15" eb="16">
      <t>イ</t>
    </rPh>
    <rPh sb="16" eb="19">
      <t>シヤクショ</t>
    </rPh>
    <phoneticPr fontId="2"/>
  </si>
  <si>
    <t>出典：</t>
    <phoneticPr fontId="2"/>
  </si>
  <si>
    <t>出典：防災課（観測地点：袋井市役所）</t>
    <rPh sb="3" eb="6">
      <t>ボウサイカ</t>
    </rPh>
    <phoneticPr fontId="2"/>
  </si>
  <si>
    <t>出典：危機管理課（観測地点：袋井市役所）</t>
    <rPh sb="3" eb="5">
      <t>キキ</t>
    </rPh>
    <rPh sb="5" eb="8">
      <t>カンリカ</t>
    </rPh>
    <phoneticPr fontId="2"/>
  </si>
  <si>
    <t>-</t>
  </si>
  <si>
    <t>220.3</t>
    <phoneticPr fontId="2"/>
  </si>
  <si>
    <t>北西</t>
    <rPh sb="0" eb="2">
      <t>ホクセイ</t>
    </rPh>
    <phoneticPr fontId="2"/>
  </si>
  <si>
    <t>南南東</t>
    <rPh sb="0" eb="3">
      <t>ナンナントウ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</si>
  <si>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</si>
  <si>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</si>
  <si>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</si>
  <si>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</si>
  <si>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機器不良によりデータなし</t>
    <rPh sb="0" eb="2">
      <t>キキ</t>
    </rPh>
    <rPh sb="2" eb="4">
      <t>フリョウ</t>
    </rPh>
    <phoneticPr fontId="2"/>
  </si>
  <si>
    <t>西北西・西</t>
    <phoneticPr fontId="2"/>
  </si>
  <si>
    <t>西南西</t>
    <phoneticPr fontId="2"/>
  </si>
  <si>
    <t>4..3</t>
    <phoneticPr fontId="2"/>
  </si>
  <si>
    <t>令和４年</t>
    <rPh sb="0" eb="2">
      <t>レイワ</t>
    </rPh>
    <rPh sb="3" eb="4">
      <t>ネン</t>
    </rPh>
    <phoneticPr fontId="2"/>
  </si>
  <si>
    <t>令和３年</t>
    <rPh sb="0" eb="1">
      <t>レイ</t>
    </rPh>
    <rPh sb="1" eb="2">
      <t>ワ</t>
    </rPh>
    <rPh sb="3" eb="4">
      <t>ネン</t>
    </rPh>
    <phoneticPr fontId="2"/>
  </si>
  <si>
    <t>西北西</t>
    <rPh sb="0" eb="3">
      <t>セイホクセイ</t>
    </rPh>
    <phoneticPr fontId="4"/>
  </si>
  <si>
    <t>西</t>
    <rPh sb="0" eb="1">
      <t>ニシ</t>
    </rPh>
    <phoneticPr fontId="4"/>
  </si>
  <si>
    <t>北西</t>
    <rPh sb="0" eb="2">
      <t>ホクセイ</t>
    </rPh>
    <phoneticPr fontId="4"/>
  </si>
  <si>
    <t>西南西</t>
    <rPh sb="0" eb="3">
      <t>セイナンセイ</t>
    </rPh>
    <phoneticPr fontId="4"/>
  </si>
  <si>
    <t>南</t>
    <rPh sb="0" eb="1">
      <t>ミナミ</t>
    </rPh>
    <phoneticPr fontId="4"/>
  </si>
  <si>
    <t>南南西</t>
    <rPh sb="0" eb="3">
      <t>ナンナンセイ</t>
    </rPh>
    <phoneticPr fontId="4"/>
  </si>
  <si>
    <t>南南東</t>
    <rPh sb="0" eb="3">
      <t>ナンナントウ</t>
    </rPh>
    <phoneticPr fontId="4"/>
  </si>
  <si>
    <t>※免税点未満も含む</t>
    <rPh sb="1" eb="4">
      <t>メンゼイテン</t>
    </rPh>
    <rPh sb="4" eb="6">
      <t>ミマン</t>
    </rPh>
    <rPh sb="7" eb="8">
      <t>フク</t>
    </rPh>
    <phoneticPr fontId="2"/>
  </si>
  <si>
    <t>出典：都市計画課(面積、用途地域）、農政課（振興地域、国有林、その他）</t>
    <rPh sb="3" eb="5">
      <t>トシ</t>
    </rPh>
    <rPh sb="5" eb="7">
      <t>ケイカク</t>
    </rPh>
    <rPh sb="7" eb="8">
      <t>カ</t>
    </rPh>
    <rPh sb="9" eb="11">
      <t>メンセキ</t>
    </rPh>
    <rPh sb="12" eb="14">
      <t>ヨウト</t>
    </rPh>
    <rPh sb="14" eb="16">
      <t>チイキ</t>
    </rPh>
    <rPh sb="18" eb="21">
      <t>ノウセイカ</t>
    </rPh>
    <rPh sb="22" eb="24">
      <t>シンコウ</t>
    </rPh>
    <rPh sb="24" eb="26">
      <t>チイキ</t>
    </rPh>
    <rPh sb="27" eb="30">
      <t>コクユウリン</t>
    </rPh>
    <rPh sb="33" eb="34">
      <t>タ</t>
    </rPh>
    <phoneticPr fontId="2"/>
  </si>
  <si>
    <t>平成31年</t>
    <rPh sb="0" eb="2">
      <t>ヘイセイ</t>
    </rPh>
    <rPh sb="4" eb="5">
      <t>ネン</t>
    </rPh>
    <phoneticPr fontId="2"/>
  </si>
  <si>
    <t>１　土地・気象</t>
    <rPh sb="2" eb="4">
      <t>トチ</t>
    </rPh>
    <rPh sb="5" eb="7">
      <t>キショウ</t>
    </rPh>
    <phoneticPr fontId="2"/>
  </si>
  <si>
    <t>(単位：㎢)</t>
    <rPh sb="1" eb="3">
      <t>タンイ</t>
    </rPh>
    <phoneticPr fontId="2"/>
  </si>
  <si>
    <t>令和５年</t>
    <rPh sb="0" eb="2">
      <t>レイワ</t>
    </rPh>
    <rPh sb="3" eb="4">
      <t>ネン</t>
    </rPh>
    <phoneticPr fontId="2"/>
  </si>
  <si>
    <t>出展：危機管理課</t>
    <rPh sb="0" eb="2">
      <t>シュッテン</t>
    </rPh>
    <rPh sb="3" eb="5">
      <t>キキ</t>
    </rPh>
    <rPh sb="5" eb="7">
      <t>カンリ</t>
    </rPh>
    <rPh sb="7" eb="8">
      <t>カ</t>
    </rPh>
    <phoneticPr fontId="2"/>
  </si>
  <si>
    <t>令和４年</t>
    <rPh sb="0" eb="1">
      <t>レイ</t>
    </rPh>
    <rPh sb="1" eb="2">
      <t>ワ</t>
    </rPh>
    <rPh sb="3" eb="4">
      <t>ネン</t>
    </rPh>
    <phoneticPr fontId="2"/>
  </si>
  <si>
    <t>１ha=100m×１００ｍ＝１０，０００㎡</t>
  </si>
  <si>
    <t>１００ha＝１ｋ㎡</t>
  </si>
  <si>
    <t>※下段は評価額</t>
    <rPh sb="1" eb="3">
      <t>ゲダン</t>
    </rPh>
    <rPh sb="4" eb="7">
      <t>ヒョウカガク</t>
    </rPh>
    <phoneticPr fontId="2"/>
  </si>
  <si>
    <t>東北東</t>
    <rPh sb="0" eb="3">
      <t>トウホクトウ</t>
    </rPh>
    <phoneticPr fontId="4"/>
  </si>
  <si>
    <t>南西</t>
    <rPh sb="0" eb="2">
      <t>ナンセイ</t>
    </rPh>
    <phoneticPr fontId="4"/>
  </si>
  <si>
    <t>北</t>
    <rPh sb="0" eb="1">
      <t>キタ</t>
    </rPh>
    <phoneticPr fontId="4"/>
  </si>
  <si>
    <t>出典：課税課</t>
    <phoneticPr fontId="2"/>
  </si>
  <si>
    <t>出典：課税課</t>
    <rPh sb="0" eb="2">
      <t>シュッテン</t>
    </rPh>
    <rPh sb="3" eb="6">
      <t>カゼイカ</t>
    </rPh>
    <phoneticPr fontId="2"/>
  </si>
  <si>
    <t>各年１月１日現在（単位：ｈａ、千円）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5" eb="17">
      <t>センエン</t>
    </rPh>
    <phoneticPr fontId="2"/>
  </si>
  <si>
    <t>令和６年</t>
    <rPh sb="0" eb="2">
      <t>レイワ</t>
    </rPh>
    <rPh sb="3" eb="4">
      <t>ネン</t>
    </rPh>
    <phoneticPr fontId="2"/>
  </si>
  <si>
    <t>東南東</t>
    <rPh sb="0" eb="3">
      <t>トウナントウ</t>
    </rPh>
    <phoneticPr fontId="2"/>
  </si>
  <si>
    <t>令和７年</t>
    <rPh sb="0" eb="2">
      <t>レイワ</t>
    </rPh>
    <rPh sb="3" eb="4">
      <t>ネン</t>
    </rPh>
    <phoneticPr fontId="2"/>
  </si>
  <si>
    <t>北西</t>
  </si>
  <si>
    <t>（その他・・・・面積－用途地域－農業振興地域－国有林）</t>
    <rPh sb="3" eb="4">
      <t>タ</t>
    </rPh>
    <rPh sb="8" eb="10">
      <t>メンセキ</t>
    </rPh>
    <rPh sb="11" eb="13">
      <t>ヨウト</t>
    </rPh>
    <rPh sb="13" eb="15">
      <t>チイキ</t>
    </rPh>
    <rPh sb="16" eb="18">
      <t>ノウギョウ</t>
    </rPh>
    <rPh sb="18" eb="20">
      <t>シンコウ</t>
    </rPh>
    <rPh sb="20" eb="22">
      <t>チイキ</t>
    </rPh>
    <rPh sb="23" eb="26">
      <t>コクユウリン</t>
    </rPh>
    <phoneticPr fontId="2"/>
  </si>
  <si>
    <t>令和８年</t>
    <rPh sb="0" eb="2">
      <t>レイワ</t>
    </rPh>
    <rPh sb="3" eb="4">
      <t>ネン</t>
    </rPh>
    <phoneticPr fontId="2"/>
  </si>
  <si>
    <t>出典：危機管理課（観測地点：袋井市役所）</t>
    <rPh sb="9" eb="11">
      <t>カンソク</t>
    </rPh>
    <rPh sb="11" eb="13">
      <t>チテン</t>
    </rPh>
    <rPh sb="14" eb="15">
      <t>フクロ</t>
    </rPh>
    <rPh sb="15" eb="16">
      <t>イ</t>
    </rPh>
    <rPh sb="16" eb="19">
      <t>シヤクショ</t>
    </rPh>
    <phoneticPr fontId="2"/>
  </si>
  <si>
    <t>令和７年</t>
    <rPh sb="0" eb="1">
      <t>レイ</t>
    </rPh>
    <rPh sb="1" eb="2">
      <t>ワ</t>
    </rPh>
    <rPh sb="3" eb="4">
      <t>ネン</t>
    </rPh>
    <phoneticPr fontId="2"/>
  </si>
  <si>
    <t>出典：総合政策課</t>
    <phoneticPr fontId="2"/>
  </si>
  <si>
    <t>南東</t>
  </si>
  <si>
    <t>（単位：℃）</t>
    <rPh sb="1" eb="2">
      <t>タン</t>
    </rPh>
    <rPh sb="2" eb="3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</si>
</sst>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 "/>
    <numFmt numFmtId="177" formatCode="#,##0.0_ "/>
    <numFmt numFmtId="178" formatCode="0.0_ "/>
    <numFmt numFmtId="179" formatCode="#,##0_ "/>
    <numFmt numFmtId="180" formatCode="#,##0.0_);[Red]\(#,##0.0\)"/>
    <numFmt numFmtId="181" formatCode="#,##0.00_ "/>
    <numFmt numFmtId="182" formatCode="0.0_);[Red]\(0.0\)"/>
    <numFmt numFmtId="183" formatCode="0.0"/>
    <numFmt numFmtId="184" formatCode="0.0_);\(0.0\)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34" fillId="0" borderId="0">
      <alignment vertical="center"/>
    </xf>
    <xf numFmtId="0" fontId="10" fillId="0" borderId="0">
      <alignment vertical="center"/>
    </xf>
    <xf numFmtId="0" fontId="27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92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Alignment="1">
      <alignment horizontal="left" vertical="center"/>
    </xf>
    <xf numFmtId="0" fontId="0" fillId="0" borderId="16" xfId="0" applyBorder="1"/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0" xfId="0" applyBorder="1"/>
    <xf numFmtId="0" fontId="0" fillId="0" borderId="16" xfId="0" applyBorder="1" applyAlignment="1">
      <alignment horizontal="right"/>
    </xf>
    <xf numFmtId="0" fontId="31" fillId="0" borderId="0" xfId="0" applyFont="1" applyAlignment="1">
      <alignment horizontal="center"/>
    </xf>
    <xf numFmtId="0" fontId="0" fillId="0" borderId="22" xfId="0" applyBorder="1"/>
    <xf numFmtId="0" fontId="0" fillId="0" borderId="17" xfId="0" applyBorder="1"/>
    <xf numFmtId="0" fontId="0" fillId="0" borderId="21" xfId="0" applyBorder="1"/>
    <xf numFmtId="0" fontId="0" fillId="0" borderId="19" xfId="0" applyBorder="1"/>
    <xf numFmtId="0" fontId="0" fillId="0" borderId="22" xfId="0" applyBorder="1" applyAlignment="1">
      <alignment horizontal="right"/>
    </xf>
    <xf numFmtId="0" fontId="5" fillId="0" borderId="18" xfId="0" applyFont="1" applyBorder="1"/>
    <xf numFmtId="0" fontId="5" fillId="0" borderId="0" xfId="0" applyFont="1"/>
    <xf numFmtId="0" fontId="0" fillId="0" borderId="18" xfId="0" applyBorder="1"/>
    <xf numFmtId="0" fontId="30" fillId="0" borderId="22" xfId="0" applyFont="1" applyBorder="1"/>
    <xf numFmtId="0" fontId="30" fillId="0" borderId="21" xfId="0" applyFont="1" applyBorder="1"/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horizontal="right"/>
    </xf>
    <xf numFmtId="0" fontId="0" fillId="0" borderId="13" xfId="0" applyBorder="1" applyAlignment="1">
      <alignment vertical="center"/>
    </xf>
    <xf numFmtId="0" fontId="3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0" fillId="0" borderId="22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3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0" fontId="0" fillId="0" borderId="13" xfId="0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38" fontId="10" fillId="0" borderId="11" xfId="34" applyFont="1" applyFill="1" applyBorder="1" applyProtection="1"/>
    <xf numFmtId="38" fontId="10" fillId="0" borderId="13" xfId="34" applyFont="1" applyFill="1" applyBorder="1" applyProtection="1"/>
    <xf numFmtId="0" fontId="0" fillId="0" borderId="12" xfId="0" applyBorder="1" applyAlignment="1">
      <alignment horizontal="center"/>
    </xf>
    <xf numFmtId="38" fontId="10" fillId="0" borderId="12" xfId="34" applyFont="1" applyFill="1" applyBorder="1" applyProtection="1"/>
    <xf numFmtId="38" fontId="10" fillId="0" borderId="16" xfId="34" applyFont="1" applyFill="1" applyBorder="1" applyProtection="1"/>
    <xf numFmtId="38" fontId="10" fillId="0" borderId="11" xfId="35" applyFont="1" applyFill="1" applyBorder="1" applyProtection="1"/>
    <xf numFmtId="38" fontId="10" fillId="0" borderId="13" xfId="35" applyFont="1" applyFill="1" applyBorder="1" applyProtection="1"/>
    <xf numFmtId="38" fontId="10" fillId="0" borderId="12" xfId="35" applyFont="1" applyFill="1" applyBorder="1" applyProtection="1"/>
    <xf numFmtId="38" fontId="10" fillId="0" borderId="16" xfId="35" applyFont="1" applyFill="1" applyBorder="1" applyProtection="1"/>
    <xf numFmtId="38" fontId="1" fillId="0" borderId="11" xfId="35" applyFont="1" applyFill="1" applyBorder="1" applyProtection="1"/>
    <xf numFmtId="38" fontId="1" fillId="0" borderId="13" xfId="35" applyFont="1" applyFill="1" applyBorder="1" applyProtection="1"/>
    <xf numFmtId="38" fontId="1" fillId="0" borderId="12" xfId="35" applyFont="1" applyFill="1" applyBorder="1" applyProtection="1"/>
    <xf numFmtId="38" fontId="1" fillId="0" borderId="16" xfId="35" applyFont="1" applyFill="1" applyBorder="1" applyProtection="1"/>
    <xf numFmtId="38" fontId="0" fillId="0" borderId="11" xfId="34" applyFont="1" applyFill="1" applyBorder="1" applyProtection="1"/>
    <xf numFmtId="38" fontId="0" fillId="0" borderId="16" xfId="34" applyFont="1" applyFill="1" applyBorder="1" applyProtection="1"/>
    <xf numFmtId="38" fontId="0" fillId="0" borderId="12" xfId="34" applyFont="1" applyFill="1" applyBorder="1" applyProtection="1"/>
    <xf numFmtId="0" fontId="0" fillId="0" borderId="19" xfId="0" applyBorder="1" applyAlignment="1">
      <alignment horizontal="center"/>
    </xf>
    <xf numFmtId="38" fontId="10" fillId="0" borderId="19" xfId="34" applyFont="1" applyFill="1" applyBorder="1" applyProtection="1"/>
    <xf numFmtId="0" fontId="0" fillId="0" borderId="17" xfId="0" applyBorder="1" applyAlignment="1">
      <alignment horizontal="center"/>
    </xf>
    <xf numFmtId="38" fontId="0" fillId="0" borderId="11" xfId="0" applyNumberFormat="1" applyBorder="1"/>
    <xf numFmtId="38" fontId="10" fillId="0" borderId="18" xfId="34" applyFont="1" applyFill="1" applyBorder="1" applyProtection="1"/>
    <xf numFmtId="38" fontId="10" fillId="0" borderId="14" xfId="34" applyFont="1" applyFill="1" applyBorder="1" applyProtection="1"/>
    <xf numFmtId="38" fontId="0" fillId="0" borderId="16" xfId="0" applyNumberFormat="1" applyBorder="1" applyAlignment="1">
      <alignment horizontal="right"/>
    </xf>
    <xf numFmtId="38" fontId="10" fillId="0" borderId="20" xfId="34" applyFont="1" applyFill="1" applyBorder="1" applyAlignment="1" applyProtection="1">
      <alignment horizontal="right"/>
    </xf>
    <xf numFmtId="38" fontId="10" fillId="0" borderId="20" xfId="34" applyFont="1" applyFill="1" applyBorder="1" applyProtection="1"/>
    <xf numFmtId="38" fontId="10" fillId="0" borderId="15" xfId="34" applyFont="1" applyFill="1" applyBorder="1" applyProtection="1"/>
    <xf numFmtId="38" fontId="0" fillId="0" borderId="11" xfId="0" applyNumberFormat="1" applyBorder="1" applyAlignment="1">
      <alignment horizontal="right"/>
    </xf>
    <xf numFmtId="38" fontId="10" fillId="0" borderId="11" xfId="34" applyFont="1" applyFill="1" applyBorder="1" applyAlignment="1" applyProtection="1">
      <alignment horizontal="right"/>
    </xf>
    <xf numFmtId="0" fontId="0" fillId="0" borderId="16" xfId="0" applyBorder="1" applyAlignment="1">
      <alignment horizontal="center"/>
    </xf>
    <xf numFmtId="38" fontId="10" fillId="0" borderId="16" xfId="34" applyFont="1" applyFill="1" applyBorder="1" applyAlignment="1" applyProtection="1">
      <alignment horizontal="right"/>
    </xf>
    <xf numFmtId="38" fontId="10" fillId="0" borderId="18" xfId="34" applyFont="1" applyFill="1" applyBorder="1" applyAlignment="1" applyProtection="1">
      <alignment horizontal="right"/>
    </xf>
    <xf numFmtId="38" fontId="10" fillId="0" borderId="18" xfId="35" applyFont="1" applyFill="1" applyBorder="1" applyProtection="1"/>
    <xf numFmtId="38" fontId="10" fillId="0" borderId="14" xfId="35" applyFont="1" applyFill="1" applyBorder="1" applyProtection="1"/>
    <xf numFmtId="38" fontId="0" fillId="0" borderId="16" xfId="0" applyNumberFormat="1" applyBorder="1"/>
    <xf numFmtId="38" fontId="10" fillId="0" borderId="20" xfId="35" applyFont="1" applyFill="1" applyBorder="1" applyAlignment="1" applyProtection="1">
      <alignment horizontal="right"/>
    </xf>
    <xf numFmtId="38" fontId="10" fillId="0" borderId="20" xfId="35" applyFont="1" applyFill="1" applyBorder="1" applyProtection="1"/>
    <xf numFmtId="38" fontId="10" fillId="0" borderId="15" xfId="35" applyFont="1" applyFill="1" applyBorder="1" applyProtection="1"/>
    <xf numFmtId="38" fontId="10" fillId="0" borderId="11" xfId="35" applyFont="1" applyFill="1" applyBorder="1" applyAlignment="1" applyProtection="1">
      <alignment horizontal="right" vertical="center"/>
    </xf>
    <xf numFmtId="38" fontId="10" fillId="0" borderId="11" xfId="35" applyFont="1" applyFill="1" applyBorder="1" applyAlignment="1" applyProtection="1">
      <alignment vertical="center"/>
    </xf>
    <xf numFmtId="38" fontId="10" fillId="0" borderId="16" xfId="35" applyFont="1" applyFill="1" applyBorder="1" applyAlignment="1" applyProtection="1">
      <alignment horizontal="right" vertical="center"/>
    </xf>
    <xf numFmtId="38" fontId="10" fillId="0" borderId="16" xfId="35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179" fontId="10" fillId="0" borderId="10" xfId="0" applyNumberFormat="1" applyFont="1" applyBorder="1" applyAlignment="1">
      <alignment horizontal="right"/>
    </xf>
    <xf numFmtId="177" fontId="10" fillId="0" borderId="10" xfId="0" applyNumberFormat="1" applyFont="1" applyBorder="1" applyAlignment="1">
      <alignment horizontal="right"/>
    </xf>
    <xf numFmtId="3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179" fontId="0" fillId="0" borderId="10" xfId="0" applyNumberFormat="1" applyBorder="1" applyAlignment="1">
      <alignment horizontal="right"/>
    </xf>
    <xf numFmtId="179" fontId="1" fillId="0" borderId="10" xfId="0" applyNumberFormat="1" applyFont="1" applyBorder="1" applyAlignment="1">
      <alignment horizontal="right"/>
    </xf>
    <xf numFmtId="177" fontId="1" fillId="0" borderId="10" xfId="0" applyNumberFormat="1" applyFont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9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3" fontId="8" fillId="0" borderId="0" xfId="0" applyNumberFormat="1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9" fontId="0" fillId="0" borderId="21" xfId="0" applyNumberFormat="1" applyBorder="1" applyAlignment="1">
      <alignment horizontal="right"/>
    </xf>
    <xf numFmtId="181" fontId="0" fillId="0" borderId="10" xfId="0" applyNumberFormat="1" applyBorder="1" applyAlignment="1">
      <alignment horizontal="right"/>
    </xf>
    <xf numFmtId="180" fontId="0" fillId="0" borderId="10" xfId="0" applyNumberForma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0" fontId="10" fillId="0" borderId="10" xfId="0" applyNumberFormat="1" applyFont="1" applyBorder="1" applyAlignment="1">
      <alignment horizontal="center" vertical="center"/>
    </xf>
    <xf numFmtId="180" fontId="10" fillId="0" borderId="21" xfId="0" applyNumberFormat="1" applyFont="1" applyBorder="1" applyAlignment="1">
      <alignment horizontal="center" vertical="center"/>
    </xf>
    <xf numFmtId="180" fontId="5" fillId="0" borderId="22" xfId="0" applyNumberFormat="1" applyFont="1" applyBorder="1" applyAlignment="1">
      <alignment horizontal="center" vertical="center"/>
    </xf>
    <xf numFmtId="180" fontId="10" fillId="0" borderId="12" xfId="0" applyNumberFormat="1" applyFont="1" applyBorder="1" applyAlignment="1">
      <alignment horizontal="center" vertical="center"/>
    </xf>
    <xf numFmtId="180" fontId="10" fillId="0" borderId="16" xfId="0" applyNumberFormat="1" applyFont="1" applyBorder="1" applyAlignment="1">
      <alignment horizontal="center" vertical="center"/>
    </xf>
    <xf numFmtId="180" fontId="1" fillId="0" borderId="10" xfId="0" applyNumberFormat="1" applyFont="1" applyBorder="1" applyAlignment="1">
      <alignment horizontal="center" vertical="center"/>
    </xf>
    <xf numFmtId="180" fontId="0" fillId="0" borderId="10" xfId="0" applyNumberFormat="1" applyBorder="1" applyAlignment="1">
      <alignment horizontal="center" vertical="center"/>
    </xf>
    <xf numFmtId="0" fontId="3" fillId="0" borderId="20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178" fontId="0" fillId="0" borderId="11" xfId="0" applyNumberFormat="1" applyBorder="1" applyAlignment="1">
      <alignment horizontal="center"/>
    </xf>
    <xf numFmtId="0" fontId="0" fillId="0" borderId="16" xfId="0" applyBorder="1" applyAlignment="1">
      <alignment horizontal="left" shrinkToFit="1"/>
    </xf>
    <xf numFmtId="0" fontId="0" fillId="0" borderId="11" xfId="0" applyBorder="1" applyAlignment="1">
      <alignment shrinkToFit="1"/>
    </xf>
    <xf numFmtId="0" fontId="0" fillId="0" borderId="11" xfId="0" applyBorder="1" applyAlignment="1">
      <alignment horizontal="center" shrinkToFit="1"/>
    </xf>
    <xf numFmtId="178" fontId="0" fillId="0" borderId="23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182" fontId="0" fillId="0" borderId="10" xfId="0" applyNumberFormat="1" applyBorder="1" applyAlignment="1">
      <alignment horizontal="right"/>
    </xf>
    <xf numFmtId="178" fontId="0" fillId="0" borderId="10" xfId="0" applyNumberFormat="1" applyBorder="1"/>
    <xf numFmtId="0" fontId="0" fillId="0" borderId="15" xfId="0" applyBorder="1" applyAlignment="1">
      <alignment horizontal="center"/>
    </xf>
    <xf numFmtId="183" fontId="0" fillId="0" borderId="16" xfId="0" applyNumberFormat="1" applyBorder="1" applyAlignment="1">
      <alignment horizontal="right"/>
    </xf>
    <xf numFmtId="183" fontId="0" fillId="0" borderId="16" xfId="0" applyNumberFormat="1" applyBorder="1"/>
    <xf numFmtId="183" fontId="0" fillId="0" borderId="10" xfId="0" applyNumberFormat="1" applyBorder="1" applyAlignment="1">
      <alignment horizontal="right"/>
    </xf>
    <xf numFmtId="0" fontId="0" fillId="0" borderId="15" xfId="0" applyBorder="1"/>
    <xf numFmtId="183" fontId="0" fillId="0" borderId="15" xfId="0" applyNumberFormat="1" applyBorder="1"/>
    <xf numFmtId="178" fontId="0" fillId="0" borderId="0" xfId="0" applyNumberFormat="1" applyAlignment="1">
      <alignment horizontal="left"/>
    </xf>
    <xf numFmtId="0" fontId="5" fillId="0" borderId="19" xfId="0" applyFont="1" applyBorder="1" applyAlignment="1">
      <alignment horizontal="center"/>
    </xf>
    <xf numFmtId="182" fontId="0" fillId="0" borderId="13" xfId="0" applyNumberFormat="1" applyBorder="1" applyAlignment="1">
      <alignment horizontal="right"/>
    </xf>
    <xf numFmtId="178" fontId="0" fillId="0" borderId="16" xfId="0" applyNumberFormat="1" applyBorder="1"/>
    <xf numFmtId="182" fontId="0" fillId="0" borderId="16" xfId="0" applyNumberFormat="1" applyBorder="1"/>
    <xf numFmtId="0" fontId="10" fillId="24" borderId="10" xfId="0" applyFont="1" applyFill="1" applyBorder="1" applyAlignment="1">
      <alignment vertical="center"/>
    </xf>
    <xf numFmtId="182" fontId="0" fillId="0" borderId="16" xfId="0" applyNumberFormat="1" applyBorder="1" applyAlignment="1">
      <alignment horizontal="right"/>
    </xf>
    <xf numFmtId="0" fontId="30" fillId="0" borderId="10" xfId="0" applyFont="1" applyBorder="1"/>
    <xf numFmtId="0" fontId="10" fillId="24" borderId="10" xfId="46" applyFill="1" applyBorder="1" applyAlignment="1">
      <alignment horizontal="right" vertical="center"/>
    </xf>
    <xf numFmtId="0" fontId="10" fillId="24" borderId="10" xfId="0" applyFont="1" applyFill="1" applyBorder="1" applyAlignment="1">
      <alignment horizontal="right" vertical="center"/>
    </xf>
    <xf numFmtId="178" fontId="10" fillId="24" borderId="10" xfId="0" applyNumberFormat="1" applyFont="1" applyFill="1" applyBorder="1" applyAlignment="1">
      <alignment horizontal="right" vertical="center"/>
    </xf>
    <xf numFmtId="0" fontId="30" fillId="24" borderId="10" xfId="46" applyFont="1" applyFill="1" applyBorder="1">
      <alignment vertical="center"/>
    </xf>
    <xf numFmtId="178" fontId="10" fillId="24" borderId="10" xfId="46" applyNumberFormat="1" applyFill="1" applyBorder="1" applyAlignment="1">
      <alignment horizontal="right" vertical="center"/>
    </xf>
    <xf numFmtId="182" fontId="10" fillId="0" borderId="10" xfId="0" applyNumberFormat="1" applyFont="1" applyBorder="1" applyAlignment="1">
      <alignment vertical="center"/>
    </xf>
    <xf numFmtId="182" fontId="10" fillId="0" borderId="10" xfId="46" applyNumberFormat="1" applyBorder="1" applyAlignment="1">
      <alignment horizontal="right" vertical="center"/>
    </xf>
    <xf numFmtId="178" fontId="10" fillId="0" borderId="10" xfId="46" applyNumberFormat="1" applyBorder="1" applyAlignment="1">
      <alignment horizontal="right" vertical="center"/>
    </xf>
    <xf numFmtId="182" fontId="10" fillId="0" borderId="10" xfId="0" applyNumberFormat="1" applyFont="1" applyBorder="1" applyAlignment="1">
      <alignment horizontal="right" vertical="center"/>
    </xf>
    <xf numFmtId="182" fontId="30" fillId="0" borderId="10" xfId="46" applyNumberFormat="1" applyFont="1" applyBorder="1">
      <alignment vertical="center"/>
    </xf>
    <xf numFmtId="182" fontId="0" fillId="0" borderId="10" xfId="0" applyNumberFormat="1" applyBorder="1"/>
    <xf numFmtId="178" fontId="10" fillId="0" borderId="10" xfId="0" applyNumberFormat="1" applyFont="1" applyBorder="1"/>
    <xf numFmtId="178" fontId="0" fillId="0" borderId="10" xfId="0" applyNumberFormat="1" applyBorder="1" applyAlignment="1">
      <alignment horizontal="right"/>
    </xf>
    <xf numFmtId="182" fontId="30" fillId="0" borderId="10" xfId="0" applyNumberFormat="1" applyFont="1" applyBorder="1"/>
    <xf numFmtId="182" fontId="30" fillId="0" borderId="10" xfId="0" applyNumberFormat="1" applyFont="1" applyBorder="1" applyAlignment="1">
      <alignment horizontal="right"/>
    </xf>
    <xf numFmtId="178" fontId="0" fillId="0" borderId="0" xfId="0" applyNumberFormat="1"/>
    <xf numFmtId="0" fontId="0" fillId="25" borderId="10" xfId="0" applyFill="1" applyBorder="1" applyAlignment="1">
      <alignment vertical="center"/>
    </xf>
    <xf numFmtId="0" fontId="30" fillId="25" borderId="10" xfId="0" applyFont="1" applyFill="1" applyBorder="1"/>
    <xf numFmtId="182" fontId="0" fillId="0" borderId="10" xfId="0" applyNumberFormat="1" applyBorder="1" applyAlignment="1">
      <alignment horizontal="right" vertical="center"/>
    </xf>
    <xf numFmtId="183" fontId="0" fillId="25" borderId="10" xfId="0" applyNumberFormat="1" applyFill="1" applyBorder="1" applyAlignment="1">
      <alignment vertical="center"/>
    </xf>
    <xf numFmtId="0" fontId="8" fillId="0" borderId="0" xfId="0" applyFont="1"/>
    <xf numFmtId="182" fontId="0" fillId="0" borderId="0" xfId="0" applyNumberFormat="1"/>
    <xf numFmtId="183" fontId="0" fillId="0" borderId="10" xfId="0" applyNumberFormat="1" applyBorder="1" applyAlignment="1">
      <alignment vertical="center"/>
    </xf>
    <xf numFmtId="49" fontId="0" fillId="0" borderId="10" xfId="0" applyNumberFormat="1" applyBorder="1" applyAlignment="1">
      <alignment horizontal="right"/>
    </xf>
    <xf numFmtId="182" fontId="0" fillId="25" borderId="10" xfId="0" applyNumberFormat="1" applyFill="1" applyBorder="1" applyAlignment="1">
      <alignment vertical="center"/>
    </xf>
    <xf numFmtId="178" fontId="0" fillId="25" borderId="10" xfId="0" applyNumberFormat="1" applyFill="1" applyBorder="1" applyAlignment="1">
      <alignment vertical="center"/>
    </xf>
    <xf numFmtId="182" fontId="30" fillId="25" borderId="10" xfId="0" applyNumberFormat="1" applyFont="1" applyFill="1" applyBorder="1"/>
    <xf numFmtId="1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horizontal="right"/>
    </xf>
    <xf numFmtId="49" fontId="0" fillId="0" borderId="11" xfId="0" applyNumberFormat="1" applyBorder="1"/>
    <xf numFmtId="49" fontId="0" fillId="0" borderId="14" xfId="0" applyNumberFormat="1" applyBorder="1" applyAlignment="1">
      <alignment horizontal="right"/>
    </xf>
    <xf numFmtId="180" fontId="0" fillId="0" borderId="10" xfId="0" applyNumberFormat="1" applyBorder="1" applyAlignment="1">
      <alignment horizontal="right"/>
    </xf>
    <xf numFmtId="178" fontId="0" fillId="0" borderId="10" xfId="0" applyNumberFormat="1" applyBorder="1" applyAlignment="1">
      <alignment vertical="center"/>
    </xf>
    <xf numFmtId="178" fontId="0" fillId="0" borderId="10" xfId="0" applyNumberFormat="1" applyBorder="1" applyAlignment="1">
      <alignment horizontal="right" vertical="center"/>
    </xf>
    <xf numFmtId="182" fontId="0" fillId="0" borderId="10" xfId="0" applyNumberFormat="1" applyBorder="1" applyAlignment="1">
      <alignment vertical="center"/>
    </xf>
    <xf numFmtId="178" fontId="30" fillId="0" borderId="10" xfId="0" applyNumberFormat="1" applyFont="1" applyBorder="1"/>
    <xf numFmtId="183" fontId="0" fillId="0" borderId="13" xfId="0" applyNumberFormat="1" applyBorder="1" applyAlignment="1">
      <alignment vertical="center"/>
    </xf>
    <xf numFmtId="183" fontId="0" fillId="0" borderId="13" xfId="0" applyNumberFormat="1" applyBorder="1" applyAlignment="1">
      <alignment horizontal="right"/>
    </xf>
    <xf numFmtId="0" fontId="3" fillId="0" borderId="20" xfId="0" applyFont="1" applyBorder="1"/>
    <xf numFmtId="0" fontId="3" fillId="0" borderId="0" xfId="0" applyFont="1"/>
    <xf numFmtId="178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49" fontId="0" fillId="0" borderId="0" xfId="0" applyNumberFormat="1" applyAlignment="1">
      <alignment horizontal="center"/>
    </xf>
    <xf numFmtId="183" fontId="0" fillId="0" borderId="0" xfId="0" applyNumberFormat="1" applyAlignment="1">
      <alignment vertical="center"/>
    </xf>
    <xf numFmtId="183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vertical="center"/>
    </xf>
    <xf numFmtId="182" fontId="0" fillId="0" borderId="0" xfId="0" applyNumberFormat="1" applyAlignment="1">
      <alignment horizontal="right"/>
    </xf>
    <xf numFmtId="182" fontId="0" fillId="0" borderId="11" xfId="0" applyNumberFormat="1" applyBorder="1" applyAlignment="1">
      <alignment horizontal="right"/>
    </xf>
    <xf numFmtId="182" fontId="0" fillId="0" borderId="24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0" xfId="0" applyNumberFormat="1" applyAlignment="1">
      <alignment horizontal="right"/>
    </xf>
    <xf numFmtId="0" fontId="0" fillId="25" borderId="0" xfId="0" applyFill="1"/>
    <xf numFmtId="0" fontId="0" fillId="25" borderId="0" xfId="0" applyFill="1" applyAlignment="1">
      <alignment horizontal="center"/>
    </xf>
    <xf numFmtId="0" fontId="0" fillId="25" borderId="10" xfId="0" applyFill="1" applyBorder="1"/>
    <xf numFmtId="0" fontId="0" fillId="25" borderId="10" xfId="0" applyFill="1" applyBorder="1" applyAlignment="1">
      <alignment horizontal="center"/>
    </xf>
    <xf numFmtId="178" fontId="0" fillId="0" borderId="24" xfId="0" applyNumberFormat="1" applyBorder="1"/>
    <xf numFmtId="182" fontId="0" fillId="25" borderId="24" xfId="0" applyNumberFormat="1" applyFill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178" fontId="0" fillId="25" borderId="0" xfId="0" applyNumberFormat="1" applyFill="1"/>
    <xf numFmtId="182" fontId="0" fillId="25" borderId="10" xfId="0" applyNumberFormat="1" applyFill="1" applyBorder="1" applyAlignment="1">
      <alignment horizontal="center" vertical="center"/>
    </xf>
    <xf numFmtId="178" fontId="0" fillId="0" borderId="11" xfId="0" applyNumberFormat="1" applyBorder="1" applyAlignment="1">
      <alignment horizontal="right"/>
    </xf>
    <xf numFmtId="0" fontId="0" fillId="0" borderId="20" xfId="0" applyBorder="1"/>
    <xf numFmtId="184" fontId="0" fillId="0" borderId="10" xfId="0" applyNumberFormat="1" applyBorder="1"/>
    <xf numFmtId="184" fontId="0" fillId="0" borderId="24" xfId="0" applyNumberFormat="1" applyBorder="1"/>
    <xf numFmtId="184" fontId="0" fillId="0" borderId="10" xfId="0" applyNumberFormat="1" applyBorder="1" applyAlignment="1">
      <alignment horizontal="right"/>
    </xf>
    <xf numFmtId="0" fontId="29" fillId="0" borderId="20" xfId="0" applyFont="1" applyBorder="1" applyAlignment="1">
      <alignment horizontal="center"/>
    </xf>
    <xf numFmtId="182" fontId="0" fillId="25" borderId="10" xfId="0" applyNumberFormat="1" applyFill="1" applyBorder="1"/>
    <xf numFmtId="182" fontId="0" fillId="25" borderId="10" xfId="0" applyNumberFormat="1" applyFill="1" applyBorder="1" applyAlignment="1">
      <alignment horizontal="right"/>
    </xf>
    <xf numFmtId="0" fontId="29" fillId="0" borderId="0" xfId="0" applyFont="1"/>
    <xf numFmtId="0" fontId="29" fillId="0" borderId="20" xfId="0" applyFont="1" applyBorder="1"/>
    <xf numFmtId="182" fontId="0" fillId="0" borderId="24" xfId="0" applyNumberFormat="1" applyBorder="1" applyAlignment="1">
      <alignment vertical="center"/>
    </xf>
    <xf numFmtId="184" fontId="0" fillId="0" borderId="0" xfId="0" applyNumberFormat="1"/>
    <xf numFmtId="0" fontId="3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25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3" fillId="0" borderId="20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18" xfId="0" applyFont="1" applyBorder="1" applyAlignment="1">
      <alignment shrinkToFit="1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182" fontId="4" fillId="0" borderId="11" xfId="0" applyNumberFormat="1" applyFont="1" applyBorder="1" applyAlignment="1">
      <alignment horizontal="center" vertical="center" textRotation="255" wrapText="1"/>
    </xf>
    <xf numFmtId="182" fontId="4" fillId="0" borderId="13" xfId="0" applyNumberFormat="1" applyFont="1" applyBorder="1" applyAlignment="1">
      <alignment horizontal="center" vertical="center" textRotation="255" wrapText="1"/>
    </xf>
    <xf numFmtId="182" fontId="4" fillId="0" borderId="16" xfId="0" applyNumberFormat="1" applyFont="1" applyBorder="1" applyAlignment="1">
      <alignment horizontal="center" vertical="center" textRotation="255" wrapText="1"/>
    </xf>
    <xf numFmtId="0" fontId="29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30" fillId="0" borderId="0" xfId="0" applyFont="1" applyBorder="1"/>
    <xf numFmtId="0" fontId="5" fillId="0" borderId="0" xfId="0" applyFont="1" applyBorder="1"/>
    <xf numFmtId="0" fontId="0" fillId="0" borderId="0" xfId="0" applyAlignment="1"/>
    <xf numFmtId="0" fontId="0" fillId="25" borderId="0" xfId="0" applyFill="1" applyAlignment="1"/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BB715B7D-BCBE-4135-ACF1-88CAE618B0D2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263BF4-A199-481D-ACCE-589EDE29D146}"/>
    <cellStyle name="桁区切り 2 2" xfId="48" xr:uid="{88EFDFE8-EE95-460E-AFB1-B718FBE1116F}"/>
    <cellStyle name="桁区切り 3" xfId="36" xr:uid="{8011B92F-DE01-45AA-84E7-44412BCBFF97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E9FE99E2-CA53-4CC2-A445-994F9B7CE5AA}"/>
    <cellStyle name="標準_（５）気象概況－２" xfId="46" xr:uid="{377E6864-DAF1-411B-B6DC-5DA94511FE57}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387985</xdr:colOff>
      <xdr:row>59</xdr:row>
      <xdr:rowOff>3175</xdr:rowOff>
    </xdr:from>
    <xdr:to>
      <xdr:col>6</xdr:col>
      <xdr:colOff>551703</xdr:colOff>
      <xdr:row>65</xdr:row>
      <xdr:rowOff>19065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BC6656-7A68-25D9-D00B-36C1FB335AB6}"/>
            </a:ext>
          </a:extLst>
        </xdr:cNvPr>
        <xdr:cNvSpPr>
          <a:spLocks noChangeArrowheads="1"/>
        </xdr:cNvSpPr>
      </xdr:nvSpPr>
      <xdr:spPr bwMode="auto">
        <a:xfrm>
          <a:off x="1362075" y="12925425"/>
          <a:ext cx="3581400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月１４日消防署より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天気日数は通信室が磐田に移ったため測定がされなくなった。（天気は人が観測していた）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H23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年より中止する。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232E-D5F9-412B-A2BF-29D7A071A2C3}">
  <dimension ref="A1:L60"/>
  <sheetViews>
    <sheetView view="pageBreakPreview" zoomScaleNormal="100" zoomScaleSheetLayoutView="100" workbookViewId="0"/>
  </sheetViews>
  <sheetFormatPr defaultRowHeight="13.5"/>
  <cols>
    <col min="5" max="5" width="10.375" customWidth="1"/>
    <col min="6" max="6" width="17.625" customWidth="1"/>
    <col min="7" max="7" width="16.75" customWidth="1"/>
    <col min="8" max="8" width="3.75" customWidth="1"/>
    <col min="9" max="9" width="15.25" style="4" customWidth="1"/>
    <col min="10" max="10" width="10.375" style="4" customWidth="1"/>
    <col min="11" max="11" width="7.75" style="4" customWidth="1"/>
    <col min="12" max="12" width="45.375" style="4" bestFit="1" customWidth="1"/>
    <col min="13" max="13" width="12.875" customWidth="1"/>
  </cols>
  <sheetData>
    <row r="1" spans="1:12" s="4" customFormat="1" ht="22.5" customHeight="1">
      <c r="A1" s="33" t="s">
        <v>344</v>
      </c>
      <c r="B1" s="34"/>
    </row>
    <row r="2" spans="1:12" s="4" customFormat="1" ht="17.25" customHeight="1">
      <c r="A2" s="234" t="s">
        <v>125</v>
      </c>
      <c r="B2" s="234"/>
      <c r="C2" s="234"/>
    </row>
    <row r="3" spans="1:12" s="4" customFormat="1" ht="15.75" customHeight="1">
      <c r="A3" s="4" t="s">
        <v>69</v>
      </c>
      <c r="G3" s="8" t="s">
        <v>345</v>
      </c>
      <c r="I3" s="12" t="s">
        <v>70</v>
      </c>
      <c r="L3" s="8" t="s">
        <v>345</v>
      </c>
    </row>
    <row r="4" spans="1:12" s="4" customFormat="1">
      <c r="A4" s="235" t="s">
        <v>93</v>
      </c>
      <c r="B4" s="235"/>
      <c r="C4" s="2" t="s">
        <v>3</v>
      </c>
      <c r="D4" s="2" t="s">
        <v>0</v>
      </c>
      <c r="E4" s="35" t="s">
        <v>1</v>
      </c>
      <c r="F4" s="241" t="s">
        <v>95</v>
      </c>
      <c r="G4" s="242"/>
      <c r="I4" s="2" t="s">
        <v>97</v>
      </c>
      <c r="J4" s="36" t="s">
        <v>83</v>
      </c>
      <c r="K4" s="2" t="s">
        <v>35</v>
      </c>
      <c r="L4" s="2" t="s">
        <v>96</v>
      </c>
    </row>
    <row r="5" spans="1:12" s="4" customFormat="1" ht="18.95" customHeight="1">
      <c r="A5" s="37" t="s">
        <v>77</v>
      </c>
      <c r="B5" s="29"/>
      <c r="C5" s="38" t="s">
        <v>4</v>
      </c>
      <c r="D5" s="5"/>
      <c r="E5" s="5">
        <v>2.81</v>
      </c>
      <c r="F5" s="236" t="s">
        <v>2</v>
      </c>
      <c r="G5" s="237"/>
      <c r="I5" s="6" t="s">
        <v>84</v>
      </c>
      <c r="J5" s="4" t="s">
        <v>85</v>
      </c>
      <c r="L5" s="39"/>
    </row>
    <row r="6" spans="1:12" s="4" customFormat="1" ht="18.95" customHeight="1">
      <c r="A6" s="249" t="s">
        <v>5</v>
      </c>
      <c r="B6" s="249"/>
      <c r="C6" s="5" t="s">
        <v>6</v>
      </c>
      <c r="D6" s="5">
        <v>15.86</v>
      </c>
      <c r="E6" s="5">
        <v>18.670000000000002</v>
      </c>
      <c r="F6" s="238"/>
      <c r="G6" s="239"/>
      <c r="I6" s="32"/>
      <c r="J6" s="4" t="s">
        <v>86</v>
      </c>
      <c r="L6" s="40"/>
    </row>
    <row r="7" spans="1:12" s="4" customFormat="1" ht="18.95" customHeight="1">
      <c r="A7" s="240" t="s">
        <v>7</v>
      </c>
      <c r="B7" s="240"/>
      <c r="C7" s="5" t="s">
        <v>8</v>
      </c>
      <c r="D7" s="5">
        <v>6.73</v>
      </c>
      <c r="E7" s="5">
        <v>25.4</v>
      </c>
      <c r="F7" s="238"/>
      <c r="G7" s="239"/>
      <c r="I7" s="32"/>
      <c r="J7" s="4" t="s">
        <v>87</v>
      </c>
      <c r="L7" s="40"/>
    </row>
    <row r="8" spans="1:12" s="4" customFormat="1" ht="18.95" customHeight="1">
      <c r="A8" s="240" t="s">
        <v>9</v>
      </c>
      <c r="B8" s="240"/>
      <c r="C8" s="5" t="s">
        <v>10</v>
      </c>
      <c r="D8" s="5">
        <v>9.9499999999999993</v>
      </c>
      <c r="E8" s="5">
        <v>35.35</v>
      </c>
      <c r="F8" s="238"/>
      <c r="G8" s="239"/>
      <c r="I8" s="7"/>
      <c r="J8" s="4" t="s">
        <v>88</v>
      </c>
      <c r="L8" s="29"/>
    </row>
    <row r="9" spans="1:12" s="4" customFormat="1" ht="18.95" customHeight="1">
      <c r="A9" s="240" t="s">
        <v>11</v>
      </c>
      <c r="B9" s="240"/>
      <c r="C9" s="5" t="s">
        <v>12</v>
      </c>
      <c r="D9" s="5">
        <v>4.2300000000000004</v>
      </c>
      <c r="E9" s="5">
        <v>39.58</v>
      </c>
      <c r="F9" s="238"/>
      <c r="G9" s="239"/>
      <c r="I9" s="5" t="s">
        <v>71</v>
      </c>
      <c r="J9" s="5" t="s">
        <v>72</v>
      </c>
      <c r="K9" s="5">
        <v>27.7</v>
      </c>
      <c r="L9" s="41" t="s">
        <v>90</v>
      </c>
    </row>
    <row r="10" spans="1:12" s="4" customFormat="1" ht="18.95" customHeight="1">
      <c r="A10" s="240" t="s">
        <v>13</v>
      </c>
      <c r="B10" s="240"/>
      <c r="C10" s="5" t="s">
        <v>14</v>
      </c>
      <c r="D10" s="5">
        <v>11.48</v>
      </c>
      <c r="E10" s="5">
        <v>51.06</v>
      </c>
      <c r="F10" s="238"/>
      <c r="G10" s="239"/>
      <c r="I10" s="5" t="s">
        <v>73</v>
      </c>
      <c r="J10" s="5" t="s">
        <v>74</v>
      </c>
      <c r="K10" s="5">
        <v>27.7</v>
      </c>
      <c r="L10" s="5" t="s">
        <v>78</v>
      </c>
    </row>
    <row r="11" spans="1:12" s="4" customFormat="1" ht="18.95" customHeight="1">
      <c r="A11" s="240" t="s">
        <v>15</v>
      </c>
      <c r="B11" s="240"/>
      <c r="C11" s="5" t="s">
        <v>16</v>
      </c>
      <c r="D11" s="5">
        <v>2.7</v>
      </c>
      <c r="E11" s="5">
        <v>53.76</v>
      </c>
      <c r="F11" s="238"/>
      <c r="G11" s="239"/>
      <c r="I11" s="5" t="s">
        <v>79</v>
      </c>
      <c r="J11" s="5"/>
      <c r="K11" s="5">
        <v>28.31</v>
      </c>
      <c r="L11" s="5" t="s">
        <v>81</v>
      </c>
    </row>
    <row r="12" spans="1:12" s="4" customFormat="1" ht="18.95" customHeight="1">
      <c r="A12" s="240" t="s">
        <v>17</v>
      </c>
      <c r="B12" s="240"/>
      <c r="C12" s="5" t="s">
        <v>18</v>
      </c>
      <c r="D12" s="5">
        <v>13.7</v>
      </c>
      <c r="E12" s="5">
        <v>67.459999999999994</v>
      </c>
      <c r="F12" s="238"/>
      <c r="G12" s="239"/>
      <c r="I12" s="5" t="s">
        <v>80</v>
      </c>
      <c r="J12" s="5"/>
      <c r="K12" s="5">
        <v>28.46</v>
      </c>
      <c r="L12" s="5" t="s">
        <v>81</v>
      </c>
    </row>
    <row r="13" spans="1:12" s="4" customFormat="1" ht="18.95" customHeight="1">
      <c r="A13" s="240" t="s">
        <v>19</v>
      </c>
      <c r="B13" s="240"/>
      <c r="C13" s="5" t="s">
        <v>20</v>
      </c>
      <c r="D13" s="5"/>
      <c r="E13" s="5"/>
      <c r="F13" s="238" t="s">
        <v>75</v>
      </c>
      <c r="G13" s="239"/>
    </row>
    <row r="14" spans="1:12" s="4" customFormat="1" ht="18.95" customHeight="1">
      <c r="A14" s="249" t="s">
        <v>21</v>
      </c>
      <c r="B14" s="249"/>
      <c r="C14" s="5" t="s">
        <v>22</v>
      </c>
      <c r="D14" s="5">
        <v>11.25</v>
      </c>
      <c r="E14" s="5">
        <v>78.709999999999994</v>
      </c>
      <c r="F14" s="243" t="s">
        <v>76</v>
      </c>
      <c r="G14" s="243"/>
    </row>
    <row r="15" spans="1:12" s="4" customFormat="1" ht="18.95" customHeight="1">
      <c r="A15" s="240" t="s">
        <v>23</v>
      </c>
      <c r="B15" s="240"/>
      <c r="C15" s="5"/>
      <c r="D15" s="5"/>
      <c r="E15" s="5">
        <v>78.739999999999995</v>
      </c>
      <c r="F15" s="240" t="s">
        <v>82</v>
      </c>
      <c r="G15" s="240"/>
    </row>
    <row r="16" spans="1:12" s="4" customFormat="1" ht="18.95" customHeight="1">
      <c r="A16" s="240" t="s">
        <v>24</v>
      </c>
      <c r="B16" s="240"/>
      <c r="C16" s="5"/>
      <c r="D16" s="5"/>
      <c r="E16" s="5">
        <v>78.73</v>
      </c>
      <c r="F16" s="240" t="s">
        <v>82</v>
      </c>
      <c r="G16" s="240"/>
    </row>
    <row r="17" spans="1:7" s="4" customFormat="1" ht="18.95" customHeight="1">
      <c r="A17" s="240" t="s">
        <v>25</v>
      </c>
      <c r="B17" s="240"/>
      <c r="C17" s="5"/>
      <c r="D17" s="5"/>
      <c r="E17" s="5">
        <v>80.12</v>
      </c>
      <c r="F17" s="240" t="s">
        <v>82</v>
      </c>
      <c r="G17" s="240"/>
    </row>
    <row r="18" spans="1:7" s="4" customFormat="1" ht="18.95" customHeight="1">
      <c r="A18" s="240" t="s">
        <v>26</v>
      </c>
      <c r="B18" s="240"/>
      <c r="C18" s="5"/>
      <c r="D18" s="5"/>
      <c r="E18" s="5">
        <v>80.099999999999994</v>
      </c>
      <c r="F18" s="240" t="s">
        <v>82</v>
      </c>
      <c r="G18" s="240"/>
    </row>
    <row r="19" spans="1:7" s="4" customFormat="1">
      <c r="A19" s="248" t="s">
        <v>366</v>
      </c>
      <c r="B19" s="248"/>
    </row>
    <row r="20" spans="1:7" s="4" customFormat="1"/>
    <row r="21" spans="1:7" s="4" customFormat="1">
      <c r="A21" s="4" t="s">
        <v>89</v>
      </c>
      <c r="G21" s="8" t="s">
        <v>345</v>
      </c>
    </row>
    <row r="22" spans="1:7" s="4" customFormat="1">
      <c r="A22" s="241" t="s">
        <v>98</v>
      </c>
      <c r="B22" s="242"/>
      <c r="C22" s="2" t="s">
        <v>35</v>
      </c>
      <c r="D22" s="235" t="s">
        <v>94</v>
      </c>
      <c r="E22" s="235"/>
      <c r="F22" s="235"/>
      <c r="G22" s="235"/>
    </row>
    <row r="23" spans="1:7" s="4" customFormat="1" ht="18.75" customHeight="1">
      <c r="A23" s="238" t="s">
        <v>122</v>
      </c>
      <c r="B23" s="239"/>
      <c r="C23" s="5">
        <v>108.56</v>
      </c>
      <c r="D23" s="238" t="s">
        <v>91</v>
      </c>
      <c r="E23" s="247"/>
      <c r="F23" s="247"/>
      <c r="G23" s="239"/>
    </row>
    <row r="24" spans="1:7" s="4" customFormat="1" ht="18.75" customHeight="1">
      <c r="A24" s="238" t="s">
        <v>123</v>
      </c>
      <c r="B24" s="239"/>
      <c r="C24" s="5"/>
      <c r="D24" s="238" t="s">
        <v>120</v>
      </c>
      <c r="E24" s="247"/>
      <c r="F24" s="247"/>
      <c r="G24" s="239"/>
    </row>
    <row r="25" spans="1:7" s="4" customFormat="1" ht="18.75" customHeight="1">
      <c r="A25" s="238" t="s">
        <v>121</v>
      </c>
      <c r="B25" s="239"/>
      <c r="C25" s="5">
        <v>108.33</v>
      </c>
      <c r="D25" s="240" t="s">
        <v>124</v>
      </c>
      <c r="E25" s="240"/>
      <c r="F25" s="240"/>
      <c r="G25" s="240"/>
    </row>
    <row r="26" spans="1:7" s="4" customFormat="1"/>
    <row r="27" spans="1:7" s="4" customFormat="1"/>
    <row r="28" spans="1:7" s="4" customFormat="1" ht="17.25" customHeight="1">
      <c r="A28" s="244" t="s">
        <v>127</v>
      </c>
      <c r="B28" s="244"/>
      <c r="C28" s="244"/>
    </row>
    <row r="29" spans="1:7" s="4" customFormat="1" ht="9" customHeight="1"/>
    <row r="30" spans="1:7" s="4" customFormat="1">
      <c r="A30" s="235" t="s">
        <v>27</v>
      </c>
      <c r="B30" s="235" t="s">
        <v>108</v>
      </c>
      <c r="C30" s="235"/>
      <c r="D30" s="235"/>
      <c r="E30" s="235"/>
      <c r="F30" s="235"/>
    </row>
    <row r="31" spans="1:7" s="4" customFormat="1">
      <c r="A31" s="250"/>
      <c r="B31" s="2" t="s">
        <v>28</v>
      </c>
      <c r="C31" s="2" t="s">
        <v>29</v>
      </c>
      <c r="D31" s="235" t="s">
        <v>30</v>
      </c>
      <c r="E31" s="235"/>
      <c r="F31" s="235"/>
    </row>
    <row r="32" spans="1:7" s="4" customFormat="1" ht="15.95" customHeight="1">
      <c r="A32" s="6"/>
      <c r="B32" s="3" t="s">
        <v>99</v>
      </c>
      <c r="C32" s="2" t="s">
        <v>31</v>
      </c>
      <c r="D32" s="252" t="s">
        <v>104</v>
      </c>
      <c r="E32" s="253"/>
      <c r="F32" s="42" t="s">
        <v>105</v>
      </c>
    </row>
    <row r="33" spans="1:6" s="4" customFormat="1" ht="15.95" customHeight="1">
      <c r="A33" s="43">
        <v>108.33</v>
      </c>
      <c r="B33" s="3" t="s">
        <v>100</v>
      </c>
      <c r="C33" s="2" t="s">
        <v>32</v>
      </c>
      <c r="D33" s="251" t="s">
        <v>129</v>
      </c>
      <c r="E33" s="252"/>
      <c r="F33" s="42" t="s">
        <v>130</v>
      </c>
    </row>
    <row r="34" spans="1:6" s="4" customFormat="1" ht="15.95" customHeight="1">
      <c r="A34" s="44" t="s">
        <v>92</v>
      </c>
      <c r="B34" s="1" t="s">
        <v>101</v>
      </c>
      <c r="C34" s="2" t="s">
        <v>103</v>
      </c>
      <c r="D34" s="251" t="s">
        <v>109</v>
      </c>
      <c r="E34" s="252"/>
      <c r="F34" s="42" t="s">
        <v>106</v>
      </c>
    </row>
    <row r="35" spans="1:6" s="4" customFormat="1" ht="15.95" customHeight="1">
      <c r="A35" s="7"/>
      <c r="B35" s="3" t="s">
        <v>102</v>
      </c>
      <c r="C35" s="2" t="s">
        <v>33</v>
      </c>
      <c r="D35" s="251" t="s">
        <v>110</v>
      </c>
      <c r="E35" s="252"/>
      <c r="F35" s="42" t="s">
        <v>107</v>
      </c>
    </row>
    <row r="36" spans="1:6" s="4" customFormat="1" ht="15.95" customHeight="1">
      <c r="A36" s="246" t="s">
        <v>119</v>
      </c>
      <c r="B36" s="246"/>
      <c r="C36" s="246"/>
      <c r="D36" s="246"/>
      <c r="E36" s="245"/>
      <c r="F36" s="245"/>
    </row>
    <row r="37" spans="1:6" s="4" customFormat="1" ht="15.95" customHeight="1">
      <c r="D37" s="245" t="s">
        <v>131</v>
      </c>
      <c r="E37" s="245"/>
      <c r="F37" s="245"/>
    </row>
    <row r="38" spans="1:6" s="4" customFormat="1" ht="15.95" customHeight="1">
      <c r="A38" s="245" t="s">
        <v>132</v>
      </c>
      <c r="B38" s="245"/>
      <c r="C38" s="245"/>
      <c r="D38" s="245"/>
      <c r="E38" s="245"/>
      <c r="F38" s="245"/>
    </row>
    <row r="39" spans="1:6" s="4" customFormat="1" ht="15.95" customHeight="1">
      <c r="D39" s="12"/>
      <c r="E39" s="12"/>
      <c r="F39" s="8" t="s">
        <v>133</v>
      </c>
    </row>
    <row r="40" spans="1:6" s="4" customFormat="1" ht="15.95" customHeight="1"/>
    <row r="41" spans="1:6" s="4" customFormat="1" ht="15.95" customHeight="1"/>
    <row r="42" spans="1:6" s="4" customFormat="1" ht="15.95" customHeight="1"/>
    <row r="43" spans="1:6" s="4" customFormat="1" ht="15.95" customHeight="1"/>
    <row r="44" spans="1:6" s="4" customFormat="1" ht="15.95" customHeight="1"/>
    <row r="45" spans="1:6" s="4" customFormat="1" ht="15.95" customHeight="1"/>
    <row r="46" spans="1:6" s="4" customFormat="1"/>
    <row r="47" spans="1:6" s="4" customFormat="1"/>
    <row r="48" spans="1:6" s="4" customFormat="1"/>
    <row r="49" spans="1:7" s="4" customFormat="1"/>
    <row r="50" spans="1:7" s="4" customFormat="1"/>
    <row r="51" spans="1:7" s="4" customFormat="1"/>
    <row r="52" spans="1:7" s="4" customFormat="1"/>
    <row r="53" spans="1:7" s="4" customFormat="1"/>
    <row r="54" spans="1:7" s="4" customFormat="1"/>
    <row r="55" spans="1:7" s="4" customFormat="1"/>
    <row r="56" spans="1:7" s="4" customFormat="1"/>
    <row r="57" spans="1:7" s="4" customFormat="1"/>
    <row r="58" spans="1:7" s="4" customFormat="1"/>
    <row r="59" spans="1:7" s="4" customFormat="1"/>
    <row r="60" spans="1:7" s="4" customFormat="1">
      <c r="A60"/>
      <c r="B60"/>
      <c r="C60"/>
      <c r="D60"/>
      <c r="E60"/>
      <c r="F60"/>
      <c r="G60"/>
    </row>
  </sheetData>
  <mergeCells count="50">
    <mergeCell ref="A13:B13"/>
    <mergeCell ref="A12:B12"/>
    <mergeCell ref="D25:G25"/>
    <mergeCell ref="A4:B4"/>
    <mergeCell ref="A6:B6"/>
    <mergeCell ref="F4:G4"/>
    <mergeCell ref="F8:G8"/>
    <mergeCell ref="F9:G9"/>
    <mergeCell ref="F7:G7"/>
    <mergeCell ref="A7:B7"/>
    <mergeCell ref="A16:B16"/>
    <mergeCell ref="D24:G24"/>
    <mergeCell ref="F16:G16"/>
    <mergeCell ref="A30:A31"/>
    <mergeCell ref="D35:E35"/>
    <mergeCell ref="D32:E32"/>
    <mergeCell ref="D33:E33"/>
    <mergeCell ref="D34:E34"/>
    <mergeCell ref="A38:F38"/>
    <mergeCell ref="F10:G10"/>
    <mergeCell ref="F11:G11"/>
    <mergeCell ref="F12:G12"/>
    <mergeCell ref="A36:F36"/>
    <mergeCell ref="F15:G15"/>
    <mergeCell ref="A11:B11"/>
    <mergeCell ref="A18:B18"/>
    <mergeCell ref="D23:G23"/>
    <mergeCell ref="F18:G18"/>
    <mergeCell ref="A19:B19"/>
    <mergeCell ref="A14:B14"/>
    <mergeCell ref="A24:B24"/>
    <mergeCell ref="F13:G13"/>
    <mergeCell ref="A10:B10"/>
    <mergeCell ref="D37:F37"/>
    <mergeCell ref="A2:C2"/>
    <mergeCell ref="D31:F31"/>
    <mergeCell ref="B30:F30"/>
    <mergeCell ref="F5:G5"/>
    <mergeCell ref="F6:G6"/>
    <mergeCell ref="F17:G17"/>
    <mergeCell ref="A23:B23"/>
    <mergeCell ref="A22:B22"/>
    <mergeCell ref="D22:G22"/>
    <mergeCell ref="F14:G14"/>
    <mergeCell ref="A8:B8"/>
    <mergeCell ref="A9:B9"/>
    <mergeCell ref="A28:C28"/>
    <mergeCell ref="A17:B17"/>
    <mergeCell ref="A25:B25"/>
    <mergeCell ref="A15:B15"/>
  </mergeCells>
  <phoneticPr fontId="2"/>
  <pageMargins left="1.299212598425197" right="0.78740157480314965" top="0.98425196850393704" bottom="0.98425196850393704" header="0.51181102362204722" footer="0.51181102362204722"/>
  <pageSetup paperSize="9" scale="73" orientation="landscape" verticalDpi="300" r:id="rId1"/>
  <headerFooter scaleWithDoc="0" alignWithMargins="0"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C3DC-0072-4B81-9505-8D4D4D2C8643}">
  <dimension ref="A1:I84"/>
  <sheetViews>
    <sheetView view="pageBreakPreview" zoomScaleNormal="100" zoomScaleSheetLayoutView="100" workbookViewId="0">
      <selection activeCell="E24" sqref="E24"/>
    </sheetView>
  </sheetViews>
  <sheetFormatPr defaultRowHeight="13.5"/>
  <cols>
    <col min="1" max="1" width="9.125" bestFit="1" customWidth="1"/>
    <col min="2" max="9" width="14.75" customWidth="1"/>
  </cols>
  <sheetData>
    <row r="1" spans="1:9" ht="17.25">
      <c r="A1" s="255" t="s">
        <v>126</v>
      </c>
      <c r="B1" s="255"/>
      <c r="C1" s="255"/>
      <c r="D1" s="255"/>
      <c r="E1" s="255"/>
      <c r="F1" s="255"/>
    </row>
    <row r="2" spans="1:9" ht="12.75" customHeight="1">
      <c r="A2" s="47"/>
      <c r="B2" s="47"/>
      <c r="C2" s="47"/>
      <c r="D2" s="47"/>
      <c r="E2" s="47"/>
      <c r="F2" s="47"/>
    </row>
    <row r="3" spans="1:9">
      <c r="I3" s="50" t="s">
        <v>357</v>
      </c>
    </row>
    <row r="4" spans="1:9">
      <c r="A4" s="1" t="s">
        <v>111</v>
      </c>
      <c r="B4" s="1" t="s">
        <v>41</v>
      </c>
      <c r="C4" s="1" t="s">
        <v>112</v>
      </c>
      <c r="D4" s="1" t="s">
        <v>47</v>
      </c>
      <c r="E4" s="1" t="s">
        <v>48</v>
      </c>
      <c r="F4" s="51" t="s">
        <v>113</v>
      </c>
      <c r="G4" s="51" t="s">
        <v>114</v>
      </c>
      <c r="H4" s="51" t="s">
        <v>115</v>
      </c>
      <c r="I4" s="1" t="s">
        <v>116</v>
      </c>
    </row>
    <row r="5" spans="1:9">
      <c r="A5" s="52" t="s">
        <v>346</v>
      </c>
      <c r="B5" s="53">
        <v>7191</v>
      </c>
      <c r="C5" s="54">
        <v>1894</v>
      </c>
      <c r="D5" s="54">
        <v>2377</v>
      </c>
      <c r="E5" s="54">
        <v>1282</v>
      </c>
      <c r="F5" s="54">
        <v>1214</v>
      </c>
      <c r="G5" s="54">
        <v>71</v>
      </c>
      <c r="H5" s="54">
        <v>4</v>
      </c>
      <c r="I5" s="54">
        <v>349</v>
      </c>
    </row>
    <row r="6" spans="1:9">
      <c r="A6" s="55"/>
      <c r="B6" s="56">
        <v>396559732</v>
      </c>
      <c r="C6" s="56">
        <v>371515880</v>
      </c>
      <c r="D6" s="56">
        <v>2749515</v>
      </c>
      <c r="E6" s="57">
        <v>1339442</v>
      </c>
      <c r="F6" s="56">
        <v>326058</v>
      </c>
      <c r="G6" s="56">
        <v>9094</v>
      </c>
      <c r="H6" s="56">
        <v>3380</v>
      </c>
      <c r="I6" s="57">
        <v>20616363</v>
      </c>
    </row>
    <row r="7" spans="1:9">
      <c r="A7" s="52" t="s">
        <v>358</v>
      </c>
      <c r="B7" s="58">
        <v>7190</v>
      </c>
      <c r="C7" s="59">
        <v>1905</v>
      </c>
      <c r="D7" s="59">
        <v>2371</v>
      </c>
      <c r="E7" s="59">
        <v>1278</v>
      </c>
      <c r="F7" s="59">
        <v>1211</v>
      </c>
      <c r="G7" s="59">
        <v>69</v>
      </c>
      <c r="H7" s="59">
        <v>4</v>
      </c>
      <c r="I7" s="59">
        <v>352</v>
      </c>
    </row>
    <row r="8" spans="1:9">
      <c r="A8" s="55"/>
      <c r="B8" s="60">
        <v>397873320</v>
      </c>
      <c r="C8" s="60">
        <v>372746378</v>
      </c>
      <c r="D8" s="60">
        <v>2904528</v>
      </c>
      <c r="E8" s="61">
        <v>1194762</v>
      </c>
      <c r="F8" s="60">
        <v>325458</v>
      </c>
      <c r="G8" s="60">
        <v>8910</v>
      </c>
      <c r="H8" s="60">
        <v>3380</v>
      </c>
      <c r="I8" s="61">
        <v>20689904</v>
      </c>
    </row>
    <row r="9" spans="1:9">
      <c r="A9" s="52" t="s">
        <v>360</v>
      </c>
      <c r="B9" s="58">
        <v>7188</v>
      </c>
      <c r="C9" s="59">
        <v>1920</v>
      </c>
      <c r="D9" s="59">
        <v>2360</v>
      </c>
      <c r="E9" s="59">
        <v>1271</v>
      </c>
      <c r="F9" s="59">
        <v>1212</v>
      </c>
      <c r="G9" s="59">
        <v>68</v>
      </c>
      <c r="H9" s="59">
        <v>4</v>
      </c>
      <c r="I9" s="59">
        <v>353</v>
      </c>
    </row>
    <row r="10" spans="1:9">
      <c r="A10" s="55"/>
      <c r="B10" s="60">
        <v>399233634</v>
      </c>
      <c r="C10" s="60">
        <v>374191545</v>
      </c>
      <c r="D10" s="60">
        <v>2685545</v>
      </c>
      <c r="E10" s="61">
        <v>1221556</v>
      </c>
      <c r="F10" s="60">
        <v>325685</v>
      </c>
      <c r="G10" s="60">
        <v>8753</v>
      </c>
      <c r="H10" s="60">
        <v>3379</v>
      </c>
      <c r="I10" s="61">
        <v>20797171</v>
      </c>
    </row>
    <row r="11" spans="1:9">
      <c r="A11" s="52" t="s">
        <v>363</v>
      </c>
      <c r="B11" s="62">
        <v>7194</v>
      </c>
      <c r="C11" s="63">
        <v>1929</v>
      </c>
      <c r="D11" s="63">
        <v>2356</v>
      </c>
      <c r="E11" s="63">
        <v>1272</v>
      </c>
      <c r="F11" s="63">
        <v>1210</v>
      </c>
      <c r="G11" s="63">
        <v>68</v>
      </c>
      <c r="H11" s="63">
        <v>4</v>
      </c>
      <c r="I11" s="63">
        <v>355</v>
      </c>
    </row>
    <row r="12" spans="1:9">
      <c r="A12" s="55"/>
      <c r="B12" s="64">
        <v>400510982</v>
      </c>
      <c r="C12" s="64">
        <v>375172214</v>
      </c>
      <c r="D12" s="64">
        <v>2710380</v>
      </c>
      <c r="E12" s="65">
        <v>1187316</v>
      </c>
      <c r="F12" s="64">
        <v>325277</v>
      </c>
      <c r="G12" s="64">
        <v>8739</v>
      </c>
      <c r="H12" s="64">
        <v>3379</v>
      </c>
      <c r="I12" s="65">
        <v>21103677</v>
      </c>
    </row>
    <row r="13" spans="1:9" ht="13.5" customHeight="1">
      <c r="A13" s="9" t="s">
        <v>356</v>
      </c>
      <c r="B13" s="9"/>
      <c r="C13" s="47"/>
      <c r="D13" s="47"/>
      <c r="E13" s="47"/>
      <c r="F13" s="47"/>
      <c r="H13" s="9" t="s">
        <v>341</v>
      </c>
    </row>
    <row r="14" spans="1:9" ht="13.5" customHeight="1">
      <c r="A14" s="9" t="s">
        <v>349</v>
      </c>
      <c r="B14" s="9"/>
      <c r="C14" s="47"/>
      <c r="D14" s="47"/>
      <c r="E14" s="47"/>
      <c r="F14" s="47"/>
      <c r="H14" s="9" t="s">
        <v>351</v>
      </c>
    </row>
    <row r="15" spans="1:9" ht="13.5" customHeight="1">
      <c r="A15" s="9" t="s">
        <v>350</v>
      </c>
      <c r="B15" s="9"/>
      <c r="C15" s="47"/>
      <c r="D15" s="47"/>
      <c r="E15" s="47"/>
      <c r="F15" s="47"/>
    </row>
    <row r="43" spans="1:9" ht="17.25">
      <c r="A43" s="255" t="s">
        <v>126</v>
      </c>
      <c r="B43" s="255"/>
      <c r="C43" s="255"/>
      <c r="D43" s="255"/>
      <c r="E43" s="255"/>
      <c r="F43" s="255"/>
    </row>
    <row r="44" spans="1:9" ht="12.75" customHeight="1">
      <c r="A44" s="47"/>
      <c r="B44" s="47"/>
      <c r="C44" s="47"/>
      <c r="D44" s="47"/>
      <c r="E44" s="47"/>
      <c r="F44" s="47"/>
    </row>
    <row r="45" spans="1:9">
      <c r="I45" s="50" t="s">
        <v>357</v>
      </c>
    </row>
    <row r="46" spans="1:9">
      <c r="A46" s="1" t="s">
        <v>111</v>
      </c>
      <c r="B46" s="1" t="s">
        <v>41</v>
      </c>
      <c r="C46" s="1" t="s">
        <v>112</v>
      </c>
      <c r="D46" s="1" t="s">
        <v>47</v>
      </c>
      <c r="E46" s="1" t="s">
        <v>48</v>
      </c>
      <c r="F46" s="51" t="s">
        <v>113</v>
      </c>
      <c r="G46" s="51" t="s">
        <v>114</v>
      </c>
      <c r="H46" s="51" t="s">
        <v>115</v>
      </c>
      <c r="I46" s="1" t="s">
        <v>116</v>
      </c>
    </row>
    <row r="47" spans="1:9">
      <c r="A47" s="52" t="s">
        <v>178</v>
      </c>
      <c r="B47" s="53">
        <v>7183</v>
      </c>
      <c r="C47" s="54">
        <v>1663</v>
      </c>
      <c r="D47" s="54">
        <v>2558</v>
      </c>
      <c r="E47" s="54">
        <v>1284</v>
      </c>
      <c r="F47" s="54">
        <v>1221</v>
      </c>
      <c r="G47" s="54">
        <v>113</v>
      </c>
      <c r="H47" s="54">
        <v>4</v>
      </c>
      <c r="I47" s="54">
        <v>340</v>
      </c>
    </row>
    <row r="48" spans="1:9">
      <c r="A48" s="55"/>
      <c r="B48" s="56">
        <v>425950887</v>
      </c>
      <c r="C48" s="56">
        <v>397282586</v>
      </c>
      <c r="D48" s="56">
        <v>2711610</v>
      </c>
      <c r="E48" s="57">
        <v>773316</v>
      </c>
      <c r="F48" s="56">
        <v>332964</v>
      </c>
      <c r="G48" s="56">
        <v>12626</v>
      </c>
      <c r="H48" s="56">
        <v>3005</v>
      </c>
      <c r="I48" s="57">
        <v>24834780</v>
      </c>
    </row>
    <row r="49" spans="1:9">
      <c r="A49" s="52" t="s">
        <v>187</v>
      </c>
      <c r="B49" s="66">
        <v>7179</v>
      </c>
      <c r="C49" s="66">
        <v>1689</v>
      </c>
      <c r="D49" s="66">
        <v>2544</v>
      </c>
      <c r="E49" s="66">
        <v>1285</v>
      </c>
      <c r="F49" s="66">
        <v>1216</v>
      </c>
      <c r="G49" s="66">
        <v>113</v>
      </c>
      <c r="H49" s="66">
        <v>4</v>
      </c>
      <c r="I49" s="66">
        <v>328</v>
      </c>
    </row>
    <row r="50" spans="1:9">
      <c r="A50" s="55"/>
      <c r="B50" s="67">
        <v>425040977</v>
      </c>
      <c r="C50" s="68">
        <v>397489645</v>
      </c>
      <c r="D50" s="68">
        <v>3002656</v>
      </c>
      <c r="E50" s="67">
        <v>1391378</v>
      </c>
      <c r="F50" s="67">
        <v>331629</v>
      </c>
      <c r="G50" s="67">
        <v>12582</v>
      </c>
      <c r="H50" s="67">
        <v>3005</v>
      </c>
      <c r="I50" s="67">
        <v>22810082</v>
      </c>
    </row>
    <row r="51" spans="1:9">
      <c r="A51" s="52" t="s">
        <v>182</v>
      </c>
      <c r="B51" s="53">
        <v>7180</v>
      </c>
      <c r="C51" s="54">
        <v>1706</v>
      </c>
      <c r="D51" s="54">
        <v>2531</v>
      </c>
      <c r="E51" s="54">
        <v>1283</v>
      </c>
      <c r="F51" s="53">
        <v>1215</v>
      </c>
      <c r="G51" s="54">
        <v>113</v>
      </c>
      <c r="H51" s="54">
        <v>4</v>
      </c>
      <c r="I51" s="54">
        <v>328</v>
      </c>
    </row>
    <row r="52" spans="1:9">
      <c r="A52" s="55"/>
      <c r="B52" s="57">
        <v>427209941</v>
      </c>
      <c r="C52" s="56">
        <v>399165121</v>
      </c>
      <c r="D52" s="56">
        <v>3560971</v>
      </c>
      <c r="E52" s="57">
        <v>1494553</v>
      </c>
      <c r="F52" s="57">
        <v>331274</v>
      </c>
      <c r="G52" s="56">
        <v>12556</v>
      </c>
      <c r="H52" s="56">
        <v>3004</v>
      </c>
      <c r="I52" s="57">
        <v>22642462</v>
      </c>
    </row>
    <row r="53" spans="1:9">
      <c r="A53" s="52" t="s">
        <v>199</v>
      </c>
      <c r="B53" s="53">
        <v>7170</v>
      </c>
      <c r="C53" s="54">
        <v>1727</v>
      </c>
      <c r="D53" s="54">
        <v>2508</v>
      </c>
      <c r="E53" s="54">
        <v>1278</v>
      </c>
      <c r="F53" s="53">
        <v>1214</v>
      </c>
      <c r="G53" s="54">
        <v>112</v>
      </c>
      <c r="H53" s="54">
        <v>4</v>
      </c>
      <c r="I53" s="54">
        <v>327</v>
      </c>
    </row>
    <row r="54" spans="1:9">
      <c r="A54" s="55"/>
      <c r="B54" s="57">
        <v>430576910</v>
      </c>
      <c r="C54" s="56">
        <v>403123551</v>
      </c>
      <c r="D54" s="56">
        <v>3121424</v>
      </c>
      <c r="E54" s="57">
        <v>1368703</v>
      </c>
      <c r="F54" s="57">
        <v>330976</v>
      </c>
      <c r="G54" s="56">
        <v>12543</v>
      </c>
      <c r="H54" s="56">
        <v>3004</v>
      </c>
      <c r="I54" s="57">
        <v>22616709</v>
      </c>
    </row>
    <row r="55" spans="1:9">
      <c r="A55" s="52" t="s">
        <v>200</v>
      </c>
      <c r="B55" s="53">
        <v>7173.2864999999993</v>
      </c>
      <c r="C55" s="54">
        <v>1734.7471</v>
      </c>
      <c r="D55" s="54">
        <v>2498.9985000000001</v>
      </c>
      <c r="E55" s="54">
        <v>1280.2736</v>
      </c>
      <c r="F55" s="53">
        <v>1213.7421999999999</v>
      </c>
      <c r="G55" s="54">
        <v>111.8784</v>
      </c>
      <c r="H55" s="54">
        <v>4.2565999999999997</v>
      </c>
      <c r="I55" s="54">
        <v>329.39010000000002</v>
      </c>
    </row>
    <row r="56" spans="1:9">
      <c r="A56" s="69"/>
      <c r="B56" s="54">
        <v>420805895</v>
      </c>
      <c r="C56" s="70">
        <v>393857785</v>
      </c>
      <c r="D56" s="70">
        <v>2758072</v>
      </c>
      <c r="E56" s="54">
        <v>1198049</v>
      </c>
      <c r="F56" s="54">
        <v>331134</v>
      </c>
      <c r="G56" s="70">
        <v>12481</v>
      </c>
      <c r="H56" s="70">
        <v>3003</v>
      </c>
      <c r="I56" s="54">
        <v>22645371</v>
      </c>
    </row>
    <row r="57" spans="1:9">
      <c r="A57" s="71" t="s">
        <v>210</v>
      </c>
      <c r="B57" s="72">
        <v>7175</v>
      </c>
      <c r="C57" s="73">
        <v>1751</v>
      </c>
      <c r="D57" s="53">
        <v>2489</v>
      </c>
      <c r="E57" s="73">
        <v>1277</v>
      </c>
      <c r="F57" s="53">
        <v>1214</v>
      </c>
      <c r="G57" s="73">
        <v>112</v>
      </c>
      <c r="H57" s="53">
        <v>4</v>
      </c>
      <c r="I57" s="74">
        <v>328</v>
      </c>
    </row>
    <row r="58" spans="1:9">
      <c r="A58" s="11"/>
      <c r="B58" s="75">
        <v>413740059</v>
      </c>
      <c r="C58" s="76">
        <v>387349667</v>
      </c>
      <c r="D58" s="57">
        <v>2781356</v>
      </c>
      <c r="E58" s="77">
        <v>1137529</v>
      </c>
      <c r="F58" s="57">
        <v>331253</v>
      </c>
      <c r="G58" s="77">
        <v>12507</v>
      </c>
      <c r="H58" s="57">
        <v>3030</v>
      </c>
      <c r="I58" s="78">
        <v>22124717</v>
      </c>
    </row>
    <row r="59" spans="1:9">
      <c r="A59" s="52" t="s">
        <v>211</v>
      </c>
      <c r="B59" s="72">
        <v>7189</v>
      </c>
      <c r="C59" s="73">
        <v>1762</v>
      </c>
      <c r="D59" s="53">
        <v>2477</v>
      </c>
      <c r="E59" s="73">
        <v>1280</v>
      </c>
      <c r="F59" s="53">
        <v>1226</v>
      </c>
      <c r="G59" s="73">
        <v>112</v>
      </c>
      <c r="H59" s="53">
        <v>4</v>
      </c>
      <c r="I59" s="74">
        <v>328</v>
      </c>
    </row>
    <row r="60" spans="1:9">
      <c r="A60" s="55"/>
      <c r="B60" s="75">
        <v>406433602</v>
      </c>
      <c r="C60" s="76">
        <v>380641724</v>
      </c>
      <c r="D60" s="57">
        <v>2790511</v>
      </c>
      <c r="E60" s="77">
        <v>1168206</v>
      </c>
      <c r="F60" s="57">
        <v>334707</v>
      </c>
      <c r="G60" s="77">
        <v>12531</v>
      </c>
      <c r="H60" s="57">
        <v>3029</v>
      </c>
      <c r="I60" s="78">
        <v>21482894</v>
      </c>
    </row>
    <row r="61" spans="1:9">
      <c r="A61" s="48" t="s">
        <v>219</v>
      </c>
      <c r="B61" s="79">
        <v>7197</v>
      </c>
      <c r="C61" s="80">
        <v>1773</v>
      </c>
      <c r="D61" s="53">
        <v>2448</v>
      </c>
      <c r="E61" s="53">
        <v>1330</v>
      </c>
      <c r="F61" s="53">
        <v>1238</v>
      </c>
      <c r="G61" s="53">
        <v>77</v>
      </c>
      <c r="H61" s="53">
        <v>4</v>
      </c>
      <c r="I61" s="53">
        <v>327</v>
      </c>
    </row>
    <row r="62" spans="1:9">
      <c r="A62" s="81"/>
      <c r="B62" s="75">
        <v>400139224</v>
      </c>
      <c r="C62" s="82">
        <v>374588779</v>
      </c>
      <c r="D62" s="57">
        <v>2767723</v>
      </c>
      <c r="E62" s="57">
        <v>1271079</v>
      </c>
      <c r="F62" s="57">
        <v>337879</v>
      </c>
      <c r="G62" s="57">
        <v>9943</v>
      </c>
      <c r="H62" s="57">
        <v>3449</v>
      </c>
      <c r="I62" s="57">
        <v>21160372</v>
      </c>
    </row>
    <row r="63" spans="1:9">
      <c r="A63" s="71" t="s">
        <v>220</v>
      </c>
      <c r="B63" s="79">
        <v>7181</v>
      </c>
      <c r="C63" s="83">
        <v>1783</v>
      </c>
      <c r="D63" s="53">
        <v>2442</v>
      </c>
      <c r="E63" s="73">
        <v>1329</v>
      </c>
      <c r="F63" s="53">
        <v>1226</v>
      </c>
      <c r="G63" s="73">
        <v>70</v>
      </c>
      <c r="H63" s="53">
        <v>4</v>
      </c>
      <c r="I63" s="74">
        <v>327</v>
      </c>
    </row>
    <row r="64" spans="1:9">
      <c r="A64" s="55"/>
      <c r="B64" s="75">
        <v>396501167</v>
      </c>
      <c r="C64" s="76">
        <v>371160846</v>
      </c>
      <c r="D64" s="57">
        <v>2684895</v>
      </c>
      <c r="E64" s="77">
        <v>1251983</v>
      </c>
      <c r="F64" s="57">
        <v>334702</v>
      </c>
      <c r="G64" s="77">
        <v>9026</v>
      </c>
      <c r="H64" s="57">
        <v>3449</v>
      </c>
      <c r="I64" s="78">
        <v>21056266</v>
      </c>
    </row>
    <row r="65" spans="1:9">
      <c r="A65" s="48" t="s">
        <v>225</v>
      </c>
      <c r="B65" s="72">
        <v>7183</v>
      </c>
      <c r="C65" s="84">
        <v>1800</v>
      </c>
      <c r="D65" s="58">
        <v>2436</v>
      </c>
      <c r="E65" s="84">
        <v>1327</v>
      </c>
      <c r="F65" s="58">
        <v>1219</v>
      </c>
      <c r="G65" s="84">
        <v>70</v>
      </c>
      <c r="H65" s="58">
        <v>4</v>
      </c>
      <c r="I65" s="85">
        <v>327</v>
      </c>
    </row>
    <row r="66" spans="1:9">
      <c r="A66" s="81"/>
      <c r="B66" s="86">
        <v>388542092</v>
      </c>
      <c r="C66" s="87">
        <v>363479511</v>
      </c>
      <c r="D66" s="61">
        <v>2718839</v>
      </c>
      <c r="E66" s="88">
        <v>1247222</v>
      </c>
      <c r="F66" s="61">
        <v>327397</v>
      </c>
      <c r="G66" s="88">
        <v>8992</v>
      </c>
      <c r="H66" s="61">
        <v>3448</v>
      </c>
      <c r="I66" s="89">
        <v>20756683</v>
      </c>
    </row>
    <row r="67" spans="1:9">
      <c r="A67" s="52" t="s">
        <v>226</v>
      </c>
      <c r="B67" s="72">
        <v>7183</v>
      </c>
      <c r="C67" s="90">
        <v>1807</v>
      </c>
      <c r="D67" s="91">
        <v>2428</v>
      </c>
      <c r="E67" s="91">
        <v>1322</v>
      </c>
      <c r="F67" s="91">
        <v>1220</v>
      </c>
      <c r="G67" s="91">
        <v>70</v>
      </c>
      <c r="H67" s="91">
        <v>4</v>
      </c>
      <c r="I67" s="91">
        <v>332</v>
      </c>
    </row>
    <row r="68" spans="1:9">
      <c r="A68" s="81"/>
      <c r="B68" s="86">
        <v>388824421</v>
      </c>
      <c r="C68" s="92">
        <v>363333633</v>
      </c>
      <c r="D68" s="93">
        <v>2719745</v>
      </c>
      <c r="E68" s="93">
        <v>1281099</v>
      </c>
      <c r="F68" s="93">
        <v>327663</v>
      </c>
      <c r="G68" s="93">
        <v>8950</v>
      </c>
      <c r="H68" s="93">
        <v>3446</v>
      </c>
      <c r="I68" s="93">
        <v>21149885</v>
      </c>
    </row>
    <row r="69" spans="1:9">
      <c r="A69" s="48" t="s">
        <v>229</v>
      </c>
      <c r="B69" s="72">
        <v>7179</v>
      </c>
      <c r="C69" s="90">
        <v>1818</v>
      </c>
      <c r="D69" s="91">
        <v>2422</v>
      </c>
      <c r="E69" s="91">
        <v>1316</v>
      </c>
      <c r="F69" s="91">
        <v>1219</v>
      </c>
      <c r="G69" s="91">
        <v>70</v>
      </c>
      <c r="H69" s="91">
        <v>4</v>
      </c>
      <c r="I69" s="91">
        <v>330</v>
      </c>
    </row>
    <row r="70" spans="1:9">
      <c r="A70" s="13"/>
      <c r="B70" s="86">
        <v>388433172</v>
      </c>
      <c r="C70" s="92">
        <v>363000465</v>
      </c>
      <c r="D70" s="93">
        <v>2950430</v>
      </c>
      <c r="E70" s="93">
        <v>1293196</v>
      </c>
      <c r="F70" s="93">
        <v>327362</v>
      </c>
      <c r="G70" s="93">
        <v>8954</v>
      </c>
      <c r="H70" s="93">
        <v>3419</v>
      </c>
      <c r="I70" s="93">
        <v>20849346</v>
      </c>
    </row>
    <row r="71" spans="1:9">
      <c r="A71" s="48" t="s">
        <v>230</v>
      </c>
      <c r="B71" s="72">
        <v>7182</v>
      </c>
      <c r="C71" s="90">
        <v>1830</v>
      </c>
      <c r="D71" s="91">
        <v>2412</v>
      </c>
      <c r="E71" s="91">
        <v>1314</v>
      </c>
      <c r="F71" s="91">
        <v>1218</v>
      </c>
      <c r="G71" s="91">
        <v>70</v>
      </c>
      <c r="H71" s="91">
        <v>4</v>
      </c>
      <c r="I71" s="91">
        <v>334</v>
      </c>
    </row>
    <row r="72" spans="1:9">
      <c r="A72" s="13"/>
      <c r="B72" s="86">
        <v>389347108</v>
      </c>
      <c r="C72" s="92">
        <v>364246000</v>
      </c>
      <c r="D72" s="93">
        <v>2738027</v>
      </c>
      <c r="E72" s="93">
        <v>1251693</v>
      </c>
      <c r="F72" s="93">
        <v>327101</v>
      </c>
      <c r="G72" s="93">
        <v>8929</v>
      </c>
      <c r="H72" s="93">
        <v>3417</v>
      </c>
      <c r="I72" s="93">
        <v>20771941</v>
      </c>
    </row>
    <row r="73" spans="1:9">
      <c r="A73" s="48" t="s">
        <v>343</v>
      </c>
      <c r="B73" s="72">
        <v>7181</v>
      </c>
      <c r="C73" s="90">
        <v>1839</v>
      </c>
      <c r="D73" s="91">
        <v>2406</v>
      </c>
      <c r="E73" s="91">
        <v>1305</v>
      </c>
      <c r="F73" s="91">
        <v>1218</v>
      </c>
      <c r="G73" s="91">
        <v>69</v>
      </c>
      <c r="H73" s="91">
        <v>4</v>
      </c>
      <c r="I73" s="91">
        <v>340</v>
      </c>
    </row>
    <row r="74" spans="1:9">
      <c r="A74" s="13"/>
      <c r="B74" s="86">
        <v>389903588</v>
      </c>
      <c r="C74" s="92">
        <v>364648305</v>
      </c>
      <c r="D74" s="93">
        <v>2699593</v>
      </c>
      <c r="E74" s="93">
        <v>1298534</v>
      </c>
      <c r="F74" s="93">
        <v>327172</v>
      </c>
      <c r="G74" s="93">
        <v>8891</v>
      </c>
      <c r="H74" s="93">
        <v>3416</v>
      </c>
      <c r="I74" s="93">
        <v>20917677</v>
      </c>
    </row>
    <row r="75" spans="1:9">
      <c r="A75" s="48" t="s">
        <v>325</v>
      </c>
      <c r="B75" s="72">
        <v>7191</v>
      </c>
      <c r="C75" s="90">
        <v>1853</v>
      </c>
      <c r="D75" s="91">
        <v>2402</v>
      </c>
      <c r="E75" s="91">
        <v>1301</v>
      </c>
      <c r="F75" s="91">
        <v>1219</v>
      </c>
      <c r="G75" s="91">
        <v>70</v>
      </c>
      <c r="H75" s="91">
        <v>4</v>
      </c>
      <c r="I75" s="91">
        <v>342</v>
      </c>
    </row>
    <row r="76" spans="1:9">
      <c r="A76" s="13"/>
      <c r="B76" s="86">
        <v>392120987</v>
      </c>
      <c r="C76" s="92">
        <v>365846237</v>
      </c>
      <c r="D76" s="93">
        <v>3131349</v>
      </c>
      <c r="E76" s="93">
        <v>1858491</v>
      </c>
      <c r="F76" s="93">
        <v>327530</v>
      </c>
      <c r="G76" s="93">
        <v>8951</v>
      </c>
      <c r="H76" s="93">
        <v>3414</v>
      </c>
      <c r="I76" s="93">
        <v>20945015</v>
      </c>
    </row>
    <row r="77" spans="1:9">
      <c r="A77" s="48" t="s">
        <v>327</v>
      </c>
      <c r="B77" s="72">
        <v>7190</v>
      </c>
      <c r="C77" s="90">
        <v>1869</v>
      </c>
      <c r="D77" s="91">
        <v>2395</v>
      </c>
      <c r="E77" s="91">
        <v>1295</v>
      </c>
      <c r="F77" s="91">
        <v>1213</v>
      </c>
      <c r="G77" s="91">
        <v>69</v>
      </c>
      <c r="H77" s="91">
        <v>4</v>
      </c>
      <c r="I77" s="91">
        <v>345</v>
      </c>
    </row>
    <row r="78" spans="1:9">
      <c r="A78" s="13"/>
      <c r="B78" s="86">
        <v>393287158</v>
      </c>
      <c r="C78" s="92">
        <v>367766255</v>
      </c>
      <c r="D78" s="93">
        <v>3055242</v>
      </c>
      <c r="E78" s="93">
        <v>1376378</v>
      </c>
      <c r="F78" s="93">
        <v>325966</v>
      </c>
      <c r="G78" s="93">
        <v>8889</v>
      </c>
      <c r="H78" s="93">
        <v>3380</v>
      </c>
      <c r="I78" s="93">
        <v>20751048</v>
      </c>
    </row>
    <row r="79" spans="1:9">
      <c r="A79" s="48" t="s">
        <v>332</v>
      </c>
      <c r="B79" s="72">
        <v>7190</v>
      </c>
      <c r="C79" s="90">
        <v>1880</v>
      </c>
      <c r="D79" s="91">
        <v>2385</v>
      </c>
      <c r="E79" s="91">
        <v>1290</v>
      </c>
      <c r="F79" s="91">
        <v>1214</v>
      </c>
      <c r="G79" s="91">
        <v>69</v>
      </c>
      <c r="H79" s="91">
        <v>4</v>
      </c>
      <c r="I79" s="91">
        <v>348</v>
      </c>
    </row>
    <row r="80" spans="1:9">
      <c r="A80" s="13"/>
      <c r="B80" s="86">
        <v>395161108</v>
      </c>
      <c r="C80" s="92">
        <v>369394485</v>
      </c>
      <c r="D80" s="93">
        <v>3079934</v>
      </c>
      <c r="E80" s="93">
        <v>1406272</v>
      </c>
      <c r="F80" s="93">
        <v>326239</v>
      </c>
      <c r="G80" s="93">
        <v>8875</v>
      </c>
      <c r="H80" s="93">
        <v>3380</v>
      </c>
      <c r="I80" s="93">
        <v>20941923</v>
      </c>
    </row>
    <row r="81" spans="1:8">
      <c r="A81" s="254" t="s">
        <v>355</v>
      </c>
      <c r="B81" s="254"/>
      <c r="H81" s="9" t="s">
        <v>341</v>
      </c>
    </row>
    <row r="82" spans="1:8">
      <c r="A82" s="9" t="s">
        <v>64</v>
      </c>
      <c r="H82" s="9" t="s">
        <v>34</v>
      </c>
    </row>
    <row r="83" spans="1:8" ht="17.25">
      <c r="A83" s="254" t="s">
        <v>65</v>
      </c>
      <c r="B83" s="254"/>
      <c r="C83" s="47"/>
      <c r="D83" s="47"/>
      <c r="E83" s="47"/>
      <c r="F83" s="47"/>
    </row>
    <row r="84" spans="1:8" ht="13.5" customHeight="1">
      <c r="A84" s="9"/>
      <c r="B84" s="9"/>
      <c r="C84" s="47"/>
      <c r="D84" s="47"/>
      <c r="E84" s="47"/>
      <c r="F84" s="47"/>
    </row>
  </sheetData>
  <sheetProtection formatCells="0" insertColumns="0" insertRows="0"/>
  <mergeCells count="4">
    <mergeCell ref="A83:B83"/>
    <mergeCell ref="A1:F1"/>
    <mergeCell ref="A43:F43"/>
    <mergeCell ref="A81:B81"/>
  </mergeCells>
  <phoneticPr fontId="2"/>
  <pageMargins left="0.98425196850393704" right="0.78740157480314965" top="0.59055118110236227" bottom="0.39370078740157483" header="0.51181102362204722" footer="0.51181102362204722"/>
  <pageSetup paperSize="9" orientation="landscape" r:id="rId1"/>
  <headerFooter scaleWithDoc="0"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4804-288C-432B-8CE0-BC16A75A77B3}">
  <dimension ref="A1:N105"/>
  <sheetViews>
    <sheetView view="pageBreakPreview" zoomScaleNormal="100" zoomScaleSheetLayoutView="100" workbookViewId="0"/>
  </sheetViews>
  <sheetFormatPr defaultRowHeight="13.5"/>
  <cols>
    <col min="1" max="1" width="10.375" customWidth="1"/>
    <col min="3" max="3" width="9.625" customWidth="1"/>
    <col min="4" max="4" width="10.375" customWidth="1"/>
    <col min="5" max="7" width="9.625" customWidth="1"/>
  </cols>
  <sheetData>
    <row r="1" spans="1:11" s="4" customFormat="1" ht="20.25" customHeight="1">
      <c r="A1" s="46" t="s">
        <v>128</v>
      </c>
      <c r="B1" s="94"/>
      <c r="C1" s="94"/>
      <c r="I1" s="94"/>
      <c r="J1" s="94"/>
    </row>
    <row r="2" spans="1:11" s="4" customFormat="1" ht="15" customHeight="1">
      <c r="A2" s="256"/>
      <c r="B2" s="256"/>
      <c r="C2" s="256"/>
      <c r="H2" s="95"/>
      <c r="I2" s="94"/>
      <c r="J2" s="94"/>
    </row>
    <row r="3" spans="1:11" s="4" customFormat="1" ht="17.100000000000001" customHeight="1">
      <c r="D3" s="96"/>
      <c r="E3" s="96"/>
      <c r="F3" s="8" t="s">
        <v>297</v>
      </c>
      <c r="J3" s="97"/>
    </row>
    <row r="4" spans="1:11" s="4" customFormat="1" ht="17.100000000000001" customHeight="1">
      <c r="A4" s="2" t="s">
        <v>67</v>
      </c>
      <c r="B4" s="2" t="s">
        <v>35</v>
      </c>
      <c r="C4" s="2" t="s">
        <v>36</v>
      </c>
      <c r="D4" s="98" t="s">
        <v>37</v>
      </c>
      <c r="E4" s="2" t="s">
        <v>38</v>
      </c>
      <c r="F4" s="2" t="s">
        <v>39</v>
      </c>
      <c r="I4" s="97"/>
      <c r="J4" s="97"/>
      <c r="K4" s="97"/>
    </row>
    <row r="5" spans="1:11" s="4" customFormat="1" ht="17.100000000000001" customHeight="1">
      <c r="A5" s="1" t="s">
        <v>174</v>
      </c>
      <c r="B5" s="99">
        <v>10856</v>
      </c>
      <c r="C5" s="100">
        <v>1491.7</v>
      </c>
      <c r="D5" s="99">
        <v>8488</v>
      </c>
      <c r="E5" s="99">
        <v>381</v>
      </c>
      <c r="F5" s="100">
        <v>494.7</v>
      </c>
      <c r="J5" s="101"/>
      <c r="K5" s="102"/>
    </row>
    <row r="6" spans="1:11" s="4" customFormat="1" ht="17.100000000000001" customHeight="1">
      <c r="A6" s="1" t="s">
        <v>178</v>
      </c>
      <c r="B6" s="99">
        <v>10856</v>
      </c>
      <c r="C6" s="100">
        <v>1492.1</v>
      </c>
      <c r="D6" s="99">
        <v>8488</v>
      </c>
      <c r="E6" s="99">
        <v>381</v>
      </c>
      <c r="F6" s="100">
        <v>494.9</v>
      </c>
      <c r="I6" s="97"/>
      <c r="J6" s="101"/>
      <c r="K6" s="102"/>
    </row>
    <row r="7" spans="1:11" s="4" customFormat="1" ht="17.100000000000001" customHeight="1">
      <c r="A7" s="1" t="s">
        <v>187</v>
      </c>
      <c r="B7" s="99">
        <v>10856</v>
      </c>
      <c r="C7" s="100">
        <v>1492.1</v>
      </c>
      <c r="D7" s="99">
        <v>8488</v>
      </c>
      <c r="E7" s="99">
        <v>381</v>
      </c>
      <c r="F7" s="100">
        <v>494.9</v>
      </c>
      <c r="J7" s="101"/>
      <c r="K7" s="102"/>
    </row>
    <row r="8" spans="1:11" s="4" customFormat="1" ht="17.100000000000001" customHeight="1">
      <c r="A8" s="1" t="s">
        <v>182</v>
      </c>
      <c r="B8" s="99">
        <v>10856</v>
      </c>
      <c r="C8" s="100">
        <v>1492.1</v>
      </c>
      <c r="D8" s="103">
        <v>8488</v>
      </c>
      <c r="E8" s="99">
        <v>381</v>
      </c>
      <c r="F8" s="100">
        <v>494.9</v>
      </c>
      <c r="I8" s="97"/>
      <c r="J8" s="101"/>
      <c r="K8" s="102"/>
    </row>
    <row r="9" spans="1:11" s="4" customFormat="1" ht="17.100000000000001" customHeight="1">
      <c r="A9" s="1" t="s">
        <v>199</v>
      </c>
      <c r="B9" s="104">
        <v>10856</v>
      </c>
      <c r="C9" s="105">
        <v>1492.1</v>
      </c>
      <c r="D9" s="99">
        <v>8488</v>
      </c>
      <c r="E9" s="99">
        <v>381</v>
      </c>
      <c r="F9" s="100">
        <v>494.9</v>
      </c>
      <c r="I9" s="97"/>
      <c r="J9" s="101"/>
      <c r="K9" s="102"/>
    </row>
    <row r="10" spans="1:11" s="4" customFormat="1" ht="17.100000000000001" customHeight="1">
      <c r="A10" s="1" t="s">
        <v>200</v>
      </c>
      <c r="B10" s="99">
        <v>10856</v>
      </c>
      <c r="C10" s="100">
        <v>1492.1</v>
      </c>
      <c r="D10" s="99">
        <v>8488</v>
      </c>
      <c r="E10" s="99">
        <v>381</v>
      </c>
      <c r="F10" s="100">
        <v>494.9</v>
      </c>
      <c r="I10" s="97"/>
      <c r="J10" s="101"/>
      <c r="K10" s="102"/>
    </row>
    <row r="11" spans="1:11" s="4" customFormat="1" ht="17.100000000000001" customHeight="1">
      <c r="A11" s="1" t="s">
        <v>210</v>
      </c>
      <c r="B11" s="99">
        <v>10856</v>
      </c>
      <c r="C11" s="100">
        <v>1492.1</v>
      </c>
      <c r="D11" s="99">
        <v>8488</v>
      </c>
      <c r="E11" s="99">
        <v>381</v>
      </c>
      <c r="F11" s="100">
        <v>494.9</v>
      </c>
      <c r="I11" s="97"/>
      <c r="J11" s="101"/>
      <c r="K11" s="102"/>
    </row>
    <row r="12" spans="1:11" s="4" customFormat="1" ht="17.100000000000001" customHeight="1">
      <c r="A12" s="1" t="s">
        <v>211</v>
      </c>
      <c r="B12" s="99">
        <v>10856</v>
      </c>
      <c r="C12" s="100">
        <v>1492.1</v>
      </c>
      <c r="D12" s="99">
        <v>8488</v>
      </c>
      <c r="E12" s="99">
        <v>381</v>
      </c>
      <c r="F12" s="100">
        <v>494.9</v>
      </c>
      <c r="I12" s="97"/>
      <c r="J12" s="101"/>
      <c r="K12" s="102"/>
    </row>
    <row r="13" spans="1:11" s="4" customFormat="1" ht="17.100000000000001" customHeight="1">
      <c r="A13" s="1" t="s">
        <v>219</v>
      </c>
      <c r="B13" s="99">
        <v>10856</v>
      </c>
      <c r="C13" s="100">
        <v>1492.1</v>
      </c>
      <c r="D13" s="99">
        <v>8488</v>
      </c>
      <c r="E13" s="99">
        <v>381</v>
      </c>
      <c r="F13" s="100">
        <v>494.9</v>
      </c>
      <c r="I13" s="97"/>
      <c r="J13" s="101"/>
      <c r="K13" s="102"/>
    </row>
    <row r="14" spans="1:11" s="4" customFormat="1" ht="17.100000000000001" customHeight="1">
      <c r="A14" s="1" t="s">
        <v>220</v>
      </c>
      <c r="B14" s="99">
        <v>10856</v>
      </c>
      <c r="C14" s="100">
        <v>1492.1</v>
      </c>
      <c r="D14" s="99">
        <v>8488</v>
      </c>
      <c r="E14" s="99">
        <v>381</v>
      </c>
      <c r="F14" s="100">
        <v>502.9</v>
      </c>
      <c r="I14" s="97"/>
      <c r="J14" s="101"/>
      <c r="K14" s="102"/>
    </row>
    <row r="15" spans="1:11" s="4" customFormat="1" ht="17.100000000000001" customHeight="1">
      <c r="A15" s="1" t="s">
        <v>225</v>
      </c>
      <c r="B15" s="99">
        <v>10833</v>
      </c>
      <c r="C15" s="100">
        <v>1506</v>
      </c>
      <c r="D15" s="99">
        <v>8474</v>
      </c>
      <c r="E15" s="99">
        <v>381</v>
      </c>
      <c r="F15" s="100">
        <v>472</v>
      </c>
      <c r="I15" s="97"/>
      <c r="J15" s="101"/>
      <c r="K15" s="102"/>
    </row>
    <row r="16" spans="1:11" s="4" customFormat="1" ht="17.100000000000001" customHeight="1">
      <c r="A16" s="1" t="s">
        <v>226</v>
      </c>
      <c r="B16" s="99">
        <v>10833</v>
      </c>
      <c r="C16" s="100">
        <v>1506</v>
      </c>
      <c r="D16" s="99">
        <v>8474</v>
      </c>
      <c r="E16" s="99">
        <v>381</v>
      </c>
      <c r="F16" s="100">
        <v>472</v>
      </c>
      <c r="I16" s="97"/>
      <c r="J16" s="101"/>
      <c r="K16" s="102"/>
    </row>
    <row r="17" spans="1:11" s="4" customFormat="1" ht="17.100000000000001" customHeight="1">
      <c r="A17" s="1" t="s">
        <v>229</v>
      </c>
      <c r="B17" s="99">
        <v>10833</v>
      </c>
      <c r="C17" s="100">
        <v>1506</v>
      </c>
      <c r="D17" s="99">
        <v>8474</v>
      </c>
      <c r="E17" s="99">
        <v>381</v>
      </c>
      <c r="F17" s="100">
        <v>472</v>
      </c>
      <c r="I17" s="97"/>
      <c r="J17" s="101"/>
      <c r="K17" s="102"/>
    </row>
    <row r="18" spans="1:11" s="4" customFormat="1" ht="17.100000000000001" customHeight="1">
      <c r="A18" s="1" t="s">
        <v>230</v>
      </c>
      <c r="B18" s="103">
        <v>10833</v>
      </c>
      <c r="C18" s="106">
        <v>1506</v>
      </c>
      <c r="D18" s="99">
        <v>8474</v>
      </c>
      <c r="E18" s="99">
        <v>381</v>
      </c>
      <c r="F18" s="100">
        <v>472</v>
      </c>
      <c r="I18" s="97"/>
      <c r="J18" s="101"/>
      <c r="K18" s="102"/>
    </row>
    <row r="19" spans="1:11" s="4" customFormat="1" ht="17.100000000000001" customHeight="1">
      <c r="A19" s="1" t="s">
        <v>343</v>
      </c>
      <c r="B19" s="103">
        <v>10833</v>
      </c>
      <c r="C19" s="106">
        <v>1506</v>
      </c>
      <c r="D19" s="99">
        <v>8474</v>
      </c>
      <c r="E19" s="99">
        <v>381</v>
      </c>
      <c r="F19" s="100">
        <v>472</v>
      </c>
      <c r="I19" s="97"/>
      <c r="J19" s="101"/>
      <c r="K19" s="102"/>
    </row>
    <row r="20" spans="1:11" s="4" customFormat="1" ht="17.100000000000001" customHeight="1">
      <c r="A20" s="1" t="s">
        <v>325</v>
      </c>
      <c r="B20" s="103">
        <v>10833</v>
      </c>
      <c r="C20" s="106">
        <v>1506</v>
      </c>
      <c r="D20" s="99">
        <v>8474</v>
      </c>
      <c r="E20" s="99">
        <v>381</v>
      </c>
      <c r="F20" s="106">
        <v>472</v>
      </c>
      <c r="J20" s="101"/>
      <c r="K20" s="102"/>
    </row>
    <row r="21" spans="1:11" s="4" customFormat="1" ht="17.100000000000001" customHeight="1">
      <c r="A21" s="1" t="s">
        <v>327</v>
      </c>
      <c r="B21" s="103">
        <v>10833</v>
      </c>
      <c r="C21" s="106">
        <v>1506</v>
      </c>
      <c r="D21" s="99">
        <v>8474</v>
      </c>
      <c r="E21" s="99">
        <v>381</v>
      </c>
      <c r="F21" s="106">
        <v>472</v>
      </c>
      <c r="I21" s="97"/>
      <c r="J21" s="101"/>
      <c r="K21" s="102"/>
    </row>
    <row r="22" spans="1:11" s="4" customFormat="1" ht="17.100000000000001" customHeight="1">
      <c r="A22" s="1" t="s">
        <v>332</v>
      </c>
      <c r="B22" s="103">
        <v>10833</v>
      </c>
      <c r="C22" s="106">
        <v>1506</v>
      </c>
      <c r="D22" s="99">
        <v>8474</v>
      </c>
      <c r="E22" s="99">
        <v>381</v>
      </c>
      <c r="F22" s="106">
        <v>472</v>
      </c>
      <c r="I22" s="97"/>
      <c r="J22" s="101"/>
      <c r="K22" s="102"/>
    </row>
    <row r="23" spans="1:11" s="4" customFormat="1" ht="17.100000000000001" customHeight="1">
      <c r="A23" s="1" t="s">
        <v>346</v>
      </c>
      <c r="B23" s="103">
        <v>10833</v>
      </c>
      <c r="C23" s="106">
        <v>1506</v>
      </c>
      <c r="D23" s="99">
        <v>8474</v>
      </c>
      <c r="E23" s="99">
        <v>381</v>
      </c>
      <c r="F23" s="106">
        <v>472</v>
      </c>
      <c r="I23" s="97"/>
      <c r="J23" s="101"/>
      <c r="K23" s="102"/>
    </row>
    <row r="24" spans="1:11" s="4" customFormat="1" ht="17.100000000000001" customHeight="1">
      <c r="A24" s="1" t="s">
        <v>358</v>
      </c>
      <c r="B24" s="103">
        <v>10833</v>
      </c>
      <c r="C24" s="106">
        <v>1532.7</v>
      </c>
      <c r="D24" s="99">
        <v>8474</v>
      </c>
      <c r="E24" s="99">
        <v>381</v>
      </c>
      <c r="F24" s="106">
        <v>445.3</v>
      </c>
      <c r="I24" s="97"/>
      <c r="J24" s="101"/>
      <c r="K24" s="102"/>
    </row>
    <row r="25" spans="1:11" s="4" customFormat="1" ht="17.100000000000001" customHeight="1">
      <c r="A25" s="1" t="s">
        <v>360</v>
      </c>
      <c r="B25" s="103">
        <v>10833</v>
      </c>
      <c r="C25" s="106">
        <v>1532.7</v>
      </c>
      <c r="D25" s="99">
        <v>8447</v>
      </c>
      <c r="E25" s="99">
        <v>381</v>
      </c>
      <c r="F25" s="106">
        <v>472.3</v>
      </c>
      <c r="I25" s="97"/>
      <c r="J25" s="101"/>
      <c r="K25" s="102"/>
    </row>
    <row r="26" spans="1:11" s="4" customFormat="1" ht="17.100000000000001" customHeight="1">
      <c r="A26" s="1" t="s">
        <v>363</v>
      </c>
      <c r="B26" s="103">
        <v>10833</v>
      </c>
      <c r="C26" s="106">
        <v>1532.7</v>
      </c>
      <c r="D26" s="99">
        <v>8447</v>
      </c>
      <c r="E26" s="99">
        <v>381</v>
      </c>
      <c r="F26" s="106">
        <v>472.3</v>
      </c>
      <c r="I26" s="97"/>
      <c r="J26" s="101"/>
      <c r="K26" s="102"/>
    </row>
    <row r="27" spans="1:11" s="4" customFormat="1" ht="17.100000000000001" customHeight="1">
      <c r="A27" s="9" t="s">
        <v>342</v>
      </c>
      <c r="B27" s="101"/>
      <c r="C27" s="102"/>
      <c r="D27" s="107"/>
      <c r="E27" s="107"/>
      <c r="F27" s="108"/>
      <c r="K27" s="102"/>
    </row>
    <row r="28" spans="1:11" s="4" customFormat="1" ht="17.100000000000001" customHeight="1">
      <c r="A28" s="109" t="s">
        <v>362</v>
      </c>
      <c r="B28" s="101"/>
      <c r="C28" s="102"/>
      <c r="D28" s="107"/>
      <c r="E28" s="107"/>
      <c r="F28" s="108"/>
      <c r="K28" s="102"/>
    </row>
    <row r="29" spans="1:11" s="4" customFormat="1" ht="17.100000000000001" customHeight="1">
      <c r="C29" s="102"/>
      <c r="D29" s="107"/>
      <c r="E29" s="107"/>
      <c r="F29" s="108"/>
      <c r="K29" s="102"/>
    </row>
    <row r="30" spans="1:11" s="4" customFormat="1" ht="20.25" customHeight="1">
      <c r="A30" s="234" t="s">
        <v>128</v>
      </c>
      <c r="B30" s="258"/>
      <c r="C30" s="258"/>
      <c r="I30" s="94"/>
      <c r="J30" s="94"/>
    </row>
    <row r="31" spans="1:11" s="4" customFormat="1" ht="17.25" customHeight="1"/>
    <row r="32" spans="1:11" s="4" customFormat="1" ht="17.100000000000001" customHeight="1">
      <c r="A32" s="263" t="s">
        <v>37</v>
      </c>
      <c r="B32" s="263"/>
      <c r="H32" s="260" t="s">
        <v>66</v>
      </c>
      <c r="I32" s="260"/>
    </row>
    <row r="33" spans="1:10" s="4" customFormat="1" ht="17.100000000000001" customHeight="1">
      <c r="A33" s="250" t="s">
        <v>67</v>
      </c>
      <c r="B33" s="110" t="s">
        <v>41</v>
      </c>
      <c r="C33" s="111" t="s">
        <v>42</v>
      </c>
      <c r="D33" s="45" t="s">
        <v>43</v>
      </c>
      <c r="E33" s="241" t="s">
        <v>44</v>
      </c>
      <c r="F33" s="262"/>
      <c r="G33" s="262"/>
      <c r="H33" s="242"/>
      <c r="I33" s="45" t="s">
        <v>39</v>
      </c>
    </row>
    <row r="34" spans="1:10" s="4" customFormat="1" ht="17.100000000000001" customHeight="1">
      <c r="A34" s="257"/>
      <c r="B34" s="113"/>
      <c r="C34" s="96" t="s">
        <v>45</v>
      </c>
      <c r="D34" s="112" t="s">
        <v>46</v>
      </c>
      <c r="E34" s="3" t="s">
        <v>47</v>
      </c>
      <c r="F34" s="2" t="s">
        <v>48</v>
      </c>
      <c r="G34" s="2" t="s">
        <v>49</v>
      </c>
      <c r="H34" s="2" t="s">
        <v>50</v>
      </c>
      <c r="I34" s="112"/>
    </row>
    <row r="35" spans="1:10" s="4" customFormat="1" ht="17.100000000000001" customHeight="1">
      <c r="A35" s="1" t="s">
        <v>174</v>
      </c>
      <c r="B35" s="114">
        <v>8488</v>
      </c>
      <c r="C35" s="106">
        <v>4062</v>
      </c>
      <c r="D35" s="106">
        <v>47.9</v>
      </c>
      <c r="E35" s="106">
        <v>2517</v>
      </c>
      <c r="F35" s="106">
        <v>191</v>
      </c>
      <c r="G35" s="106">
        <v>778</v>
      </c>
      <c r="H35" s="106">
        <v>576</v>
      </c>
      <c r="I35" s="106">
        <v>4426</v>
      </c>
    </row>
    <row r="36" spans="1:10" s="4" customFormat="1" ht="17.100000000000001" customHeight="1">
      <c r="A36" s="1" t="s">
        <v>178</v>
      </c>
      <c r="B36" s="114">
        <v>8488</v>
      </c>
      <c r="C36" s="106">
        <v>4032</v>
      </c>
      <c r="D36" s="106">
        <v>47.5</v>
      </c>
      <c r="E36" s="106">
        <v>2432</v>
      </c>
      <c r="F36" s="106">
        <v>204</v>
      </c>
      <c r="G36" s="106">
        <v>804</v>
      </c>
      <c r="H36" s="106">
        <v>592</v>
      </c>
      <c r="I36" s="106">
        <v>4456</v>
      </c>
    </row>
    <row r="37" spans="1:10" s="4" customFormat="1" ht="17.100000000000001" customHeight="1">
      <c r="A37" s="1" t="s">
        <v>187</v>
      </c>
      <c r="B37" s="114">
        <v>8488</v>
      </c>
      <c r="C37" s="106">
        <v>3682.2</v>
      </c>
      <c r="D37" s="115">
        <v>43.38</v>
      </c>
      <c r="E37" s="106">
        <v>2184.3000000000002</v>
      </c>
      <c r="F37" s="106">
        <v>242.7</v>
      </c>
      <c r="G37" s="106">
        <v>639.5</v>
      </c>
      <c r="H37" s="106">
        <v>615.70000000000005</v>
      </c>
      <c r="I37" s="106">
        <v>4805.8</v>
      </c>
      <c r="J37" s="4" t="s">
        <v>118</v>
      </c>
    </row>
    <row r="38" spans="1:10" s="4" customFormat="1" ht="17.100000000000001" customHeight="1">
      <c r="A38" s="1" t="s">
        <v>182</v>
      </c>
      <c r="B38" s="114">
        <v>8488</v>
      </c>
      <c r="C38" s="106">
        <v>3648.8</v>
      </c>
      <c r="D38" s="106">
        <v>43</v>
      </c>
      <c r="E38" s="106">
        <v>2177.4</v>
      </c>
      <c r="F38" s="106">
        <v>240.5</v>
      </c>
      <c r="G38" s="106">
        <v>620.6</v>
      </c>
      <c r="H38" s="106">
        <v>610.29999999999995</v>
      </c>
      <c r="I38" s="106">
        <v>4839.2</v>
      </c>
    </row>
    <row r="39" spans="1:10" s="4" customFormat="1" ht="17.100000000000001" customHeight="1">
      <c r="A39" s="1" t="s">
        <v>199</v>
      </c>
      <c r="B39" s="114">
        <v>8488</v>
      </c>
      <c r="C39" s="106">
        <v>3649.4</v>
      </c>
      <c r="D39" s="106">
        <v>43</v>
      </c>
      <c r="E39" s="106">
        <v>2178.3000000000002</v>
      </c>
      <c r="F39" s="106">
        <v>240.2</v>
      </c>
      <c r="G39" s="106">
        <v>620.6</v>
      </c>
      <c r="H39" s="106">
        <v>610.29999999999995</v>
      </c>
      <c r="I39" s="106">
        <v>4838.6000000000004</v>
      </c>
    </row>
    <row r="40" spans="1:10" s="4" customFormat="1" ht="17.100000000000001" customHeight="1">
      <c r="A40" s="1" t="s">
        <v>200</v>
      </c>
      <c r="B40" s="114">
        <v>8488</v>
      </c>
      <c r="C40" s="106">
        <v>3647</v>
      </c>
      <c r="D40" s="106">
        <v>43</v>
      </c>
      <c r="E40" s="106">
        <v>2177.4</v>
      </c>
      <c r="F40" s="106">
        <v>237.8</v>
      </c>
      <c r="G40" s="106">
        <v>621.4</v>
      </c>
      <c r="H40" s="106">
        <v>610.4</v>
      </c>
      <c r="I40" s="106">
        <v>4841</v>
      </c>
    </row>
    <row r="41" spans="1:10" s="4" customFormat="1" ht="17.100000000000001" customHeight="1">
      <c r="A41" s="1" t="s">
        <v>210</v>
      </c>
      <c r="B41" s="114">
        <v>8488</v>
      </c>
      <c r="C41" s="116">
        <v>3644.6</v>
      </c>
      <c r="D41" s="116">
        <v>42.9</v>
      </c>
      <c r="E41" s="116">
        <v>2174.4</v>
      </c>
      <c r="F41" s="116">
        <v>240.3</v>
      </c>
      <c r="G41" s="116">
        <v>621.6</v>
      </c>
      <c r="H41" s="116">
        <v>608.29999999999995</v>
      </c>
      <c r="I41" s="116">
        <v>4843.3999999999996</v>
      </c>
    </row>
    <row r="42" spans="1:10" s="4" customFormat="1" ht="17.100000000000001" customHeight="1">
      <c r="A42" s="1" t="s">
        <v>211</v>
      </c>
      <c r="B42" s="114">
        <v>8488</v>
      </c>
      <c r="C42" s="116">
        <v>3640.9</v>
      </c>
      <c r="D42" s="116">
        <v>42.8</v>
      </c>
      <c r="E42" s="116">
        <v>2173.3000000000002</v>
      </c>
      <c r="F42" s="116">
        <v>237.3</v>
      </c>
      <c r="G42" s="116">
        <v>621.1</v>
      </c>
      <c r="H42" s="116">
        <v>609.20000000000005</v>
      </c>
      <c r="I42" s="116">
        <v>4847.1000000000004</v>
      </c>
    </row>
    <row r="43" spans="1:10" s="4" customFormat="1" ht="17.100000000000001" customHeight="1">
      <c r="A43" s="1" t="s">
        <v>219</v>
      </c>
      <c r="B43" s="103">
        <f>SUM(C43,I43)</f>
        <v>8488</v>
      </c>
      <c r="C43" s="116">
        <v>3640.4</v>
      </c>
      <c r="D43" s="116">
        <v>42.8</v>
      </c>
      <c r="E43" s="116">
        <v>2172.8000000000002</v>
      </c>
      <c r="F43" s="116">
        <v>237.2</v>
      </c>
      <c r="G43" s="116">
        <v>621</v>
      </c>
      <c r="H43" s="116">
        <v>609.4</v>
      </c>
      <c r="I43" s="116">
        <v>4847.6000000000004</v>
      </c>
    </row>
    <row r="44" spans="1:10" s="4" customFormat="1" ht="17.100000000000001" customHeight="1">
      <c r="A44" s="1" t="s">
        <v>220</v>
      </c>
      <c r="B44" s="103">
        <f>SUM(C44,I44)</f>
        <v>8488</v>
      </c>
      <c r="C44" s="116">
        <v>3639.3</v>
      </c>
      <c r="D44" s="116">
        <v>42.8</v>
      </c>
      <c r="E44" s="116">
        <v>2172.5</v>
      </c>
      <c r="F44" s="116">
        <v>237.2</v>
      </c>
      <c r="G44" s="116">
        <v>620.70000000000005</v>
      </c>
      <c r="H44" s="116">
        <v>608.9</v>
      </c>
      <c r="I44" s="116">
        <v>4848.7</v>
      </c>
    </row>
    <row r="45" spans="1:10" s="4" customFormat="1" ht="17.100000000000001" customHeight="1">
      <c r="A45" s="1" t="s">
        <v>225</v>
      </c>
      <c r="B45" s="103">
        <v>8474</v>
      </c>
      <c r="C45" s="106">
        <v>3638.9</v>
      </c>
      <c r="D45" s="106">
        <v>42.9</v>
      </c>
      <c r="E45" s="106">
        <v>2172.4</v>
      </c>
      <c r="F45" s="106">
        <v>237.1</v>
      </c>
      <c r="G45" s="106">
        <v>620.70000000000005</v>
      </c>
      <c r="H45" s="106">
        <v>608.70000000000005</v>
      </c>
      <c r="I45" s="106">
        <v>4835.1000000000004</v>
      </c>
    </row>
    <row r="46" spans="1:10" s="4" customFormat="1" ht="17.100000000000001" customHeight="1">
      <c r="A46" s="1" t="s">
        <v>226</v>
      </c>
      <c r="B46" s="103">
        <v>8474</v>
      </c>
      <c r="C46" s="106">
        <v>3637.5</v>
      </c>
      <c r="D46" s="106">
        <v>42.9</v>
      </c>
      <c r="E46" s="106">
        <v>2171.1</v>
      </c>
      <c r="F46" s="106">
        <v>236.5</v>
      </c>
      <c r="G46" s="106">
        <v>620.6</v>
      </c>
      <c r="H46" s="106">
        <v>609.5</v>
      </c>
      <c r="I46" s="106">
        <v>4836.5</v>
      </c>
    </row>
    <row r="47" spans="1:10" s="4" customFormat="1" ht="17.100000000000001" customHeight="1">
      <c r="A47" s="1" t="s">
        <v>229</v>
      </c>
      <c r="B47" s="103">
        <v>8474</v>
      </c>
      <c r="C47" s="106">
        <v>3637.5</v>
      </c>
      <c r="D47" s="106">
        <v>42.9</v>
      </c>
      <c r="E47" s="106">
        <v>2171.1</v>
      </c>
      <c r="F47" s="106">
        <v>236.5</v>
      </c>
      <c r="G47" s="106">
        <v>620.6</v>
      </c>
      <c r="H47" s="106">
        <v>609.5</v>
      </c>
      <c r="I47" s="106">
        <v>4836.5</v>
      </c>
    </row>
    <row r="48" spans="1:10" s="4" customFormat="1" ht="17.100000000000001" customHeight="1">
      <c r="A48" s="1" t="s">
        <v>230</v>
      </c>
      <c r="B48" s="103">
        <v>8474</v>
      </c>
      <c r="C48" s="106">
        <v>3622.08</v>
      </c>
      <c r="D48" s="106">
        <v>42.74</v>
      </c>
      <c r="E48" s="106">
        <v>2166.14</v>
      </c>
      <c r="F48" s="106">
        <v>237.17</v>
      </c>
      <c r="G48" s="106">
        <v>619.99</v>
      </c>
      <c r="H48" s="106">
        <v>598.78</v>
      </c>
      <c r="I48" s="106">
        <v>4851.92</v>
      </c>
    </row>
    <row r="49" spans="1:14" s="4" customFormat="1" ht="17.100000000000001" customHeight="1">
      <c r="A49" s="1" t="s">
        <v>343</v>
      </c>
      <c r="B49" s="103">
        <v>8474</v>
      </c>
      <c r="C49" s="106">
        <v>3621.5</v>
      </c>
      <c r="D49" s="106">
        <v>42.7</v>
      </c>
      <c r="E49" s="106">
        <v>2166</v>
      </c>
      <c r="F49" s="106">
        <v>237</v>
      </c>
      <c r="G49" s="106">
        <v>620</v>
      </c>
      <c r="H49" s="106">
        <v>598.6</v>
      </c>
      <c r="I49" s="106">
        <v>4852.5</v>
      </c>
    </row>
    <row r="50" spans="1:14" s="4" customFormat="1" ht="17.100000000000001" customHeight="1">
      <c r="A50" s="1" t="s">
        <v>325</v>
      </c>
      <c r="B50" s="103">
        <v>8474</v>
      </c>
      <c r="C50" s="106">
        <v>3620.8</v>
      </c>
      <c r="D50" s="106">
        <v>42.7</v>
      </c>
      <c r="E50" s="106">
        <v>2165.3000000000002</v>
      </c>
      <c r="F50" s="106">
        <v>236.9</v>
      </c>
      <c r="G50" s="106">
        <v>619.9</v>
      </c>
      <c r="H50" s="106">
        <v>598.70000000000005</v>
      </c>
      <c r="I50" s="106">
        <v>4853.2</v>
      </c>
    </row>
    <row r="51" spans="1:14" s="4" customFormat="1" ht="17.100000000000001" customHeight="1">
      <c r="A51" s="1" t="s">
        <v>327</v>
      </c>
      <c r="B51" s="103">
        <v>8474</v>
      </c>
      <c r="C51" s="106">
        <v>3618.36</v>
      </c>
      <c r="D51" s="106">
        <v>42.7</v>
      </c>
      <c r="E51" s="106">
        <v>2163.3000000000002</v>
      </c>
      <c r="F51" s="106">
        <v>236.7</v>
      </c>
      <c r="G51" s="106">
        <v>619.79999999999995</v>
      </c>
      <c r="H51" s="106">
        <v>598.5</v>
      </c>
      <c r="I51" s="106">
        <v>4855.7</v>
      </c>
    </row>
    <row r="52" spans="1:14" s="4" customFormat="1" ht="17.100000000000001" customHeight="1">
      <c r="A52" s="1" t="s">
        <v>332</v>
      </c>
      <c r="B52" s="103">
        <v>8474</v>
      </c>
      <c r="C52" s="106">
        <v>3618.3</v>
      </c>
      <c r="D52" s="106">
        <v>42.7</v>
      </c>
      <c r="E52" s="106">
        <v>2163.3000000000002</v>
      </c>
      <c r="F52" s="106">
        <v>236.7</v>
      </c>
      <c r="G52" s="106">
        <v>619.70000000000005</v>
      </c>
      <c r="H52" s="106">
        <v>598.6</v>
      </c>
      <c r="I52" s="106">
        <v>4855.7</v>
      </c>
    </row>
    <row r="53" spans="1:14" s="4" customFormat="1" ht="17.100000000000001" customHeight="1">
      <c r="A53" s="1" t="s">
        <v>346</v>
      </c>
      <c r="B53" s="103">
        <v>8474</v>
      </c>
      <c r="C53" s="106">
        <v>3612.5</v>
      </c>
      <c r="D53" s="106">
        <v>42.6</v>
      </c>
      <c r="E53" s="106">
        <v>2160.77</v>
      </c>
      <c r="F53" s="106">
        <v>236.37</v>
      </c>
      <c r="G53" s="106">
        <v>619.87</v>
      </c>
      <c r="H53" s="106">
        <v>595.35</v>
      </c>
      <c r="I53" s="106">
        <v>4861.5</v>
      </c>
    </row>
    <row r="54" spans="1:14" s="4" customFormat="1" ht="17.100000000000001" customHeight="1">
      <c r="A54" s="1" t="s">
        <v>358</v>
      </c>
      <c r="B54" s="103">
        <v>8474</v>
      </c>
      <c r="C54" s="106">
        <v>3597.8</v>
      </c>
      <c r="D54" s="106">
        <v>42.4</v>
      </c>
      <c r="E54" s="106">
        <v>2147.8000000000002</v>
      </c>
      <c r="F54" s="106">
        <v>236</v>
      </c>
      <c r="G54" s="106">
        <v>619.6</v>
      </c>
      <c r="H54" s="106">
        <v>589.79999999999995</v>
      </c>
      <c r="I54" s="106">
        <v>4876.2</v>
      </c>
    </row>
    <row r="55" spans="1:14" s="4" customFormat="1" ht="17.100000000000001" customHeight="1">
      <c r="A55" s="1" t="s">
        <v>360</v>
      </c>
      <c r="B55" s="103">
        <v>8447</v>
      </c>
      <c r="C55" s="106">
        <v>3595.4</v>
      </c>
      <c r="D55" s="106">
        <v>42.5</v>
      </c>
      <c r="E55" s="106">
        <v>2147.5</v>
      </c>
      <c r="F55" s="106">
        <v>236</v>
      </c>
      <c r="G55" s="106">
        <v>617.6</v>
      </c>
      <c r="H55" s="106">
        <v>594.29999999999995</v>
      </c>
      <c r="I55" s="106">
        <v>4851.6000000000004</v>
      </c>
    </row>
    <row r="56" spans="1:14" s="4" customFormat="1" ht="17.100000000000001" customHeight="1">
      <c r="A56" s="1" t="s">
        <v>363</v>
      </c>
      <c r="B56" s="103">
        <v>8447</v>
      </c>
      <c r="C56" s="106">
        <v>3595.4</v>
      </c>
      <c r="D56" s="106">
        <v>42.5</v>
      </c>
      <c r="E56" s="106">
        <v>2147.3000000000002</v>
      </c>
      <c r="F56" s="106">
        <v>236.9</v>
      </c>
      <c r="G56" s="106">
        <v>617.6</v>
      </c>
      <c r="H56" s="106">
        <v>593.6</v>
      </c>
      <c r="I56" s="106">
        <v>4851.6000000000004</v>
      </c>
    </row>
    <row r="57" spans="1:14" s="4" customFormat="1" ht="17.100000000000001" customHeight="1">
      <c r="A57" s="4" t="s">
        <v>303</v>
      </c>
    </row>
    <row r="58" spans="1:14" s="4" customFormat="1" ht="17.25" customHeight="1"/>
    <row r="59" spans="1:14" ht="17.25">
      <c r="A59" s="234" t="s">
        <v>128</v>
      </c>
      <c r="B59" s="258"/>
      <c r="C59" s="258"/>
    </row>
    <row r="60" spans="1:14">
      <c r="B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>
      <c r="A61" s="117" t="s">
        <v>36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>
      <c r="A62" s="6"/>
      <c r="B62" s="2" t="s">
        <v>41</v>
      </c>
      <c r="C62" s="241" t="s">
        <v>63</v>
      </c>
      <c r="D62" s="242"/>
      <c r="E62" s="241" t="s">
        <v>62</v>
      </c>
      <c r="F62" s="242"/>
      <c r="G62" s="2" t="s">
        <v>61</v>
      </c>
      <c r="H62" s="2"/>
      <c r="I62" s="2"/>
      <c r="J62" s="118" t="s">
        <v>60</v>
      </c>
      <c r="K62" s="118" t="s">
        <v>56</v>
      </c>
      <c r="L62" s="118" t="s">
        <v>59</v>
      </c>
      <c r="M62" s="118" t="s">
        <v>58</v>
      </c>
      <c r="N62" s="45" t="s">
        <v>58</v>
      </c>
    </row>
    <row r="63" spans="1:14">
      <c r="A63" s="119" t="s">
        <v>68</v>
      </c>
      <c r="B63" s="2"/>
      <c r="C63" s="261" t="s">
        <v>57</v>
      </c>
      <c r="D63" s="264"/>
      <c r="E63" s="261" t="s">
        <v>57</v>
      </c>
      <c r="F63" s="261"/>
      <c r="G63" s="2"/>
      <c r="H63" s="2"/>
      <c r="I63" s="2"/>
      <c r="J63" s="120" t="s">
        <v>56</v>
      </c>
      <c r="K63" s="121"/>
      <c r="L63" s="121"/>
      <c r="M63" s="121"/>
      <c r="N63" s="119" t="s">
        <v>55</v>
      </c>
    </row>
    <row r="64" spans="1:14">
      <c r="A64" s="7"/>
      <c r="B64" s="2"/>
      <c r="C64" s="3" t="s">
        <v>54</v>
      </c>
      <c r="D64" s="2" t="s">
        <v>53</v>
      </c>
      <c r="E64" s="2" t="s">
        <v>54</v>
      </c>
      <c r="F64" s="2" t="s">
        <v>53</v>
      </c>
      <c r="G64" s="2" t="s">
        <v>54</v>
      </c>
      <c r="H64" s="2" t="s">
        <v>53</v>
      </c>
      <c r="I64" s="122" t="s">
        <v>52</v>
      </c>
      <c r="J64" s="123" t="s">
        <v>51</v>
      </c>
      <c r="K64" s="123" t="s">
        <v>51</v>
      </c>
      <c r="L64" s="123" t="s">
        <v>51</v>
      </c>
      <c r="M64" s="123" t="s">
        <v>51</v>
      </c>
      <c r="N64" s="112" t="s">
        <v>51</v>
      </c>
    </row>
    <row r="65" spans="1:14" ht="17.100000000000001" customHeight="1">
      <c r="A65" s="1" t="s">
        <v>174</v>
      </c>
      <c r="B65" s="124">
        <v>1491.7</v>
      </c>
      <c r="C65" s="125">
        <v>279.5</v>
      </c>
      <c r="D65" s="124">
        <v>27</v>
      </c>
      <c r="E65" s="124">
        <v>149.6</v>
      </c>
      <c r="F65" s="124">
        <v>121.3</v>
      </c>
      <c r="G65" s="124">
        <v>191</v>
      </c>
      <c r="H65" s="124">
        <v>102.3</v>
      </c>
      <c r="I65" s="126">
        <v>17</v>
      </c>
      <c r="J65" s="127">
        <v>66.7</v>
      </c>
      <c r="K65" s="127">
        <v>17</v>
      </c>
      <c r="L65" s="127">
        <v>46</v>
      </c>
      <c r="M65" s="127">
        <v>325</v>
      </c>
      <c r="N65" s="128">
        <v>148</v>
      </c>
    </row>
    <row r="66" spans="1:14" ht="17.100000000000001" customHeight="1">
      <c r="A66" s="1" t="s">
        <v>178</v>
      </c>
      <c r="B66" s="124">
        <v>1492.1</v>
      </c>
      <c r="C66" s="125">
        <v>280.5</v>
      </c>
      <c r="D66" s="124">
        <v>27</v>
      </c>
      <c r="E66" s="124">
        <v>149.6</v>
      </c>
      <c r="F66" s="124">
        <v>121.3</v>
      </c>
      <c r="G66" s="124">
        <v>191</v>
      </c>
      <c r="H66" s="124">
        <v>103</v>
      </c>
      <c r="I66" s="126">
        <v>17</v>
      </c>
      <c r="J66" s="127">
        <v>66.7</v>
      </c>
      <c r="K66" s="127">
        <v>17</v>
      </c>
      <c r="L66" s="127">
        <v>46</v>
      </c>
      <c r="M66" s="127">
        <v>325</v>
      </c>
      <c r="N66" s="128">
        <v>148</v>
      </c>
    </row>
    <row r="67" spans="1:14" ht="17.100000000000001" customHeight="1">
      <c r="A67" s="1" t="s">
        <v>187</v>
      </c>
      <c r="B67" s="124">
        <v>1492.1</v>
      </c>
      <c r="C67" s="125">
        <v>280.5</v>
      </c>
      <c r="D67" s="124">
        <v>27</v>
      </c>
      <c r="E67" s="124">
        <v>149.6</v>
      </c>
      <c r="F67" s="124">
        <v>121.3</v>
      </c>
      <c r="G67" s="124">
        <v>191</v>
      </c>
      <c r="H67" s="124">
        <v>103</v>
      </c>
      <c r="I67" s="126">
        <v>17</v>
      </c>
      <c r="J67" s="127">
        <v>66.7</v>
      </c>
      <c r="K67" s="127">
        <v>17</v>
      </c>
      <c r="L67" s="127">
        <v>46</v>
      </c>
      <c r="M67" s="127">
        <v>325</v>
      </c>
      <c r="N67" s="128">
        <v>148</v>
      </c>
    </row>
    <row r="68" spans="1:14" ht="17.100000000000001" customHeight="1">
      <c r="A68" s="1" t="s">
        <v>182</v>
      </c>
      <c r="B68" s="124">
        <v>1492.1</v>
      </c>
      <c r="C68" s="124">
        <v>280.5</v>
      </c>
      <c r="D68" s="124">
        <v>27</v>
      </c>
      <c r="E68" s="124">
        <v>149.6</v>
      </c>
      <c r="F68" s="124">
        <v>121.3</v>
      </c>
      <c r="G68" s="124">
        <v>191</v>
      </c>
      <c r="H68" s="124">
        <v>103</v>
      </c>
      <c r="I68" s="124">
        <v>17</v>
      </c>
      <c r="J68" s="124">
        <v>66.7</v>
      </c>
      <c r="K68" s="124">
        <v>17</v>
      </c>
      <c r="L68" s="124">
        <v>46</v>
      </c>
      <c r="M68" s="124">
        <v>325</v>
      </c>
      <c r="N68" s="124">
        <v>148</v>
      </c>
    </row>
    <row r="69" spans="1:14" ht="17.100000000000001" customHeight="1">
      <c r="A69" s="1" t="s">
        <v>199</v>
      </c>
      <c r="B69" s="129">
        <v>1492.1</v>
      </c>
      <c r="C69" s="129">
        <v>280.5</v>
      </c>
      <c r="D69" s="129">
        <v>27</v>
      </c>
      <c r="E69" s="129">
        <v>149.6</v>
      </c>
      <c r="F69" s="129">
        <v>121.3</v>
      </c>
      <c r="G69" s="129">
        <v>191</v>
      </c>
      <c r="H69" s="129">
        <v>103</v>
      </c>
      <c r="I69" s="129">
        <v>17</v>
      </c>
      <c r="J69" s="129">
        <v>66.7</v>
      </c>
      <c r="K69" s="129">
        <v>17</v>
      </c>
      <c r="L69" s="129">
        <v>46</v>
      </c>
      <c r="M69" s="129">
        <v>325</v>
      </c>
      <c r="N69" s="129">
        <v>148</v>
      </c>
    </row>
    <row r="70" spans="1:14" ht="17.100000000000001" customHeight="1">
      <c r="A70" s="1" t="s">
        <v>200</v>
      </c>
      <c r="B70" s="124">
        <v>1492.1</v>
      </c>
      <c r="C70" s="124">
        <v>280.5</v>
      </c>
      <c r="D70" s="124">
        <v>27</v>
      </c>
      <c r="E70" s="124">
        <v>149.6</v>
      </c>
      <c r="F70" s="124">
        <v>121.3</v>
      </c>
      <c r="G70" s="124">
        <v>191</v>
      </c>
      <c r="H70" s="124">
        <v>103</v>
      </c>
      <c r="I70" s="124">
        <v>17</v>
      </c>
      <c r="J70" s="124">
        <v>66.7</v>
      </c>
      <c r="K70" s="124">
        <v>17</v>
      </c>
      <c r="L70" s="124">
        <v>46</v>
      </c>
      <c r="M70" s="124">
        <v>325</v>
      </c>
      <c r="N70" s="124">
        <v>148</v>
      </c>
    </row>
    <row r="71" spans="1:14" ht="17.100000000000001" customHeight="1">
      <c r="A71" s="1" t="s">
        <v>210</v>
      </c>
      <c r="B71" s="124">
        <v>1492.1</v>
      </c>
      <c r="C71" s="124">
        <v>280.5</v>
      </c>
      <c r="D71" s="124">
        <v>27</v>
      </c>
      <c r="E71" s="124">
        <v>149.6</v>
      </c>
      <c r="F71" s="124">
        <v>121.3</v>
      </c>
      <c r="G71" s="124">
        <v>191</v>
      </c>
      <c r="H71" s="124">
        <v>103</v>
      </c>
      <c r="I71" s="124">
        <v>17</v>
      </c>
      <c r="J71" s="124">
        <v>66.7</v>
      </c>
      <c r="K71" s="124">
        <v>17</v>
      </c>
      <c r="L71" s="124">
        <v>46</v>
      </c>
      <c r="M71" s="124">
        <v>325</v>
      </c>
      <c r="N71" s="124">
        <v>148</v>
      </c>
    </row>
    <row r="72" spans="1:14" ht="17.100000000000001" customHeight="1">
      <c r="A72" s="1" t="s">
        <v>211</v>
      </c>
      <c r="B72" s="124">
        <v>1492.1</v>
      </c>
      <c r="C72" s="124">
        <v>280.5</v>
      </c>
      <c r="D72" s="124">
        <v>27</v>
      </c>
      <c r="E72" s="124">
        <v>149.6</v>
      </c>
      <c r="F72" s="124">
        <v>121.3</v>
      </c>
      <c r="G72" s="124">
        <v>191</v>
      </c>
      <c r="H72" s="124">
        <v>103</v>
      </c>
      <c r="I72" s="124">
        <v>17</v>
      </c>
      <c r="J72" s="124">
        <v>66.7</v>
      </c>
      <c r="K72" s="124">
        <v>17</v>
      </c>
      <c r="L72" s="124">
        <v>46</v>
      </c>
      <c r="M72" s="124">
        <v>325</v>
      </c>
      <c r="N72" s="124">
        <v>148</v>
      </c>
    </row>
    <row r="73" spans="1:14" ht="17.100000000000001" customHeight="1">
      <c r="A73" s="1" t="s">
        <v>219</v>
      </c>
      <c r="B73" s="124">
        <v>1492.1</v>
      </c>
      <c r="C73" s="124">
        <v>280.5</v>
      </c>
      <c r="D73" s="124">
        <v>27</v>
      </c>
      <c r="E73" s="124">
        <v>149.6</v>
      </c>
      <c r="F73" s="124">
        <v>121.3</v>
      </c>
      <c r="G73" s="124">
        <v>191</v>
      </c>
      <c r="H73" s="124">
        <v>103</v>
      </c>
      <c r="I73" s="124">
        <v>17</v>
      </c>
      <c r="J73" s="124">
        <v>66.7</v>
      </c>
      <c r="K73" s="124">
        <v>17</v>
      </c>
      <c r="L73" s="124">
        <v>46</v>
      </c>
      <c r="M73" s="124">
        <v>325</v>
      </c>
      <c r="N73" s="124">
        <v>148</v>
      </c>
    </row>
    <row r="74" spans="1:14" ht="17.100000000000001" customHeight="1">
      <c r="A74" s="1" t="s">
        <v>220</v>
      </c>
      <c r="B74" s="124">
        <v>1492.1</v>
      </c>
      <c r="C74" s="124">
        <v>280.5</v>
      </c>
      <c r="D74" s="124">
        <v>27</v>
      </c>
      <c r="E74" s="124">
        <v>149.6</v>
      </c>
      <c r="F74" s="124">
        <v>121.3</v>
      </c>
      <c r="G74" s="124">
        <v>191</v>
      </c>
      <c r="H74" s="124">
        <v>103</v>
      </c>
      <c r="I74" s="124">
        <v>17</v>
      </c>
      <c r="J74" s="124">
        <v>66.7</v>
      </c>
      <c r="K74" s="124">
        <v>17</v>
      </c>
      <c r="L74" s="124">
        <v>46</v>
      </c>
      <c r="M74" s="124">
        <v>325</v>
      </c>
      <c r="N74" s="124">
        <v>148</v>
      </c>
    </row>
    <row r="75" spans="1:14" ht="17.100000000000001" customHeight="1">
      <c r="A75" s="1" t="s">
        <v>225</v>
      </c>
      <c r="B75" s="124">
        <v>1506</v>
      </c>
      <c r="C75" s="124">
        <v>278</v>
      </c>
      <c r="D75" s="124">
        <v>26.5</v>
      </c>
      <c r="E75" s="124">
        <v>150.9</v>
      </c>
      <c r="F75" s="124">
        <v>121.3</v>
      </c>
      <c r="G75" s="124">
        <v>191.6</v>
      </c>
      <c r="H75" s="124">
        <v>105.3</v>
      </c>
      <c r="I75" s="124">
        <v>17.3</v>
      </c>
      <c r="J75" s="124">
        <v>78.099999999999994</v>
      </c>
      <c r="K75" s="124">
        <v>17.3</v>
      </c>
      <c r="L75" s="124">
        <v>46.3</v>
      </c>
      <c r="M75" s="124">
        <v>325.2</v>
      </c>
      <c r="N75" s="124">
        <v>148.19999999999999</v>
      </c>
    </row>
    <row r="76" spans="1:14" ht="17.100000000000001" customHeight="1">
      <c r="A76" s="1" t="s">
        <v>226</v>
      </c>
      <c r="B76" s="124">
        <f>SUM(C76:N76)</f>
        <v>1505.9999999999998</v>
      </c>
      <c r="C76" s="124">
        <v>278</v>
      </c>
      <c r="D76" s="124">
        <v>26.5</v>
      </c>
      <c r="E76" s="124">
        <v>150.9</v>
      </c>
      <c r="F76" s="124">
        <v>121.3</v>
      </c>
      <c r="G76" s="124">
        <v>191.7</v>
      </c>
      <c r="H76" s="124">
        <v>105.3</v>
      </c>
      <c r="I76" s="124">
        <v>17.3</v>
      </c>
      <c r="J76" s="124">
        <v>78.099999999999994</v>
      </c>
      <c r="K76" s="124">
        <v>17.3</v>
      </c>
      <c r="L76" s="124">
        <v>46.2</v>
      </c>
      <c r="M76" s="124">
        <v>325.2</v>
      </c>
      <c r="N76" s="124">
        <v>148.19999999999999</v>
      </c>
    </row>
    <row r="77" spans="1:14" ht="17.100000000000001" customHeight="1">
      <c r="A77" s="1" t="s">
        <v>229</v>
      </c>
      <c r="B77" s="124">
        <v>1506</v>
      </c>
      <c r="C77" s="124">
        <v>278</v>
      </c>
      <c r="D77" s="124">
        <v>26.5</v>
      </c>
      <c r="E77" s="124">
        <v>150.9</v>
      </c>
      <c r="F77" s="124">
        <v>121.3</v>
      </c>
      <c r="G77" s="124">
        <v>191.7</v>
      </c>
      <c r="H77" s="124">
        <v>105.3</v>
      </c>
      <c r="I77" s="124">
        <v>17.3</v>
      </c>
      <c r="J77" s="124">
        <v>78.099999999999994</v>
      </c>
      <c r="K77" s="124">
        <v>17.3</v>
      </c>
      <c r="L77" s="124">
        <v>46.2</v>
      </c>
      <c r="M77" s="124">
        <v>325.2</v>
      </c>
      <c r="N77" s="124">
        <v>148.19999999999999</v>
      </c>
    </row>
    <row r="78" spans="1:14" ht="17.100000000000001" customHeight="1">
      <c r="A78" s="1" t="s">
        <v>230</v>
      </c>
      <c r="B78" s="130">
        <v>1506</v>
      </c>
      <c r="C78" s="130">
        <v>280.5</v>
      </c>
      <c r="D78" s="130">
        <v>26.5</v>
      </c>
      <c r="E78" s="130">
        <v>149.5</v>
      </c>
      <c r="F78" s="130">
        <v>121.3</v>
      </c>
      <c r="G78" s="130">
        <v>190.5</v>
      </c>
      <c r="H78" s="130">
        <v>103.5</v>
      </c>
      <c r="I78" s="130">
        <v>17.3</v>
      </c>
      <c r="J78" s="130">
        <v>80</v>
      </c>
      <c r="K78" s="130">
        <v>17.3</v>
      </c>
      <c r="L78" s="130">
        <v>46.2</v>
      </c>
      <c r="M78" s="130">
        <v>325.2</v>
      </c>
      <c r="N78" s="130">
        <v>148.19999999999999</v>
      </c>
    </row>
    <row r="79" spans="1:14" ht="17.100000000000001" customHeight="1">
      <c r="A79" s="1" t="s">
        <v>343</v>
      </c>
      <c r="B79" s="130">
        <v>1506</v>
      </c>
      <c r="C79" s="130">
        <v>280.5</v>
      </c>
      <c r="D79" s="130">
        <v>26.5</v>
      </c>
      <c r="E79" s="130">
        <v>149.5</v>
      </c>
      <c r="F79" s="130">
        <v>121.3</v>
      </c>
      <c r="G79" s="130">
        <v>190.5</v>
      </c>
      <c r="H79" s="130">
        <v>103.5</v>
      </c>
      <c r="I79" s="130">
        <v>17.3</v>
      </c>
      <c r="J79" s="130">
        <v>80</v>
      </c>
      <c r="K79" s="130">
        <v>17.3</v>
      </c>
      <c r="L79" s="130">
        <v>46.2</v>
      </c>
      <c r="M79" s="130">
        <v>325.2</v>
      </c>
      <c r="N79" s="130">
        <v>148.19999999999999</v>
      </c>
    </row>
    <row r="80" spans="1:14" ht="17.100000000000001" customHeight="1">
      <c r="A80" s="1" t="s">
        <v>325</v>
      </c>
      <c r="B80" s="130">
        <v>1506</v>
      </c>
      <c r="C80" s="130">
        <v>280.5</v>
      </c>
      <c r="D80" s="130">
        <v>26.5</v>
      </c>
      <c r="E80" s="130">
        <v>149.5</v>
      </c>
      <c r="F80" s="130">
        <v>121.3</v>
      </c>
      <c r="G80" s="130">
        <v>190.5</v>
      </c>
      <c r="H80" s="130">
        <v>103.5</v>
      </c>
      <c r="I80" s="130">
        <v>17.3</v>
      </c>
      <c r="J80" s="130">
        <v>80</v>
      </c>
      <c r="K80" s="130">
        <v>17.3</v>
      </c>
      <c r="L80" s="130">
        <v>46.2</v>
      </c>
      <c r="M80" s="130">
        <v>325.2</v>
      </c>
      <c r="N80" s="130">
        <v>148.19999999999999</v>
      </c>
    </row>
    <row r="81" spans="1:14" ht="17.100000000000001" customHeight="1">
      <c r="A81" s="1" t="s">
        <v>327</v>
      </c>
      <c r="B81" s="130">
        <v>1506</v>
      </c>
      <c r="C81" s="130">
        <v>280.5</v>
      </c>
      <c r="D81" s="130">
        <v>26.5</v>
      </c>
      <c r="E81" s="130">
        <v>149.5</v>
      </c>
      <c r="F81" s="130">
        <v>121.3</v>
      </c>
      <c r="G81" s="130">
        <v>190.5</v>
      </c>
      <c r="H81" s="130">
        <v>103.5</v>
      </c>
      <c r="I81" s="130">
        <v>17.3</v>
      </c>
      <c r="J81" s="130">
        <v>80</v>
      </c>
      <c r="K81" s="130">
        <v>17.3</v>
      </c>
      <c r="L81" s="130">
        <v>46.2</v>
      </c>
      <c r="M81" s="130">
        <v>325.2</v>
      </c>
      <c r="N81" s="130">
        <v>148.19999999999999</v>
      </c>
    </row>
    <row r="82" spans="1:14" ht="17.100000000000001" customHeight="1">
      <c r="A82" s="1" t="s">
        <v>332</v>
      </c>
      <c r="B82" s="130">
        <v>1506</v>
      </c>
      <c r="C82" s="130">
        <v>280.5</v>
      </c>
      <c r="D82" s="130">
        <v>26.5</v>
      </c>
      <c r="E82" s="130">
        <v>149.5</v>
      </c>
      <c r="F82" s="130">
        <v>121.3</v>
      </c>
      <c r="G82" s="130">
        <v>190.5</v>
      </c>
      <c r="H82" s="130">
        <v>103.5</v>
      </c>
      <c r="I82" s="130">
        <v>17.3</v>
      </c>
      <c r="J82" s="130">
        <v>80</v>
      </c>
      <c r="K82" s="130">
        <v>17.3</v>
      </c>
      <c r="L82" s="130">
        <v>46.2</v>
      </c>
      <c r="M82" s="130">
        <v>325.2</v>
      </c>
      <c r="N82" s="130">
        <v>148.19999999999999</v>
      </c>
    </row>
    <row r="83" spans="1:14" ht="17.100000000000001" customHeight="1">
      <c r="A83" s="1" t="s">
        <v>346</v>
      </c>
      <c r="B83" s="130">
        <v>1506</v>
      </c>
      <c r="C83" s="130">
        <v>280.5</v>
      </c>
      <c r="D83" s="130">
        <v>26.5</v>
      </c>
      <c r="E83" s="130">
        <v>149.5</v>
      </c>
      <c r="F83" s="130">
        <v>121.3</v>
      </c>
      <c r="G83" s="130">
        <v>190.5</v>
      </c>
      <c r="H83" s="130">
        <v>103.5</v>
      </c>
      <c r="I83" s="130">
        <v>17.3</v>
      </c>
      <c r="J83" s="130">
        <v>80</v>
      </c>
      <c r="K83" s="130">
        <v>17.3</v>
      </c>
      <c r="L83" s="130">
        <v>46.2</v>
      </c>
      <c r="M83" s="130">
        <v>325.2</v>
      </c>
      <c r="N83" s="130">
        <v>148.19999999999999</v>
      </c>
    </row>
    <row r="84" spans="1:14" ht="17.100000000000001" customHeight="1">
      <c r="A84" s="1" t="s">
        <v>358</v>
      </c>
      <c r="B84" s="130">
        <v>1532.7</v>
      </c>
      <c r="C84" s="130">
        <v>276.89999999999998</v>
      </c>
      <c r="D84" s="130">
        <v>26.5</v>
      </c>
      <c r="E84" s="130">
        <v>149.5</v>
      </c>
      <c r="F84" s="130">
        <v>121.3</v>
      </c>
      <c r="G84" s="130">
        <v>207</v>
      </c>
      <c r="H84" s="130">
        <v>103.5</v>
      </c>
      <c r="I84" s="130">
        <v>17.3</v>
      </c>
      <c r="J84" s="130">
        <v>80</v>
      </c>
      <c r="K84" s="130">
        <v>17.3</v>
      </c>
      <c r="L84" s="130">
        <v>46.2</v>
      </c>
      <c r="M84" s="130">
        <v>339</v>
      </c>
      <c r="N84" s="130">
        <v>148.19999999999999</v>
      </c>
    </row>
    <row r="85" spans="1:14" ht="17.100000000000001" customHeight="1">
      <c r="A85" s="1" t="s">
        <v>360</v>
      </c>
      <c r="B85" s="130">
        <v>1532.7</v>
      </c>
      <c r="C85" s="130">
        <v>276.89999999999998</v>
      </c>
      <c r="D85" s="130">
        <v>26.5</v>
      </c>
      <c r="E85" s="130">
        <v>149.5</v>
      </c>
      <c r="F85" s="130">
        <v>121.3</v>
      </c>
      <c r="G85" s="130">
        <v>207</v>
      </c>
      <c r="H85" s="130">
        <v>103.5</v>
      </c>
      <c r="I85" s="130">
        <v>17.3</v>
      </c>
      <c r="J85" s="130">
        <v>80</v>
      </c>
      <c r="K85" s="130">
        <v>17.3</v>
      </c>
      <c r="L85" s="130">
        <v>46.2</v>
      </c>
      <c r="M85" s="130">
        <v>339</v>
      </c>
      <c r="N85" s="130">
        <v>148.19999999999999</v>
      </c>
    </row>
    <row r="86" spans="1:14" ht="17.100000000000001" customHeight="1">
      <c r="A86" s="1" t="s">
        <v>363</v>
      </c>
      <c r="B86" s="130">
        <v>1532.7</v>
      </c>
      <c r="C86" s="130">
        <v>276.89999999999998</v>
      </c>
      <c r="D86" s="130">
        <v>26.5</v>
      </c>
      <c r="E86" s="130">
        <v>149.5</v>
      </c>
      <c r="F86" s="130">
        <v>121.3</v>
      </c>
      <c r="G86" s="130">
        <v>207</v>
      </c>
      <c r="H86" s="130">
        <v>103.5</v>
      </c>
      <c r="I86" s="130">
        <v>17.3</v>
      </c>
      <c r="J86" s="130">
        <v>80</v>
      </c>
      <c r="K86" s="130">
        <v>17.3</v>
      </c>
      <c r="L86" s="130">
        <v>46.2</v>
      </c>
      <c r="M86" s="130">
        <v>339</v>
      </c>
      <c r="N86" s="130">
        <v>148.19999999999999</v>
      </c>
    </row>
    <row r="87" spans="1:14" ht="17.100000000000001" customHeight="1">
      <c r="A87" s="259" t="s">
        <v>304</v>
      </c>
      <c r="B87" s="259"/>
    </row>
    <row r="88" spans="1:14">
      <c r="A88" s="12"/>
      <c r="B88" s="12"/>
    </row>
    <row r="89" spans="1:14">
      <c r="A89" s="12"/>
      <c r="B89" s="12"/>
    </row>
    <row r="90" spans="1:14" s="4" customFormat="1">
      <c r="B90" s="101"/>
      <c r="C90" s="102"/>
      <c r="D90" s="101"/>
      <c r="F90" s="102"/>
      <c r="K90" s="102"/>
    </row>
    <row r="91" spans="1:14" s="4" customFormat="1">
      <c r="B91" s="101"/>
      <c r="C91" s="102"/>
      <c r="D91" s="101"/>
      <c r="F91" s="102"/>
      <c r="K91" s="102"/>
    </row>
    <row r="92" spans="1:14" s="4" customFormat="1">
      <c r="B92" s="101"/>
      <c r="C92" s="102"/>
      <c r="D92" s="101"/>
      <c r="F92" s="102"/>
      <c r="K92" s="102"/>
    </row>
    <row r="93" spans="1:14" s="4" customFormat="1">
      <c r="B93" s="101"/>
      <c r="C93" s="102"/>
      <c r="D93" s="101"/>
      <c r="F93" s="102"/>
      <c r="K93" s="102"/>
    </row>
    <row r="94" spans="1:14" s="4" customFormat="1">
      <c r="B94" s="101"/>
      <c r="C94" s="102"/>
      <c r="D94" s="101"/>
      <c r="F94" s="102"/>
      <c r="K94" s="102"/>
    </row>
    <row r="95" spans="1:14" s="4" customFormat="1">
      <c r="B95" s="101"/>
      <c r="C95" s="102"/>
      <c r="D95" s="101"/>
      <c r="F95" s="102"/>
      <c r="K95" s="102"/>
    </row>
    <row r="96" spans="1:14" s="4" customFormat="1">
      <c r="B96" s="101"/>
      <c r="C96" s="102"/>
      <c r="D96" s="101"/>
      <c r="F96" s="102"/>
      <c r="K96" s="102"/>
    </row>
    <row r="97" spans="2:11" s="4" customFormat="1">
      <c r="B97" s="101"/>
      <c r="C97" s="102"/>
      <c r="D97" s="101"/>
      <c r="F97" s="102"/>
      <c r="K97" s="102"/>
    </row>
    <row r="98" spans="2:11" s="4" customFormat="1">
      <c r="B98" s="101"/>
      <c r="C98" s="102"/>
      <c r="D98" s="101"/>
      <c r="F98" s="102"/>
      <c r="K98" s="102"/>
    </row>
    <row r="99" spans="2:11" s="4" customFormat="1">
      <c r="B99" s="101"/>
      <c r="C99" s="102"/>
      <c r="D99" s="101"/>
      <c r="F99" s="102"/>
      <c r="K99" s="102"/>
    </row>
    <row r="100" spans="2:11" s="4" customFormat="1">
      <c r="B100" s="101"/>
      <c r="C100" s="102"/>
      <c r="D100" s="101"/>
      <c r="F100" s="102"/>
      <c r="K100" s="102"/>
    </row>
    <row r="101" spans="2:11" s="4" customFormat="1">
      <c r="B101" s="101"/>
      <c r="C101" s="102"/>
      <c r="D101" s="101"/>
      <c r="F101" s="102"/>
      <c r="K101" s="102"/>
    </row>
    <row r="102" spans="2:11" s="4" customFormat="1">
      <c r="B102" s="101"/>
      <c r="C102" s="102"/>
      <c r="D102" s="101"/>
      <c r="F102" s="102"/>
      <c r="K102" s="102"/>
    </row>
    <row r="103" spans="2:11" s="4" customFormat="1">
      <c r="B103" s="101"/>
      <c r="C103" s="102"/>
      <c r="D103" s="101"/>
      <c r="F103" s="102"/>
      <c r="K103" s="102"/>
    </row>
    <row r="104" spans="2:11" s="4" customFormat="1">
      <c r="B104" s="101"/>
      <c r="C104" s="102"/>
      <c r="D104" s="101"/>
      <c r="F104" s="102"/>
      <c r="K104" s="102"/>
    </row>
    <row r="105" spans="2:11" s="4" customFormat="1">
      <c r="B105" s="101"/>
      <c r="C105" s="102"/>
      <c r="D105" s="101"/>
      <c r="F105" s="102"/>
      <c r="K105" s="102"/>
    </row>
  </sheetData>
  <sheetProtection formatCells="0" insertColumns="0" insertRows="0"/>
  <mergeCells count="12">
    <mergeCell ref="A2:C2"/>
    <mergeCell ref="A33:A34"/>
    <mergeCell ref="A59:C59"/>
    <mergeCell ref="A87:B87"/>
    <mergeCell ref="H32:I32"/>
    <mergeCell ref="E63:F63"/>
    <mergeCell ref="E33:H33"/>
    <mergeCell ref="A30:C30"/>
    <mergeCell ref="A32:B32"/>
    <mergeCell ref="C62:D62"/>
    <mergeCell ref="E62:F62"/>
    <mergeCell ref="C63:D63"/>
  </mergeCells>
  <phoneticPr fontId="2"/>
  <pageMargins left="0.86614173228346458" right="0.59055118110236227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  <rowBreaks count="2" manualBreakCount="2">
    <brk id="29" max="13" man="1"/>
    <brk id="111" max="1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252-09EF-4FAF-8C34-63987F599E05}">
  <dimension ref="A1:U216"/>
  <sheetViews>
    <sheetView view="pageBreakPreview" topLeftCell="A203" zoomScaleNormal="100" zoomScaleSheetLayoutView="100" zoomScalePageLayoutView="70" workbookViewId="0">
      <selection sqref="A1:B1"/>
    </sheetView>
  </sheetViews>
  <sheetFormatPr defaultRowHeight="13.5"/>
  <cols>
    <col min="2" max="5" width="7.375" customWidth="1"/>
    <col min="6" max="6" width="7.625" customWidth="1"/>
    <col min="7" max="7" width="9.125" customWidth="1"/>
    <col min="8" max="8" width="9.75" customWidth="1"/>
    <col min="9" max="9" width="7.625" customWidth="1"/>
    <col min="10" max="10" width="8.875" customWidth="1"/>
    <col min="11" max="11" width="7.5" customWidth="1"/>
    <col min="13" max="15" width="7.375" customWidth="1"/>
    <col min="16" max="16" width="7.25" customWidth="1"/>
    <col min="17" max="17" width="9" bestFit="1" customWidth="1"/>
    <col min="18" max="18" width="8.5" customWidth="1"/>
    <col min="19" max="19" width="9.375" customWidth="1"/>
    <col min="20" max="20" width="7.625" customWidth="1"/>
    <col min="21" max="21" width="8.875" customWidth="1"/>
  </cols>
  <sheetData>
    <row r="1" spans="1:21" ht="18.75">
      <c r="A1" s="269" t="s">
        <v>156</v>
      </c>
      <c r="B1" s="269"/>
      <c r="J1" s="50" t="s">
        <v>40</v>
      </c>
      <c r="L1" s="270"/>
      <c r="M1" s="270"/>
      <c r="U1" s="50" t="s">
        <v>177</v>
      </c>
    </row>
    <row r="2" spans="1:21" ht="17.45" customHeight="1">
      <c r="A2" s="48"/>
      <c r="B2" s="266" t="s">
        <v>157</v>
      </c>
      <c r="C2" s="267"/>
      <c r="D2" s="267"/>
      <c r="E2" s="71" t="s">
        <v>134</v>
      </c>
      <c r="F2" s="250" t="s">
        <v>135</v>
      </c>
      <c r="G2" s="133" t="s">
        <v>134</v>
      </c>
      <c r="H2" s="265" t="s">
        <v>158</v>
      </c>
      <c r="I2" s="266"/>
      <c r="J2" s="134" t="s">
        <v>136</v>
      </c>
      <c r="L2" s="48"/>
      <c r="M2" s="266" t="s">
        <v>157</v>
      </c>
      <c r="N2" s="267"/>
      <c r="O2" s="267"/>
      <c r="P2" s="71" t="s">
        <v>134</v>
      </c>
      <c r="Q2" s="250" t="s">
        <v>135</v>
      </c>
      <c r="R2" s="133" t="s">
        <v>134</v>
      </c>
      <c r="S2" s="265" t="s">
        <v>158</v>
      </c>
      <c r="T2" s="266"/>
      <c r="U2" s="134" t="s">
        <v>136</v>
      </c>
    </row>
    <row r="3" spans="1:21" ht="19.5" customHeight="1">
      <c r="A3" s="52" t="s">
        <v>159</v>
      </c>
      <c r="B3" s="133" t="s">
        <v>134</v>
      </c>
      <c r="C3" s="48" t="s">
        <v>160</v>
      </c>
      <c r="D3" s="48" t="s">
        <v>161</v>
      </c>
      <c r="E3" s="69" t="s">
        <v>137</v>
      </c>
      <c r="F3" s="268"/>
      <c r="G3" s="135" t="s">
        <v>138</v>
      </c>
      <c r="H3" s="136" t="s">
        <v>162</v>
      </c>
      <c r="I3" s="137" t="s">
        <v>163</v>
      </c>
      <c r="J3" s="138" t="s">
        <v>139</v>
      </c>
      <c r="L3" s="52" t="s">
        <v>159</v>
      </c>
      <c r="M3" s="133" t="s">
        <v>134</v>
      </c>
      <c r="N3" s="48" t="s">
        <v>160</v>
      </c>
      <c r="O3" s="48" t="s">
        <v>161</v>
      </c>
      <c r="P3" s="69" t="s">
        <v>137</v>
      </c>
      <c r="Q3" s="268"/>
      <c r="R3" s="135" t="s">
        <v>138</v>
      </c>
      <c r="S3" s="136" t="s">
        <v>162</v>
      </c>
      <c r="T3" s="137" t="s">
        <v>163</v>
      </c>
      <c r="U3" s="138" t="s">
        <v>139</v>
      </c>
    </row>
    <row r="4" spans="1:21" ht="17.100000000000001" customHeight="1">
      <c r="A4" s="55"/>
      <c r="B4" s="139" t="s">
        <v>164</v>
      </c>
      <c r="C4" s="139" t="s">
        <v>164</v>
      </c>
      <c r="D4" s="139" t="s">
        <v>164</v>
      </c>
      <c r="E4" s="139" t="s">
        <v>165</v>
      </c>
      <c r="F4" s="139" t="s">
        <v>166</v>
      </c>
      <c r="G4" s="139"/>
      <c r="H4" s="139"/>
      <c r="I4" s="139"/>
      <c r="J4" s="140" t="s">
        <v>167</v>
      </c>
      <c r="L4" s="55"/>
      <c r="M4" s="139" t="s">
        <v>168</v>
      </c>
      <c r="N4" s="139" t="s">
        <v>168</v>
      </c>
      <c r="O4" s="139" t="s">
        <v>168</v>
      </c>
      <c r="P4" s="139" t="s">
        <v>169</v>
      </c>
      <c r="Q4" s="139" t="s">
        <v>170</v>
      </c>
      <c r="R4" s="139"/>
      <c r="S4" s="139"/>
      <c r="T4" s="139"/>
      <c r="U4" s="140" t="s">
        <v>167</v>
      </c>
    </row>
    <row r="5" spans="1:21" ht="19.5" customHeight="1">
      <c r="A5" s="141" t="s">
        <v>174</v>
      </c>
      <c r="B5" s="142">
        <f>AVERAGE(B6:B17)</f>
        <v>16.158333333333331</v>
      </c>
      <c r="C5" s="142">
        <f>MAX(C6:C17)</f>
        <v>35</v>
      </c>
      <c r="D5" s="143">
        <f>MIN(D6:D17)</f>
        <v>-2.1</v>
      </c>
      <c r="E5" s="142">
        <f>AVERAGE(E6:E17)</f>
        <v>71.566666666666649</v>
      </c>
      <c r="F5" s="142">
        <f>SUM(F6:F17)</f>
        <v>1503</v>
      </c>
      <c r="G5" s="142">
        <f>AVERAGE(G6:G17)</f>
        <v>3.5</v>
      </c>
      <c r="H5" s="144" t="s">
        <v>175</v>
      </c>
      <c r="I5" s="142">
        <f>MAX(I6:I17)</f>
        <v>27.6</v>
      </c>
      <c r="J5" s="142">
        <f>SUM(J6:J17)</f>
        <v>2373.4</v>
      </c>
      <c r="L5" s="141" t="s">
        <v>178</v>
      </c>
      <c r="M5" s="142">
        <f>AVERAGE(M6:M17)</f>
        <v>16.308333333333334</v>
      </c>
      <c r="N5" s="142">
        <f>MAX(N6:N17)</f>
        <v>37.799999999999997</v>
      </c>
      <c r="O5" s="143">
        <f>MIN(O6:O17)</f>
        <v>-4.3</v>
      </c>
      <c r="P5" s="142">
        <f>AVERAGE(P6:P17)</f>
        <v>83.441666666666677</v>
      </c>
      <c r="Q5" s="142">
        <f>SUM(Q6:Q17)</f>
        <v>2090</v>
      </c>
      <c r="R5" s="142">
        <f>AVERAGE(R6:R17)</f>
        <v>8.1083333333333325</v>
      </c>
      <c r="S5" s="144" t="s">
        <v>146</v>
      </c>
      <c r="T5" s="142">
        <f>MAX(T6:T17)</f>
        <v>26</v>
      </c>
      <c r="U5" s="142">
        <f>SUM(U6:U17)</f>
        <v>1990.5000000000002</v>
      </c>
    </row>
    <row r="6" spans="1:21" ht="19.5" customHeight="1">
      <c r="A6" s="15" t="s">
        <v>171</v>
      </c>
      <c r="B6" s="17">
        <v>6.1</v>
      </c>
      <c r="C6" s="145">
        <v>14</v>
      </c>
      <c r="D6" s="17">
        <v>-0.2</v>
      </c>
      <c r="E6" s="17">
        <v>57.9</v>
      </c>
      <c r="F6" s="145">
        <v>37</v>
      </c>
      <c r="G6" s="17">
        <v>4.4000000000000004</v>
      </c>
      <c r="H6" s="81" t="s">
        <v>172</v>
      </c>
      <c r="I6" s="17">
        <v>21.7</v>
      </c>
      <c r="J6" s="17">
        <v>208.4</v>
      </c>
      <c r="L6" s="15" t="s">
        <v>171</v>
      </c>
      <c r="M6" s="17">
        <v>5.8</v>
      </c>
      <c r="N6" s="17">
        <v>16.7</v>
      </c>
      <c r="O6" s="17">
        <v>-4.3</v>
      </c>
      <c r="P6" s="17">
        <v>66.2</v>
      </c>
      <c r="Q6" s="17">
        <v>73.5</v>
      </c>
      <c r="R6" s="17">
        <v>4.9000000000000004</v>
      </c>
      <c r="S6" s="81" t="s">
        <v>140</v>
      </c>
      <c r="T6" s="146">
        <v>20</v>
      </c>
      <c r="U6" s="17">
        <v>169.8</v>
      </c>
    </row>
    <row r="7" spans="1:21" ht="19.5" customHeight="1">
      <c r="A7" s="15" t="s">
        <v>141</v>
      </c>
      <c r="B7" s="15">
        <v>6.6</v>
      </c>
      <c r="C7" s="15">
        <v>15.3</v>
      </c>
      <c r="D7" s="15">
        <v>-2.1</v>
      </c>
      <c r="E7" s="15">
        <v>55.6</v>
      </c>
      <c r="F7" s="147">
        <v>44</v>
      </c>
      <c r="G7" s="15">
        <v>4.9000000000000004</v>
      </c>
      <c r="H7" s="144" t="s">
        <v>172</v>
      </c>
      <c r="I7" s="15">
        <v>19.899999999999999</v>
      </c>
      <c r="J7" s="15">
        <v>184</v>
      </c>
      <c r="L7" s="15" t="s">
        <v>141</v>
      </c>
      <c r="M7" s="15">
        <v>7.6</v>
      </c>
      <c r="N7" s="15">
        <v>22.1</v>
      </c>
      <c r="O7" s="15">
        <v>-2.4</v>
      </c>
      <c r="P7" s="15">
        <v>71.8</v>
      </c>
      <c r="Q7" s="15">
        <v>191.5</v>
      </c>
      <c r="R7" s="15">
        <v>5.2</v>
      </c>
      <c r="S7" s="144" t="s">
        <v>146</v>
      </c>
      <c r="T7" s="148">
        <v>23.4</v>
      </c>
      <c r="U7" s="15">
        <v>161.6</v>
      </c>
    </row>
    <row r="8" spans="1:21" ht="19.5" customHeight="1">
      <c r="A8" s="15" t="s">
        <v>142</v>
      </c>
      <c r="B8" s="15">
        <v>9.1</v>
      </c>
      <c r="C8" s="15">
        <v>18.7</v>
      </c>
      <c r="D8" s="15">
        <v>0.1</v>
      </c>
      <c r="E8" s="15">
        <v>59.3</v>
      </c>
      <c r="F8" s="15">
        <v>171.5</v>
      </c>
      <c r="G8" s="15" t="s">
        <v>331</v>
      </c>
      <c r="H8" s="144" t="s">
        <v>172</v>
      </c>
      <c r="I8" s="15">
        <v>21.8</v>
      </c>
      <c r="J8" s="15">
        <v>206.8</v>
      </c>
      <c r="L8" s="15" t="s">
        <v>142</v>
      </c>
      <c r="M8" s="15">
        <v>8.9</v>
      </c>
      <c r="N8" s="15">
        <v>19.100000000000001</v>
      </c>
      <c r="O8" s="15">
        <v>-0.5</v>
      </c>
      <c r="P8" s="15">
        <v>74.3</v>
      </c>
      <c r="Q8" s="15">
        <v>123.5</v>
      </c>
      <c r="R8" s="15">
        <v>55.3</v>
      </c>
      <c r="S8" s="144" t="s">
        <v>140</v>
      </c>
      <c r="T8" s="148">
        <v>23.5</v>
      </c>
      <c r="U8" s="15">
        <v>204.5</v>
      </c>
    </row>
    <row r="9" spans="1:21" ht="19.5" customHeight="1">
      <c r="A9" s="15" t="s">
        <v>143</v>
      </c>
      <c r="B9" s="15">
        <v>15.4</v>
      </c>
      <c r="C9" s="15">
        <v>29.2</v>
      </c>
      <c r="D9" s="15">
        <v>3.7</v>
      </c>
      <c r="E9" s="15">
        <v>66.400000000000006</v>
      </c>
      <c r="F9" s="15">
        <v>82.5</v>
      </c>
      <c r="G9" s="15">
        <v>3.4</v>
      </c>
      <c r="H9" s="144" t="s">
        <v>172</v>
      </c>
      <c r="I9" s="15">
        <v>23.2</v>
      </c>
      <c r="J9" s="15">
        <v>239.4</v>
      </c>
      <c r="L9" s="15" t="s">
        <v>143</v>
      </c>
      <c r="M9" s="15">
        <v>13.5</v>
      </c>
      <c r="N9" s="15">
        <v>22.2</v>
      </c>
      <c r="O9" s="15">
        <v>1.2</v>
      </c>
      <c r="P9" s="15">
        <v>75.099999999999994</v>
      </c>
      <c r="Q9" s="15">
        <v>211.5</v>
      </c>
      <c r="R9" s="15">
        <v>4.5999999999999996</v>
      </c>
      <c r="S9" s="144" t="s">
        <v>140</v>
      </c>
      <c r="T9" s="148">
        <v>24.3</v>
      </c>
      <c r="U9" s="15">
        <v>125.4</v>
      </c>
    </row>
    <row r="10" spans="1:21" ht="19.5" customHeight="1">
      <c r="A10" s="15" t="s">
        <v>144</v>
      </c>
      <c r="B10" s="15">
        <v>18.3</v>
      </c>
      <c r="C10" s="15">
        <v>28.2</v>
      </c>
      <c r="D10" s="15">
        <v>9.6999999999999993</v>
      </c>
      <c r="E10" s="15">
        <v>72.3</v>
      </c>
      <c r="F10" s="15">
        <v>124</v>
      </c>
      <c r="G10" s="15">
        <v>3.3</v>
      </c>
      <c r="H10" s="144" t="s">
        <v>172</v>
      </c>
      <c r="I10" s="15">
        <v>20.3</v>
      </c>
      <c r="J10" s="15">
        <v>244.9</v>
      </c>
      <c r="L10" s="15" t="s">
        <v>144</v>
      </c>
      <c r="M10" s="15">
        <v>18.8</v>
      </c>
      <c r="N10" s="15">
        <v>28.2</v>
      </c>
      <c r="O10" s="15">
        <v>10.7</v>
      </c>
      <c r="P10" s="15">
        <v>87.4</v>
      </c>
      <c r="Q10" s="15">
        <v>331.5</v>
      </c>
      <c r="R10" s="15">
        <v>3.8</v>
      </c>
      <c r="S10" s="144" t="s">
        <v>179</v>
      </c>
      <c r="T10" s="148">
        <v>17.399999999999999</v>
      </c>
      <c r="U10" s="15">
        <v>125.9</v>
      </c>
    </row>
    <row r="11" spans="1:21" ht="19.5" customHeight="1">
      <c r="A11" s="15" t="s">
        <v>145</v>
      </c>
      <c r="B11" s="15">
        <v>22.9</v>
      </c>
      <c r="C11" s="15">
        <v>34.4</v>
      </c>
      <c r="D11" s="15">
        <v>15.9</v>
      </c>
      <c r="E11" s="15">
        <v>86.5</v>
      </c>
      <c r="F11" s="15">
        <v>167</v>
      </c>
      <c r="G11" s="15">
        <v>2.9</v>
      </c>
      <c r="H11" s="144" t="s">
        <v>149</v>
      </c>
      <c r="I11" s="15">
        <v>16.100000000000001</v>
      </c>
      <c r="J11" s="15">
        <v>149.6</v>
      </c>
      <c r="L11" s="15" t="s">
        <v>145</v>
      </c>
      <c r="M11" s="15">
        <v>22.2</v>
      </c>
      <c r="N11" s="15">
        <v>31.9</v>
      </c>
      <c r="O11" s="15">
        <v>16.3</v>
      </c>
      <c r="P11" s="15">
        <v>91.6</v>
      </c>
      <c r="Q11" s="15">
        <v>215</v>
      </c>
      <c r="R11" s="15">
        <v>3.1</v>
      </c>
      <c r="S11" s="144" t="s">
        <v>147</v>
      </c>
      <c r="T11" s="148">
        <v>19.3</v>
      </c>
      <c r="U11" s="15">
        <v>136.30000000000001</v>
      </c>
    </row>
    <row r="12" spans="1:21" ht="19.5" customHeight="1">
      <c r="A12" s="15" t="s">
        <v>148</v>
      </c>
      <c r="B12" s="15">
        <v>25.9</v>
      </c>
      <c r="C12" s="15">
        <v>34.6</v>
      </c>
      <c r="D12" s="15">
        <v>20.8</v>
      </c>
      <c r="E12" s="15">
        <v>88.4</v>
      </c>
      <c r="F12" s="15">
        <v>267.5</v>
      </c>
      <c r="G12" s="15">
        <v>3.1</v>
      </c>
      <c r="H12" s="144" t="s">
        <v>172</v>
      </c>
      <c r="I12" s="15">
        <v>18.7</v>
      </c>
      <c r="J12" s="15">
        <v>156.6</v>
      </c>
      <c r="L12" s="15" t="s">
        <v>148</v>
      </c>
      <c r="M12" s="15">
        <v>25.6</v>
      </c>
      <c r="N12" s="15">
        <v>37.799999999999997</v>
      </c>
      <c r="O12" s="15">
        <v>19.600000000000001</v>
      </c>
      <c r="P12" s="15">
        <v>94.1</v>
      </c>
      <c r="Q12" s="15">
        <v>217.5</v>
      </c>
      <c r="R12" s="15">
        <v>3.7</v>
      </c>
      <c r="S12" s="144" t="s">
        <v>146</v>
      </c>
      <c r="T12" s="148">
        <v>19.600000000000001</v>
      </c>
      <c r="U12" s="15">
        <v>132.5</v>
      </c>
    </row>
    <row r="13" spans="1:21" ht="19.5" customHeight="1">
      <c r="A13" s="15" t="s">
        <v>150</v>
      </c>
      <c r="B13" s="15">
        <v>27.2</v>
      </c>
      <c r="C13" s="15">
        <v>35</v>
      </c>
      <c r="D13" s="15">
        <v>21.5</v>
      </c>
      <c r="E13" s="15">
        <v>91</v>
      </c>
      <c r="F13" s="15">
        <v>177.5</v>
      </c>
      <c r="G13" s="15">
        <v>2.8</v>
      </c>
      <c r="H13" s="144" t="s">
        <v>175</v>
      </c>
      <c r="I13" s="15">
        <v>27.6</v>
      </c>
      <c r="J13" s="15">
        <v>196.3</v>
      </c>
      <c r="L13" s="15" t="s">
        <v>150</v>
      </c>
      <c r="M13" s="15">
        <v>26.8</v>
      </c>
      <c r="N13" s="15">
        <v>33.9</v>
      </c>
      <c r="O13" s="15">
        <v>20.5</v>
      </c>
      <c r="P13" s="15">
        <v>95.9</v>
      </c>
      <c r="Q13" s="15">
        <v>220</v>
      </c>
      <c r="R13" s="15">
        <v>3.1</v>
      </c>
      <c r="S13" s="144" t="s">
        <v>153</v>
      </c>
      <c r="T13" s="148">
        <v>20.7</v>
      </c>
      <c r="U13" s="15">
        <v>249.2</v>
      </c>
    </row>
    <row r="14" spans="1:21" ht="19.5" customHeight="1">
      <c r="A14" s="15" t="s">
        <v>151</v>
      </c>
      <c r="B14" s="15">
        <v>24.7</v>
      </c>
      <c r="C14" s="15">
        <v>34.1</v>
      </c>
      <c r="D14" s="15">
        <v>16.399999999999999</v>
      </c>
      <c r="E14" s="15">
        <v>87.8</v>
      </c>
      <c r="F14" s="15">
        <v>163.5</v>
      </c>
      <c r="G14" s="15">
        <v>2.9</v>
      </c>
      <c r="H14" s="139" t="s">
        <v>173</v>
      </c>
      <c r="I14" s="15">
        <v>17.899999999999999</v>
      </c>
      <c r="J14" s="15">
        <v>176.7</v>
      </c>
      <c r="L14" s="15" t="s">
        <v>151</v>
      </c>
      <c r="M14" s="15">
        <v>23.9</v>
      </c>
      <c r="N14" s="15">
        <v>33.9</v>
      </c>
      <c r="O14" s="15">
        <v>16.8</v>
      </c>
      <c r="P14" s="15">
        <v>93.2</v>
      </c>
      <c r="Q14" s="15">
        <v>218.5</v>
      </c>
      <c r="R14" s="147">
        <v>3</v>
      </c>
      <c r="S14" s="139" t="s">
        <v>179</v>
      </c>
      <c r="T14" s="16">
        <v>14.7</v>
      </c>
      <c r="U14" s="15">
        <v>157</v>
      </c>
    </row>
    <row r="15" spans="1:21" ht="19.5" customHeight="1">
      <c r="A15" s="15" t="s">
        <v>152</v>
      </c>
      <c r="B15" s="15">
        <v>19.7</v>
      </c>
      <c r="C15" s="15">
        <v>30.4</v>
      </c>
      <c r="D15" s="15">
        <v>10.4</v>
      </c>
      <c r="E15" s="15">
        <v>75.8</v>
      </c>
      <c r="F15" s="15">
        <v>227.5</v>
      </c>
      <c r="G15" s="15">
        <v>2.8</v>
      </c>
      <c r="H15" s="81" t="s">
        <v>172</v>
      </c>
      <c r="I15" s="15">
        <v>18.8</v>
      </c>
      <c r="J15" s="15">
        <v>149.5</v>
      </c>
      <c r="L15" s="15" t="s">
        <v>152</v>
      </c>
      <c r="M15" s="15">
        <v>19.5</v>
      </c>
      <c r="N15" s="15">
        <v>26.9</v>
      </c>
      <c r="O15" s="15">
        <v>12.2</v>
      </c>
      <c r="P15" s="15">
        <v>90.6</v>
      </c>
      <c r="Q15" s="15">
        <v>130.5</v>
      </c>
      <c r="R15" s="15">
        <v>2.9</v>
      </c>
      <c r="S15" s="81" t="s">
        <v>180</v>
      </c>
      <c r="T15" s="13">
        <v>18.7</v>
      </c>
      <c r="U15" s="15">
        <v>189.9</v>
      </c>
    </row>
    <row r="16" spans="1:21" ht="19.5" customHeight="1">
      <c r="A16" s="15" t="s">
        <v>154</v>
      </c>
      <c r="B16" s="147">
        <v>13</v>
      </c>
      <c r="C16" s="15">
        <v>22.4</v>
      </c>
      <c r="D16" s="15">
        <v>4.7</v>
      </c>
      <c r="E16" s="15">
        <v>62.4</v>
      </c>
      <c r="F16" s="147">
        <v>41</v>
      </c>
      <c r="G16" s="15">
        <v>3.2</v>
      </c>
      <c r="H16" s="144" t="s">
        <v>172</v>
      </c>
      <c r="I16" s="15">
        <v>20.100000000000001</v>
      </c>
      <c r="J16" s="15">
        <v>228.3</v>
      </c>
      <c r="L16" s="15" t="s">
        <v>154</v>
      </c>
      <c r="M16" s="15">
        <v>14.1</v>
      </c>
      <c r="N16" s="15">
        <v>23.6</v>
      </c>
      <c r="O16" s="15">
        <v>5.8</v>
      </c>
      <c r="P16" s="147">
        <v>83</v>
      </c>
      <c r="Q16" s="147">
        <v>83</v>
      </c>
      <c r="R16" s="15">
        <v>3.7</v>
      </c>
      <c r="S16" s="144" t="s">
        <v>140</v>
      </c>
      <c r="T16" s="148">
        <v>22.5</v>
      </c>
      <c r="U16" s="15">
        <v>163.19999999999999</v>
      </c>
    </row>
    <row r="17" spans="1:21" ht="19.5" customHeight="1">
      <c r="A17" s="15" t="s">
        <v>155</v>
      </c>
      <c r="B17" s="147">
        <v>5</v>
      </c>
      <c r="C17" s="147">
        <v>15</v>
      </c>
      <c r="D17" s="15">
        <v>-1.5</v>
      </c>
      <c r="E17" s="15">
        <v>55.4</v>
      </c>
      <c r="F17" s="15">
        <v>0</v>
      </c>
      <c r="G17" s="15">
        <v>4.8</v>
      </c>
      <c r="H17" s="144" t="s">
        <v>172</v>
      </c>
      <c r="I17" s="15">
        <v>24.7</v>
      </c>
      <c r="J17" s="15">
        <v>232.9</v>
      </c>
      <c r="L17" s="15" t="s">
        <v>155</v>
      </c>
      <c r="M17" s="147">
        <v>9</v>
      </c>
      <c r="N17" s="15">
        <v>17.100000000000001</v>
      </c>
      <c r="O17" s="147">
        <v>-2</v>
      </c>
      <c r="P17" s="15">
        <v>78.099999999999994</v>
      </c>
      <c r="Q17" s="147">
        <v>74</v>
      </c>
      <c r="R17" s="147">
        <v>4</v>
      </c>
      <c r="S17" s="144" t="s">
        <v>146</v>
      </c>
      <c r="T17" s="149">
        <v>26</v>
      </c>
      <c r="U17" s="15">
        <v>175.2</v>
      </c>
    </row>
    <row r="18" spans="1:21" ht="19.5" customHeight="1">
      <c r="A18" s="150" t="s">
        <v>305</v>
      </c>
      <c r="L18" s="150" t="s">
        <v>306</v>
      </c>
    </row>
    <row r="19" spans="1:21" ht="19.5" customHeight="1">
      <c r="A19" s="150" t="s">
        <v>176</v>
      </c>
      <c r="L19" s="150" t="s">
        <v>176</v>
      </c>
    </row>
    <row r="20" spans="1:21" ht="19.5" customHeight="1">
      <c r="A20" s="270"/>
      <c r="B20" s="270"/>
      <c r="J20" s="50" t="s">
        <v>181</v>
      </c>
      <c r="L20" s="270"/>
      <c r="M20" s="270"/>
      <c r="U20" s="50" t="s">
        <v>182</v>
      </c>
    </row>
    <row r="21" spans="1:21" ht="17.45" customHeight="1">
      <c r="A21" s="48"/>
      <c r="B21" s="266" t="s">
        <v>157</v>
      </c>
      <c r="C21" s="267"/>
      <c r="D21" s="267"/>
      <c r="E21" s="71" t="s">
        <v>134</v>
      </c>
      <c r="F21" s="250" t="s">
        <v>135</v>
      </c>
      <c r="G21" s="133" t="s">
        <v>134</v>
      </c>
      <c r="H21" s="265" t="s">
        <v>158</v>
      </c>
      <c r="I21" s="266"/>
      <c r="J21" s="134" t="s">
        <v>136</v>
      </c>
      <c r="L21" s="48"/>
      <c r="M21" s="266" t="s">
        <v>157</v>
      </c>
      <c r="N21" s="267"/>
      <c r="O21" s="267"/>
      <c r="P21" s="71" t="s">
        <v>134</v>
      </c>
      <c r="Q21" s="250" t="s">
        <v>135</v>
      </c>
      <c r="R21" s="133" t="s">
        <v>134</v>
      </c>
      <c r="S21" s="265" t="s">
        <v>158</v>
      </c>
      <c r="T21" s="266"/>
      <c r="U21" s="134" t="s">
        <v>136</v>
      </c>
    </row>
    <row r="22" spans="1:21" ht="19.5" customHeight="1">
      <c r="A22" s="52" t="s">
        <v>159</v>
      </c>
      <c r="B22" s="133" t="s">
        <v>134</v>
      </c>
      <c r="C22" s="48" t="s">
        <v>160</v>
      </c>
      <c r="D22" s="48" t="s">
        <v>161</v>
      </c>
      <c r="E22" s="151" t="s">
        <v>183</v>
      </c>
      <c r="F22" s="268"/>
      <c r="G22" s="135" t="s">
        <v>138</v>
      </c>
      <c r="H22" s="136" t="s">
        <v>162</v>
      </c>
      <c r="I22" s="137" t="s">
        <v>163</v>
      </c>
      <c r="J22" s="138" t="s">
        <v>139</v>
      </c>
      <c r="L22" s="52" t="s">
        <v>159</v>
      </c>
      <c r="M22" s="133" t="s">
        <v>134</v>
      </c>
      <c r="N22" s="48" t="s">
        <v>160</v>
      </c>
      <c r="O22" s="48" t="s">
        <v>161</v>
      </c>
      <c r="P22" s="151" t="s">
        <v>183</v>
      </c>
      <c r="Q22" s="268"/>
      <c r="R22" s="135" t="s">
        <v>138</v>
      </c>
      <c r="S22" s="136" t="s">
        <v>162</v>
      </c>
      <c r="T22" s="137" t="s">
        <v>163</v>
      </c>
      <c r="U22" s="138" t="s">
        <v>139</v>
      </c>
    </row>
    <row r="23" spans="1:21" ht="17.100000000000001" customHeight="1">
      <c r="A23" s="55"/>
      <c r="B23" s="139" t="s">
        <v>184</v>
      </c>
      <c r="C23" s="139" t="s">
        <v>184</v>
      </c>
      <c r="D23" s="139" t="s">
        <v>184</v>
      </c>
      <c r="E23" s="139" t="s">
        <v>185</v>
      </c>
      <c r="F23" s="139" t="s">
        <v>186</v>
      </c>
      <c r="G23" s="139"/>
      <c r="H23" s="139"/>
      <c r="I23" s="139"/>
      <c r="J23" s="139" t="s">
        <v>167</v>
      </c>
      <c r="L23" s="55"/>
      <c r="M23" s="139" t="s">
        <v>168</v>
      </c>
      <c r="N23" s="139" t="s">
        <v>168</v>
      </c>
      <c r="O23" s="139" t="s">
        <v>168</v>
      </c>
      <c r="P23" s="139" t="s">
        <v>169</v>
      </c>
      <c r="Q23" s="139" t="s">
        <v>170</v>
      </c>
      <c r="R23" s="139"/>
      <c r="S23" s="139"/>
      <c r="T23" s="139"/>
      <c r="U23" s="140" t="s">
        <v>167</v>
      </c>
    </row>
    <row r="24" spans="1:21" ht="19.5" customHeight="1">
      <c r="A24" s="15" t="s">
        <v>187</v>
      </c>
      <c r="B24" s="152">
        <f>AVERAGE(B25:B36)</f>
        <v>16.775000000000002</v>
      </c>
      <c r="C24" s="152">
        <f>MAX(C25:C36)</f>
        <v>38.9</v>
      </c>
      <c r="D24" s="153">
        <f>MIN(D25:D36)</f>
        <v>-0.9</v>
      </c>
      <c r="E24" s="152">
        <f>AVERAGE(E25:E36)</f>
        <v>80.8</v>
      </c>
      <c r="F24" s="152">
        <f>SUM(F25:F36)</f>
        <v>1726.5</v>
      </c>
      <c r="G24" s="152">
        <f>AVERAGE(G25:G36)</f>
        <v>3.9166666666666661</v>
      </c>
      <c r="H24" s="16" t="s">
        <v>188</v>
      </c>
      <c r="I24" s="152">
        <f>MAX(I25:I36)</f>
        <v>26.8</v>
      </c>
      <c r="J24" s="154">
        <f>SUM(J25:J36)</f>
        <v>2261.6</v>
      </c>
      <c r="L24" s="141" t="s">
        <v>182</v>
      </c>
      <c r="M24" s="152">
        <f>AVERAGE(M25:M36)</f>
        <v>16.324999999999999</v>
      </c>
      <c r="N24" s="152">
        <f>MAX(N25:N36)</f>
        <v>37.299999999999997</v>
      </c>
      <c r="O24" s="153">
        <f>MIN(O25:O36)</f>
        <v>-2.2000000000000002</v>
      </c>
      <c r="P24" s="152">
        <f>AVERAGE(P25:P36)</f>
        <v>80.925000000000011</v>
      </c>
      <c r="Q24" s="152">
        <f>SUM(Q25:Q36)</f>
        <v>1754</v>
      </c>
      <c r="R24" s="152">
        <f>AVERAGE(R25:R36)</f>
        <v>3.7833333333333337</v>
      </c>
      <c r="S24" s="155" t="s">
        <v>188</v>
      </c>
      <c r="T24" s="152">
        <f>MAX(T25:T36)</f>
        <v>26.1</v>
      </c>
      <c r="U24" s="156">
        <f>SUM(U25:U36)</f>
        <v>2304.7999999999997</v>
      </c>
    </row>
    <row r="25" spans="1:21" ht="19.5" customHeight="1">
      <c r="A25" s="15" t="s">
        <v>171</v>
      </c>
      <c r="B25" s="16">
        <v>7.3</v>
      </c>
      <c r="C25" s="16">
        <v>14.5</v>
      </c>
      <c r="D25" s="16">
        <v>-0.9</v>
      </c>
      <c r="E25" s="16">
        <v>73.099999999999994</v>
      </c>
      <c r="F25" s="143">
        <v>45</v>
      </c>
      <c r="G25" s="16">
        <v>4.2</v>
      </c>
      <c r="H25" s="16" t="s">
        <v>188</v>
      </c>
      <c r="I25" s="16">
        <v>25.2</v>
      </c>
      <c r="J25" s="157">
        <v>195.6</v>
      </c>
      <c r="L25" s="15" t="s">
        <v>171</v>
      </c>
      <c r="M25" s="158">
        <v>5.8</v>
      </c>
      <c r="N25" s="158">
        <v>15.9</v>
      </c>
      <c r="O25" s="158">
        <v>-2.2000000000000002</v>
      </c>
      <c r="P25" s="159">
        <v>66.400000000000006</v>
      </c>
      <c r="Q25" s="160">
        <v>54</v>
      </c>
      <c r="R25" s="158">
        <v>4.2</v>
      </c>
      <c r="S25" s="155" t="s">
        <v>190</v>
      </c>
      <c r="T25" s="158">
        <v>25.7</v>
      </c>
      <c r="U25" s="161">
        <v>175.1</v>
      </c>
    </row>
    <row r="26" spans="1:21" ht="19.5" customHeight="1">
      <c r="A26" s="15" t="s">
        <v>141</v>
      </c>
      <c r="B26" s="143">
        <v>9</v>
      </c>
      <c r="C26" s="16">
        <v>18.3</v>
      </c>
      <c r="D26" s="16">
        <v>0.9</v>
      </c>
      <c r="E26" s="16">
        <v>70.099999999999994</v>
      </c>
      <c r="F26" s="16">
        <v>63.5</v>
      </c>
      <c r="G26" s="16">
        <v>4.7</v>
      </c>
      <c r="H26" s="16" t="s">
        <v>188</v>
      </c>
      <c r="I26" s="16">
        <v>26.3</v>
      </c>
      <c r="J26" s="157">
        <v>200.1</v>
      </c>
      <c r="L26" s="15" t="s">
        <v>141</v>
      </c>
      <c r="M26" s="158">
        <v>5.2</v>
      </c>
      <c r="N26" s="158">
        <v>15.5</v>
      </c>
      <c r="O26" s="158">
        <v>-2.1</v>
      </c>
      <c r="P26" s="159">
        <v>61.2</v>
      </c>
      <c r="Q26" s="160">
        <v>67</v>
      </c>
      <c r="R26" s="158">
        <v>5.2</v>
      </c>
      <c r="S26" s="155" t="s">
        <v>188</v>
      </c>
      <c r="T26" s="158">
        <v>25.8</v>
      </c>
      <c r="U26" s="161">
        <v>225.7</v>
      </c>
    </row>
    <row r="27" spans="1:21" ht="19.5" customHeight="1">
      <c r="A27" s="15" t="s">
        <v>142</v>
      </c>
      <c r="B27" s="16">
        <v>10.3</v>
      </c>
      <c r="C27" s="143">
        <v>22</v>
      </c>
      <c r="D27" s="16">
        <v>0.4</v>
      </c>
      <c r="E27" s="143">
        <v>66</v>
      </c>
      <c r="F27" s="16">
        <v>173.5</v>
      </c>
      <c r="G27" s="16">
        <v>5.0999999999999996</v>
      </c>
      <c r="H27" s="16" t="s">
        <v>188</v>
      </c>
      <c r="I27" s="16">
        <v>26.8</v>
      </c>
      <c r="J27" s="157">
        <v>236.9</v>
      </c>
      <c r="L27" s="15" t="s">
        <v>142</v>
      </c>
      <c r="M27" s="158">
        <v>10.7</v>
      </c>
      <c r="N27" s="158">
        <v>19.899999999999999</v>
      </c>
      <c r="O27" s="158">
        <v>-0.7</v>
      </c>
      <c r="P27" s="159">
        <v>70.900000000000006</v>
      </c>
      <c r="Q27" s="160">
        <v>189</v>
      </c>
      <c r="R27" s="158">
        <v>4.2</v>
      </c>
      <c r="S27" s="155" t="s">
        <v>188</v>
      </c>
      <c r="T27" s="158">
        <v>26.1</v>
      </c>
      <c r="U27" s="161">
        <v>240.8</v>
      </c>
    </row>
    <row r="28" spans="1:21" ht="19.5" customHeight="1">
      <c r="A28" s="15" t="s">
        <v>143</v>
      </c>
      <c r="B28" s="143">
        <v>14</v>
      </c>
      <c r="C28" s="16">
        <v>24.8</v>
      </c>
      <c r="D28" s="16">
        <v>1.9</v>
      </c>
      <c r="E28" s="143">
        <v>77</v>
      </c>
      <c r="F28" s="16">
        <v>80.5</v>
      </c>
      <c r="G28" s="143">
        <v>4</v>
      </c>
      <c r="H28" s="16" t="s">
        <v>188</v>
      </c>
      <c r="I28" s="16">
        <v>22.4</v>
      </c>
      <c r="J28" s="157">
        <v>180.1</v>
      </c>
      <c r="L28" s="15" t="s">
        <v>143</v>
      </c>
      <c r="M28" s="158">
        <v>15.2</v>
      </c>
      <c r="N28" s="162">
        <v>24</v>
      </c>
      <c r="O28" s="158">
        <v>3.9</v>
      </c>
      <c r="P28" s="159">
        <v>80.599999999999994</v>
      </c>
      <c r="Q28" s="159">
        <v>235.5</v>
      </c>
      <c r="R28" s="158">
        <v>4.0999999999999996</v>
      </c>
      <c r="S28" s="155" t="s">
        <v>191</v>
      </c>
      <c r="T28" s="158">
        <v>22.7</v>
      </c>
      <c r="U28" s="161">
        <v>217.5</v>
      </c>
    </row>
    <row r="29" spans="1:21" ht="19.5" customHeight="1">
      <c r="A29" s="15" t="s">
        <v>144</v>
      </c>
      <c r="B29" s="16">
        <v>18.899999999999999</v>
      </c>
      <c r="C29" s="16">
        <v>30.2</v>
      </c>
      <c r="D29" s="16">
        <v>10.8</v>
      </c>
      <c r="E29" s="16">
        <v>81.099999999999994</v>
      </c>
      <c r="F29" s="16">
        <v>184.5</v>
      </c>
      <c r="G29" s="16">
        <v>4.2</v>
      </c>
      <c r="H29" s="16" t="s">
        <v>188</v>
      </c>
      <c r="I29" s="16">
        <v>20.2</v>
      </c>
      <c r="J29" s="157">
        <v>230.1</v>
      </c>
      <c r="L29" s="15" t="s">
        <v>144</v>
      </c>
      <c r="M29" s="158">
        <v>18.8</v>
      </c>
      <c r="N29" s="158">
        <v>30.1</v>
      </c>
      <c r="O29" s="158">
        <v>10.5</v>
      </c>
      <c r="P29" s="159">
        <v>86.7</v>
      </c>
      <c r="Q29" s="159">
        <v>274.5</v>
      </c>
      <c r="R29" s="162">
        <v>4</v>
      </c>
      <c r="S29" s="155" t="s">
        <v>191</v>
      </c>
      <c r="T29" s="158">
        <v>18.2</v>
      </c>
      <c r="U29" s="161">
        <v>187.7</v>
      </c>
    </row>
    <row r="30" spans="1:21" ht="19.5" customHeight="1">
      <c r="A30" s="15" t="s">
        <v>145</v>
      </c>
      <c r="B30" s="16">
        <v>22.2</v>
      </c>
      <c r="C30" s="16">
        <v>34.6</v>
      </c>
      <c r="D30" s="16">
        <v>13.4</v>
      </c>
      <c r="E30" s="16">
        <v>93.3</v>
      </c>
      <c r="F30" s="16">
        <v>234.5</v>
      </c>
      <c r="G30" s="16">
        <v>3.4</v>
      </c>
      <c r="H30" s="16" t="s">
        <v>192</v>
      </c>
      <c r="I30" s="16">
        <v>16.399999999999999</v>
      </c>
      <c r="J30" s="157">
        <v>209.5</v>
      </c>
      <c r="L30" s="15" t="s">
        <v>145</v>
      </c>
      <c r="M30" s="158">
        <v>21.3</v>
      </c>
      <c r="N30" s="158">
        <v>30.7</v>
      </c>
      <c r="O30" s="158">
        <v>14.9</v>
      </c>
      <c r="P30" s="159">
        <v>93.8</v>
      </c>
      <c r="Q30" s="160">
        <v>306</v>
      </c>
      <c r="R30" s="158">
        <v>3.1</v>
      </c>
      <c r="S30" s="155" t="s">
        <v>193</v>
      </c>
      <c r="T30" s="158">
        <v>14.5</v>
      </c>
      <c r="U30" s="161">
        <v>107.2</v>
      </c>
    </row>
    <row r="31" spans="1:21" ht="19.5" customHeight="1">
      <c r="A31" s="15" t="s">
        <v>148</v>
      </c>
      <c r="B31" s="16">
        <v>24.8</v>
      </c>
      <c r="C31" s="143">
        <v>34</v>
      </c>
      <c r="D31" s="16">
        <v>19.3</v>
      </c>
      <c r="E31" s="16">
        <v>88.5</v>
      </c>
      <c r="F31" s="143">
        <v>457</v>
      </c>
      <c r="G31" s="143">
        <v>3</v>
      </c>
      <c r="H31" s="16" t="s">
        <v>194</v>
      </c>
      <c r="I31" s="16">
        <v>24.5</v>
      </c>
      <c r="J31" s="157">
        <v>123.3</v>
      </c>
      <c r="L31" s="15" t="s">
        <v>148</v>
      </c>
      <c r="M31" s="158">
        <v>26.5</v>
      </c>
      <c r="N31" s="158">
        <v>36.6</v>
      </c>
      <c r="O31" s="158">
        <v>19.399999999999999</v>
      </c>
      <c r="P31" s="159">
        <v>91.5</v>
      </c>
      <c r="Q31" s="160">
        <v>43</v>
      </c>
      <c r="R31" s="158">
        <v>3.1</v>
      </c>
      <c r="S31" s="155" t="s">
        <v>195</v>
      </c>
      <c r="T31" s="158">
        <v>24.2</v>
      </c>
      <c r="U31" s="161">
        <v>237.4</v>
      </c>
    </row>
    <row r="32" spans="1:21" ht="19.5" customHeight="1">
      <c r="A32" s="15" t="s">
        <v>150</v>
      </c>
      <c r="B32" s="16">
        <v>27.8</v>
      </c>
      <c r="C32" s="16">
        <v>38.9</v>
      </c>
      <c r="D32" s="16">
        <v>19.7</v>
      </c>
      <c r="E32" s="16">
        <v>90.8</v>
      </c>
      <c r="F32" s="16">
        <v>61.5</v>
      </c>
      <c r="G32" s="16">
        <v>3.5</v>
      </c>
      <c r="H32" s="16" t="s">
        <v>192</v>
      </c>
      <c r="I32" s="16">
        <v>14.7</v>
      </c>
      <c r="J32" s="157">
        <v>251.9</v>
      </c>
      <c r="L32" s="15" t="s">
        <v>150</v>
      </c>
      <c r="M32" s="158">
        <v>27.2</v>
      </c>
      <c r="N32" s="158">
        <v>37.299999999999997</v>
      </c>
      <c r="O32" s="158">
        <v>20.9</v>
      </c>
      <c r="P32" s="159">
        <v>92.7</v>
      </c>
      <c r="Q32" s="160">
        <v>141</v>
      </c>
      <c r="R32" s="158">
        <v>3.6</v>
      </c>
      <c r="S32" s="155" t="s">
        <v>193</v>
      </c>
      <c r="T32" s="158">
        <v>16.3</v>
      </c>
      <c r="U32" s="161">
        <v>219.6</v>
      </c>
    </row>
    <row r="33" spans="1:21" ht="19.5" customHeight="1">
      <c r="A33" s="15" t="s">
        <v>151</v>
      </c>
      <c r="B33" s="16">
        <v>25.4</v>
      </c>
      <c r="C33" s="143">
        <v>34</v>
      </c>
      <c r="D33" s="16">
        <v>15.9</v>
      </c>
      <c r="E33" s="16">
        <v>92.8</v>
      </c>
      <c r="F33" s="143">
        <v>228</v>
      </c>
      <c r="G33" s="16">
        <v>3.5</v>
      </c>
      <c r="H33" s="16" t="s">
        <v>193</v>
      </c>
      <c r="I33" s="16">
        <v>26.5</v>
      </c>
      <c r="J33" s="157">
        <v>148.5</v>
      </c>
      <c r="L33" s="15" t="s">
        <v>151</v>
      </c>
      <c r="M33" s="158">
        <v>24.1</v>
      </c>
      <c r="N33" s="158">
        <v>31.4</v>
      </c>
      <c r="O33" s="158">
        <v>15.9</v>
      </c>
      <c r="P33" s="159">
        <v>92.3</v>
      </c>
      <c r="Q33" s="159">
        <v>183.5</v>
      </c>
      <c r="R33" s="158">
        <v>2.9</v>
      </c>
      <c r="S33" s="155" t="s">
        <v>193</v>
      </c>
      <c r="T33" s="158">
        <v>18.3</v>
      </c>
      <c r="U33" s="161">
        <v>160.30000000000001</v>
      </c>
    </row>
    <row r="34" spans="1:21" ht="19.5" customHeight="1">
      <c r="A34" s="15" t="s">
        <v>152</v>
      </c>
      <c r="B34" s="16">
        <v>19.2</v>
      </c>
      <c r="C34" s="16">
        <v>28.1</v>
      </c>
      <c r="D34" s="16">
        <v>9.9</v>
      </c>
      <c r="E34" s="143">
        <v>87</v>
      </c>
      <c r="F34" s="143">
        <v>108</v>
      </c>
      <c r="G34" s="16">
        <v>2.9</v>
      </c>
      <c r="H34" s="16" t="s">
        <v>196</v>
      </c>
      <c r="I34" s="16">
        <v>17.899999999999999</v>
      </c>
      <c r="J34" s="157">
        <v>153.69999999999999</v>
      </c>
      <c r="L34" s="15" t="s">
        <v>152</v>
      </c>
      <c r="M34" s="158">
        <v>19.3</v>
      </c>
      <c r="N34" s="158">
        <v>27.2</v>
      </c>
      <c r="O34" s="158">
        <v>7.6</v>
      </c>
      <c r="P34" s="159">
        <v>85.1</v>
      </c>
      <c r="Q34" s="160">
        <v>135</v>
      </c>
      <c r="R34" s="158">
        <v>3.1</v>
      </c>
      <c r="S34" s="155" t="s">
        <v>197</v>
      </c>
      <c r="T34" s="158">
        <v>15.6</v>
      </c>
      <c r="U34" s="161">
        <v>155.69999999999999</v>
      </c>
    </row>
    <row r="35" spans="1:21" ht="19.5" customHeight="1">
      <c r="A35" s="15" t="s">
        <v>154</v>
      </c>
      <c r="B35" s="16">
        <v>13.5</v>
      </c>
      <c r="C35" s="16">
        <v>22.5</v>
      </c>
      <c r="D35" s="143">
        <v>3</v>
      </c>
      <c r="E35" s="16">
        <v>77.2</v>
      </c>
      <c r="F35" s="16">
        <v>16.5</v>
      </c>
      <c r="G35" s="16">
        <v>3.7</v>
      </c>
      <c r="H35" s="16" t="s">
        <v>188</v>
      </c>
      <c r="I35" s="16">
        <v>21.1</v>
      </c>
      <c r="J35" s="157">
        <v>144.4</v>
      </c>
      <c r="L35" s="15" t="s">
        <v>154</v>
      </c>
      <c r="M35" s="158">
        <v>12.7</v>
      </c>
      <c r="N35" s="158">
        <v>23.1</v>
      </c>
      <c r="O35" s="158">
        <v>3.4</v>
      </c>
      <c r="P35" s="159">
        <v>74.2</v>
      </c>
      <c r="Q35" s="160">
        <v>62</v>
      </c>
      <c r="R35" s="158">
        <v>3.9</v>
      </c>
      <c r="S35" s="155" t="s">
        <v>188</v>
      </c>
      <c r="T35" s="158">
        <v>20.2</v>
      </c>
      <c r="U35" s="161">
        <v>167.7</v>
      </c>
    </row>
    <row r="36" spans="1:21" ht="19.5" customHeight="1">
      <c r="A36" s="15" t="s">
        <v>155</v>
      </c>
      <c r="B36" s="16">
        <v>8.9</v>
      </c>
      <c r="C36" s="16">
        <v>17.8</v>
      </c>
      <c r="D36" s="16">
        <v>0.9</v>
      </c>
      <c r="E36" s="16">
        <v>72.7</v>
      </c>
      <c r="F36" s="143">
        <v>74</v>
      </c>
      <c r="G36" s="16">
        <v>4.8</v>
      </c>
      <c r="H36" s="16" t="s">
        <v>188</v>
      </c>
      <c r="I36" s="16">
        <v>20.6</v>
      </c>
      <c r="J36" s="157">
        <v>187.5</v>
      </c>
      <c r="L36" s="15" t="s">
        <v>155</v>
      </c>
      <c r="M36" s="158">
        <v>9.1</v>
      </c>
      <c r="N36" s="158">
        <v>19.2</v>
      </c>
      <c r="O36" s="158">
        <v>-0.1</v>
      </c>
      <c r="P36" s="159">
        <v>75.7</v>
      </c>
      <c r="Q36" s="159">
        <v>63.5</v>
      </c>
      <c r="R36" s="162">
        <v>4</v>
      </c>
      <c r="S36" s="155" t="s">
        <v>188</v>
      </c>
      <c r="T36" s="158">
        <v>23.3</v>
      </c>
      <c r="U36" s="161">
        <v>210.1</v>
      </c>
    </row>
    <row r="37" spans="1:21">
      <c r="A37" s="150" t="s">
        <v>307</v>
      </c>
      <c r="L37" s="150" t="s">
        <v>308</v>
      </c>
    </row>
    <row r="38" spans="1:21" ht="19.5" customHeight="1">
      <c r="A38" s="150" t="s">
        <v>198</v>
      </c>
      <c r="L38" s="150" t="s">
        <v>198</v>
      </c>
    </row>
    <row r="39" spans="1:21" ht="19.5" customHeight="1">
      <c r="A39" s="269" t="s">
        <v>156</v>
      </c>
      <c r="B39" s="269"/>
      <c r="J39" s="50" t="s">
        <v>199</v>
      </c>
      <c r="L39" s="270"/>
      <c r="M39" s="270"/>
      <c r="U39" s="50" t="s">
        <v>200</v>
      </c>
    </row>
    <row r="40" spans="1:21" ht="17.45" customHeight="1">
      <c r="A40" s="48"/>
      <c r="B40" s="266" t="s">
        <v>157</v>
      </c>
      <c r="C40" s="267"/>
      <c r="D40" s="267"/>
      <c r="E40" s="71" t="s">
        <v>134</v>
      </c>
      <c r="F40" s="250" t="s">
        <v>135</v>
      </c>
      <c r="G40" s="133" t="s">
        <v>134</v>
      </c>
      <c r="H40" s="265" t="s">
        <v>158</v>
      </c>
      <c r="I40" s="266"/>
      <c r="J40" s="134" t="s">
        <v>136</v>
      </c>
      <c r="L40" s="48"/>
      <c r="M40" s="266" t="s">
        <v>157</v>
      </c>
      <c r="N40" s="267"/>
      <c r="O40" s="267"/>
      <c r="P40" s="71" t="s">
        <v>134</v>
      </c>
      <c r="Q40" s="250" t="s">
        <v>135</v>
      </c>
      <c r="R40" s="133" t="s">
        <v>134</v>
      </c>
      <c r="S40" s="265" t="s">
        <v>158</v>
      </c>
      <c r="T40" s="266"/>
      <c r="U40" s="134" t="s">
        <v>136</v>
      </c>
    </row>
    <row r="41" spans="1:21" ht="19.5" customHeight="1">
      <c r="A41" s="52" t="s">
        <v>159</v>
      </c>
      <c r="B41" s="133" t="s">
        <v>134</v>
      </c>
      <c r="C41" s="48" t="s">
        <v>160</v>
      </c>
      <c r="D41" s="48" t="s">
        <v>161</v>
      </c>
      <c r="E41" s="151" t="s">
        <v>183</v>
      </c>
      <c r="F41" s="268"/>
      <c r="G41" s="135" t="s">
        <v>138</v>
      </c>
      <c r="H41" s="136" t="s">
        <v>162</v>
      </c>
      <c r="I41" s="137" t="s">
        <v>163</v>
      </c>
      <c r="J41" s="138" t="s">
        <v>139</v>
      </c>
      <c r="L41" s="52" t="s">
        <v>159</v>
      </c>
      <c r="M41" s="133" t="s">
        <v>134</v>
      </c>
      <c r="N41" s="48" t="s">
        <v>160</v>
      </c>
      <c r="O41" s="48" t="s">
        <v>161</v>
      </c>
      <c r="P41" s="151" t="s">
        <v>183</v>
      </c>
      <c r="Q41" s="268"/>
      <c r="R41" s="135" t="s">
        <v>138</v>
      </c>
      <c r="S41" s="136" t="s">
        <v>162</v>
      </c>
      <c r="T41" s="137" t="s">
        <v>163</v>
      </c>
      <c r="U41" s="138" t="s">
        <v>139</v>
      </c>
    </row>
    <row r="42" spans="1:21" ht="17.100000000000001" customHeight="1">
      <c r="A42" s="55"/>
      <c r="B42" s="139" t="s">
        <v>184</v>
      </c>
      <c r="C42" s="139" t="s">
        <v>184</v>
      </c>
      <c r="D42" s="139" t="s">
        <v>184</v>
      </c>
      <c r="E42" s="139" t="s">
        <v>185</v>
      </c>
      <c r="F42" s="139" t="s">
        <v>186</v>
      </c>
      <c r="G42" s="139"/>
      <c r="H42" s="139"/>
      <c r="I42" s="139"/>
      <c r="J42" s="140" t="s">
        <v>167</v>
      </c>
      <c r="L42" s="55"/>
      <c r="M42" s="139" t="s">
        <v>168</v>
      </c>
      <c r="N42" s="139" t="s">
        <v>168</v>
      </c>
      <c r="O42" s="139" t="s">
        <v>168</v>
      </c>
      <c r="P42" s="139" t="s">
        <v>169</v>
      </c>
      <c r="Q42" s="139" t="s">
        <v>170</v>
      </c>
      <c r="R42" s="139"/>
      <c r="S42" s="139"/>
      <c r="T42" s="139"/>
      <c r="U42" s="140" t="s">
        <v>167</v>
      </c>
    </row>
    <row r="43" spans="1:21" ht="19.5" customHeight="1">
      <c r="A43" s="141" t="s">
        <v>199</v>
      </c>
      <c r="B43" s="152">
        <f>AVERAGE(B44:B55)</f>
        <v>16.516666666666669</v>
      </c>
      <c r="C43" s="152">
        <f>MAX(C44:C55)</f>
        <v>34.5</v>
      </c>
      <c r="D43" s="153">
        <f>MIN(D44:D55)</f>
        <v>-1.8</v>
      </c>
      <c r="E43" s="152">
        <f>AVERAGE(E44:E55)</f>
        <v>80.983333333333334</v>
      </c>
      <c r="F43" s="152">
        <f>SUM(F44:F55)</f>
        <v>1984.5</v>
      </c>
      <c r="G43" s="152">
        <f>AVERAGE(G44:G55)</f>
        <v>3.8166666666666664</v>
      </c>
      <c r="H43" s="16" t="s">
        <v>190</v>
      </c>
      <c r="I43" s="152">
        <f>MAX(I44:I55)</f>
        <v>30.9</v>
      </c>
      <c r="J43" s="156">
        <f>SUM(J44:J55)</f>
        <v>2187.3999999999996</v>
      </c>
      <c r="L43" s="141" t="s">
        <v>200</v>
      </c>
      <c r="M43" s="152">
        <f>AVERAGE(M44:M55)</f>
        <v>16.666666666666668</v>
      </c>
      <c r="N43" s="152">
        <f>MAX(N44:N55)</f>
        <v>36.299999999999997</v>
      </c>
      <c r="O43" s="153">
        <f>MIN(O44:O55)</f>
        <v>-2.6</v>
      </c>
      <c r="P43" s="152">
        <f>AVERAGE(P44:P55)</f>
        <v>80.74166666666666</v>
      </c>
      <c r="Q43" s="152">
        <f>SUM(Q44:Q55)</f>
        <v>2158</v>
      </c>
      <c r="R43" s="152">
        <f>AVERAGE(R44:R55)</f>
        <v>4.0750000000000002</v>
      </c>
      <c r="S43" s="163" t="s">
        <v>203</v>
      </c>
      <c r="T43" s="152">
        <f>MAX(T44:T55)</f>
        <v>26.6</v>
      </c>
      <c r="U43" s="156">
        <f>SUM(U44:U55)</f>
        <v>2343</v>
      </c>
    </row>
    <row r="44" spans="1:21" ht="19.5" customHeight="1">
      <c r="A44" s="15" t="s">
        <v>171</v>
      </c>
      <c r="B44" s="16">
        <v>6.6</v>
      </c>
      <c r="C44" s="16">
        <v>17.2</v>
      </c>
      <c r="D44" s="16">
        <v>-1.8</v>
      </c>
      <c r="E44" s="16">
        <v>67.3</v>
      </c>
      <c r="F44" s="143">
        <v>114</v>
      </c>
      <c r="G44" s="16">
        <v>4.7</v>
      </c>
      <c r="H44" s="16" t="s">
        <v>188</v>
      </c>
      <c r="I44" s="16">
        <v>22.4</v>
      </c>
      <c r="J44" s="157">
        <v>196.2</v>
      </c>
      <c r="L44" s="15" t="s">
        <v>171</v>
      </c>
      <c r="M44" s="164">
        <v>6</v>
      </c>
      <c r="N44" s="164">
        <v>18.2</v>
      </c>
      <c r="O44" s="165">
        <v>-2.2000000000000002</v>
      </c>
      <c r="P44" s="166">
        <v>64.3</v>
      </c>
      <c r="Q44" s="166">
        <v>42.5</v>
      </c>
      <c r="R44" s="164">
        <v>5.7</v>
      </c>
      <c r="S44" s="163" t="s">
        <v>201</v>
      </c>
      <c r="T44" s="164">
        <v>20.399999999999999</v>
      </c>
      <c r="U44" s="167">
        <v>218.4</v>
      </c>
    </row>
    <row r="45" spans="1:21" ht="19.5" customHeight="1">
      <c r="A45" s="15" t="s">
        <v>141</v>
      </c>
      <c r="B45" s="143">
        <v>9</v>
      </c>
      <c r="C45" s="143">
        <v>22</v>
      </c>
      <c r="D45" s="16">
        <v>0.6</v>
      </c>
      <c r="E45" s="16">
        <v>69.099999999999994</v>
      </c>
      <c r="F45" s="143">
        <v>108</v>
      </c>
      <c r="G45" s="16">
        <v>4.7</v>
      </c>
      <c r="H45" s="16" t="s">
        <v>188</v>
      </c>
      <c r="I45" s="16">
        <v>24.9</v>
      </c>
      <c r="J45" s="157">
        <v>169.3</v>
      </c>
      <c r="L45" s="15" t="s">
        <v>141</v>
      </c>
      <c r="M45" s="164">
        <v>7.7</v>
      </c>
      <c r="N45" s="164">
        <v>20.3</v>
      </c>
      <c r="O45" s="165">
        <v>-2.6</v>
      </c>
      <c r="P45" s="166">
        <v>79.099999999999994</v>
      </c>
      <c r="Q45" s="166">
        <v>189</v>
      </c>
      <c r="R45" s="164">
        <v>4</v>
      </c>
      <c r="S45" s="163" t="s">
        <v>202</v>
      </c>
      <c r="T45" s="164">
        <v>22.5</v>
      </c>
      <c r="U45" s="167">
        <v>146.80000000000001</v>
      </c>
    </row>
    <row r="46" spans="1:21" ht="19.5" customHeight="1">
      <c r="A46" s="15" t="s">
        <v>142</v>
      </c>
      <c r="B46" s="16">
        <v>10.1</v>
      </c>
      <c r="C46" s="16">
        <v>22.3</v>
      </c>
      <c r="D46" s="16">
        <v>2.2000000000000002</v>
      </c>
      <c r="E46" s="16">
        <v>69.099999999999994</v>
      </c>
      <c r="F46" s="16">
        <v>172.5</v>
      </c>
      <c r="G46" s="16">
        <v>4.5999999999999996</v>
      </c>
      <c r="H46" s="16" t="s">
        <v>188</v>
      </c>
      <c r="I46" s="16">
        <v>21.7</v>
      </c>
      <c r="J46" s="157">
        <v>192.9</v>
      </c>
      <c r="L46" s="15" t="s">
        <v>142</v>
      </c>
      <c r="M46" s="164">
        <v>10.3</v>
      </c>
      <c r="N46" s="164">
        <v>21.8</v>
      </c>
      <c r="O46" s="164">
        <v>0.3</v>
      </c>
      <c r="P46" s="166">
        <v>75</v>
      </c>
      <c r="Q46" s="166">
        <v>284.5</v>
      </c>
      <c r="R46" s="164">
        <v>4.8</v>
      </c>
      <c r="S46" s="163" t="s">
        <v>203</v>
      </c>
      <c r="T46" s="164">
        <v>26.6</v>
      </c>
      <c r="U46" s="167">
        <v>163.9</v>
      </c>
    </row>
    <row r="47" spans="1:21" ht="19.5" customHeight="1">
      <c r="A47" s="15" t="s">
        <v>143</v>
      </c>
      <c r="B47" s="143">
        <v>15</v>
      </c>
      <c r="C47" s="16">
        <v>25.1</v>
      </c>
      <c r="D47" s="16">
        <v>2.9</v>
      </c>
      <c r="E47" s="16">
        <v>73.8</v>
      </c>
      <c r="F47" s="143">
        <v>165</v>
      </c>
      <c r="G47" s="16">
        <v>4.3</v>
      </c>
      <c r="H47" s="16" t="s">
        <v>193</v>
      </c>
      <c r="I47" s="16">
        <v>22.6</v>
      </c>
      <c r="J47" s="157">
        <v>247.9</v>
      </c>
      <c r="L47" s="15" t="s">
        <v>143</v>
      </c>
      <c r="M47" s="164">
        <v>13.4</v>
      </c>
      <c r="N47" s="164">
        <v>24.8</v>
      </c>
      <c r="O47" s="164">
        <v>5</v>
      </c>
      <c r="P47" s="166">
        <v>79.900000000000006</v>
      </c>
      <c r="Q47" s="166">
        <v>236</v>
      </c>
      <c r="R47" s="164">
        <v>4.5</v>
      </c>
      <c r="S47" s="163" t="s">
        <v>202</v>
      </c>
      <c r="T47" s="164">
        <v>25.1</v>
      </c>
      <c r="U47" s="167">
        <v>165.5</v>
      </c>
    </row>
    <row r="48" spans="1:21" ht="19.5" customHeight="1">
      <c r="A48" s="15" t="s">
        <v>144</v>
      </c>
      <c r="B48" s="16">
        <v>19.3</v>
      </c>
      <c r="C48" s="16">
        <v>29.1</v>
      </c>
      <c r="D48" s="16">
        <v>9.5</v>
      </c>
      <c r="E48" s="16">
        <v>85.1</v>
      </c>
      <c r="F48" s="16">
        <v>176.5</v>
      </c>
      <c r="G48" s="16">
        <v>3.7</v>
      </c>
      <c r="H48" s="16" t="s">
        <v>197</v>
      </c>
      <c r="I48" s="16">
        <v>21.8</v>
      </c>
      <c r="J48" s="157">
        <v>198.3</v>
      </c>
      <c r="L48" s="15" t="s">
        <v>144</v>
      </c>
      <c r="M48" s="164">
        <v>18.100000000000001</v>
      </c>
      <c r="N48" s="164">
        <v>27.9</v>
      </c>
      <c r="O48" s="164">
        <v>8.1</v>
      </c>
      <c r="P48" s="166">
        <v>82.5</v>
      </c>
      <c r="Q48" s="166">
        <v>184.5</v>
      </c>
      <c r="R48" s="164">
        <v>4</v>
      </c>
      <c r="S48" s="163" t="s">
        <v>204</v>
      </c>
      <c r="T48" s="164">
        <v>20.2</v>
      </c>
      <c r="U48" s="167">
        <v>232.5</v>
      </c>
    </row>
    <row r="49" spans="1:21" ht="19.5" customHeight="1">
      <c r="A49" s="15" t="s">
        <v>145</v>
      </c>
      <c r="B49" s="143">
        <v>22</v>
      </c>
      <c r="C49" s="16">
        <v>29.8</v>
      </c>
      <c r="D49" s="16">
        <v>14.7</v>
      </c>
      <c r="E49" s="16">
        <v>93.8</v>
      </c>
      <c r="F49" s="143">
        <v>316</v>
      </c>
      <c r="G49" s="143">
        <v>3</v>
      </c>
      <c r="H49" s="16" t="s">
        <v>192</v>
      </c>
      <c r="I49" s="16">
        <v>18.7</v>
      </c>
      <c r="J49" s="157">
        <v>158.6</v>
      </c>
      <c r="L49" s="15" t="s">
        <v>145</v>
      </c>
      <c r="M49" s="164">
        <v>22.2</v>
      </c>
      <c r="N49" s="164">
        <v>34.299999999999997</v>
      </c>
      <c r="O49" s="164">
        <v>12.3</v>
      </c>
      <c r="P49" s="166">
        <v>85.3</v>
      </c>
      <c r="Q49" s="166">
        <v>259</v>
      </c>
      <c r="R49" s="164">
        <v>3.5</v>
      </c>
      <c r="S49" s="163" t="s">
        <v>205</v>
      </c>
      <c r="T49" s="164">
        <v>22.5</v>
      </c>
      <c r="U49" s="167">
        <v>172.6</v>
      </c>
    </row>
    <row r="50" spans="1:21" ht="19.5" customHeight="1">
      <c r="A50" s="15" t="s">
        <v>148</v>
      </c>
      <c r="B50" s="16">
        <v>25.7</v>
      </c>
      <c r="C50" s="16">
        <v>34.5</v>
      </c>
      <c r="D50" s="16">
        <v>19.3</v>
      </c>
      <c r="E50" s="16">
        <v>96.8</v>
      </c>
      <c r="F50" s="143">
        <v>277</v>
      </c>
      <c r="G50" s="16">
        <v>3.8</v>
      </c>
      <c r="H50" s="16" t="s">
        <v>192</v>
      </c>
      <c r="I50" s="16">
        <v>18</v>
      </c>
      <c r="J50" s="157">
        <v>108.1</v>
      </c>
      <c r="L50" s="15" t="s">
        <v>148</v>
      </c>
      <c r="M50" s="164">
        <v>26.7</v>
      </c>
      <c r="N50" s="164">
        <v>34.5</v>
      </c>
      <c r="O50" s="164">
        <v>20.8</v>
      </c>
      <c r="P50" s="166">
        <v>94.5</v>
      </c>
      <c r="Q50" s="166">
        <v>233</v>
      </c>
      <c r="R50" s="164">
        <v>3.6</v>
      </c>
      <c r="S50" s="163" t="s">
        <v>206</v>
      </c>
      <c r="T50" s="164">
        <v>23.2</v>
      </c>
      <c r="U50" s="167">
        <v>222.2</v>
      </c>
    </row>
    <row r="51" spans="1:21" ht="19.5" customHeight="1">
      <c r="A51" s="15" t="s">
        <v>150</v>
      </c>
      <c r="B51" s="16">
        <v>26.5</v>
      </c>
      <c r="C51" s="16">
        <v>33.9</v>
      </c>
      <c r="D51" s="16">
        <v>19.899999999999999</v>
      </c>
      <c r="E51" s="16">
        <v>92.5</v>
      </c>
      <c r="F51" s="16">
        <v>155.5</v>
      </c>
      <c r="G51" s="143">
        <v>3</v>
      </c>
      <c r="H51" s="16" t="s">
        <v>193</v>
      </c>
      <c r="I51" s="16">
        <v>13.7</v>
      </c>
      <c r="J51" s="157">
        <v>220.4</v>
      </c>
      <c r="L51" s="15" t="s">
        <v>150</v>
      </c>
      <c r="M51" s="164">
        <v>28.2</v>
      </c>
      <c r="N51" s="164">
        <v>36.299999999999997</v>
      </c>
      <c r="O51" s="164">
        <v>22.5</v>
      </c>
      <c r="P51" s="166">
        <v>94.8</v>
      </c>
      <c r="Q51" s="166">
        <v>101</v>
      </c>
      <c r="R51" s="164">
        <v>3.2</v>
      </c>
      <c r="S51" s="163" t="s">
        <v>207</v>
      </c>
      <c r="T51" s="164">
        <v>16.399999999999999</v>
      </c>
      <c r="U51" s="167">
        <v>256</v>
      </c>
    </row>
    <row r="52" spans="1:21" ht="19.5" customHeight="1">
      <c r="A52" s="15" t="s">
        <v>151</v>
      </c>
      <c r="B52" s="16">
        <v>23.4</v>
      </c>
      <c r="C52" s="16">
        <v>33.6</v>
      </c>
      <c r="D52" s="16">
        <v>15.8</v>
      </c>
      <c r="E52" s="16">
        <v>86.6</v>
      </c>
      <c r="F52" s="16">
        <v>71.5</v>
      </c>
      <c r="G52" s="16">
        <v>2.9</v>
      </c>
      <c r="H52" s="16" t="s">
        <v>193</v>
      </c>
      <c r="I52" s="16">
        <v>17.600000000000001</v>
      </c>
      <c r="J52" s="157">
        <v>183.6</v>
      </c>
      <c r="L52" s="15" t="s">
        <v>151</v>
      </c>
      <c r="M52" s="164">
        <v>25.5</v>
      </c>
      <c r="N52" s="164">
        <v>36.200000000000003</v>
      </c>
      <c r="O52" s="164">
        <v>14.8</v>
      </c>
      <c r="P52" s="166">
        <v>88.7</v>
      </c>
      <c r="Q52" s="166">
        <v>203.5</v>
      </c>
      <c r="R52" s="164">
        <v>3.7</v>
      </c>
      <c r="S52" s="163" t="s">
        <v>201</v>
      </c>
      <c r="T52" s="164">
        <v>15</v>
      </c>
      <c r="U52" s="167">
        <v>223.3</v>
      </c>
    </row>
    <row r="53" spans="1:21" ht="19.5" customHeight="1">
      <c r="A53" s="15" t="s">
        <v>152</v>
      </c>
      <c r="B53" s="16">
        <v>18.399999999999999</v>
      </c>
      <c r="C53" s="16">
        <v>28.5</v>
      </c>
      <c r="D53" s="143">
        <v>10</v>
      </c>
      <c r="E53" s="16">
        <v>84.4</v>
      </c>
      <c r="F53" s="16">
        <v>199.5</v>
      </c>
      <c r="G53" s="16">
        <v>3.3</v>
      </c>
      <c r="H53" s="16" t="s">
        <v>197</v>
      </c>
      <c r="I53" s="16">
        <v>29.6</v>
      </c>
      <c r="J53" s="157">
        <v>177.8</v>
      </c>
      <c r="L53" s="15" t="s">
        <v>152</v>
      </c>
      <c r="M53" s="164">
        <v>19.8</v>
      </c>
      <c r="N53" s="164">
        <v>29</v>
      </c>
      <c r="O53" s="164">
        <v>11.5</v>
      </c>
      <c r="P53" s="166">
        <v>82.9</v>
      </c>
      <c r="Q53" s="166">
        <v>186.5</v>
      </c>
      <c r="R53" s="164">
        <v>3.4</v>
      </c>
      <c r="S53" s="163" t="s">
        <v>208</v>
      </c>
      <c r="T53" s="164">
        <v>21.4</v>
      </c>
      <c r="U53" s="167">
        <v>141.1</v>
      </c>
    </row>
    <row r="54" spans="1:21" ht="19.5" customHeight="1">
      <c r="A54" s="15" t="s">
        <v>154</v>
      </c>
      <c r="B54" s="16">
        <v>13.4</v>
      </c>
      <c r="C54" s="16">
        <v>24.9</v>
      </c>
      <c r="D54" s="143">
        <v>5</v>
      </c>
      <c r="E54" s="143">
        <v>80</v>
      </c>
      <c r="F54" s="143">
        <v>170</v>
      </c>
      <c r="G54" s="16">
        <v>3.4</v>
      </c>
      <c r="H54" s="16" t="s">
        <v>190</v>
      </c>
      <c r="I54" s="16">
        <v>30.9</v>
      </c>
      <c r="J54" s="157">
        <v>149.69999999999999</v>
      </c>
      <c r="L54" s="15" t="s">
        <v>154</v>
      </c>
      <c r="M54" s="164">
        <v>13.1</v>
      </c>
      <c r="N54" s="164">
        <v>22.2</v>
      </c>
      <c r="O54" s="164">
        <v>3.2</v>
      </c>
      <c r="P54" s="166">
        <v>74.3</v>
      </c>
      <c r="Q54" s="166">
        <v>119.5</v>
      </c>
      <c r="R54" s="164">
        <v>3.6</v>
      </c>
      <c r="S54" s="163" t="s">
        <v>201</v>
      </c>
      <c r="T54" s="164">
        <v>20.6</v>
      </c>
      <c r="U54" s="167">
        <v>205.4</v>
      </c>
    </row>
    <row r="55" spans="1:21" ht="19.5" customHeight="1">
      <c r="A55" s="15" t="s">
        <v>155</v>
      </c>
      <c r="B55" s="16">
        <v>8.8000000000000007</v>
      </c>
      <c r="C55" s="16">
        <v>19.5</v>
      </c>
      <c r="D55" s="16">
        <v>-0.3</v>
      </c>
      <c r="E55" s="16">
        <v>73.3</v>
      </c>
      <c r="F55" s="143">
        <v>59</v>
      </c>
      <c r="G55" s="16">
        <v>4.4000000000000004</v>
      </c>
      <c r="H55" s="16" t="s">
        <v>188</v>
      </c>
      <c r="I55" s="16">
        <v>22.5</v>
      </c>
      <c r="J55" s="157">
        <v>184.6</v>
      </c>
      <c r="L55" s="15" t="s">
        <v>155</v>
      </c>
      <c r="M55" s="164">
        <v>9</v>
      </c>
      <c r="N55" s="164">
        <v>20.3</v>
      </c>
      <c r="O55" s="164">
        <v>0.9</v>
      </c>
      <c r="P55" s="166">
        <v>67.599999999999994</v>
      </c>
      <c r="Q55" s="166">
        <v>119</v>
      </c>
      <c r="R55" s="164">
        <v>4.9000000000000004</v>
      </c>
      <c r="S55" s="163" t="s">
        <v>203</v>
      </c>
      <c r="T55" s="164">
        <v>21.2</v>
      </c>
      <c r="U55" s="167">
        <v>195.3</v>
      </c>
    </row>
    <row r="56" spans="1:21">
      <c r="A56" s="150" t="s">
        <v>308</v>
      </c>
      <c r="L56" s="150" t="s">
        <v>308</v>
      </c>
    </row>
    <row r="57" spans="1:21">
      <c r="A57" s="150" t="s">
        <v>198</v>
      </c>
      <c r="L57" s="150" t="s">
        <v>209</v>
      </c>
    </row>
    <row r="59" spans="1:21" ht="19.5" customHeight="1">
      <c r="A59" s="270"/>
      <c r="B59" s="270"/>
      <c r="J59" s="50" t="s">
        <v>210</v>
      </c>
      <c r="L59" s="270"/>
      <c r="M59" s="270"/>
      <c r="U59" s="50" t="s">
        <v>211</v>
      </c>
    </row>
    <row r="60" spans="1:21" ht="17.45" customHeight="1">
      <c r="A60" s="48"/>
      <c r="B60" s="266" t="s">
        <v>157</v>
      </c>
      <c r="C60" s="267"/>
      <c r="D60" s="267"/>
      <c r="E60" s="71" t="s">
        <v>134</v>
      </c>
      <c r="F60" s="250" t="s">
        <v>135</v>
      </c>
      <c r="G60" s="133" t="s">
        <v>134</v>
      </c>
      <c r="H60" s="265" t="s">
        <v>158</v>
      </c>
      <c r="I60" s="266"/>
      <c r="J60" s="134" t="s">
        <v>136</v>
      </c>
      <c r="L60" s="48"/>
      <c r="M60" s="266" t="s">
        <v>157</v>
      </c>
      <c r="N60" s="267"/>
      <c r="O60" s="267"/>
      <c r="P60" s="71" t="s">
        <v>134</v>
      </c>
      <c r="Q60" s="250" t="s">
        <v>135</v>
      </c>
      <c r="R60" s="133" t="s">
        <v>134</v>
      </c>
      <c r="S60" s="265" t="s">
        <v>158</v>
      </c>
      <c r="T60" s="266"/>
      <c r="U60" s="134" t="s">
        <v>136</v>
      </c>
    </row>
    <row r="61" spans="1:21" ht="19.5" customHeight="1">
      <c r="A61" s="52" t="s">
        <v>159</v>
      </c>
      <c r="B61" s="133" t="s">
        <v>134</v>
      </c>
      <c r="C61" s="48" t="s">
        <v>160</v>
      </c>
      <c r="D61" s="48" t="s">
        <v>161</v>
      </c>
      <c r="E61" s="151" t="s">
        <v>183</v>
      </c>
      <c r="F61" s="268"/>
      <c r="G61" s="135" t="s">
        <v>138</v>
      </c>
      <c r="H61" s="136" t="s">
        <v>162</v>
      </c>
      <c r="I61" s="137" t="s">
        <v>163</v>
      </c>
      <c r="J61" s="138" t="s">
        <v>139</v>
      </c>
      <c r="L61" s="52" t="s">
        <v>159</v>
      </c>
      <c r="M61" s="133" t="s">
        <v>134</v>
      </c>
      <c r="N61" s="48" t="s">
        <v>160</v>
      </c>
      <c r="O61" s="48" t="s">
        <v>161</v>
      </c>
      <c r="P61" s="151" t="s">
        <v>183</v>
      </c>
      <c r="Q61" s="268"/>
      <c r="R61" s="135" t="s">
        <v>138</v>
      </c>
      <c r="S61" s="136" t="s">
        <v>162</v>
      </c>
      <c r="T61" s="137" t="s">
        <v>163</v>
      </c>
      <c r="U61" s="138" t="s">
        <v>139</v>
      </c>
    </row>
    <row r="62" spans="1:21" ht="17.100000000000001" customHeight="1">
      <c r="A62" s="55"/>
      <c r="B62" s="139" t="s">
        <v>184</v>
      </c>
      <c r="C62" s="139" t="s">
        <v>184</v>
      </c>
      <c r="D62" s="139" t="s">
        <v>184</v>
      </c>
      <c r="E62" s="139" t="s">
        <v>185</v>
      </c>
      <c r="F62" s="139" t="s">
        <v>186</v>
      </c>
      <c r="G62" s="139"/>
      <c r="H62" s="139"/>
      <c r="I62" s="139"/>
      <c r="J62" s="140" t="s">
        <v>167</v>
      </c>
      <c r="L62" s="55"/>
      <c r="M62" s="139" t="s">
        <v>168</v>
      </c>
      <c r="N62" s="139" t="s">
        <v>168</v>
      </c>
      <c r="O62" s="139" t="s">
        <v>168</v>
      </c>
      <c r="P62" s="139" t="s">
        <v>169</v>
      </c>
      <c r="Q62" s="139" t="s">
        <v>170</v>
      </c>
      <c r="R62" s="139"/>
      <c r="S62" s="139"/>
      <c r="T62" s="139"/>
      <c r="U62" s="140" t="s">
        <v>167</v>
      </c>
    </row>
    <row r="63" spans="1:21" ht="19.5" customHeight="1">
      <c r="A63" s="141" t="s">
        <v>210</v>
      </c>
      <c r="B63" s="152">
        <f>AVERAGE(B64:B75)</f>
        <v>16.233333333333331</v>
      </c>
      <c r="C63" s="152">
        <f>MAX(C64:C75)</f>
        <v>37.6</v>
      </c>
      <c r="D63" s="153">
        <f>MIN(D64:D75)</f>
        <v>-3</v>
      </c>
      <c r="E63" s="152">
        <f>AVERAGE(E64:E75)</f>
        <v>73.075000000000003</v>
      </c>
      <c r="F63" s="152">
        <f>SUM(F64:F75)</f>
        <v>1836.5</v>
      </c>
      <c r="G63" s="152">
        <f>AVERAGE(G64:G75)</f>
        <v>4.1083333333333325</v>
      </c>
      <c r="H63" s="143" t="s">
        <v>217</v>
      </c>
      <c r="I63" s="152">
        <f>MAX(I64:I75)</f>
        <v>45</v>
      </c>
      <c r="J63" s="156">
        <f>SUM(J64:J75)</f>
        <v>2419.6999999999998</v>
      </c>
      <c r="L63" s="141" t="s">
        <v>211</v>
      </c>
      <c r="M63" s="152">
        <f>AVERAGE(M64:M75)</f>
        <v>16.033333333333335</v>
      </c>
      <c r="N63" s="152">
        <f>MAX(N64:N75)</f>
        <v>36.299999999999997</v>
      </c>
      <c r="O63" s="153">
        <f>MIN(O64:O75)</f>
        <v>-4.2</v>
      </c>
      <c r="P63" s="152">
        <f>AVERAGE(P64:P75)</f>
        <v>64.883333333333326</v>
      </c>
      <c r="Q63" s="152">
        <f>SUM(Q64:Q75)</f>
        <v>2055</v>
      </c>
      <c r="R63" s="152">
        <f>AVERAGE(R64:R75)</f>
        <v>4.1583333333333332</v>
      </c>
      <c r="S63" s="16" t="s">
        <v>218</v>
      </c>
      <c r="T63" s="152">
        <f>MAX(T64:T75)</f>
        <v>36.5</v>
      </c>
      <c r="U63" s="156">
        <f>SUM(U64:U75)</f>
        <v>2381.7999999999997</v>
      </c>
    </row>
    <row r="64" spans="1:21" ht="19.5" customHeight="1">
      <c r="A64" s="15" t="s">
        <v>171</v>
      </c>
      <c r="B64" s="168">
        <v>4</v>
      </c>
      <c r="C64" s="168">
        <v>11.7</v>
      </c>
      <c r="D64" s="143">
        <v>-3</v>
      </c>
      <c r="E64" s="168">
        <v>59.3</v>
      </c>
      <c r="F64" s="142">
        <v>0</v>
      </c>
      <c r="G64" s="168">
        <v>6.2</v>
      </c>
      <c r="H64" s="169" t="s">
        <v>212</v>
      </c>
      <c r="I64" s="170">
        <v>21</v>
      </c>
      <c r="J64" s="171">
        <v>252.1</v>
      </c>
      <c r="L64" s="15" t="s">
        <v>171</v>
      </c>
      <c r="M64" s="168">
        <v>5.2</v>
      </c>
      <c r="N64" s="168">
        <v>15.1</v>
      </c>
      <c r="O64" s="143">
        <v>-0.8</v>
      </c>
      <c r="P64" s="168">
        <v>55.1</v>
      </c>
      <c r="Q64" s="168">
        <v>46.5</v>
      </c>
      <c r="R64" s="168">
        <v>5.0999999999999996</v>
      </c>
      <c r="S64" s="16" t="s">
        <v>189</v>
      </c>
      <c r="T64" s="143">
        <v>21</v>
      </c>
      <c r="U64" s="171">
        <v>207.9</v>
      </c>
    </row>
    <row r="65" spans="1:21" ht="19.5" customHeight="1">
      <c r="A65" s="15" t="s">
        <v>141</v>
      </c>
      <c r="B65" s="168">
        <v>7.9</v>
      </c>
      <c r="C65" s="168">
        <v>19.2</v>
      </c>
      <c r="D65" s="143">
        <v>-2.8</v>
      </c>
      <c r="E65" s="168">
        <v>73.400000000000006</v>
      </c>
      <c r="F65" s="142">
        <v>158</v>
      </c>
      <c r="G65" s="168">
        <v>3.7</v>
      </c>
      <c r="H65" s="169" t="s">
        <v>212</v>
      </c>
      <c r="I65" s="170">
        <v>24.1</v>
      </c>
      <c r="J65" s="171">
        <v>167.7</v>
      </c>
      <c r="L65" s="15" t="s">
        <v>141</v>
      </c>
      <c r="M65" s="168">
        <v>5.8</v>
      </c>
      <c r="N65" s="168">
        <v>17.2</v>
      </c>
      <c r="O65" s="143">
        <v>-4.2</v>
      </c>
      <c r="P65" s="168">
        <v>58.5</v>
      </c>
      <c r="Q65" s="168">
        <v>173</v>
      </c>
      <c r="R65" s="168">
        <v>5.2</v>
      </c>
      <c r="S65" s="16" t="s">
        <v>189</v>
      </c>
      <c r="T65" s="143">
        <v>22.7</v>
      </c>
      <c r="U65" s="171">
        <v>161.80000000000001</v>
      </c>
    </row>
    <row r="66" spans="1:21" ht="19.5" customHeight="1">
      <c r="A66" s="15" t="s">
        <v>142</v>
      </c>
      <c r="B66" s="168">
        <v>7.7</v>
      </c>
      <c r="C66" s="168">
        <v>19.100000000000001</v>
      </c>
      <c r="D66" s="143">
        <v>0.3</v>
      </c>
      <c r="E66" s="168">
        <v>52.3</v>
      </c>
      <c r="F66" s="142">
        <v>60.5</v>
      </c>
      <c r="G66" s="168">
        <v>4.5999999999999996</v>
      </c>
      <c r="H66" s="169" t="s">
        <v>212</v>
      </c>
      <c r="I66" s="170">
        <v>21.8</v>
      </c>
      <c r="J66" s="171">
        <v>254.3</v>
      </c>
      <c r="L66" s="15" t="s">
        <v>142</v>
      </c>
      <c r="M66" s="168">
        <v>9.6</v>
      </c>
      <c r="N66" s="168">
        <v>20.5</v>
      </c>
      <c r="O66" s="143">
        <v>0.2</v>
      </c>
      <c r="P66" s="168">
        <v>61.9</v>
      </c>
      <c r="Q66" s="168">
        <v>203</v>
      </c>
      <c r="R66" s="168">
        <v>5.2</v>
      </c>
      <c r="S66" s="16" t="s">
        <v>204</v>
      </c>
      <c r="T66" s="143">
        <v>24.1</v>
      </c>
      <c r="U66" s="171">
        <v>178.9</v>
      </c>
    </row>
    <row r="67" spans="1:21" ht="19.5" customHeight="1">
      <c r="A67" s="15" t="s">
        <v>143</v>
      </c>
      <c r="B67" s="168">
        <v>13.7</v>
      </c>
      <c r="C67" s="168">
        <v>24.4</v>
      </c>
      <c r="D67" s="143">
        <v>2.7</v>
      </c>
      <c r="E67" s="168">
        <v>73.400000000000006</v>
      </c>
      <c r="F67" s="142">
        <v>94.5</v>
      </c>
      <c r="G67" s="168">
        <v>4.2</v>
      </c>
      <c r="H67" s="143" t="s">
        <v>204</v>
      </c>
      <c r="I67" s="170">
        <v>24.1</v>
      </c>
      <c r="J67" s="171">
        <v>245.4</v>
      </c>
      <c r="L67" s="15" t="s">
        <v>143</v>
      </c>
      <c r="M67" s="168">
        <v>14.2</v>
      </c>
      <c r="N67" s="168">
        <v>26.4</v>
      </c>
      <c r="O67" s="143">
        <v>2.9</v>
      </c>
      <c r="P67" s="168">
        <v>68</v>
      </c>
      <c r="Q67" s="168">
        <v>201</v>
      </c>
      <c r="R67" s="168">
        <v>4.4000000000000004</v>
      </c>
      <c r="S67" s="16" t="s">
        <v>213</v>
      </c>
      <c r="T67" s="143">
        <v>27.6</v>
      </c>
      <c r="U67" s="171">
        <v>195.4</v>
      </c>
    </row>
    <row r="68" spans="1:21" ht="19.5" customHeight="1">
      <c r="A68" s="15" t="s">
        <v>144</v>
      </c>
      <c r="B68" s="168">
        <v>18.7</v>
      </c>
      <c r="C68" s="168">
        <v>28.7</v>
      </c>
      <c r="D68" s="143">
        <v>11</v>
      </c>
      <c r="E68" s="168">
        <v>82.7</v>
      </c>
      <c r="F68" s="142">
        <v>279.5</v>
      </c>
      <c r="G68" s="168">
        <v>4.0999999999999996</v>
      </c>
      <c r="H68" s="143" t="s">
        <v>213</v>
      </c>
      <c r="I68" s="170">
        <v>21.2</v>
      </c>
      <c r="J68" s="171">
        <v>176.6</v>
      </c>
      <c r="L68" s="15" t="s">
        <v>144</v>
      </c>
      <c r="M68" s="168">
        <v>18.600000000000001</v>
      </c>
      <c r="N68" s="168">
        <v>27.6</v>
      </c>
      <c r="O68" s="143">
        <v>9.1</v>
      </c>
      <c r="P68" s="168">
        <v>73.2</v>
      </c>
      <c r="Q68" s="168">
        <v>164.5</v>
      </c>
      <c r="R68" s="168">
        <v>3.9</v>
      </c>
      <c r="S68" s="16" t="s">
        <v>214</v>
      </c>
      <c r="T68" s="143">
        <v>21</v>
      </c>
      <c r="U68" s="171">
        <v>216.7</v>
      </c>
    </row>
    <row r="69" spans="1:21" ht="19.5" customHeight="1">
      <c r="A69" s="15" t="s">
        <v>145</v>
      </c>
      <c r="B69" s="168">
        <v>22.8</v>
      </c>
      <c r="C69" s="168">
        <v>37.6</v>
      </c>
      <c r="D69" s="143">
        <v>13.2</v>
      </c>
      <c r="E69" s="168">
        <v>94.1</v>
      </c>
      <c r="F69" s="142">
        <v>232</v>
      </c>
      <c r="G69" s="168">
        <v>3.6</v>
      </c>
      <c r="H69" s="143" t="s">
        <v>215</v>
      </c>
      <c r="I69" s="170">
        <v>21.7</v>
      </c>
      <c r="J69" s="171">
        <v>129.1</v>
      </c>
      <c r="L69" s="15" t="s">
        <v>145</v>
      </c>
      <c r="M69" s="168">
        <v>21.8</v>
      </c>
      <c r="N69" s="168">
        <v>31.1</v>
      </c>
      <c r="O69" s="143">
        <v>16.2</v>
      </c>
      <c r="P69" s="168">
        <v>67</v>
      </c>
      <c r="Q69" s="168">
        <v>219</v>
      </c>
      <c r="R69" s="168">
        <v>3.6</v>
      </c>
      <c r="S69" s="16" t="s">
        <v>213</v>
      </c>
      <c r="T69" s="143">
        <v>35.700000000000003</v>
      </c>
      <c r="U69" s="171">
        <v>128.80000000000001</v>
      </c>
    </row>
    <row r="70" spans="1:21" ht="19.5" customHeight="1">
      <c r="A70" s="15" t="s">
        <v>148</v>
      </c>
      <c r="B70" s="168">
        <v>26.2</v>
      </c>
      <c r="C70" s="168">
        <v>34</v>
      </c>
      <c r="D70" s="143">
        <v>18.600000000000001</v>
      </c>
      <c r="E70" s="168">
        <v>93.7</v>
      </c>
      <c r="F70" s="142">
        <v>232.5</v>
      </c>
      <c r="G70" s="168">
        <v>3.6</v>
      </c>
      <c r="H70" s="143" t="s">
        <v>214</v>
      </c>
      <c r="I70" s="170">
        <v>21.7</v>
      </c>
      <c r="J70" s="171">
        <v>205.7</v>
      </c>
      <c r="L70" s="15" t="s">
        <v>148</v>
      </c>
      <c r="M70" s="168">
        <v>25.7</v>
      </c>
      <c r="N70" s="168">
        <v>36.299999999999997</v>
      </c>
      <c r="O70" s="143">
        <v>19.600000000000001</v>
      </c>
      <c r="P70" s="168">
        <v>54</v>
      </c>
      <c r="Q70" s="168">
        <v>144</v>
      </c>
      <c r="R70" s="168">
        <v>3.5</v>
      </c>
      <c r="S70" s="16" t="s">
        <v>213</v>
      </c>
      <c r="T70" s="143">
        <v>15.6</v>
      </c>
      <c r="U70" s="171">
        <v>192.3</v>
      </c>
    </row>
    <row r="71" spans="1:21" ht="19.5" customHeight="1">
      <c r="A71" s="15" t="s">
        <v>150</v>
      </c>
      <c r="B71" s="168">
        <v>27.2</v>
      </c>
      <c r="C71" s="168">
        <v>36.700000000000003</v>
      </c>
      <c r="D71" s="143">
        <v>21.1</v>
      </c>
      <c r="E71" s="168">
        <v>86.1</v>
      </c>
      <c r="F71" s="142">
        <v>173.5</v>
      </c>
      <c r="G71" s="168">
        <v>3.3</v>
      </c>
      <c r="H71" s="143" t="s">
        <v>213</v>
      </c>
      <c r="I71" s="170">
        <v>16</v>
      </c>
      <c r="J71" s="171">
        <v>235.4</v>
      </c>
      <c r="L71" s="15" t="s">
        <v>150</v>
      </c>
      <c r="M71" s="168">
        <v>27.3</v>
      </c>
      <c r="N71" s="168">
        <v>33.700000000000003</v>
      </c>
      <c r="O71" s="143">
        <v>22.1</v>
      </c>
      <c r="P71" s="168">
        <v>83.7</v>
      </c>
      <c r="Q71" s="168">
        <v>350</v>
      </c>
      <c r="R71" s="168">
        <v>3.1</v>
      </c>
      <c r="S71" s="16" t="s">
        <v>216</v>
      </c>
      <c r="T71" s="143">
        <v>14.3</v>
      </c>
      <c r="U71" s="171">
        <v>275.2</v>
      </c>
    </row>
    <row r="72" spans="1:21" ht="19.5" customHeight="1">
      <c r="A72" s="15" t="s">
        <v>151</v>
      </c>
      <c r="B72" s="168">
        <v>24.5</v>
      </c>
      <c r="C72" s="168">
        <v>32.200000000000003</v>
      </c>
      <c r="D72" s="143">
        <v>14.5</v>
      </c>
      <c r="E72" s="168">
        <v>74.7</v>
      </c>
      <c r="F72" s="142">
        <v>250.5</v>
      </c>
      <c r="G72" s="168">
        <v>4</v>
      </c>
      <c r="H72" s="143" t="s">
        <v>217</v>
      </c>
      <c r="I72" s="170">
        <v>45</v>
      </c>
      <c r="J72" s="171">
        <v>202.7</v>
      </c>
      <c r="L72" s="15" t="s">
        <v>151</v>
      </c>
      <c r="M72" s="168">
        <v>25</v>
      </c>
      <c r="N72" s="168">
        <v>32</v>
      </c>
      <c r="O72" s="143">
        <v>16</v>
      </c>
      <c r="P72" s="168">
        <v>83.5</v>
      </c>
      <c r="Q72" s="168">
        <v>135</v>
      </c>
      <c r="R72" s="168">
        <v>3.1</v>
      </c>
      <c r="S72" s="16" t="s">
        <v>218</v>
      </c>
      <c r="T72" s="143">
        <v>36.5</v>
      </c>
      <c r="U72" s="171">
        <v>215.7</v>
      </c>
    </row>
    <row r="73" spans="1:21" ht="19.5" customHeight="1">
      <c r="A73" s="15" t="s">
        <v>152</v>
      </c>
      <c r="B73" s="168">
        <v>19.3</v>
      </c>
      <c r="C73" s="168">
        <v>27.4</v>
      </c>
      <c r="D73" s="143">
        <v>9.6999999999999993</v>
      </c>
      <c r="E73" s="168">
        <v>64.5</v>
      </c>
      <c r="F73" s="142">
        <v>159.5</v>
      </c>
      <c r="G73" s="168">
        <v>3.3</v>
      </c>
      <c r="H73" s="169" t="s">
        <v>212</v>
      </c>
      <c r="I73" s="170">
        <v>17.399999999999999</v>
      </c>
      <c r="J73" s="172">
        <v>178</v>
      </c>
      <c r="L73" s="15" t="s">
        <v>152</v>
      </c>
      <c r="M73" s="168">
        <v>19.5</v>
      </c>
      <c r="N73" s="168">
        <v>30.9</v>
      </c>
      <c r="O73" s="143">
        <v>9.1999999999999993</v>
      </c>
      <c r="P73" s="168">
        <v>55.3</v>
      </c>
      <c r="Q73" s="168">
        <v>115</v>
      </c>
      <c r="R73" s="168">
        <v>2.9</v>
      </c>
      <c r="S73" s="16" t="s">
        <v>218</v>
      </c>
      <c r="T73" s="143">
        <v>21.8</v>
      </c>
      <c r="U73" s="171">
        <v>215</v>
      </c>
    </row>
    <row r="74" spans="1:21" ht="19.5" customHeight="1">
      <c r="A74" s="15" t="s">
        <v>154</v>
      </c>
      <c r="B74" s="168">
        <v>14.7</v>
      </c>
      <c r="C74" s="168">
        <v>25.2</v>
      </c>
      <c r="D74" s="143">
        <v>3.2</v>
      </c>
      <c r="E74" s="168">
        <v>66.7</v>
      </c>
      <c r="F74" s="142">
        <v>179.5</v>
      </c>
      <c r="G74" s="168">
        <v>3.4</v>
      </c>
      <c r="H74" s="169" t="s">
        <v>212</v>
      </c>
      <c r="I74" s="170">
        <v>23.4</v>
      </c>
      <c r="J74" s="171">
        <v>155.6</v>
      </c>
      <c r="L74" s="15" t="s">
        <v>154</v>
      </c>
      <c r="M74" s="168">
        <v>12.7</v>
      </c>
      <c r="N74" s="168">
        <v>21.1</v>
      </c>
      <c r="O74" s="143">
        <v>2.4</v>
      </c>
      <c r="P74" s="168">
        <v>59</v>
      </c>
      <c r="Q74" s="168">
        <v>192</v>
      </c>
      <c r="R74" s="168">
        <v>4.5999999999999996</v>
      </c>
      <c r="S74" s="16" t="s">
        <v>189</v>
      </c>
      <c r="T74" s="143">
        <v>20.9</v>
      </c>
      <c r="U74" s="171">
        <v>188</v>
      </c>
    </row>
    <row r="75" spans="1:21" ht="19.5" customHeight="1">
      <c r="A75" s="15" t="s">
        <v>155</v>
      </c>
      <c r="B75" s="168">
        <v>8.1</v>
      </c>
      <c r="C75" s="168">
        <v>18.3</v>
      </c>
      <c r="D75" s="143">
        <v>-0.1</v>
      </c>
      <c r="E75" s="168">
        <v>56</v>
      </c>
      <c r="F75" s="142">
        <v>16.5</v>
      </c>
      <c r="G75" s="168">
        <v>5.3</v>
      </c>
      <c r="H75" s="169" t="s">
        <v>212</v>
      </c>
      <c r="I75" s="170">
        <v>22.6</v>
      </c>
      <c r="J75" s="171">
        <v>217.1</v>
      </c>
      <c r="L75" s="15" t="s">
        <v>155</v>
      </c>
      <c r="M75" s="168">
        <v>7</v>
      </c>
      <c r="N75" s="168">
        <v>17.8</v>
      </c>
      <c r="O75" s="143">
        <v>-2.4</v>
      </c>
      <c r="P75" s="168">
        <v>59.4</v>
      </c>
      <c r="Q75" s="168">
        <v>112</v>
      </c>
      <c r="R75" s="168">
        <v>5.3</v>
      </c>
      <c r="S75" s="16" t="s">
        <v>189</v>
      </c>
      <c r="T75" s="143">
        <v>25.2</v>
      </c>
      <c r="U75" s="171">
        <v>206.1</v>
      </c>
    </row>
    <row r="76" spans="1:21" ht="19.5" customHeight="1">
      <c r="A76" s="150" t="s">
        <v>309</v>
      </c>
      <c r="F76" s="173"/>
      <c r="L76" s="150" t="s">
        <v>309</v>
      </c>
    </row>
    <row r="77" spans="1:21" ht="19.5" customHeight="1">
      <c r="A77" s="150" t="s">
        <v>209</v>
      </c>
      <c r="L77" s="150" t="s">
        <v>209</v>
      </c>
    </row>
    <row r="78" spans="1:21" ht="19.5" customHeight="1">
      <c r="A78" s="269" t="s">
        <v>156</v>
      </c>
      <c r="B78" s="269"/>
      <c r="J78" s="50" t="s">
        <v>219</v>
      </c>
      <c r="L78" s="270"/>
      <c r="M78" s="270"/>
      <c r="U78" s="50" t="s">
        <v>220</v>
      </c>
    </row>
    <row r="79" spans="1:21" ht="17.45" customHeight="1">
      <c r="A79" s="48"/>
      <c r="B79" s="266" t="s">
        <v>157</v>
      </c>
      <c r="C79" s="267"/>
      <c r="D79" s="267"/>
      <c r="E79" s="71" t="s">
        <v>134</v>
      </c>
      <c r="F79" s="250" t="s">
        <v>135</v>
      </c>
      <c r="G79" s="133" t="s">
        <v>134</v>
      </c>
      <c r="H79" s="265" t="s">
        <v>158</v>
      </c>
      <c r="I79" s="266"/>
      <c r="J79" s="134" t="s">
        <v>136</v>
      </c>
      <c r="L79" s="48"/>
      <c r="M79" s="266" t="s">
        <v>157</v>
      </c>
      <c r="N79" s="267"/>
      <c r="O79" s="267"/>
      <c r="P79" s="71" t="s">
        <v>134</v>
      </c>
      <c r="Q79" s="250" t="s">
        <v>135</v>
      </c>
      <c r="R79" s="133" t="s">
        <v>134</v>
      </c>
      <c r="S79" s="265" t="s">
        <v>158</v>
      </c>
      <c r="T79" s="266"/>
      <c r="U79" s="134" t="s">
        <v>136</v>
      </c>
    </row>
    <row r="80" spans="1:21" ht="19.5" customHeight="1">
      <c r="A80" s="52" t="s">
        <v>159</v>
      </c>
      <c r="B80" s="133" t="s">
        <v>134</v>
      </c>
      <c r="C80" s="48" t="s">
        <v>160</v>
      </c>
      <c r="D80" s="48" t="s">
        <v>161</v>
      </c>
      <c r="E80" s="151" t="s">
        <v>183</v>
      </c>
      <c r="F80" s="268"/>
      <c r="G80" s="135" t="s">
        <v>138</v>
      </c>
      <c r="H80" s="136" t="s">
        <v>162</v>
      </c>
      <c r="I80" s="137" t="s">
        <v>163</v>
      </c>
      <c r="J80" s="138" t="s">
        <v>139</v>
      </c>
      <c r="L80" s="52" t="s">
        <v>159</v>
      </c>
      <c r="M80" s="133" t="s">
        <v>134</v>
      </c>
      <c r="N80" s="48" t="s">
        <v>160</v>
      </c>
      <c r="O80" s="48" t="s">
        <v>161</v>
      </c>
      <c r="P80" s="151" t="s">
        <v>183</v>
      </c>
      <c r="Q80" s="268"/>
      <c r="R80" s="135" t="s">
        <v>138</v>
      </c>
      <c r="S80" s="136" t="s">
        <v>162</v>
      </c>
      <c r="T80" s="137" t="s">
        <v>163</v>
      </c>
      <c r="U80" s="138" t="s">
        <v>139</v>
      </c>
    </row>
    <row r="81" spans="1:21" ht="17.100000000000001" customHeight="1">
      <c r="A81" s="55"/>
      <c r="B81" s="139" t="s">
        <v>184</v>
      </c>
      <c r="C81" s="139" t="s">
        <v>184</v>
      </c>
      <c r="D81" s="139" t="s">
        <v>184</v>
      </c>
      <c r="E81" s="139" t="s">
        <v>185</v>
      </c>
      <c r="F81" s="139" t="s">
        <v>186</v>
      </c>
      <c r="G81" s="139"/>
      <c r="H81" s="139"/>
      <c r="I81" s="139"/>
      <c r="J81" s="140" t="s">
        <v>167</v>
      </c>
      <c r="L81" s="55"/>
      <c r="M81" s="139" t="s">
        <v>168</v>
      </c>
      <c r="N81" s="139" t="s">
        <v>168</v>
      </c>
      <c r="O81" s="139" t="s">
        <v>168</v>
      </c>
      <c r="P81" s="139" t="s">
        <v>169</v>
      </c>
      <c r="Q81" s="139" t="s">
        <v>170</v>
      </c>
      <c r="R81" s="139"/>
      <c r="S81" s="139"/>
      <c r="T81" s="139"/>
      <c r="U81" s="139" t="s">
        <v>167</v>
      </c>
    </row>
    <row r="82" spans="1:21" ht="19.5" customHeight="1">
      <c r="A82" s="141" t="s">
        <v>219</v>
      </c>
      <c r="B82" s="152">
        <f>AVERAGE(B83:B94)</f>
        <v>16.675000000000001</v>
      </c>
      <c r="C82" s="152">
        <f>MAX(C83:C94)</f>
        <v>39.9</v>
      </c>
      <c r="D82" s="153">
        <f>MIN(D83:D94)</f>
        <v>-3</v>
      </c>
      <c r="E82" s="152">
        <f>AVERAGE(E83:E94)</f>
        <v>48.9</v>
      </c>
      <c r="F82" s="152">
        <f>SUM(F83:F94)</f>
        <v>1651</v>
      </c>
      <c r="G82" s="152">
        <f>AVERAGE(G83:G94)</f>
        <v>4.1416666666666666</v>
      </c>
      <c r="H82" s="5" t="s">
        <v>218</v>
      </c>
      <c r="I82" s="152">
        <f>MAX(I83:I94)</f>
        <v>30.1</v>
      </c>
      <c r="J82" s="156">
        <f>SUM(J83:J94)</f>
        <v>2544.0000000000005</v>
      </c>
      <c r="L82" s="141" t="s">
        <v>220</v>
      </c>
      <c r="M82" s="152">
        <f>AVERAGE(M83:M94)</f>
        <v>16.166666666666668</v>
      </c>
      <c r="N82" s="152">
        <f>MAX(N83:N94)</f>
        <v>35.6</v>
      </c>
      <c r="O82" s="153">
        <f>MIN(O83:O94)</f>
        <v>-3.6</v>
      </c>
      <c r="P82" s="152">
        <f>AVERAGE(P83:P94)</f>
        <v>61.908333333333331</v>
      </c>
      <c r="Q82" s="152">
        <f>SUM(Q83:Q94)</f>
        <v>1749</v>
      </c>
      <c r="R82" s="152">
        <f>AVERAGE(R83:R94)</f>
        <v>3.625</v>
      </c>
      <c r="S82" s="174" t="s">
        <v>197</v>
      </c>
      <c r="T82" s="152">
        <f>MAX(T83:T94)</f>
        <v>36</v>
      </c>
      <c r="U82" s="156">
        <f>SUM(U83:U94)</f>
        <v>2387.6</v>
      </c>
    </row>
    <row r="83" spans="1:21" ht="19.5" customHeight="1">
      <c r="A83" s="15" t="s">
        <v>171</v>
      </c>
      <c r="B83" s="5">
        <v>5.4</v>
      </c>
      <c r="C83" s="5">
        <v>14.8</v>
      </c>
      <c r="D83" s="5">
        <v>-3</v>
      </c>
      <c r="E83" s="5">
        <v>53</v>
      </c>
      <c r="F83" s="5">
        <v>61.5</v>
      </c>
      <c r="G83" s="5">
        <v>5.0999999999999996</v>
      </c>
      <c r="H83" s="5" t="s">
        <v>204</v>
      </c>
      <c r="I83" s="5">
        <v>22.9</v>
      </c>
      <c r="J83" s="157">
        <v>239.1</v>
      </c>
      <c r="L83" s="15" t="s">
        <v>171</v>
      </c>
      <c r="M83" s="174">
        <v>6.2</v>
      </c>
      <c r="N83" s="174">
        <v>14.4</v>
      </c>
      <c r="O83" s="174">
        <v>-3.6</v>
      </c>
      <c r="P83" s="174">
        <v>11.3</v>
      </c>
      <c r="Q83" s="174">
        <v>53</v>
      </c>
      <c r="R83" s="174">
        <v>4.5</v>
      </c>
      <c r="S83" s="174" t="s">
        <v>188</v>
      </c>
      <c r="T83" s="174">
        <v>20.6</v>
      </c>
      <c r="U83" s="175">
        <v>234.6</v>
      </c>
    </row>
    <row r="84" spans="1:21" ht="19.5" customHeight="1">
      <c r="A84" s="15" t="s">
        <v>141</v>
      </c>
      <c r="B84" s="5">
        <v>6.1</v>
      </c>
      <c r="C84" s="5">
        <v>18.8</v>
      </c>
      <c r="D84" s="5">
        <v>-1.3</v>
      </c>
      <c r="E84" s="5">
        <v>57</v>
      </c>
      <c r="F84" s="5">
        <v>81.5</v>
      </c>
      <c r="G84" s="5">
        <v>5.3</v>
      </c>
      <c r="H84" s="5" t="s">
        <v>189</v>
      </c>
      <c r="I84" s="176">
        <v>27.3</v>
      </c>
      <c r="J84" s="157">
        <v>186</v>
      </c>
      <c r="L84" s="15" t="s">
        <v>141</v>
      </c>
      <c r="M84" s="174">
        <v>7</v>
      </c>
      <c r="N84" s="174">
        <v>20</v>
      </c>
      <c r="O84" s="174">
        <v>-1.7</v>
      </c>
      <c r="P84" s="174">
        <v>11.4</v>
      </c>
      <c r="Q84" s="174">
        <v>148</v>
      </c>
      <c r="R84" s="174">
        <v>4.0999999999999996</v>
      </c>
      <c r="S84" s="174" t="s">
        <v>188</v>
      </c>
      <c r="T84" s="174">
        <v>21.7</v>
      </c>
      <c r="U84" s="175">
        <v>158.1</v>
      </c>
    </row>
    <row r="85" spans="1:21" ht="19.5" customHeight="1">
      <c r="A85" s="15" t="s">
        <v>142</v>
      </c>
      <c r="B85" s="5">
        <v>11.9</v>
      </c>
      <c r="C85" s="5">
        <v>24</v>
      </c>
      <c r="D85" s="5">
        <v>0</v>
      </c>
      <c r="E85" s="5">
        <v>57.8</v>
      </c>
      <c r="F85" s="5">
        <v>71</v>
      </c>
      <c r="G85" s="5">
        <v>4.5999999999999996</v>
      </c>
      <c r="H85" s="5" t="s">
        <v>189</v>
      </c>
      <c r="I85" s="5">
        <v>25.3</v>
      </c>
      <c r="J85" s="157">
        <v>213.7</v>
      </c>
      <c r="L85" s="15" t="s">
        <v>142</v>
      </c>
      <c r="M85" s="174">
        <v>10.199999999999999</v>
      </c>
      <c r="N85" s="174">
        <v>21.5</v>
      </c>
      <c r="O85" s="174">
        <v>0.4</v>
      </c>
      <c r="P85" s="174">
        <v>29</v>
      </c>
      <c r="Q85" s="174">
        <v>261</v>
      </c>
      <c r="R85" s="174">
        <v>5</v>
      </c>
      <c r="S85" s="174" t="s">
        <v>188</v>
      </c>
      <c r="T85" s="174">
        <v>23.1</v>
      </c>
      <c r="U85" s="175">
        <v>218.6</v>
      </c>
    </row>
    <row r="86" spans="1:21" ht="19.5" customHeight="1">
      <c r="A86" s="15" t="s">
        <v>143</v>
      </c>
      <c r="B86" s="5">
        <v>14.6</v>
      </c>
      <c r="C86" s="5">
        <v>23.6</v>
      </c>
      <c r="D86" s="5">
        <v>4.9000000000000004</v>
      </c>
      <c r="E86" s="5">
        <v>59.7</v>
      </c>
      <c r="F86" s="5">
        <v>309</v>
      </c>
      <c r="G86" s="5">
        <v>5.0999999999999996</v>
      </c>
      <c r="H86" s="5" t="s">
        <v>189</v>
      </c>
      <c r="I86" s="5">
        <v>26.6</v>
      </c>
      <c r="J86" s="157">
        <v>228.1</v>
      </c>
      <c r="L86" s="15" t="s">
        <v>143</v>
      </c>
      <c r="M86" s="174">
        <v>13.9</v>
      </c>
      <c r="N86" s="174">
        <v>23.5</v>
      </c>
      <c r="O86" s="174">
        <v>3.9</v>
      </c>
      <c r="P86" s="174">
        <v>66.2</v>
      </c>
      <c r="Q86" s="174">
        <v>115.5</v>
      </c>
      <c r="R86" s="174">
        <v>3.7</v>
      </c>
      <c r="S86" s="174" t="s">
        <v>191</v>
      </c>
      <c r="T86" s="174">
        <v>22.2</v>
      </c>
      <c r="U86" s="175">
        <v>215.8</v>
      </c>
    </row>
    <row r="87" spans="1:21" ht="19.5" customHeight="1">
      <c r="A87" s="15" t="s">
        <v>144</v>
      </c>
      <c r="B87" s="5">
        <v>18.8</v>
      </c>
      <c r="C87" s="5">
        <v>28.8</v>
      </c>
      <c r="D87" s="5">
        <v>8</v>
      </c>
      <c r="E87" s="5">
        <v>68.099999999999994</v>
      </c>
      <c r="F87" s="5">
        <v>198.5</v>
      </c>
      <c r="G87" s="5">
        <v>3.7</v>
      </c>
      <c r="H87" s="5" t="s">
        <v>206</v>
      </c>
      <c r="I87" s="5">
        <v>17.600000000000001</v>
      </c>
      <c r="J87" s="157">
        <v>268</v>
      </c>
      <c r="L87" s="15" t="s">
        <v>144</v>
      </c>
      <c r="M87" s="174">
        <v>18.899999999999999</v>
      </c>
      <c r="N87" s="174">
        <v>28.1</v>
      </c>
      <c r="O87" s="174">
        <v>8.8000000000000007</v>
      </c>
      <c r="P87" s="174">
        <v>68.2</v>
      </c>
      <c r="Q87" s="174">
        <v>157</v>
      </c>
      <c r="R87" s="174">
        <v>3.8</v>
      </c>
      <c r="S87" s="174" t="s">
        <v>195</v>
      </c>
      <c r="T87" s="174">
        <v>23.2</v>
      </c>
      <c r="U87" s="175">
        <v>266.8</v>
      </c>
    </row>
    <row r="88" spans="1:21" ht="19.5" customHeight="1">
      <c r="A88" s="15" t="s">
        <v>145</v>
      </c>
      <c r="B88" s="5">
        <v>22.2</v>
      </c>
      <c r="C88" s="5">
        <v>31.1</v>
      </c>
      <c r="D88" s="5">
        <v>15.3</v>
      </c>
      <c r="E88" s="5">
        <v>84.8</v>
      </c>
      <c r="F88" s="5">
        <v>187.5</v>
      </c>
      <c r="G88" s="5">
        <v>3.1</v>
      </c>
      <c r="H88" s="5" t="s">
        <v>218</v>
      </c>
      <c r="I88" s="5">
        <v>19.3</v>
      </c>
      <c r="J88" s="157">
        <v>122.2</v>
      </c>
      <c r="L88" s="15" t="s">
        <v>145</v>
      </c>
      <c r="M88" s="174">
        <v>22.6</v>
      </c>
      <c r="N88" s="174">
        <v>31.7</v>
      </c>
      <c r="O88" s="174">
        <v>16.7</v>
      </c>
      <c r="P88" s="174">
        <v>82.1</v>
      </c>
      <c r="Q88" s="174">
        <v>30.5</v>
      </c>
      <c r="R88" s="174">
        <v>3.3</v>
      </c>
      <c r="S88" s="174" t="s">
        <v>195</v>
      </c>
      <c r="T88" s="174">
        <v>17.8</v>
      </c>
      <c r="U88" s="175">
        <v>212.3</v>
      </c>
    </row>
    <row r="89" spans="1:21" ht="19.5" customHeight="1">
      <c r="A89" s="15" t="s">
        <v>148</v>
      </c>
      <c r="B89" s="5">
        <v>26.8</v>
      </c>
      <c r="C89" s="5">
        <v>36.799999999999997</v>
      </c>
      <c r="D89" s="5">
        <v>18.8</v>
      </c>
      <c r="E89" s="5">
        <v>79.2</v>
      </c>
      <c r="F89" s="5">
        <v>33</v>
      </c>
      <c r="G89" s="5">
        <v>3.8</v>
      </c>
      <c r="H89" s="5" t="s">
        <v>221</v>
      </c>
      <c r="I89" s="5">
        <v>17.899999999999999</v>
      </c>
      <c r="J89" s="157">
        <v>211.9</v>
      </c>
      <c r="L89" s="15" t="s">
        <v>148</v>
      </c>
      <c r="M89" s="174">
        <v>26.1</v>
      </c>
      <c r="N89" s="174">
        <v>35.6</v>
      </c>
      <c r="O89" s="174">
        <v>19.2</v>
      </c>
      <c r="P89" s="174">
        <v>87.3</v>
      </c>
      <c r="Q89" s="174">
        <v>136</v>
      </c>
      <c r="R89" s="174">
        <v>2.8</v>
      </c>
      <c r="S89" s="174" t="s">
        <v>195</v>
      </c>
      <c r="T89" s="174">
        <v>16.2</v>
      </c>
      <c r="U89" s="175">
        <v>227.5</v>
      </c>
    </row>
    <row r="90" spans="1:21" ht="19.5" customHeight="1">
      <c r="A90" s="15" t="s">
        <v>150</v>
      </c>
      <c r="B90" s="5">
        <v>28.3</v>
      </c>
      <c r="C90" s="5">
        <v>39.9</v>
      </c>
      <c r="D90" s="5">
        <v>19.7</v>
      </c>
      <c r="E90" s="5">
        <v>80.900000000000006</v>
      </c>
      <c r="F90" s="5">
        <v>29</v>
      </c>
      <c r="G90" s="5">
        <v>3.2</v>
      </c>
      <c r="H90" s="5" t="s">
        <v>221</v>
      </c>
      <c r="I90" s="5">
        <v>16.399999999999999</v>
      </c>
      <c r="J90" s="157">
        <v>274.60000000000002</v>
      </c>
      <c r="L90" s="15" t="s">
        <v>150</v>
      </c>
      <c r="M90" s="174">
        <v>26.4</v>
      </c>
      <c r="N90" s="174">
        <v>34.1</v>
      </c>
      <c r="O90" s="174">
        <v>20.399999999999999</v>
      </c>
      <c r="P90" s="174">
        <v>88.2</v>
      </c>
      <c r="Q90" s="174">
        <v>78.5</v>
      </c>
      <c r="R90" s="174">
        <v>2.8</v>
      </c>
      <c r="S90" s="174" t="s">
        <v>222</v>
      </c>
      <c r="T90" s="174">
        <v>19.2</v>
      </c>
      <c r="U90" s="175">
        <v>140.19999999999999</v>
      </c>
    </row>
    <row r="91" spans="1:21" ht="19.5" customHeight="1">
      <c r="A91" s="15" t="s">
        <v>151</v>
      </c>
      <c r="B91" s="5">
        <v>25</v>
      </c>
      <c r="C91" s="5">
        <v>32.299999999999997</v>
      </c>
      <c r="D91" s="5">
        <v>14.7</v>
      </c>
      <c r="E91" s="5">
        <v>15.3</v>
      </c>
      <c r="F91" s="5">
        <v>216.5</v>
      </c>
      <c r="G91" s="5">
        <v>3.4</v>
      </c>
      <c r="H91" s="5" t="s">
        <v>216</v>
      </c>
      <c r="I91" s="5">
        <v>28.7</v>
      </c>
      <c r="J91" s="157">
        <v>231.7</v>
      </c>
      <c r="L91" s="15" t="s">
        <v>151</v>
      </c>
      <c r="M91" s="174">
        <v>22.8</v>
      </c>
      <c r="N91" s="174">
        <v>32.6</v>
      </c>
      <c r="O91" s="174">
        <v>14.4</v>
      </c>
      <c r="P91" s="174">
        <v>79.400000000000006</v>
      </c>
      <c r="Q91" s="174">
        <v>179.5</v>
      </c>
      <c r="R91" s="174">
        <v>1</v>
      </c>
      <c r="S91" s="174" t="s">
        <v>223</v>
      </c>
      <c r="T91" s="174">
        <v>13.3</v>
      </c>
      <c r="U91" s="175">
        <v>190.8</v>
      </c>
    </row>
    <row r="92" spans="1:21" ht="19.5" customHeight="1">
      <c r="A92" s="15" t="s">
        <v>152</v>
      </c>
      <c r="B92" s="5">
        <v>20.8</v>
      </c>
      <c r="C92" s="5">
        <v>33</v>
      </c>
      <c r="D92" s="5">
        <v>11.3</v>
      </c>
      <c r="E92" s="5">
        <v>10</v>
      </c>
      <c r="F92" s="5">
        <v>339</v>
      </c>
      <c r="G92" s="5">
        <v>3.9</v>
      </c>
      <c r="H92" s="5" t="s">
        <v>218</v>
      </c>
      <c r="I92" s="5">
        <v>30.1</v>
      </c>
      <c r="J92" s="157">
        <v>163.5</v>
      </c>
      <c r="L92" s="15" t="s">
        <v>152</v>
      </c>
      <c r="M92" s="174">
        <v>19</v>
      </c>
      <c r="N92" s="174">
        <v>29.1</v>
      </c>
      <c r="O92" s="174">
        <v>8.5</v>
      </c>
      <c r="P92" s="174">
        <v>80.3</v>
      </c>
      <c r="Q92" s="174">
        <v>411.5</v>
      </c>
      <c r="R92" s="174">
        <v>3.5</v>
      </c>
      <c r="S92" s="174" t="s">
        <v>197</v>
      </c>
      <c r="T92" s="177">
        <v>36</v>
      </c>
      <c r="U92" s="175">
        <v>149.30000000000001</v>
      </c>
    </row>
    <row r="93" spans="1:21" ht="19.5" customHeight="1">
      <c r="A93" s="15" t="s">
        <v>154</v>
      </c>
      <c r="B93" s="5">
        <v>12.6</v>
      </c>
      <c r="C93" s="5">
        <v>23.9</v>
      </c>
      <c r="D93" s="5">
        <v>2.7</v>
      </c>
      <c r="E93" s="5">
        <v>10.5</v>
      </c>
      <c r="F93" s="5">
        <v>74</v>
      </c>
      <c r="G93" s="5">
        <v>3.8</v>
      </c>
      <c r="H93" s="5" t="s">
        <v>204</v>
      </c>
      <c r="I93" s="5">
        <v>20.9</v>
      </c>
      <c r="J93" s="157">
        <v>190.9</v>
      </c>
      <c r="L93" s="15" t="s">
        <v>154</v>
      </c>
      <c r="M93" s="174">
        <v>14.2</v>
      </c>
      <c r="N93" s="174">
        <v>24.2</v>
      </c>
      <c r="O93" s="174">
        <v>4.2</v>
      </c>
      <c r="P93" s="174">
        <v>77</v>
      </c>
      <c r="Q93" s="174">
        <v>89</v>
      </c>
      <c r="R93" s="174">
        <v>3.5</v>
      </c>
      <c r="S93" s="174" t="s">
        <v>191</v>
      </c>
      <c r="T93" s="174">
        <v>21.2</v>
      </c>
      <c r="U93" s="175">
        <v>163.80000000000001</v>
      </c>
    </row>
    <row r="94" spans="1:21" ht="19.5" customHeight="1">
      <c r="A94" s="15" t="s">
        <v>155</v>
      </c>
      <c r="B94" s="5">
        <v>7.6</v>
      </c>
      <c r="C94" s="5">
        <v>16.5</v>
      </c>
      <c r="D94" s="5">
        <v>-0.1</v>
      </c>
      <c r="E94" s="5">
        <v>10.5</v>
      </c>
      <c r="F94" s="5">
        <v>50.5</v>
      </c>
      <c r="G94" s="5">
        <v>4.7</v>
      </c>
      <c r="H94" s="5" t="s">
        <v>189</v>
      </c>
      <c r="I94" s="5">
        <v>23.7</v>
      </c>
      <c r="J94" s="157">
        <v>214.3</v>
      </c>
      <c r="L94" s="15" t="s">
        <v>155</v>
      </c>
      <c r="M94" s="174">
        <v>6.7</v>
      </c>
      <c r="N94" s="174">
        <v>17.100000000000001</v>
      </c>
      <c r="O94" s="174">
        <v>-1.1000000000000001</v>
      </c>
      <c r="P94" s="174">
        <v>62.5</v>
      </c>
      <c r="Q94" s="174">
        <v>89.5</v>
      </c>
      <c r="R94" s="174">
        <v>5.5</v>
      </c>
      <c r="S94" s="174" t="s">
        <v>190</v>
      </c>
      <c r="T94" s="174">
        <v>25</v>
      </c>
      <c r="U94" s="175">
        <v>209.8</v>
      </c>
    </row>
    <row r="95" spans="1:21" ht="19.5" customHeight="1">
      <c r="A95" s="150" t="s">
        <v>309</v>
      </c>
      <c r="F95" s="173"/>
      <c r="L95" s="150" t="s">
        <v>309</v>
      </c>
    </row>
    <row r="96" spans="1:21" ht="19.5" customHeight="1">
      <c r="A96" s="150" t="s">
        <v>209</v>
      </c>
      <c r="L96" s="150" t="s">
        <v>209</v>
      </c>
    </row>
    <row r="97" spans="1:21">
      <c r="L97" s="178" t="s">
        <v>224</v>
      </c>
      <c r="M97" s="178"/>
      <c r="N97" s="178"/>
      <c r="O97" s="178"/>
      <c r="P97" s="178"/>
      <c r="Q97" s="178"/>
      <c r="R97" s="178"/>
      <c r="S97" s="178"/>
      <c r="T97" s="178"/>
      <c r="U97" s="178"/>
    </row>
    <row r="98" spans="1:21" ht="19.5" customHeight="1">
      <c r="A98" s="270"/>
      <c r="B98" s="270"/>
      <c r="J98" s="50" t="s">
        <v>225</v>
      </c>
      <c r="L98" s="270"/>
      <c r="M98" s="270"/>
      <c r="U98" s="50" t="s">
        <v>226</v>
      </c>
    </row>
    <row r="99" spans="1:21" ht="17.45" customHeight="1">
      <c r="A99" s="48"/>
      <c r="B99" s="266" t="s">
        <v>157</v>
      </c>
      <c r="C99" s="267"/>
      <c r="D99" s="267"/>
      <c r="E99" s="71" t="s">
        <v>134</v>
      </c>
      <c r="F99" s="250" t="s">
        <v>135</v>
      </c>
      <c r="G99" s="133" t="s">
        <v>134</v>
      </c>
      <c r="H99" s="265" t="s">
        <v>158</v>
      </c>
      <c r="I99" s="266"/>
      <c r="J99" s="134" t="s">
        <v>136</v>
      </c>
      <c r="L99" s="48"/>
      <c r="M99" s="266" t="s">
        <v>157</v>
      </c>
      <c r="N99" s="267"/>
      <c r="O99" s="267"/>
      <c r="P99" s="71" t="s">
        <v>134</v>
      </c>
      <c r="Q99" s="250" t="s">
        <v>135</v>
      </c>
      <c r="R99" s="133" t="s">
        <v>134</v>
      </c>
      <c r="S99" s="265" t="s">
        <v>158</v>
      </c>
      <c r="T99" s="266"/>
      <c r="U99" s="134" t="s">
        <v>136</v>
      </c>
    </row>
    <row r="100" spans="1:21" ht="19.5" customHeight="1">
      <c r="A100" s="52" t="s">
        <v>159</v>
      </c>
      <c r="B100" s="133" t="s">
        <v>134</v>
      </c>
      <c r="C100" s="48" t="s">
        <v>160</v>
      </c>
      <c r="D100" s="48" t="s">
        <v>161</v>
      </c>
      <c r="E100" s="151" t="s">
        <v>183</v>
      </c>
      <c r="F100" s="268"/>
      <c r="G100" s="135" t="s">
        <v>138</v>
      </c>
      <c r="H100" s="136" t="s">
        <v>162</v>
      </c>
      <c r="I100" s="137" t="s">
        <v>163</v>
      </c>
      <c r="J100" s="138" t="s">
        <v>139</v>
      </c>
      <c r="L100" s="52" t="s">
        <v>159</v>
      </c>
      <c r="M100" s="133" t="s">
        <v>134</v>
      </c>
      <c r="N100" s="48" t="s">
        <v>160</v>
      </c>
      <c r="O100" s="48" t="s">
        <v>161</v>
      </c>
      <c r="P100" s="151" t="s">
        <v>183</v>
      </c>
      <c r="Q100" s="268"/>
      <c r="R100" s="135" t="s">
        <v>138</v>
      </c>
      <c r="S100" s="136" t="s">
        <v>162</v>
      </c>
      <c r="T100" s="137" t="s">
        <v>163</v>
      </c>
      <c r="U100" s="138" t="s">
        <v>139</v>
      </c>
    </row>
    <row r="101" spans="1:21" ht="17.100000000000001" customHeight="1">
      <c r="A101" s="55"/>
      <c r="B101" s="139" t="s">
        <v>184</v>
      </c>
      <c r="C101" s="139" t="s">
        <v>184</v>
      </c>
      <c r="D101" s="139" t="s">
        <v>184</v>
      </c>
      <c r="E101" s="139" t="s">
        <v>185</v>
      </c>
      <c r="F101" s="139" t="s">
        <v>186</v>
      </c>
      <c r="G101" s="139"/>
      <c r="H101" s="139"/>
      <c r="I101" s="139"/>
      <c r="J101" s="140" t="s">
        <v>167</v>
      </c>
      <c r="L101" s="55"/>
      <c r="M101" s="139" t="s">
        <v>168</v>
      </c>
      <c r="N101" s="139" t="s">
        <v>168</v>
      </c>
      <c r="O101" s="139" t="s">
        <v>168</v>
      </c>
      <c r="P101" s="139" t="s">
        <v>169</v>
      </c>
      <c r="Q101" s="139" t="s">
        <v>170</v>
      </c>
      <c r="R101" s="139"/>
      <c r="S101" s="139"/>
      <c r="T101" s="139"/>
      <c r="U101" s="140" t="s">
        <v>167</v>
      </c>
    </row>
    <row r="102" spans="1:21" ht="19.5" customHeight="1">
      <c r="A102" s="141" t="s">
        <v>225</v>
      </c>
      <c r="B102" s="152">
        <f>AVERAGE(B103:B114)</f>
        <v>16.675000000000001</v>
      </c>
      <c r="C102" s="152">
        <f>MAX(C103:C114)</f>
        <v>36.4</v>
      </c>
      <c r="D102" s="153">
        <f>MIN(D103:D114)</f>
        <v>-1.8</v>
      </c>
      <c r="E102" s="152">
        <f>AVERAGE(E103:E114)</f>
        <v>78.783333333333331</v>
      </c>
      <c r="F102" s="152">
        <f>SUM(F103:F114)</f>
        <v>2464.5</v>
      </c>
      <c r="G102" s="152">
        <f>AVERAGE(G103:G114)</f>
        <v>3.8583333333333329</v>
      </c>
      <c r="H102" s="143" t="s">
        <v>189</v>
      </c>
      <c r="I102" s="152">
        <f>MAX(I103:I114)</f>
        <v>26.2</v>
      </c>
      <c r="J102" s="156">
        <f>SUM(J103:J114)</f>
        <v>2236.8000000000002</v>
      </c>
      <c r="L102" s="141" t="s">
        <v>226</v>
      </c>
      <c r="M102" s="152">
        <f>AVERAGE(M103:M114)</f>
        <v>17.220474910394266</v>
      </c>
      <c r="N102" s="152">
        <f>MAX(N103:N114)</f>
        <v>38.1</v>
      </c>
      <c r="O102" s="153">
        <f>MIN(O103:O114)</f>
        <v>-3.6</v>
      </c>
      <c r="P102" s="152">
        <f>AVERAGE(P103:P114)</f>
        <v>78.775000000000006</v>
      </c>
      <c r="Q102" s="152">
        <f>SUM(Q103:Q114)</f>
        <v>1869.5</v>
      </c>
      <c r="R102" s="152">
        <f>AVERAGE(R103:R114)</f>
        <v>3.8583333333333343</v>
      </c>
      <c r="S102" s="16" t="s">
        <v>330</v>
      </c>
      <c r="T102" s="152">
        <f>MAX(T103:T114)</f>
        <v>25.4</v>
      </c>
      <c r="U102" s="156">
        <f>SUM(U103:U114)</f>
        <v>2328.2999999999997</v>
      </c>
    </row>
    <row r="103" spans="1:21" ht="19.5" customHeight="1">
      <c r="A103" s="15" t="s">
        <v>171</v>
      </c>
      <c r="B103" s="168">
        <v>6.5</v>
      </c>
      <c r="C103" s="168">
        <v>16.5</v>
      </c>
      <c r="D103" s="143">
        <f>+-1.5</f>
        <v>-1.5</v>
      </c>
      <c r="E103" s="168">
        <v>62.6</v>
      </c>
      <c r="F103" s="142">
        <v>147</v>
      </c>
      <c r="G103" s="168">
        <v>5.4</v>
      </c>
      <c r="H103" s="143" t="s">
        <v>189</v>
      </c>
      <c r="I103" s="170">
        <v>21.1</v>
      </c>
      <c r="J103" s="171">
        <v>214.9</v>
      </c>
      <c r="L103" s="15" t="s">
        <v>171</v>
      </c>
      <c r="M103" s="168">
        <v>7.1</v>
      </c>
      <c r="N103" s="168">
        <v>17.2</v>
      </c>
      <c r="O103" s="143">
        <v>-3.6</v>
      </c>
      <c r="P103" s="168">
        <v>60.7</v>
      </c>
      <c r="Q103" s="168">
        <v>71</v>
      </c>
      <c r="R103" s="168">
        <v>5.9</v>
      </c>
      <c r="S103" s="16" t="s">
        <v>227</v>
      </c>
      <c r="T103" s="143">
        <v>22.7</v>
      </c>
      <c r="U103" s="171">
        <v>209.6</v>
      </c>
    </row>
    <row r="104" spans="1:21" ht="19.5" customHeight="1">
      <c r="A104" s="15" t="s">
        <v>141</v>
      </c>
      <c r="B104" s="168">
        <v>6.7</v>
      </c>
      <c r="C104" s="168">
        <v>19.600000000000001</v>
      </c>
      <c r="D104" s="143">
        <v>-1.8</v>
      </c>
      <c r="E104" s="168">
        <v>63.8</v>
      </c>
      <c r="F104" s="142">
        <v>60</v>
      </c>
      <c r="G104" s="168">
        <v>4.8</v>
      </c>
      <c r="H104" s="143" t="s">
        <v>189</v>
      </c>
      <c r="I104" s="170">
        <v>26.2</v>
      </c>
      <c r="J104" s="171">
        <v>186.5</v>
      </c>
      <c r="L104" s="15" t="s">
        <v>141</v>
      </c>
      <c r="M104" s="168">
        <v>7.6</v>
      </c>
      <c r="N104" s="168">
        <v>18.2</v>
      </c>
      <c r="O104" s="143">
        <v>-3.2</v>
      </c>
      <c r="P104" s="168">
        <v>63</v>
      </c>
      <c r="Q104" s="168">
        <v>104.5</v>
      </c>
      <c r="R104" s="168">
        <v>4.7</v>
      </c>
      <c r="S104" s="16" t="s">
        <v>188</v>
      </c>
      <c r="T104" s="143">
        <v>20.9</v>
      </c>
      <c r="U104" s="171">
        <v>196.7</v>
      </c>
    </row>
    <row r="105" spans="1:21" ht="19.5" customHeight="1">
      <c r="A105" s="15" t="s">
        <v>142</v>
      </c>
      <c r="B105" s="168">
        <v>10.1</v>
      </c>
      <c r="C105" s="168">
        <v>20.2</v>
      </c>
      <c r="D105" s="143">
        <f>+-0.6</f>
        <v>-0.6</v>
      </c>
      <c r="E105" s="168">
        <v>70.400000000000006</v>
      </c>
      <c r="F105" s="142">
        <v>191.5</v>
      </c>
      <c r="G105" s="168">
        <v>4.5999999999999996</v>
      </c>
      <c r="H105" s="143" t="s">
        <v>189</v>
      </c>
      <c r="I105" s="170">
        <v>23.8</v>
      </c>
      <c r="J105" s="171">
        <v>215.4</v>
      </c>
      <c r="L105" s="15" t="s">
        <v>142</v>
      </c>
      <c r="M105" s="168">
        <v>10.7</v>
      </c>
      <c r="N105" s="168">
        <v>23.1</v>
      </c>
      <c r="O105" s="143">
        <v>0.9</v>
      </c>
      <c r="P105" s="168">
        <v>73.7</v>
      </c>
      <c r="Q105" s="168">
        <v>126</v>
      </c>
      <c r="R105" s="168">
        <v>3.3</v>
      </c>
      <c r="S105" s="16" t="s">
        <v>197</v>
      </c>
      <c r="T105" s="143">
        <v>19.2</v>
      </c>
      <c r="U105" s="171">
        <v>224.4</v>
      </c>
    </row>
    <row r="106" spans="1:21" ht="19.5" customHeight="1">
      <c r="A106" s="15" t="s">
        <v>143</v>
      </c>
      <c r="B106" s="168">
        <v>15.2</v>
      </c>
      <c r="C106" s="168">
        <v>25.2</v>
      </c>
      <c r="D106" s="143">
        <v>6</v>
      </c>
      <c r="E106" s="168">
        <v>83.8</v>
      </c>
      <c r="F106" s="142">
        <v>161.5</v>
      </c>
      <c r="G106" s="168">
        <v>3.6</v>
      </c>
      <c r="H106" s="143" t="s">
        <v>204</v>
      </c>
      <c r="I106" s="170">
        <v>20</v>
      </c>
      <c r="J106" s="171">
        <v>133.69999999999999</v>
      </c>
      <c r="L106" s="15" t="s">
        <v>143</v>
      </c>
      <c r="M106" s="168">
        <v>16.3</v>
      </c>
      <c r="N106" s="168">
        <v>21.7</v>
      </c>
      <c r="O106" s="143">
        <v>6.7</v>
      </c>
      <c r="P106" s="168">
        <v>79.8</v>
      </c>
      <c r="Q106" s="168">
        <v>213.5</v>
      </c>
      <c r="R106" s="168">
        <v>4.3</v>
      </c>
      <c r="S106" s="16" t="s">
        <v>191</v>
      </c>
      <c r="T106" s="143">
        <v>21.7</v>
      </c>
      <c r="U106" s="171">
        <v>177.4</v>
      </c>
    </row>
    <row r="107" spans="1:21" ht="19.5" customHeight="1">
      <c r="A107" s="15" t="s">
        <v>144</v>
      </c>
      <c r="B107" s="168">
        <v>20</v>
      </c>
      <c r="C107" s="168">
        <v>30.6</v>
      </c>
      <c r="D107" s="143">
        <v>11.9</v>
      </c>
      <c r="E107" s="168">
        <v>81.7</v>
      </c>
      <c r="F107" s="142">
        <v>152.5</v>
      </c>
      <c r="G107" s="168">
        <v>3.3</v>
      </c>
      <c r="H107" s="143" t="s">
        <v>206</v>
      </c>
      <c r="I107" s="170">
        <v>20.7</v>
      </c>
      <c r="J107" s="171">
        <v>236.4</v>
      </c>
      <c r="L107" s="15" t="s">
        <v>144</v>
      </c>
      <c r="M107" s="168">
        <v>19.8</v>
      </c>
      <c r="N107" s="168">
        <v>28.9</v>
      </c>
      <c r="O107" s="143">
        <v>11.2</v>
      </c>
      <c r="P107" s="168">
        <v>80.900000000000006</v>
      </c>
      <c r="Q107" s="168">
        <v>254</v>
      </c>
      <c r="R107" s="168">
        <v>3.5</v>
      </c>
      <c r="S107" s="16" t="s">
        <v>194</v>
      </c>
      <c r="T107" s="143">
        <v>25.4</v>
      </c>
      <c r="U107" s="171">
        <v>222</v>
      </c>
    </row>
    <row r="108" spans="1:21" ht="19.5" customHeight="1">
      <c r="A108" s="15" t="s">
        <v>145</v>
      </c>
      <c r="B108" s="168">
        <v>21.5</v>
      </c>
      <c r="C108" s="168">
        <v>30</v>
      </c>
      <c r="D108" s="143">
        <v>13.5</v>
      </c>
      <c r="E108" s="168">
        <v>79.7</v>
      </c>
      <c r="F108" s="142">
        <v>148</v>
      </c>
      <c r="G108" s="168">
        <v>3.5</v>
      </c>
      <c r="H108" s="143" t="s">
        <v>213</v>
      </c>
      <c r="I108" s="170">
        <v>22.1</v>
      </c>
      <c r="J108" s="171">
        <v>147</v>
      </c>
      <c r="L108" s="15" t="s">
        <v>145</v>
      </c>
      <c r="M108" s="168">
        <v>22.4</v>
      </c>
      <c r="N108" s="168">
        <v>31.4</v>
      </c>
      <c r="O108" s="143">
        <v>14</v>
      </c>
      <c r="P108" s="168">
        <v>80.5</v>
      </c>
      <c r="Q108" s="168">
        <v>208.5</v>
      </c>
      <c r="R108" s="168">
        <v>3.6</v>
      </c>
      <c r="S108" s="16" t="s">
        <v>197</v>
      </c>
      <c r="T108" s="143">
        <v>17.8</v>
      </c>
      <c r="U108" s="171">
        <v>165.4</v>
      </c>
    </row>
    <row r="109" spans="1:21" ht="19.5" customHeight="1">
      <c r="A109" s="15" t="s">
        <v>148</v>
      </c>
      <c r="B109" s="168">
        <v>25.5</v>
      </c>
      <c r="C109" s="168">
        <v>36.4</v>
      </c>
      <c r="D109" s="143">
        <v>18.600000000000001</v>
      </c>
      <c r="E109" s="168">
        <v>90.8</v>
      </c>
      <c r="F109" s="142">
        <v>419</v>
      </c>
      <c r="G109" s="168">
        <v>3.5</v>
      </c>
      <c r="H109" s="143" t="s">
        <v>228</v>
      </c>
      <c r="I109" s="170">
        <v>19.600000000000001</v>
      </c>
      <c r="J109" s="171">
        <v>172.5</v>
      </c>
      <c r="L109" s="15" t="s">
        <v>148</v>
      </c>
      <c r="M109" s="168">
        <v>25.9</v>
      </c>
      <c r="N109" s="168">
        <v>36.4</v>
      </c>
      <c r="O109" s="143">
        <v>19.5</v>
      </c>
      <c r="P109" s="168">
        <v>87.9</v>
      </c>
      <c r="Q109" s="168">
        <v>108.5</v>
      </c>
      <c r="R109" s="168">
        <v>3.3</v>
      </c>
      <c r="S109" s="16" t="s">
        <v>195</v>
      </c>
      <c r="T109" s="143">
        <v>18.5</v>
      </c>
      <c r="U109" s="171">
        <v>229.7</v>
      </c>
    </row>
    <row r="110" spans="1:21" ht="19.5" customHeight="1">
      <c r="A110" s="15" t="s">
        <v>150</v>
      </c>
      <c r="B110" s="168">
        <v>27</v>
      </c>
      <c r="C110" s="168">
        <v>35</v>
      </c>
      <c r="D110" s="143">
        <v>19.399999999999999</v>
      </c>
      <c r="E110" s="168">
        <v>91</v>
      </c>
      <c r="F110" s="142">
        <v>284</v>
      </c>
      <c r="G110" s="168">
        <v>3.1</v>
      </c>
      <c r="H110" s="143" t="s">
        <v>213</v>
      </c>
      <c r="I110" s="170">
        <v>19.399999999999999</v>
      </c>
      <c r="J110" s="171">
        <v>203.7</v>
      </c>
      <c r="L110" s="15" t="s">
        <v>150</v>
      </c>
      <c r="M110" s="168">
        <v>27.512903225806451</v>
      </c>
      <c r="N110" s="168">
        <v>38.1</v>
      </c>
      <c r="O110" s="143">
        <v>20</v>
      </c>
      <c r="P110" s="168">
        <v>88.7</v>
      </c>
      <c r="Q110" s="168">
        <v>195.5</v>
      </c>
      <c r="R110" s="168">
        <v>3.3</v>
      </c>
      <c r="S110" s="16" t="s">
        <v>193</v>
      </c>
      <c r="T110" s="143">
        <v>19.8</v>
      </c>
      <c r="U110" s="171">
        <v>261.89999999999998</v>
      </c>
    </row>
    <row r="111" spans="1:21" ht="19.5" customHeight="1">
      <c r="A111" s="15" t="s">
        <v>151</v>
      </c>
      <c r="B111" s="168">
        <v>23</v>
      </c>
      <c r="C111" s="168">
        <v>32</v>
      </c>
      <c r="D111" s="143">
        <v>16.7</v>
      </c>
      <c r="E111" s="168">
        <v>89.8</v>
      </c>
      <c r="F111" s="142">
        <v>598</v>
      </c>
      <c r="G111" s="168">
        <v>3.2</v>
      </c>
      <c r="H111" s="143" t="s">
        <v>218</v>
      </c>
      <c r="I111" s="170">
        <v>22.5</v>
      </c>
      <c r="J111" s="171">
        <v>161.69999999999999</v>
      </c>
      <c r="L111" s="15" t="s">
        <v>151</v>
      </c>
      <c r="M111" s="168">
        <v>25.116666666666671</v>
      </c>
      <c r="N111" s="168">
        <v>33.200000000000003</v>
      </c>
      <c r="O111" s="143">
        <v>18.899999999999999</v>
      </c>
      <c r="P111" s="168">
        <v>93.7</v>
      </c>
      <c r="Q111" s="168">
        <v>222.5</v>
      </c>
      <c r="R111" s="168">
        <v>3.2</v>
      </c>
      <c r="S111" s="16" t="s">
        <v>193</v>
      </c>
      <c r="T111" s="143">
        <v>19.3</v>
      </c>
      <c r="U111" s="171">
        <v>120.5</v>
      </c>
    </row>
    <row r="112" spans="1:21" ht="19.5" customHeight="1">
      <c r="A112" s="15" t="s">
        <v>152</v>
      </c>
      <c r="B112" s="168">
        <v>18.7</v>
      </c>
      <c r="C112" s="168">
        <v>27.8</v>
      </c>
      <c r="D112" s="143">
        <v>9.4</v>
      </c>
      <c r="E112" s="168">
        <v>74.599999999999994</v>
      </c>
      <c r="F112" s="142">
        <v>92</v>
      </c>
      <c r="G112" s="168">
        <v>3.6</v>
      </c>
      <c r="H112" s="143" t="s">
        <v>189</v>
      </c>
      <c r="I112" s="170">
        <v>25.2</v>
      </c>
      <c r="J112" s="172">
        <v>233.8</v>
      </c>
      <c r="L112" s="15" t="s">
        <v>152</v>
      </c>
      <c r="M112" s="168">
        <v>20.6</v>
      </c>
      <c r="N112" s="168">
        <v>31.6</v>
      </c>
      <c r="O112" s="143">
        <v>10.7</v>
      </c>
      <c r="P112" s="168">
        <v>87.7</v>
      </c>
      <c r="Q112" s="168">
        <v>130</v>
      </c>
      <c r="R112" s="168">
        <v>3</v>
      </c>
      <c r="S112" s="16" t="s">
        <v>191</v>
      </c>
      <c r="T112" s="143">
        <v>24.9</v>
      </c>
      <c r="U112" s="171">
        <v>130.1</v>
      </c>
    </row>
    <row r="113" spans="1:21" ht="19.5" customHeight="1">
      <c r="A113" s="15" t="s">
        <v>154</v>
      </c>
      <c r="B113" s="168">
        <v>15.3</v>
      </c>
      <c r="C113" s="168">
        <v>23.4</v>
      </c>
      <c r="D113" s="143">
        <v>6</v>
      </c>
      <c r="E113" s="168">
        <v>84</v>
      </c>
      <c r="F113" s="142">
        <v>139</v>
      </c>
      <c r="G113" s="168">
        <v>3.4</v>
      </c>
      <c r="H113" s="143" t="s">
        <v>218</v>
      </c>
      <c r="I113" s="170">
        <v>20.6</v>
      </c>
      <c r="J113" s="171">
        <v>138.80000000000001</v>
      </c>
      <c r="L113" s="15" t="s">
        <v>154</v>
      </c>
      <c r="M113" s="168">
        <v>14</v>
      </c>
      <c r="N113" s="168">
        <v>23.2</v>
      </c>
      <c r="O113" s="143">
        <v>3.4</v>
      </c>
      <c r="P113" s="168">
        <v>79.3</v>
      </c>
      <c r="Q113" s="168">
        <v>118</v>
      </c>
      <c r="R113" s="168">
        <v>3.7</v>
      </c>
      <c r="S113" s="16" t="s">
        <v>188</v>
      </c>
      <c r="T113" s="143">
        <v>18.600000000000001</v>
      </c>
      <c r="U113" s="171">
        <v>175.7</v>
      </c>
    </row>
    <row r="114" spans="1:21" ht="19.5" customHeight="1">
      <c r="A114" s="15" t="s">
        <v>155</v>
      </c>
      <c r="B114" s="168">
        <v>10.6</v>
      </c>
      <c r="C114" s="168">
        <v>22.9</v>
      </c>
      <c r="D114" s="143">
        <v>0.1</v>
      </c>
      <c r="E114" s="168">
        <v>73.2</v>
      </c>
      <c r="F114" s="142">
        <v>72</v>
      </c>
      <c r="G114" s="168">
        <v>4.3</v>
      </c>
      <c r="H114" s="143" t="s">
        <v>189</v>
      </c>
      <c r="I114" s="170">
        <v>23.8</v>
      </c>
      <c r="J114" s="171">
        <v>192.4</v>
      </c>
      <c r="L114" s="15" t="s">
        <v>155</v>
      </c>
      <c r="M114" s="168">
        <v>9.6161290322580637</v>
      </c>
      <c r="N114" s="168">
        <v>19.600000000000001</v>
      </c>
      <c r="O114" s="143">
        <v>0.5</v>
      </c>
      <c r="P114" s="168">
        <v>69.400000000000006</v>
      </c>
      <c r="Q114" s="168">
        <v>117.5</v>
      </c>
      <c r="R114" s="168">
        <v>4.5</v>
      </c>
      <c r="S114" s="16" t="s">
        <v>227</v>
      </c>
      <c r="T114" s="143">
        <v>22.4</v>
      </c>
      <c r="U114" s="171">
        <v>214.9</v>
      </c>
    </row>
    <row r="115" spans="1:21" ht="19.5" customHeight="1">
      <c r="A115" s="150" t="s">
        <v>309</v>
      </c>
      <c r="F115" s="173"/>
      <c r="J115" s="179"/>
      <c r="L115" s="150" t="s">
        <v>309</v>
      </c>
    </row>
    <row r="116" spans="1:21" ht="19.5" customHeight="1">
      <c r="A116" s="150" t="s">
        <v>209</v>
      </c>
      <c r="L116" s="150" t="s">
        <v>209</v>
      </c>
    </row>
    <row r="117" spans="1:21" ht="19.5" customHeight="1">
      <c r="A117" s="269" t="s">
        <v>156</v>
      </c>
      <c r="B117" s="269"/>
      <c r="J117" s="50" t="s">
        <v>229</v>
      </c>
      <c r="L117" s="270"/>
      <c r="M117" s="270"/>
      <c r="U117" s="50" t="s">
        <v>230</v>
      </c>
    </row>
    <row r="118" spans="1:21" ht="17.45" customHeight="1">
      <c r="A118" s="48"/>
      <c r="B118" s="266" t="s">
        <v>157</v>
      </c>
      <c r="C118" s="267"/>
      <c r="D118" s="267"/>
      <c r="E118" s="71" t="s">
        <v>134</v>
      </c>
      <c r="F118" s="250" t="s">
        <v>135</v>
      </c>
      <c r="G118" s="133" t="s">
        <v>134</v>
      </c>
      <c r="H118" s="265" t="s">
        <v>158</v>
      </c>
      <c r="I118" s="266"/>
      <c r="J118" s="134" t="s">
        <v>136</v>
      </c>
      <c r="L118" s="48"/>
      <c r="M118" s="266" t="s">
        <v>157</v>
      </c>
      <c r="N118" s="267"/>
      <c r="O118" s="267"/>
      <c r="P118" s="71" t="s">
        <v>134</v>
      </c>
      <c r="Q118" s="250" t="s">
        <v>135</v>
      </c>
      <c r="R118" s="133" t="s">
        <v>134</v>
      </c>
      <c r="S118" s="265" t="s">
        <v>158</v>
      </c>
      <c r="T118" s="266"/>
      <c r="U118" s="134" t="s">
        <v>136</v>
      </c>
    </row>
    <row r="119" spans="1:21" ht="19.5" customHeight="1">
      <c r="A119" s="52" t="s">
        <v>159</v>
      </c>
      <c r="B119" s="133" t="s">
        <v>134</v>
      </c>
      <c r="C119" s="48" t="s">
        <v>160</v>
      </c>
      <c r="D119" s="48" t="s">
        <v>161</v>
      </c>
      <c r="E119" s="151" t="s">
        <v>183</v>
      </c>
      <c r="F119" s="268"/>
      <c r="G119" s="135" t="s">
        <v>138</v>
      </c>
      <c r="H119" s="136" t="s">
        <v>162</v>
      </c>
      <c r="I119" s="137" t="s">
        <v>163</v>
      </c>
      <c r="J119" s="138" t="s">
        <v>139</v>
      </c>
      <c r="L119" s="52" t="s">
        <v>159</v>
      </c>
      <c r="M119" s="133" t="s">
        <v>134</v>
      </c>
      <c r="N119" s="48" t="s">
        <v>160</v>
      </c>
      <c r="O119" s="48" t="s">
        <v>161</v>
      </c>
      <c r="P119" s="151" t="s">
        <v>183</v>
      </c>
      <c r="Q119" s="268"/>
      <c r="R119" s="135" t="s">
        <v>138</v>
      </c>
      <c r="S119" s="136" t="s">
        <v>162</v>
      </c>
      <c r="T119" s="137" t="s">
        <v>163</v>
      </c>
      <c r="U119" s="138" t="s">
        <v>139</v>
      </c>
    </row>
    <row r="120" spans="1:21" ht="17.100000000000001" customHeight="1">
      <c r="A120" s="55"/>
      <c r="B120" s="139" t="s">
        <v>184</v>
      </c>
      <c r="C120" s="139" t="s">
        <v>184</v>
      </c>
      <c r="D120" s="139" t="s">
        <v>184</v>
      </c>
      <c r="E120" s="139" t="s">
        <v>185</v>
      </c>
      <c r="F120" s="139" t="s">
        <v>186</v>
      </c>
      <c r="G120" s="139"/>
      <c r="H120" s="139"/>
      <c r="I120" s="139"/>
      <c r="J120" s="140" t="s">
        <v>167</v>
      </c>
      <c r="L120" s="55"/>
      <c r="M120" s="139" t="s">
        <v>168</v>
      </c>
      <c r="N120" s="139" t="s">
        <v>168</v>
      </c>
      <c r="O120" s="139" t="s">
        <v>168</v>
      </c>
      <c r="P120" s="139" t="s">
        <v>169</v>
      </c>
      <c r="Q120" s="139" t="s">
        <v>170</v>
      </c>
      <c r="R120" s="139"/>
      <c r="S120" s="139"/>
      <c r="T120" s="139"/>
      <c r="U120" s="139" t="s">
        <v>167</v>
      </c>
    </row>
    <row r="121" spans="1:21" ht="19.5" customHeight="1">
      <c r="A121" s="141" t="s">
        <v>229</v>
      </c>
      <c r="B121" s="147">
        <f>AVERAGE(B122:B133)</f>
        <v>16.333333333333332</v>
      </c>
      <c r="C121" s="152">
        <f>MAX(C122:C133)</f>
        <v>37</v>
      </c>
      <c r="D121" s="153">
        <f>MIN(D122:D133)</f>
        <v>-4</v>
      </c>
      <c r="E121" s="152">
        <f>AVERAGE(E122:E133)</f>
        <v>75.250000000000014</v>
      </c>
      <c r="F121" s="152">
        <f>SUM(F122:F133)</f>
        <v>1778</v>
      </c>
      <c r="G121" s="152">
        <f>AVERAGE(G122:G133)</f>
        <v>4.2333333333333334</v>
      </c>
      <c r="H121" s="1" t="s">
        <v>204</v>
      </c>
      <c r="I121" s="152">
        <f>MAX(I122:I133)</f>
        <v>29.7</v>
      </c>
      <c r="J121" s="156">
        <f>SUM(J122:J133)</f>
        <v>2255.5</v>
      </c>
      <c r="L121" s="141" t="s">
        <v>230</v>
      </c>
      <c r="M121" s="152">
        <f>AVERAGE(M122:M133)</f>
        <v>17.599999999999998</v>
      </c>
      <c r="N121" s="152">
        <f>MAX(N122:N133)</f>
        <v>36</v>
      </c>
      <c r="O121" s="153">
        <f>MIN(O122:O133)</f>
        <v>-4</v>
      </c>
      <c r="P121" s="152">
        <f>AVERAGE(P122:P133)</f>
        <v>75.8</v>
      </c>
      <c r="Q121" s="152">
        <f>SUM(Q122:Q133)</f>
        <v>2056.5</v>
      </c>
      <c r="R121" s="152">
        <f>AVERAGE(R122:R133)</f>
        <v>4.2166666666666668</v>
      </c>
      <c r="S121" s="16" t="s">
        <v>214</v>
      </c>
      <c r="T121" s="152">
        <f>MAX(T122:T133)</f>
        <v>32.1</v>
      </c>
      <c r="U121" s="156">
        <f>SUM(U122:U133)</f>
        <v>2444.4</v>
      </c>
    </row>
    <row r="122" spans="1:21" ht="19.5" customHeight="1">
      <c r="A122" s="15" t="s">
        <v>171</v>
      </c>
      <c r="B122" s="5">
        <v>6.2</v>
      </c>
      <c r="C122" s="5">
        <v>15</v>
      </c>
      <c r="D122" s="180">
        <v>-4</v>
      </c>
      <c r="E122" s="5">
        <v>62</v>
      </c>
      <c r="F122" s="5">
        <v>24.5</v>
      </c>
      <c r="G122" s="5">
        <v>5.3</v>
      </c>
      <c r="H122" s="5" t="s">
        <v>188</v>
      </c>
      <c r="I122" s="5">
        <v>20</v>
      </c>
      <c r="J122" s="181" t="s">
        <v>231</v>
      </c>
      <c r="L122" s="15" t="s">
        <v>171</v>
      </c>
      <c r="M122" s="182">
        <v>5.4</v>
      </c>
      <c r="N122" s="182">
        <v>16.5</v>
      </c>
      <c r="O122" s="183">
        <v>-4</v>
      </c>
      <c r="P122" s="182">
        <v>60.6</v>
      </c>
      <c r="Q122" s="182">
        <v>74.5</v>
      </c>
      <c r="R122" s="182">
        <v>5.7</v>
      </c>
      <c r="S122" s="16" t="s">
        <v>295</v>
      </c>
      <c r="T122" s="182">
        <v>24.3</v>
      </c>
      <c r="U122" s="184">
        <v>227.8</v>
      </c>
    </row>
    <row r="123" spans="1:21" ht="19.5" customHeight="1">
      <c r="A123" s="15" t="s">
        <v>141</v>
      </c>
      <c r="B123" s="5">
        <v>6.8</v>
      </c>
      <c r="C123" s="5">
        <v>17.3</v>
      </c>
      <c r="D123" s="5">
        <v>-1.5</v>
      </c>
      <c r="E123" s="5">
        <v>57.7</v>
      </c>
      <c r="F123" s="5">
        <v>84.5</v>
      </c>
      <c r="G123" s="5">
        <v>5.8</v>
      </c>
      <c r="H123" s="5" t="s">
        <v>188</v>
      </c>
      <c r="I123" s="5">
        <v>25.9</v>
      </c>
      <c r="J123" s="157">
        <v>222.9</v>
      </c>
      <c r="L123" s="15" t="s">
        <v>141</v>
      </c>
      <c r="M123" s="182">
        <v>5.7</v>
      </c>
      <c r="N123" s="182">
        <v>16.8</v>
      </c>
      <c r="O123" s="183">
        <v>-2.4</v>
      </c>
      <c r="P123" s="182">
        <v>56.1</v>
      </c>
      <c r="Q123" s="182">
        <v>24.5</v>
      </c>
      <c r="R123" s="182">
        <v>5</v>
      </c>
      <c r="S123" s="16" t="s">
        <v>295</v>
      </c>
      <c r="T123" s="182">
        <v>26.5</v>
      </c>
      <c r="U123" s="184">
        <v>210.4</v>
      </c>
    </row>
    <row r="124" spans="1:21" ht="19.5" customHeight="1">
      <c r="A124" s="15" t="s">
        <v>142</v>
      </c>
      <c r="B124" s="5">
        <v>9</v>
      </c>
      <c r="C124" s="5">
        <v>19.899999999999999</v>
      </c>
      <c r="D124" s="5">
        <v>0.9</v>
      </c>
      <c r="E124" s="5">
        <v>64.400000000000006</v>
      </c>
      <c r="F124" s="5">
        <v>81.5</v>
      </c>
      <c r="G124" s="5">
        <v>4.5999999999999996</v>
      </c>
      <c r="H124" s="5" t="s">
        <v>188</v>
      </c>
      <c r="I124" s="5">
        <v>24.5</v>
      </c>
      <c r="J124" s="157">
        <v>225.8</v>
      </c>
      <c r="L124" s="15" t="s">
        <v>142</v>
      </c>
      <c r="M124" s="182">
        <v>11.9</v>
      </c>
      <c r="N124" s="182">
        <v>24.7</v>
      </c>
      <c r="O124" s="182">
        <v>2.1</v>
      </c>
      <c r="P124" s="182">
        <v>75.599999999999994</v>
      </c>
      <c r="Q124" s="182">
        <v>253.5</v>
      </c>
      <c r="R124" s="182">
        <v>4.7</v>
      </c>
      <c r="S124" s="16" t="s">
        <v>295</v>
      </c>
      <c r="T124" s="182">
        <v>24.2</v>
      </c>
      <c r="U124" s="184">
        <v>205.5</v>
      </c>
    </row>
    <row r="125" spans="1:21" ht="19.5" customHeight="1">
      <c r="A125" s="15" t="s">
        <v>143</v>
      </c>
      <c r="B125" s="5">
        <v>14.6</v>
      </c>
      <c r="C125" s="5">
        <v>24</v>
      </c>
      <c r="D125" s="5">
        <v>3.7</v>
      </c>
      <c r="E125" s="5">
        <v>77</v>
      </c>
      <c r="F125" s="5">
        <v>221.5</v>
      </c>
      <c r="G125" s="5">
        <v>4.3</v>
      </c>
      <c r="H125" s="5" t="s">
        <v>190</v>
      </c>
      <c r="I125" s="5">
        <v>24</v>
      </c>
      <c r="J125" s="157">
        <v>197.5</v>
      </c>
      <c r="L125" s="15" t="s">
        <v>143</v>
      </c>
      <c r="M125" s="182">
        <v>16.3</v>
      </c>
      <c r="N125" s="182">
        <v>26</v>
      </c>
      <c r="O125" s="182">
        <v>5.2</v>
      </c>
      <c r="P125" s="182">
        <v>78.599999999999994</v>
      </c>
      <c r="Q125" s="182">
        <v>237</v>
      </c>
      <c r="R125" s="182">
        <v>4.5</v>
      </c>
      <c r="S125" s="16" t="s">
        <v>295</v>
      </c>
      <c r="T125" s="182">
        <v>26.2</v>
      </c>
      <c r="U125" s="184">
        <v>228.8</v>
      </c>
    </row>
    <row r="126" spans="1:21" ht="19.5" customHeight="1">
      <c r="A126" s="15" t="s">
        <v>144</v>
      </c>
      <c r="B126" s="5">
        <v>19.5</v>
      </c>
      <c r="C126" s="5">
        <v>28.6</v>
      </c>
      <c r="D126" s="5">
        <v>11.4</v>
      </c>
      <c r="E126" s="5">
        <v>81</v>
      </c>
      <c r="F126" s="5">
        <v>81</v>
      </c>
      <c r="G126" s="5">
        <v>3.5</v>
      </c>
      <c r="H126" s="5" t="s">
        <v>192</v>
      </c>
      <c r="I126" s="5">
        <v>19.3</v>
      </c>
      <c r="J126" s="157">
        <v>237.9</v>
      </c>
      <c r="L126" s="15" t="s">
        <v>144</v>
      </c>
      <c r="M126" s="182">
        <v>19.399999999999999</v>
      </c>
      <c r="N126" s="182">
        <v>28.8</v>
      </c>
      <c r="O126" s="182">
        <v>9.6999999999999993</v>
      </c>
      <c r="P126" s="182">
        <v>83.8</v>
      </c>
      <c r="Q126" s="182">
        <v>352</v>
      </c>
      <c r="R126" s="182">
        <v>3.9</v>
      </c>
      <c r="S126" s="174" t="s">
        <v>218</v>
      </c>
      <c r="T126" s="182">
        <v>20.5</v>
      </c>
      <c r="U126" s="184">
        <v>208.5</v>
      </c>
    </row>
    <row r="127" spans="1:21" ht="19.5" customHeight="1">
      <c r="A127" s="15" t="s">
        <v>145</v>
      </c>
      <c r="B127" s="5">
        <v>21.6</v>
      </c>
      <c r="C127" s="5">
        <v>30.2</v>
      </c>
      <c r="D127" s="5">
        <v>13.8</v>
      </c>
      <c r="E127" s="5">
        <v>76.3</v>
      </c>
      <c r="F127" s="5">
        <v>218.5</v>
      </c>
      <c r="G127" s="5">
        <v>3.5</v>
      </c>
      <c r="H127" s="5" t="s">
        <v>195</v>
      </c>
      <c r="I127" s="5">
        <v>24.4</v>
      </c>
      <c r="J127" s="157">
        <v>216.9</v>
      </c>
      <c r="L127" s="15" t="s">
        <v>145</v>
      </c>
      <c r="M127" s="182">
        <v>22.5</v>
      </c>
      <c r="N127" s="182">
        <v>32</v>
      </c>
      <c r="O127" s="182">
        <v>16.100000000000001</v>
      </c>
      <c r="P127" s="182">
        <v>88.5</v>
      </c>
      <c r="Q127" s="182">
        <v>320.5</v>
      </c>
      <c r="R127" s="182">
        <v>3.9</v>
      </c>
      <c r="S127" s="174" t="s">
        <v>218</v>
      </c>
      <c r="T127" s="182">
        <v>16.7</v>
      </c>
      <c r="U127" s="184">
        <v>187.8</v>
      </c>
    </row>
    <row r="128" spans="1:21" ht="19.5" customHeight="1">
      <c r="A128" s="15" t="s">
        <v>148</v>
      </c>
      <c r="B128" s="5">
        <v>27.2</v>
      </c>
      <c r="C128" s="5">
        <v>35.299999999999997</v>
      </c>
      <c r="D128" s="5">
        <v>21.4</v>
      </c>
      <c r="E128" s="5">
        <v>87.7</v>
      </c>
      <c r="F128" s="5">
        <v>74</v>
      </c>
      <c r="G128" s="5">
        <v>3.7</v>
      </c>
      <c r="H128" s="5" t="s">
        <v>192</v>
      </c>
      <c r="I128" s="5">
        <v>17.5</v>
      </c>
      <c r="J128" s="157">
        <v>240.5</v>
      </c>
      <c r="L128" s="15" t="s">
        <v>148</v>
      </c>
      <c r="M128" s="182">
        <v>27.6</v>
      </c>
      <c r="N128" s="182">
        <v>35.4</v>
      </c>
      <c r="O128" s="182">
        <v>22.1</v>
      </c>
      <c r="P128" s="182">
        <v>83.8</v>
      </c>
      <c r="Q128" s="182">
        <v>151</v>
      </c>
      <c r="R128" s="182">
        <v>3.6</v>
      </c>
      <c r="S128" s="174" t="s">
        <v>206</v>
      </c>
      <c r="T128" s="182">
        <v>32.1</v>
      </c>
      <c r="U128" s="184">
        <v>247.8</v>
      </c>
    </row>
    <row r="129" spans="1:21" ht="19.5" customHeight="1">
      <c r="A129" s="15" t="s">
        <v>150</v>
      </c>
      <c r="B129" s="5">
        <v>27.7</v>
      </c>
      <c r="C129" s="5">
        <v>37</v>
      </c>
      <c r="D129" s="5">
        <v>22.3</v>
      </c>
      <c r="E129" s="5">
        <v>89</v>
      </c>
      <c r="F129" s="5">
        <v>190</v>
      </c>
      <c r="G129" s="5">
        <v>3.6</v>
      </c>
      <c r="H129" s="5" t="s">
        <v>191</v>
      </c>
      <c r="I129" s="5">
        <v>19.2</v>
      </c>
      <c r="J129" s="157">
        <v>204.9</v>
      </c>
      <c r="L129" s="15" t="s">
        <v>150</v>
      </c>
      <c r="M129" s="182">
        <v>28.3</v>
      </c>
      <c r="N129" s="182">
        <v>36</v>
      </c>
      <c r="O129" s="182">
        <v>18.5</v>
      </c>
      <c r="P129" s="182">
        <v>82.5</v>
      </c>
      <c r="Q129" s="182">
        <v>120</v>
      </c>
      <c r="R129" s="182">
        <v>4.0999999999999996</v>
      </c>
      <c r="S129" s="174" t="s">
        <v>296</v>
      </c>
      <c r="T129" s="182">
        <v>18.7</v>
      </c>
      <c r="U129" s="184">
        <v>263.39999999999998</v>
      </c>
    </row>
    <row r="130" spans="1:21" ht="19.5" customHeight="1">
      <c r="A130" s="15" t="s">
        <v>151</v>
      </c>
      <c r="B130" s="5">
        <v>24.1</v>
      </c>
      <c r="C130" s="5">
        <v>32.299999999999997</v>
      </c>
      <c r="D130" s="5">
        <v>15.7</v>
      </c>
      <c r="E130" s="5">
        <v>84</v>
      </c>
      <c r="F130" s="5">
        <v>162</v>
      </c>
      <c r="G130" s="5">
        <v>3.6</v>
      </c>
      <c r="H130" s="5" t="s">
        <v>190</v>
      </c>
      <c r="I130" s="5">
        <v>29.7</v>
      </c>
      <c r="J130" s="157">
        <v>174.4</v>
      </c>
      <c r="L130" s="15" t="s">
        <v>151</v>
      </c>
      <c r="M130" s="182">
        <v>23.8</v>
      </c>
      <c r="N130" s="182">
        <v>32.4</v>
      </c>
      <c r="O130" s="182">
        <v>15</v>
      </c>
      <c r="P130" s="182">
        <v>87.8</v>
      </c>
      <c r="Q130" s="182">
        <v>347</v>
      </c>
      <c r="R130" s="182">
        <v>3.7</v>
      </c>
      <c r="S130" s="174" t="s">
        <v>216</v>
      </c>
      <c r="T130" s="182">
        <v>25.6</v>
      </c>
      <c r="U130" s="184">
        <v>128</v>
      </c>
    </row>
    <row r="131" spans="1:21" ht="19.5" customHeight="1">
      <c r="A131" s="15" t="s">
        <v>152</v>
      </c>
      <c r="B131" s="185">
        <v>19</v>
      </c>
      <c r="C131" s="5">
        <v>31.2</v>
      </c>
      <c r="D131" s="5">
        <v>9.5</v>
      </c>
      <c r="E131" s="5">
        <v>86.5</v>
      </c>
      <c r="F131" s="5">
        <v>556.5</v>
      </c>
      <c r="G131" s="5">
        <v>3.7</v>
      </c>
      <c r="H131" s="5" t="s">
        <v>191</v>
      </c>
      <c r="I131" s="5">
        <v>24.6</v>
      </c>
      <c r="J131" s="157">
        <v>116.1</v>
      </c>
      <c r="L131" s="15" t="s">
        <v>152</v>
      </c>
      <c r="M131" s="182">
        <v>19.2</v>
      </c>
      <c r="N131" s="182">
        <v>31.1</v>
      </c>
      <c r="O131" s="182">
        <v>10.199999999999999</v>
      </c>
      <c r="P131" s="182">
        <v>76.400000000000006</v>
      </c>
      <c r="Q131" s="182">
        <v>51.5</v>
      </c>
      <c r="R131" s="182">
        <v>3.5</v>
      </c>
      <c r="S131" s="174" t="s">
        <v>204</v>
      </c>
      <c r="T131" s="182">
        <v>18.899999999999999</v>
      </c>
      <c r="U131" s="184">
        <v>182.4</v>
      </c>
    </row>
    <row r="132" spans="1:21" ht="19.5" customHeight="1">
      <c r="A132" s="15" t="s">
        <v>154</v>
      </c>
      <c r="B132" s="5">
        <v>13.3</v>
      </c>
      <c r="C132" s="5">
        <v>24.5</v>
      </c>
      <c r="D132" s="5">
        <v>4.5999999999999996</v>
      </c>
      <c r="E132" s="5">
        <v>74.2</v>
      </c>
      <c r="F132" s="5">
        <v>51.5</v>
      </c>
      <c r="G132" s="5">
        <v>3.9</v>
      </c>
      <c r="H132" s="5" t="s">
        <v>190</v>
      </c>
      <c r="I132" s="5">
        <v>20.9</v>
      </c>
      <c r="J132" s="157">
        <v>192.4</v>
      </c>
      <c r="L132" s="15" t="s">
        <v>154</v>
      </c>
      <c r="M132" s="182">
        <v>15.1</v>
      </c>
      <c r="N132" s="182">
        <v>23.7</v>
      </c>
      <c r="O132" s="182">
        <v>2.7</v>
      </c>
      <c r="P132" s="182">
        <v>72.5</v>
      </c>
      <c r="Q132" s="182">
        <v>40.5</v>
      </c>
      <c r="R132" s="182">
        <v>2.9</v>
      </c>
      <c r="S132" s="174" t="s">
        <v>218</v>
      </c>
      <c r="T132" s="182">
        <v>14.9</v>
      </c>
      <c r="U132" s="184">
        <v>174.5</v>
      </c>
    </row>
    <row r="133" spans="1:21" ht="19.5" customHeight="1">
      <c r="A133" s="15" t="s">
        <v>155</v>
      </c>
      <c r="B133" s="5">
        <v>7</v>
      </c>
      <c r="C133" s="5">
        <v>16.8</v>
      </c>
      <c r="D133" s="5">
        <v>-0.6</v>
      </c>
      <c r="E133" s="5">
        <v>63.2</v>
      </c>
      <c r="F133" s="5">
        <v>32.5</v>
      </c>
      <c r="G133" s="5">
        <v>5.3</v>
      </c>
      <c r="H133" s="5" t="s">
        <v>190</v>
      </c>
      <c r="I133" s="5">
        <v>22.8</v>
      </c>
      <c r="J133" s="157">
        <v>226.2</v>
      </c>
      <c r="L133" s="15" t="s">
        <v>155</v>
      </c>
      <c r="M133" s="182">
        <v>16</v>
      </c>
      <c r="N133" s="182">
        <v>23.1</v>
      </c>
      <c r="O133" s="182">
        <v>0</v>
      </c>
      <c r="P133" s="182">
        <v>63.4</v>
      </c>
      <c r="Q133" s="182">
        <v>84.5</v>
      </c>
      <c r="R133" s="182">
        <v>5.0999999999999996</v>
      </c>
      <c r="S133" s="174" t="s">
        <v>295</v>
      </c>
      <c r="T133" s="182">
        <v>22.8</v>
      </c>
      <c r="U133" s="184">
        <v>179.5</v>
      </c>
    </row>
    <row r="134" spans="1:21" ht="19.5" customHeight="1">
      <c r="A134" s="150" t="s">
        <v>309</v>
      </c>
      <c r="F134" s="173"/>
      <c r="L134" s="150" t="s">
        <v>310</v>
      </c>
    </row>
    <row r="135" spans="1:21" ht="19.5" customHeight="1">
      <c r="A135" s="150" t="s">
        <v>209</v>
      </c>
      <c r="L135" s="150" t="s">
        <v>209</v>
      </c>
    </row>
    <row r="136" spans="1:21"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</row>
    <row r="137" spans="1:21" ht="19.5" customHeight="1">
      <c r="A137" s="269"/>
      <c r="B137" s="269"/>
      <c r="J137" s="50" t="s">
        <v>324</v>
      </c>
      <c r="L137" s="132"/>
      <c r="M137" s="132"/>
      <c r="U137" s="50" t="s">
        <v>325</v>
      </c>
    </row>
    <row r="138" spans="1:21" ht="19.5" customHeight="1">
      <c r="A138" s="48"/>
      <c r="B138" s="266" t="s">
        <v>157</v>
      </c>
      <c r="C138" s="267"/>
      <c r="D138" s="267"/>
      <c r="E138" s="71" t="s">
        <v>134</v>
      </c>
      <c r="F138" s="250" t="s">
        <v>135</v>
      </c>
      <c r="G138" s="133" t="s">
        <v>134</v>
      </c>
      <c r="H138" s="265" t="s">
        <v>158</v>
      </c>
      <c r="I138" s="266"/>
      <c r="J138" s="134" t="s">
        <v>136</v>
      </c>
      <c r="L138" s="48"/>
      <c r="M138" s="266" t="s">
        <v>157</v>
      </c>
      <c r="N138" s="267"/>
      <c r="O138" s="267"/>
      <c r="P138" s="71" t="s">
        <v>134</v>
      </c>
      <c r="Q138" s="250" t="s">
        <v>135</v>
      </c>
      <c r="R138" s="133" t="s">
        <v>134</v>
      </c>
      <c r="S138" s="265" t="s">
        <v>158</v>
      </c>
      <c r="T138" s="266"/>
      <c r="U138" s="134" t="s">
        <v>136</v>
      </c>
    </row>
    <row r="139" spans="1:21" ht="19.5" customHeight="1">
      <c r="A139" s="52" t="s">
        <v>159</v>
      </c>
      <c r="B139" s="133" t="s">
        <v>134</v>
      </c>
      <c r="C139" s="48" t="s">
        <v>160</v>
      </c>
      <c r="D139" s="48" t="s">
        <v>161</v>
      </c>
      <c r="E139" s="151" t="s">
        <v>183</v>
      </c>
      <c r="F139" s="268"/>
      <c r="G139" s="135" t="s">
        <v>138</v>
      </c>
      <c r="H139" s="136" t="s">
        <v>162</v>
      </c>
      <c r="I139" s="137" t="s">
        <v>163</v>
      </c>
      <c r="J139" s="138" t="s">
        <v>139</v>
      </c>
      <c r="L139" s="52" t="s">
        <v>159</v>
      </c>
      <c r="M139" s="133" t="s">
        <v>134</v>
      </c>
      <c r="N139" s="48" t="s">
        <v>160</v>
      </c>
      <c r="O139" s="48" t="s">
        <v>161</v>
      </c>
      <c r="P139" s="151" t="s">
        <v>183</v>
      </c>
      <c r="Q139" s="268"/>
      <c r="R139" s="135" t="s">
        <v>138</v>
      </c>
      <c r="S139" s="136" t="s">
        <v>162</v>
      </c>
      <c r="T139" s="137" t="s">
        <v>163</v>
      </c>
      <c r="U139" s="138" t="s">
        <v>139</v>
      </c>
    </row>
    <row r="140" spans="1:21" ht="19.5" customHeight="1">
      <c r="A140" s="55"/>
      <c r="B140" s="139" t="s">
        <v>164</v>
      </c>
      <c r="C140" s="139" t="s">
        <v>164</v>
      </c>
      <c r="D140" s="139" t="s">
        <v>164</v>
      </c>
      <c r="E140" s="139" t="s">
        <v>165</v>
      </c>
      <c r="F140" s="139" t="s">
        <v>166</v>
      </c>
      <c r="G140" s="139"/>
      <c r="H140" s="139"/>
      <c r="I140" s="139"/>
      <c r="J140" s="140" t="s">
        <v>167</v>
      </c>
      <c r="L140" s="55"/>
      <c r="M140" s="186" t="s">
        <v>164</v>
      </c>
      <c r="N140" s="186" t="s">
        <v>164</v>
      </c>
      <c r="O140" s="186" t="s">
        <v>164</v>
      </c>
      <c r="P140" s="186" t="s">
        <v>165</v>
      </c>
      <c r="Q140" s="186" t="s">
        <v>166</v>
      </c>
      <c r="R140" s="187"/>
      <c r="S140" s="187"/>
      <c r="T140" s="187"/>
      <c r="U140" s="188" t="s">
        <v>167</v>
      </c>
    </row>
    <row r="141" spans="1:21" ht="19.5" customHeight="1">
      <c r="A141" s="141" t="s">
        <v>324</v>
      </c>
      <c r="B141" s="142">
        <f>AVERAGE(B142:B153)</f>
        <v>17.058333333333337</v>
      </c>
      <c r="C141" s="142">
        <f>MAX(C142:C153)</f>
        <v>34.1</v>
      </c>
      <c r="D141" s="170">
        <f>MIN(D142:D153)</f>
        <v>-1.8</v>
      </c>
      <c r="E141" s="142">
        <f>AVERAGE(E142:E153)</f>
        <v>67.416666666666671</v>
      </c>
      <c r="F141" s="189">
        <f>SUM(F142:F153)</f>
        <v>2146.5</v>
      </c>
      <c r="G141" s="142">
        <f>AVERAGE(G142:G153)</f>
        <v>3.125</v>
      </c>
      <c r="H141" s="190" t="s">
        <v>322</v>
      </c>
      <c r="I141" s="191">
        <f>MAX(I142:I153)</f>
        <v>22.3</v>
      </c>
      <c r="J141" s="170">
        <f>SUM(J142:J153)</f>
        <v>2095.5</v>
      </c>
      <c r="L141" s="11" t="s">
        <v>325</v>
      </c>
      <c r="M141" s="170">
        <f t="shared" ref="M141:R141" si="0">AVERAGE(M142:M153)</f>
        <v>17.433333333333334</v>
      </c>
      <c r="N141" s="170">
        <f>MAX(N142:N153)</f>
        <v>39.299999999999997</v>
      </c>
      <c r="O141" s="170">
        <f>MIN(O142:O153)</f>
        <v>-0.1</v>
      </c>
      <c r="P141" s="170">
        <f t="shared" si="0"/>
        <v>68.166666666666671</v>
      </c>
      <c r="Q141" s="170">
        <f>SUM(Q142:Q153)</f>
        <v>2185.5</v>
      </c>
      <c r="R141" s="170">
        <f t="shared" si="0"/>
        <v>4</v>
      </c>
      <c r="S141" s="190" t="s">
        <v>329</v>
      </c>
      <c r="T141" s="191">
        <f>MAX(T142:T153)</f>
        <v>23.7</v>
      </c>
      <c r="U141" s="170">
        <f>SUM(U142:U153)</f>
        <v>2361.4</v>
      </c>
    </row>
    <row r="142" spans="1:21" ht="19.5" customHeight="1">
      <c r="A142" s="15" t="s">
        <v>171</v>
      </c>
      <c r="B142" s="192">
        <v>6.3</v>
      </c>
      <c r="C142" s="192">
        <v>13.5</v>
      </c>
      <c r="D142" s="191">
        <v>-1.8</v>
      </c>
      <c r="E142" s="192">
        <v>52</v>
      </c>
      <c r="F142" s="192">
        <v>14.5</v>
      </c>
      <c r="G142" s="192">
        <v>3.7</v>
      </c>
      <c r="H142" s="190" t="s">
        <v>189</v>
      </c>
      <c r="I142" s="5">
        <v>17.8</v>
      </c>
      <c r="J142" s="181" t="s">
        <v>321</v>
      </c>
      <c r="L142" s="15" t="s">
        <v>171</v>
      </c>
      <c r="M142" s="190">
        <v>8.6</v>
      </c>
      <c r="N142" s="190">
        <v>18</v>
      </c>
      <c r="O142" s="191">
        <v>-0.1</v>
      </c>
      <c r="P142" s="190">
        <v>65.2</v>
      </c>
      <c r="Q142" s="190">
        <v>93</v>
      </c>
      <c r="R142" s="190">
        <v>4.8</v>
      </c>
      <c r="S142" s="190" t="s">
        <v>189</v>
      </c>
      <c r="T142" s="190">
        <v>23.7</v>
      </c>
      <c r="U142" s="170">
        <v>179.6</v>
      </c>
    </row>
    <row r="143" spans="1:21" ht="19.5" customHeight="1">
      <c r="A143" s="15" t="s">
        <v>141</v>
      </c>
      <c r="B143" s="192">
        <v>8.6</v>
      </c>
      <c r="C143" s="192">
        <v>19.5</v>
      </c>
      <c r="D143" s="191">
        <v>-0.8</v>
      </c>
      <c r="E143" s="192">
        <v>56</v>
      </c>
      <c r="F143" s="192">
        <v>76</v>
      </c>
      <c r="G143" s="192">
        <v>3.4</v>
      </c>
      <c r="H143" s="5" t="s">
        <v>322</v>
      </c>
      <c r="I143" s="5">
        <v>18.7</v>
      </c>
      <c r="J143" s="157">
        <v>164.7</v>
      </c>
      <c r="L143" s="15" t="s">
        <v>141</v>
      </c>
      <c r="M143" s="190">
        <v>8.4</v>
      </c>
      <c r="N143" s="190">
        <v>21</v>
      </c>
      <c r="O143" s="191">
        <v>0.4</v>
      </c>
      <c r="P143" s="190">
        <v>60</v>
      </c>
      <c r="Q143" s="190">
        <v>83</v>
      </c>
      <c r="R143" s="190">
        <v>4.5999999999999996</v>
      </c>
      <c r="S143" s="190" t="s">
        <v>189</v>
      </c>
      <c r="T143" s="190">
        <v>22.2</v>
      </c>
      <c r="U143" s="193">
        <v>190</v>
      </c>
    </row>
    <row r="144" spans="1:21" ht="19.5" customHeight="1">
      <c r="A144" s="15" t="s">
        <v>142</v>
      </c>
      <c r="B144" s="192">
        <v>10.7</v>
      </c>
      <c r="C144" s="192">
        <v>20.5</v>
      </c>
      <c r="D144" s="191">
        <v>0.7</v>
      </c>
      <c r="E144" s="192">
        <v>59</v>
      </c>
      <c r="F144" s="192">
        <v>49.5</v>
      </c>
      <c r="G144" s="192">
        <v>3.4</v>
      </c>
      <c r="H144" s="5" t="s">
        <v>217</v>
      </c>
      <c r="I144" s="5">
        <v>20.7</v>
      </c>
      <c r="J144" s="157">
        <v>206.4</v>
      </c>
      <c r="L144" s="15" t="s">
        <v>142</v>
      </c>
      <c r="M144" s="190">
        <v>12</v>
      </c>
      <c r="N144" s="190">
        <v>21.5</v>
      </c>
      <c r="O144" s="191">
        <v>2.2999999999999998</v>
      </c>
      <c r="P144" s="190">
        <v>58.9</v>
      </c>
      <c r="Q144" s="190">
        <v>201.5</v>
      </c>
      <c r="R144" s="190">
        <v>4.5999999999999996</v>
      </c>
      <c r="S144" s="190" t="s">
        <v>218</v>
      </c>
      <c r="T144" s="190">
        <v>21.3</v>
      </c>
      <c r="U144" s="193">
        <v>202.8</v>
      </c>
    </row>
    <row r="145" spans="1:21" ht="19.5" customHeight="1">
      <c r="A145" s="15" t="s">
        <v>143</v>
      </c>
      <c r="B145" s="192">
        <v>14.4</v>
      </c>
      <c r="C145" s="192">
        <v>25.9</v>
      </c>
      <c r="D145" s="191">
        <v>3.3</v>
      </c>
      <c r="E145" s="192">
        <v>60</v>
      </c>
      <c r="F145" s="192">
        <v>212</v>
      </c>
      <c r="G145" s="192">
        <v>3.7</v>
      </c>
      <c r="H145" s="190" t="s">
        <v>189</v>
      </c>
      <c r="I145" s="5">
        <v>18.600000000000001</v>
      </c>
      <c r="J145" s="157">
        <v>245.5</v>
      </c>
      <c r="L145" s="15" t="s">
        <v>143</v>
      </c>
      <c r="M145" s="190">
        <v>14</v>
      </c>
      <c r="N145" s="190">
        <v>23.9</v>
      </c>
      <c r="O145" s="191">
        <v>4.4000000000000004</v>
      </c>
      <c r="P145" s="190">
        <v>53.7</v>
      </c>
      <c r="Q145" s="190">
        <v>147.5</v>
      </c>
      <c r="R145" s="190">
        <v>5.3</v>
      </c>
      <c r="S145" s="190" t="s">
        <v>189</v>
      </c>
      <c r="T145" s="190">
        <v>23.4</v>
      </c>
      <c r="U145" s="193">
        <v>268.60000000000002</v>
      </c>
    </row>
    <row r="146" spans="1:21" ht="19.5" customHeight="1">
      <c r="A146" s="15" t="s">
        <v>144</v>
      </c>
      <c r="B146" s="192">
        <v>19.100000000000001</v>
      </c>
      <c r="C146" s="192">
        <v>29.5</v>
      </c>
      <c r="D146" s="191">
        <v>9.9</v>
      </c>
      <c r="E146" s="192">
        <v>65</v>
      </c>
      <c r="F146" s="192">
        <v>192</v>
      </c>
      <c r="G146" s="192">
        <v>2.9</v>
      </c>
      <c r="H146" s="5" t="s">
        <v>221</v>
      </c>
      <c r="I146" s="5">
        <v>16.899999999999999</v>
      </c>
      <c r="J146" s="157">
        <v>254.5</v>
      </c>
      <c r="L146" s="15" t="s">
        <v>144</v>
      </c>
      <c r="M146" s="190">
        <v>20.2</v>
      </c>
      <c r="N146" s="190">
        <v>31.5</v>
      </c>
      <c r="O146" s="191">
        <v>12.4</v>
      </c>
      <c r="P146" s="190">
        <v>69.400000000000006</v>
      </c>
      <c r="Q146" s="190">
        <v>115</v>
      </c>
      <c r="R146" s="190">
        <v>3.5</v>
      </c>
      <c r="S146" s="190" t="s">
        <v>218</v>
      </c>
      <c r="T146" s="190">
        <v>19.399999999999999</v>
      </c>
      <c r="U146" s="193">
        <v>229.1</v>
      </c>
    </row>
    <row r="147" spans="1:21" ht="19.5" customHeight="1">
      <c r="A147" s="15" t="s">
        <v>145</v>
      </c>
      <c r="B147" s="192">
        <v>22.2</v>
      </c>
      <c r="C147" s="192">
        <v>30.1</v>
      </c>
      <c r="D147" s="191">
        <v>16</v>
      </c>
      <c r="E147" s="192">
        <v>77</v>
      </c>
      <c r="F147" s="192">
        <v>407.5</v>
      </c>
      <c r="G147" s="192">
        <v>3.1</v>
      </c>
      <c r="H147" s="5" t="s">
        <v>218</v>
      </c>
      <c r="I147" s="5">
        <v>19.3</v>
      </c>
      <c r="J147" s="157">
        <v>185.7</v>
      </c>
      <c r="L147" s="15" t="s">
        <v>145</v>
      </c>
      <c r="M147" s="190">
        <v>23.7</v>
      </c>
      <c r="N147" s="190">
        <v>32.5</v>
      </c>
      <c r="O147" s="191">
        <v>17.399999999999999</v>
      </c>
      <c r="P147" s="190">
        <v>78.7</v>
      </c>
      <c r="Q147" s="190">
        <v>286</v>
      </c>
      <c r="R147" s="190">
        <v>3.7</v>
      </c>
      <c r="S147" s="190" t="s">
        <v>221</v>
      </c>
      <c r="T147" s="190">
        <v>20.399999999999999</v>
      </c>
      <c r="U147" s="193">
        <v>147.5</v>
      </c>
    </row>
    <row r="148" spans="1:21" ht="19.5" customHeight="1">
      <c r="A148" s="15" t="s">
        <v>148</v>
      </c>
      <c r="B148" s="192">
        <v>24.5</v>
      </c>
      <c r="C148" s="192">
        <v>31.7</v>
      </c>
      <c r="D148" s="191">
        <v>18.8</v>
      </c>
      <c r="E148" s="192">
        <v>86</v>
      </c>
      <c r="F148" s="192">
        <v>427.5</v>
      </c>
      <c r="G148" s="192">
        <v>2.5</v>
      </c>
      <c r="H148" s="5" t="s">
        <v>221</v>
      </c>
      <c r="I148" s="5">
        <v>19.7</v>
      </c>
      <c r="J148" s="157">
        <v>108.3</v>
      </c>
      <c r="L148" s="15" t="s">
        <v>148</v>
      </c>
      <c r="M148" s="190">
        <v>25.2</v>
      </c>
      <c r="N148" s="190">
        <v>33.4</v>
      </c>
      <c r="O148" s="191">
        <v>19.899999999999999</v>
      </c>
      <c r="P148" s="190">
        <v>86.1</v>
      </c>
      <c r="Q148" s="190">
        <v>760</v>
      </c>
      <c r="R148" s="190">
        <v>3.8</v>
      </c>
      <c r="S148" s="190" t="s">
        <v>221</v>
      </c>
      <c r="T148" s="190">
        <v>20.7</v>
      </c>
      <c r="U148" s="193">
        <v>81.400000000000006</v>
      </c>
    </row>
    <row r="149" spans="1:21" ht="19.5" customHeight="1">
      <c r="A149" s="15" t="s">
        <v>150</v>
      </c>
      <c r="B149" s="192">
        <v>27.6</v>
      </c>
      <c r="C149" s="192">
        <v>34.1</v>
      </c>
      <c r="D149" s="191">
        <v>21.4</v>
      </c>
      <c r="E149" s="192">
        <v>79</v>
      </c>
      <c r="F149" s="192">
        <v>133.5</v>
      </c>
      <c r="G149" s="192">
        <v>3.1</v>
      </c>
      <c r="H149" s="5" t="s">
        <v>323</v>
      </c>
      <c r="I149" s="5">
        <v>14.9</v>
      </c>
      <c r="J149" s="157">
        <v>236.4</v>
      </c>
      <c r="L149" s="15" t="s">
        <v>150</v>
      </c>
      <c r="M149" s="190">
        <v>29.3</v>
      </c>
      <c r="N149" s="190">
        <v>39.299999999999997</v>
      </c>
      <c r="O149" s="191">
        <v>23.2</v>
      </c>
      <c r="P149" s="190">
        <v>73.099999999999994</v>
      </c>
      <c r="Q149" s="190">
        <v>21</v>
      </c>
      <c r="R149" s="190">
        <v>3.3</v>
      </c>
      <c r="S149" s="190" t="s">
        <v>206</v>
      </c>
      <c r="T149" s="190">
        <v>15.3</v>
      </c>
      <c r="U149" s="193">
        <v>316.7</v>
      </c>
    </row>
    <row r="150" spans="1:21" ht="19.5" customHeight="1">
      <c r="A150" s="15" t="s">
        <v>151</v>
      </c>
      <c r="B150" s="192">
        <v>25.8</v>
      </c>
      <c r="C150" s="192">
        <v>33.9</v>
      </c>
      <c r="D150" s="191">
        <v>18.2</v>
      </c>
      <c r="E150" s="192">
        <v>73</v>
      </c>
      <c r="F150" s="192">
        <v>46.5</v>
      </c>
      <c r="G150" s="192">
        <v>2.9</v>
      </c>
      <c r="H150" s="5" t="s">
        <v>218</v>
      </c>
      <c r="I150" s="5">
        <v>16.5</v>
      </c>
      <c r="J150" s="157">
        <v>206.6</v>
      </c>
      <c r="L150" s="15" t="s">
        <v>151</v>
      </c>
      <c r="M150" s="190">
        <v>25.3</v>
      </c>
      <c r="N150" s="190">
        <v>33.6</v>
      </c>
      <c r="O150" s="191">
        <v>15.2</v>
      </c>
      <c r="P150" s="190">
        <v>78.099999999999994</v>
      </c>
      <c r="Q150" s="190">
        <v>190</v>
      </c>
      <c r="R150" s="190">
        <v>3.2</v>
      </c>
      <c r="S150" s="190" t="s">
        <v>218</v>
      </c>
      <c r="T150" s="190">
        <v>18.5</v>
      </c>
      <c r="U150" s="193">
        <v>152.4</v>
      </c>
    </row>
    <row r="151" spans="1:21" ht="19.5" customHeight="1">
      <c r="A151" s="15" t="s">
        <v>152</v>
      </c>
      <c r="B151" s="192">
        <v>20.8</v>
      </c>
      <c r="C151" s="192">
        <v>30</v>
      </c>
      <c r="D151" s="191">
        <v>11</v>
      </c>
      <c r="E151" s="192">
        <v>74</v>
      </c>
      <c r="F151" s="192">
        <v>423</v>
      </c>
      <c r="G151" s="192">
        <v>3.3</v>
      </c>
      <c r="H151" s="5" t="s">
        <v>322</v>
      </c>
      <c r="I151" s="5">
        <v>22.3</v>
      </c>
      <c r="J151" s="157">
        <v>129.19999999999999</v>
      </c>
      <c r="L151" s="15" t="s">
        <v>152</v>
      </c>
      <c r="M151" s="190">
        <v>18.7</v>
      </c>
      <c r="N151" s="190">
        <v>28.7</v>
      </c>
      <c r="O151" s="191">
        <v>7.9</v>
      </c>
      <c r="P151" s="190">
        <v>71.099999999999994</v>
      </c>
      <c r="Q151" s="190">
        <v>224.5</v>
      </c>
      <c r="R151" s="190">
        <v>3</v>
      </c>
      <c r="S151" s="190" t="s">
        <v>217</v>
      </c>
      <c r="T151" s="190">
        <v>16.600000000000001</v>
      </c>
      <c r="U151" s="193">
        <v>168.2</v>
      </c>
    </row>
    <row r="152" spans="1:21" ht="19.5" customHeight="1">
      <c r="A152" s="15" t="s">
        <v>154</v>
      </c>
      <c r="B152" s="192">
        <v>14.4</v>
      </c>
      <c r="C152" s="192">
        <v>24</v>
      </c>
      <c r="D152" s="191">
        <v>2.7</v>
      </c>
      <c r="E152" s="192">
        <v>65</v>
      </c>
      <c r="F152" s="192">
        <v>74</v>
      </c>
      <c r="G152" s="192">
        <v>2.6</v>
      </c>
      <c r="H152" s="5" t="s">
        <v>221</v>
      </c>
      <c r="I152" s="5">
        <v>17.100000000000001</v>
      </c>
      <c r="J152" s="157">
        <v>187.5</v>
      </c>
      <c r="L152" s="15" t="s">
        <v>154</v>
      </c>
      <c r="M152" s="190">
        <v>15.1</v>
      </c>
      <c r="N152" s="190">
        <v>23.8</v>
      </c>
      <c r="O152" s="191">
        <v>4.9000000000000004</v>
      </c>
      <c r="P152" s="190">
        <v>64.8</v>
      </c>
      <c r="Q152" s="190">
        <v>52</v>
      </c>
      <c r="R152" s="190">
        <v>3.5</v>
      </c>
      <c r="S152" s="190" t="s">
        <v>204</v>
      </c>
      <c r="T152" s="190">
        <v>18.100000000000001</v>
      </c>
      <c r="U152" s="193">
        <v>213</v>
      </c>
    </row>
    <row r="153" spans="1:21" ht="19.5" customHeight="1">
      <c r="A153" s="15" t="s">
        <v>155</v>
      </c>
      <c r="B153" s="192">
        <v>10.3</v>
      </c>
      <c r="C153" s="192">
        <v>19.5</v>
      </c>
      <c r="D153" s="191">
        <v>1.1000000000000001</v>
      </c>
      <c r="E153" s="192">
        <v>63</v>
      </c>
      <c r="F153" s="192">
        <v>90.5</v>
      </c>
      <c r="G153" s="192">
        <v>2.9</v>
      </c>
      <c r="H153" s="190" t="s">
        <v>189</v>
      </c>
      <c r="I153" s="5">
        <v>18.600000000000001</v>
      </c>
      <c r="J153" s="157">
        <v>170.7</v>
      </c>
      <c r="L153" s="15" t="s">
        <v>155</v>
      </c>
      <c r="M153" s="190">
        <v>8.6999999999999993</v>
      </c>
      <c r="N153" s="190">
        <v>18.899999999999999</v>
      </c>
      <c r="O153" s="191">
        <v>0.3</v>
      </c>
      <c r="P153" s="190">
        <v>58.9</v>
      </c>
      <c r="Q153" s="190">
        <v>12</v>
      </c>
      <c r="R153" s="190">
        <v>4.7</v>
      </c>
      <c r="S153" s="190" t="s">
        <v>204</v>
      </c>
      <c r="T153" s="190">
        <v>23.7</v>
      </c>
      <c r="U153" s="193">
        <v>212.1</v>
      </c>
    </row>
    <row r="154" spans="1:21" ht="19.5" customHeight="1">
      <c r="A154" s="150" t="s">
        <v>309</v>
      </c>
      <c r="F154" s="173"/>
      <c r="J154" s="179"/>
      <c r="L154" s="150" t="s">
        <v>347</v>
      </c>
    </row>
    <row r="155" spans="1:21" ht="19.5" customHeight="1">
      <c r="A155" s="150" t="s">
        <v>209</v>
      </c>
      <c r="L155" s="150" t="s">
        <v>209</v>
      </c>
    </row>
    <row r="159" spans="1:21" ht="19.5" customHeight="1">
      <c r="A159" s="269" t="s">
        <v>156</v>
      </c>
      <c r="B159" s="269"/>
      <c r="J159" s="50" t="s">
        <v>327</v>
      </c>
      <c r="L159" s="269"/>
      <c r="M159" s="269"/>
      <c r="U159" s="50" t="s">
        <v>332</v>
      </c>
    </row>
    <row r="160" spans="1:21" ht="17.45" customHeight="1">
      <c r="A160" s="48"/>
      <c r="B160" s="266" t="s">
        <v>157</v>
      </c>
      <c r="C160" s="267"/>
      <c r="D160" s="267"/>
      <c r="E160" s="71" t="s">
        <v>134</v>
      </c>
      <c r="F160" s="250" t="s">
        <v>135</v>
      </c>
      <c r="G160" s="133" t="s">
        <v>134</v>
      </c>
      <c r="H160" s="265" t="s">
        <v>158</v>
      </c>
      <c r="I160" s="266"/>
      <c r="J160" s="134" t="s">
        <v>136</v>
      </c>
      <c r="L160" s="48"/>
      <c r="M160" s="266" t="s">
        <v>157</v>
      </c>
      <c r="N160" s="267"/>
      <c r="O160" s="267"/>
      <c r="P160" s="71" t="s">
        <v>134</v>
      </c>
      <c r="Q160" s="250" t="s">
        <v>135</v>
      </c>
      <c r="R160" s="133" t="s">
        <v>134</v>
      </c>
      <c r="S160" s="265" t="s">
        <v>158</v>
      </c>
      <c r="T160" s="266"/>
      <c r="U160" s="134" t="s">
        <v>136</v>
      </c>
    </row>
    <row r="161" spans="1:21" ht="19.5" customHeight="1">
      <c r="A161" s="52" t="s">
        <v>159</v>
      </c>
      <c r="B161" s="133" t="s">
        <v>134</v>
      </c>
      <c r="C161" s="48" t="s">
        <v>160</v>
      </c>
      <c r="D161" s="48" t="s">
        <v>161</v>
      </c>
      <c r="E161" s="151" t="s">
        <v>183</v>
      </c>
      <c r="F161" s="268"/>
      <c r="G161" s="135" t="s">
        <v>138</v>
      </c>
      <c r="H161" s="136" t="s">
        <v>162</v>
      </c>
      <c r="I161" s="137" t="s">
        <v>163</v>
      </c>
      <c r="J161" s="138" t="s">
        <v>139</v>
      </c>
      <c r="L161" s="52" t="s">
        <v>159</v>
      </c>
      <c r="M161" s="133" t="s">
        <v>134</v>
      </c>
      <c r="N161" s="48" t="s">
        <v>160</v>
      </c>
      <c r="O161" s="48" t="s">
        <v>161</v>
      </c>
      <c r="P161" s="151" t="s">
        <v>183</v>
      </c>
      <c r="Q161" s="268"/>
      <c r="R161" s="135" t="s">
        <v>138</v>
      </c>
      <c r="S161" s="136" t="s">
        <v>162</v>
      </c>
      <c r="T161" s="137" t="s">
        <v>163</v>
      </c>
      <c r="U161" s="138" t="s">
        <v>139</v>
      </c>
    </row>
    <row r="162" spans="1:21" ht="17.100000000000001" customHeight="1">
      <c r="A162" s="55"/>
      <c r="B162" s="139" t="s">
        <v>164</v>
      </c>
      <c r="C162" s="139" t="s">
        <v>164</v>
      </c>
      <c r="D162" s="139" t="s">
        <v>164</v>
      </c>
      <c r="E162" s="139" t="s">
        <v>165</v>
      </c>
      <c r="F162" s="139" t="s">
        <v>166</v>
      </c>
      <c r="G162" s="139"/>
      <c r="H162" s="139"/>
      <c r="I162" s="139"/>
      <c r="J162" s="140" t="s">
        <v>167</v>
      </c>
      <c r="L162" s="55"/>
      <c r="M162" s="139" t="s">
        <v>164</v>
      </c>
      <c r="N162" s="139" t="s">
        <v>164</v>
      </c>
      <c r="O162" s="139" t="s">
        <v>164</v>
      </c>
      <c r="P162" s="139" t="s">
        <v>165</v>
      </c>
      <c r="Q162" s="139" t="s">
        <v>166</v>
      </c>
      <c r="R162" s="139"/>
      <c r="S162" s="139"/>
      <c r="T162" s="139"/>
      <c r="U162" s="140" t="s">
        <v>167</v>
      </c>
    </row>
    <row r="163" spans="1:21" ht="19.5" customHeight="1">
      <c r="A163" s="141" t="s">
        <v>333</v>
      </c>
      <c r="B163" s="180">
        <f>AVERAGE(B164:B175)</f>
        <v>17.316666666666666</v>
      </c>
      <c r="C163" s="32">
        <f>MAX(C164:C175)</f>
        <v>37.5</v>
      </c>
      <c r="D163" s="7">
        <f>MIN(D164:D175)</f>
        <v>-2.8</v>
      </c>
      <c r="E163" s="194">
        <f>AVERAGE(E164:E175)</f>
        <v>68.35833333333332</v>
      </c>
      <c r="F163" s="194">
        <f>SUM(F164:F175)</f>
        <v>2188</v>
      </c>
      <c r="G163" s="195">
        <f>AVERAGE(G164:G175)</f>
        <v>4.0166666666666666</v>
      </c>
      <c r="H163" s="5" t="s">
        <v>334</v>
      </c>
      <c r="I163" s="32">
        <f>MAX(I164:I175)</f>
        <v>27.3</v>
      </c>
      <c r="J163" s="7">
        <f>SUM(J164:J175)</f>
        <v>2407.4</v>
      </c>
      <c r="L163" s="141" t="s">
        <v>348</v>
      </c>
      <c r="M163" s="180">
        <f>AVERAGE(M164:M175)</f>
        <v>17.183333333333334</v>
      </c>
      <c r="N163" s="32">
        <f>MAX(N164:N175)</f>
        <v>37.700000000000003</v>
      </c>
      <c r="O163" s="7">
        <f>MIN(O164:O175)</f>
        <v>-3.1</v>
      </c>
      <c r="P163" s="194">
        <f>AVERAGE(P164:P175)</f>
        <v>70.266666666666666</v>
      </c>
      <c r="Q163" s="194">
        <f>SUM(Q164:Q175)</f>
        <v>2170.5</v>
      </c>
      <c r="R163" s="195">
        <f>AVERAGE(R164:R175)</f>
        <v>3.933333333333334</v>
      </c>
      <c r="S163" s="5" t="s">
        <v>334</v>
      </c>
      <c r="T163" s="32">
        <f>MAX(T164:T175)</f>
        <v>25.3</v>
      </c>
      <c r="U163" s="7">
        <f>SUM(U164:U175)</f>
        <v>2399.9</v>
      </c>
    </row>
    <row r="164" spans="1:21" ht="19.5" customHeight="1">
      <c r="A164" s="15" t="s">
        <v>171</v>
      </c>
      <c r="B164" s="5">
        <v>6.6</v>
      </c>
      <c r="C164" s="5">
        <v>17.3</v>
      </c>
      <c r="D164" s="180">
        <v>-2.8</v>
      </c>
      <c r="E164" s="5">
        <v>57.2</v>
      </c>
      <c r="F164" s="5">
        <v>111.5</v>
      </c>
      <c r="G164" s="5">
        <v>5.2</v>
      </c>
      <c r="H164" s="5" t="s">
        <v>334</v>
      </c>
      <c r="I164" s="5">
        <v>27.3</v>
      </c>
      <c r="J164" s="181">
        <v>200.1</v>
      </c>
      <c r="L164" s="15" t="s">
        <v>171</v>
      </c>
      <c r="M164" s="5">
        <v>5.6</v>
      </c>
      <c r="N164" s="5">
        <v>15</v>
      </c>
      <c r="O164" s="180">
        <v>-3.1</v>
      </c>
      <c r="P164" s="5">
        <v>54.4</v>
      </c>
      <c r="Q164" s="5">
        <v>26.5</v>
      </c>
      <c r="R164" s="5">
        <v>5</v>
      </c>
      <c r="S164" s="5" t="s">
        <v>334</v>
      </c>
      <c r="T164" s="5">
        <v>25.3</v>
      </c>
      <c r="U164" s="181">
        <v>223.7</v>
      </c>
    </row>
    <row r="165" spans="1:21" ht="19.5" customHeight="1">
      <c r="A165" s="15" t="s">
        <v>141</v>
      </c>
      <c r="B165" s="5">
        <v>8.8000000000000007</v>
      </c>
      <c r="C165" s="5">
        <v>20.8</v>
      </c>
      <c r="D165" s="5">
        <v>-1</v>
      </c>
      <c r="E165" s="5">
        <v>51.8</v>
      </c>
      <c r="F165" s="5">
        <v>76.5</v>
      </c>
      <c r="G165" s="5">
        <v>5.4</v>
      </c>
      <c r="H165" s="5" t="s">
        <v>335</v>
      </c>
      <c r="I165" s="5">
        <v>24.6</v>
      </c>
      <c r="J165" s="157">
        <v>215.6</v>
      </c>
      <c r="L165" s="15" t="s">
        <v>141</v>
      </c>
      <c r="M165" s="5">
        <v>5.8</v>
      </c>
      <c r="N165" s="5">
        <v>16.100000000000001</v>
      </c>
      <c r="O165" s="5">
        <v>-0.1</v>
      </c>
      <c r="P165" s="5">
        <v>55.6</v>
      </c>
      <c r="Q165" s="5">
        <v>46.5</v>
      </c>
      <c r="R165" s="5">
        <v>5.5</v>
      </c>
      <c r="S165" s="5" t="s">
        <v>335</v>
      </c>
      <c r="T165" s="5">
        <v>23.2</v>
      </c>
      <c r="U165" s="157">
        <v>222.4</v>
      </c>
    </row>
    <row r="166" spans="1:21" ht="19.5" customHeight="1">
      <c r="A166" s="15" t="s">
        <v>142</v>
      </c>
      <c r="B166" s="5">
        <v>13.4</v>
      </c>
      <c r="C166" s="5">
        <v>25.5</v>
      </c>
      <c r="D166" s="5">
        <v>3.9</v>
      </c>
      <c r="E166" s="5">
        <v>64.099999999999994</v>
      </c>
      <c r="F166" s="5">
        <v>247.5</v>
      </c>
      <c r="G166" s="5">
        <v>4.2</v>
      </c>
      <c r="H166" s="5" t="s">
        <v>336</v>
      </c>
      <c r="I166" s="5">
        <v>20.399999999999999</v>
      </c>
      <c r="J166" s="157">
        <v>207</v>
      </c>
      <c r="L166" s="15" t="s">
        <v>142</v>
      </c>
      <c r="M166" s="5">
        <v>12.2</v>
      </c>
      <c r="N166" s="5">
        <v>23.4</v>
      </c>
      <c r="O166" s="5">
        <v>1.4</v>
      </c>
      <c r="P166" s="5">
        <v>55.8</v>
      </c>
      <c r="Q166" s="5">
        <v>144.5</v>
      </c>
      <c r="R166" s="5">
        <v>4.7</v>
      </c>
      <c r="S166" s="5" t="s">
        <v>335</v>
      </c>
      <c r="T166" s="5">
        <v>23.6</v>
      </c>
      <c r="U166" s="157">
        <v>230.7</v>
      </c>
    </row>
    <row r="167" spans="1:21" ht="19.5" customHeight="1">
      <c r="A167" s="15" t="s">
        <v>143</v>
      </c>
      <c r="B167" s="5">
        <v>15.5</v>
      </c>
      <c r="C167" s="5">
        <v>25.1</v>
      </c>
      <c r="D167" s="5">
        <v>7.3</v>
      </c>
      <c r="E167" s="5">
        <v>62.1</v>
      </c>
      <c r="F167" s="5">
        <v>204.5</v>
      </c>
      <c r="G167" s="5">
        <v>4.0999999999999996</v>
      </c>
      <c r="H167" s="5" t="s">
        <v>334</v>
      </c>
      <c r="I167" s="5">
        <v>20.6</v>
      </c>
      <c r="J167" s="157">
        <v>249.1</v>
      </c>
      <c r="L167" s="15" t="s">
        <v>143</v>
      </c>
      <c r="M167" s="5">
        <v>16.5</v>
      </c>
      <c r="N167" s="5">
        <v>27.5</v>
      </c>
      <c r="O167" s="5">
        <v>7.3</v>
      </c>
      <c r="P167" s="5">
        <v>74.900000000000006</v>
      </c>
      <c r="Q167" s="5">
        <v>207</v>
      </c>
      <c r="R167" s="5">
        <v>3.5</v>
      </c>
      <c r="S167" s="5" t="s">
        <v>352</v>
      </c>
      <c r="T167" s="5">
        <v>19.7</v>
      </c>
      <c r="U167" s="157">
        <v>174.5</v>
      </c>
    </row>
    <row r="168" spans="1:21" ht="19.5" customHeight="1">
      <c r="A168" s="15" t="s">
        <v>144</v>
      </c>
      <c r="B168" s="5">
        <v>19.7</v>
      </c>
      <c r="C168" s="5">
        <v>28.8</v>
      </c>
      <c r="D168" s="5">
        <v>10.199999999999999</v>
      </c>
      <c r="E168" s="5">
        <v>70.8</v>
      </c>
      <c r="F168" s="5">
        <v>263.5</v>
      </c>
      <c r="G168" s="5">
        <v>4.3</v>
      </c>
      <c r="H168" s="5" t="s">
        <v>337</v>
      </c>
      <c r="I168" s="5">
        <v>20.8</v>
      </c>
      <c r="J168" s="157">
        <v>175.5</v>
      </c>
      <c r="L168" s="15" t="s">
        <v>144</v>
      </c>
      <c r="M168" s="5">
        <v>19.3</v>
      </c>
      <c r="N168" s="5">
        <v>29.6</v>
      </c>
      <c r="O168" s="5">
        <v>9.3000000000000007</v>
      </c>
      <c r="P168" s="5">
        <v>73.099999999999994</v>
      </c>
      <c r="Q168" s="5">
        <v>288</v>
      </c>
      <c r="R168" s="5">
        <v>3.3</v>
      </c>
      <c r="S168" s="5" t="s">
        <v>352</v>
      </c>
      <c r="T168" s="5">
        <v>20.6</v>
      </c>
      <c r="U168" s="157">
        <v>206.3</v>
      </c>
    </row>
    <row r="169" spans="1:21" ht="19.5" customHeight="1">
      <c r="A169" s="15" t="s">
        <v>145</v>
      </c>
      <c r="B169" s="5">
        <v>22.7</v>
      </c>
      <c r="C169" s="5">
        <v>33</v>
      </c>
      <c r="D169" s="5">
        <v>16.2</v>
      </c>
      <c r="E169" s="5">
        <v>76.400000000000006</v>
      </c>
      <c r="F169" s="5">
        <v>146</v>
      </c>
      <c r="G169" s="5">
        <v>2.9</v>
      </c>
      <c r="H169" s="5" t="s">
        <v>338</v>
      </c>
      <c r="I169" s="5">
        <v>20.5</v>
      </c>
      <c r="J169" s="157">
        <v>171.5</v>
      </c>
      <c r="L169" s="15" t="s">
        <v>145</v>
      </c>
      <c r="M169" s="5">
        <v>23.1</v>
      </c>
      <c r="N169" s="5">
        <v>33.6</v>
      </c>
      <c r="O169" s="5">
        <v>15.4</v>
      </c>
      <c r="P169" s="5">
        <v>80.5</v>
      </c>
      <c r="Q169" s="5">
        <v>144</v>
      </c>
      <c r="R169" s="5">
        <v>3.8</v>
      </c>
      <c r="S169" s="5" t="s">
        <v>353</v>
      </c>
      <c r="T169" s="5">
        <v>22.2</v>
      </c>
      <c r="U169" s="157">
        <v>189.4</v>
      </c>
    </row>
    <row r="170" spans="1:21" ht="19.5" customHeight="1">
      <c r="A170" s="15" t="s">
        <v>148</v>
      </c>
      <c r="B170" s="5">
        <v>26.6</v>
      </c>
      <c r="C170" s="5">
        <v>33.700000000000003</v>
      </c>
      <c r="D170" s="5">
        <v>20</v>
      </c>
      <c r="E170" s="5">
        <v>81.400000000000006</v>
      </c>
      <c r="F170" s="5">
        <v>400.5</v>
      </c>
      <c r="G170" s="5">
        <v>3.3</v>
      </c>
      <c r="H170" s="5" t="s">
        <v>339</v>
      </c>
      <c r="I170" s="5">
        <v>16.5</v>
      </c>
      <c r="J170" s="157">
        <v>221.1</v>
      </c>
      <c r="L170" s="15" t="s">
        <v>148</v>
      </c>
      <c r="M170" s="5">
        <v>26.8</v>
      </c>
      <c r="N170" s="5">
        <v>33.9</v>
      </c>
      <c r="O170" s="5">
        <v>21.9</v>
      </c>
      <c r="P170" s="5">
        <v>85.4</v>
      </c>
      <c r="Q170" s="5">
        <v>421.5</v>
      </c>
      <c r="R170" s="5">
        <v>3.1</v>
      </c>
      <c r="S170" s="5" t="s">
        <v>337</v>
      </c>
      <c r="T170" s="5">
        <v>21.4</v>
      </c>
      <c r="U170" s="157">
        <v>202.5</v>
      </c>
    </row>
    <row r="171" spans="1:21" ht="19.5" customHeight="1">
      <c r="A171" s="15" t="s">
        <v>150</v>
      </c>
      <c r="B171" s="5">
        <v>27.6</v>
      </c>
      <c r="C171" s="5">
        <v>37.5</v>
      </c>
      <c r="D171" s="5">
        <v>21.7</v>
      </c>
      <c r="E171" s="5">
        <v>80</v>
      </c>
      <c r="F171" s="5">
        <v>346</v>
      </c>
      <c r="G171" s="5">
        <v>4.0999999999999996</v>
      </c>
      <c r="H171" s="5" t="s">
        <v>339</v>
      </c>
      <c r="I171" s="5">
        <v>21.3</v>
      </c>
      <c r="J171" s="157">
        <v>182.9</v>
      </c>
      <c r="L171" s="15" t="s">
        <v>150</v>
      </c>
      <c r="M171" s="5">
        <v>28.1</v>
      </c>
      <c r="N171" s="5">
        <v>37.700000000000003</v>
      </c>
      <c r="O171" s="5">
        <v>21.5</v>
      </c>
      <c r="P171" s="5">
        <v>78.2</v>
      </c>
      <c r="Q171" s="5">
        <v>231.5</v>
      </c>
      <c r="R171" s="5">
        <v>3.5</v>
      </c>
      <c r="S171" s="5" t="s">
        <v>352</v>
      </c>
      <c r="T171" s="5">
        <v>20.8</v>
      </c>
      <c r="U171" s="157">
        <v>195</v>
      </c>
    </row>
    <row r="172" spans="1:21" ht="19.5" customHeight="1">
      <c r="A172" s="15" t="s">
        <v>151</v>
      </c>
      <c r="B172" s="5">
        <v>24.2</v>
      </c>
      <c r="C172" s="5">
        <v>32</v>
      </c>
      <c r="D172" s="5">
        <v>16.5</v>
      </c>
      <c r="E172" s="5">
        <v>77.3</v>
      </c>
      <c r="F172" s="5">
        <v>182.5</v>
      </c>
      <c r="G172" s="5">
        <v>3.1</v>
      </c>
      <c r="H172" s="5" t="s">
        <v>340</v>
      </c>
      <c r="I172" s="5">
        <v>16.3</v>
      </c>
      <c r="J172" s="157">
        <v>148.30000000000001</v>
      </c>
      <c r="L172" s="15" t="s">
        <v>151</v>
      </c>
      <c r="M172" s="5">
        <v>25.9</v>
      </c>
      <c r="N172" s="5">
        <v>33.5</v>
      </c>
      <c r="O172" s="5">
        <v>18.5</v>
      </c>
      <c r="P172" s="5">
        <v>81.099999999999994</v>
      </c>
      <c r="Q172" s="5">
        <v>459</v>
      </c>
      <c r="R172" s="5">
        <v>3.2</v>
      </c>
      <c r="S172" s="5" t="s">
        <v>352</v>
      </c>
      <c r="T172" s="5">
        <v>20.7</v>
      </c>
      <c r="U172" s="157">
        <v>176.7</v>
      </c>
    </row>
    <row r="173" spans="1:21" ht="19.5" customHeight="1">
      <c r="A173" s="15" t="s">
        <v>152</v>
      </c>
      <c r="B173" s="185">
        <v>20</v>
      </c>
      <c r="C173" s="5">
        <v>30.1</v>
      </c>
      <c r="D173" s="5">
        <v>10.1</v>
      </c>
      <c r="E173" s="5">
        <v>73.400000000000006</v>
      </c>
      <c r="F173" s="5">
        <v>46.5</v>
      </c>
      <c r="G173" s="5">
        <v>2.9</v>
      </c>
      <c r="H173" s="5" t="s">
        <v>334</v>
      </c>
      <c r="I173" s="5">
        <v>19.899999999999999</v>
      </c>
      <c r="J173" s="157">
        <v>200</v>
      </c>
      <c r="L173" s="15" t="s">
        <v>152</v>
      </c>
      <c r="M173" s="185">
        <v>19.100000000000001</v>
      </c>
      <c r="N173" s="5">
        <v>29.2</v>
      </c>
      <c r="O173" s="5">
        <v>6.4</v>
      </c>
      <c r="P173" s="5">
        <v>75</v>
      </c>
      <c r="Q173" s="5">
        <v>55.5</v>
      </c>
      <c r="R173" s="5">
        <v>2.8</v>
      </c>
      <c r="S173" s="5" t="s">
        <v>354</v>
      </c>
      <c r="T173" s="5">
        <v>15.7</v>
      </c>
      <c r="U173" s="157">
        <v>163.9</v>
      </c>
    </row>
    <row r="174" spans="1:21" ht="19.5" customHeight="1">
      <c r="A174" s="15" t="s">
        <v>154</v>
      </c>
      <c r="B174" s="5">
        <v>13.8</v>
      </c>
      <c r="C174" s="5">
        <v>23.5</v>
      </c>
      <c r="D174" s="5">
        <v>2.2000000000000002</v>
      </c>
      <c r="E174" s="5">
        <v>64.5</v>
      </c>
      <c r="F174" s="5">
        <v>76.5</v>
      </c>
      <c r="G174" s="5">
        <v>3.8</v>
      </c>
      <c r="H174" s="5" t="s">
        <v>335</v>
      </c>
      <c r="I174" s="5">
        <v>19.899999999999999</v>
      </c>
      <c r="J174" s="157">
        <v>211.4</v>
      </c>
      <c r="L174" s="15" t="s">
        <v>154</v>
      </c>
      <c r="M174" s="5">
        <v>15.8</v>
      </c>
      <c r="N174" s="5">
        <v>24.5</v>
      </c>
      <c r="O174" s="5">
        <v>5</v>
      </c>
      <c r="P174" s="5">
        <v>69.8</v>
      </c>
      <c r="Q174" s="5">
        <v>125.5</v>
      </c>
      <c r="R174" s="5">
        <v>3.2</v>
      </c>
      <c r="S174" s="5" t="s">
        <v>335</v>
      </c>
      <c r="T174" s="5">
        <v>18.3</v>
      </c>
      <c r="U174" s="157">
        <v>191.4</v>
      </c>
    </row>
    <row r="175" spans="1:21" ht="19.5" customHeight="1">
      <c r="A175" s="15" t="s">
        <v>155</v>
      </c>
      <c r="B175" s="5">
        <v>8.9</v>
      </c>
      <c r="C175" s="5">
        <v>20.2</v>
      </c>
      <c r="D175" s="5">
        <v>-0.7</v>
      </c>
      <c r="E175" s="5">
        <v>61.3</v>
      </c>
      <c r="F175" s="5">
        <v>86.5</v>
      </c>
      <c r="G175" s="5">
        <v>4.9000000000000004</v>
      </c>
      <c r="H175" s="5" t="s">
        <v>335</v>
      </c>
      <c r="I175" s="5">
        <v>24.6</v>
      </c>
      <c r="J175" s="157">
        <v>224.9</v>
      </c>
      <c r="L175" s="15" t="s">
        <v>155</v>
      </c>
      <c r="M175" s="5">
        <v>8</v>
      </c>
      <c r="N175" s="5">
        <v>16.399999999999999</v>
      </c>
      <c r="O175" s="5">
        <v>-1.3</v>
      </c>
      <c r="P175" s="5">
        <v>59.4</v>
      </c>
      <c r="Q175" s="5">
        <v>21</v>
      </c>
      <c r="R175" s="5">
        <v>5.6</v>
      </c>
      <c r="S175" s="5" t="s">
        <v>335</v>
      </c>
      <c r="T175" s="5">
        <v>23.4</v>
      </c>
      <c r="U175" s="157">
        <v>223.4</v>
      </c>
    </row>
    <row r="176" spans="1:21" ht="19.5" customHeight="1">
      <c r="A176" s="150" t="s">
        <v>309</v>
      </c>
      <c r="F176" s="173"/>
      <c r="L176" s="150" t="s">
        <v>309</v>
      </c>
      <c r="Q176" s="173"/>
    </row>
    <row r="177" spans="1:21" ht="19.5" customHeight="1">
      <c r="A177" s="150" t="s">
        <v>209</v>
      </c>
      <c r="L177" s="150" t="s">
        <v>209</v>
      </c>
    </row>
    <row r="179" spans="1:21" ht="19.5" customHeight="1">
      <c r="A179" s="196"/>
      <c r="B179" s="196"/>
      <c r="J179" s="50" t="s">
        <v>346</v>
      </c>
      <c r="L179" s="196"/>
      <c r="M179" s="196"/>
      <c r="U179" s="50" t="s">
        <v>358</v>
      </c>
    </row>
    <row r="180" spans="1:21" ht="19.5" customHeight="1">
      <c r="A180" s="48"/>
      <c r="B180" s="266" t="s">
        <v>157</v>
      </c>
      <c r="C180" s="267"/>
      <c r="D180" s="267"/>
      <c r="E180" s="71" t="s">
        <v>134</v>
      </c>
      <c r="F180" s="250" t="s">
        <v>135</v>
      </c>
      <c r="G180" s="133" t="s">
        <v>134</v>
      </c>
      <c r="H180" s="265" t="s">
        <v>158</v>
      </c>
      <c r="I180" s="266"/>
      <c r="J180" s="134" t="s">
        <v>136</v>
      </c>
      <c r="L180" s="48"/>
      <c r="M180" s="266" t="s">
        <v>157</v>
      </c>
      <c r="N180" s="267"/>
      <c r="O180" s="267"/>
      <c r="P180" s="71" t="s">
        <v>134</v>
      </c>
      <c r="Q180" s="250" t="s">
        <v>135</v>
      </c>
      <c r="R180" s="133" t="s">
        <v>134</v>
      </c>
      <c r="S180" s="265" t="s">
        <v>158</v>
      </c>
      <c r="T180" s="266"/>
      <c r="U180" s="134" t="s">
        <v>136</v>
      </c>
    </row>
    <row r="181" spans="1:21" ht="19.5" customHeight="1">
      <c r="A181" s="52" t="s">
        <v>159</v>
      </c>
      <c r="B181" s="133" t="s">
        <v>134</v>
      </c>
      <c r="C181" s="48" t="s">
        <v>160</v>
      </c>
      <c r="D181" s="48" t="s">
        <v>161</v>
      </c>
      <c r="E181" s="151" t="s">
        <v>183</v>
      </c>
      <c r="F181" s="268"/>
      <c r="G181" s="135" t="s">
        <v>138</v>
      </c>
      <c r="H181" s="136" t="s">
        <v>162</v>
      </c>
      <c r="I181" s="137" t="s">
        <v>163</v>
      </c>
      <c r="J181" s="138" t="s">
        <v>139</v>
      </c>
      <c r="L181" s="52" t="s">
        <v>159</v>
      </c>
      <c r="M181" s="133" t="s">
        <v>134</v>
      </c>
      <c r="N181" s="48" t="s">
        <v>160</v>
      </c>
      <c r="O181" s="48" t="s">
        <v>161</v>
      </c>
      <c r="P181" s="151" t="s">
        <v>183</v>
      </c>
      <c r="Q181" s="268"/>
      <c r="R181" s="135" t="s">
        <v>138</v>
      </c>
      <c r="S181" s="136" t="s">
        <v>162</v>
      </c>
      <c r="T181" s="137" t="s">
        <v>163</v>
      </c>
      <c r="U181" s="138" t="s">
        <v>139</v>
      </c>
    </row>
    <row r="182" spans="1:21" ht="19.5" customHeight="1">
      <c r="A182" s="55"/>
      <c r="B182" s="139" t="s">
        <v>164</v>
      </c>
      <c r="C182" s="139" t="s">
        <v>164</v>
      </c>
      <c r="D182" s="139" t="s">
        <v>164</v>
      </c>
      <c r="E182" s="139" t="s">
        <v>165</v>
      </c>
      <c r="F182" s="139" t="s">
        <v>166</v>
      </c>
      <c r="G182" s="139"/>
      <c r="H182" s="139"/>
      <c r="I182" s="139"/>
      <c r="J182" s="140" t="s">
        <v>167</v>
      </c>
      <c r="L182" s="55"/>
      <c r="M182" s="139" t="s">
        <v>164</v>
      </c>
      <c r="N182" s="139" t="s">
        <v>164</v>
      </c>
      <c r="O182" s="139" t="s">
        <v>164</v>
      </c>
      <c r="P182" s="139" t="s">
        <v>165</v>
      </c>
      <c r="Q182" s="139" t="s">
        <v>166</v>
      </c>
      <c r="R182" s="139"/>
      <c r="S182" s="139"/>
      <c r="T182" s="139"/>
      <c r="U182" s="140" t="s">
        <v>167</v>
      </c>
    </row>
    <row r="183" spans="1:21" ht="19.5" customHeight="1">
      <c r="A183" s="141" t="s">
        <v>346</v>
      </c>
      <c r="B183" s="142">
        <f>AVERAGE(B184:B195)</f>
        <v>17.758333333333333</v>
      </c>
      <c r="C183" s="142">
        <f>MAX(C184:C195)</f>
        <v>35.700000000000003</v>
      </c>
      <c r="D183" s="170">
        <f>MIN(D184:D195)</f>
        <v>-3.3</v>
      </c>
      <c r="E183" s="142">
        <f>AVERAGE(E184:E195)</f>
        <v>72.241666666666674</v>
      </c>
      <c r="F183" s="189">
        <f>SUM(F184:F195)</f>
        <v>2013.5</v>
      </c>
      <c r="G183" s="142">
        <f>AVERAGE(G184:G195)</f>
        <v>3.7416666666666667</v>
      </c>
      <c r="H183" s="190" t="s">
        <v>204</v>
      </c>
      <c r="I183" s="191">
        <f>MAX(I184:I195)</f>
        <v>27.4</v>
      </c>
      <c r="J183" s="15">
        <f>SUM(J184:J195)</f>
        <v>2582.7999999999997</v>
      </c>
      <c r="L183" s="141" t="s">
        <v>358</v>
      </c>
      <c r="M183" s="142">
        <f>AVERAGE(M184:M195)</f>
        <v>18.325000000000003</v>
      </c>
      <c r="N183" s="142">
        <f>MAX(N184:N195)</f>
        <v>39.4</v>
      </c>
      <c r="O183" s="170">
        <f>MIN(O184:O195)</f>
        <v>-2.6</v>
      </c>
      <c r="P183" s="142">
        <f>AVERAGE(P184:P195)</f>
        <v>73.5</v>
      </c>
      <c r="Q183" s="189">
        <f>SUM(Q184:Q195)</f>
        <v>2696</v>
      </c>
      <c r="R183" s="142">
        <f>AVERAGE(R184:R195)</f>
        <v>3.8416666666666672</v>
      </c>
      <c r="S183" s="190" t="s">
        <v>361</v>
      </c>
      <c r="T183" s="191">
        <f>MAX(T184:T195)</f>
        <v>26.6</v>
      </c>
      <c r="U183" s="170">
        <f>SUM(U184:U195)</f>
        <v>2366.5</v>
      </c>
    </row>
    <row r="184" spans="1:21" ht="19.5" customHeight="1">
      <c r="A184" s="15" t="s">
        <v>171</v>
      </c>
      <c r="B184" s="192">
        <v>6.7</v>
      </c>
      <c r="C184" s="192">
        <v>17.3</v>
      </c>
      <c r="D184" s="191">
        <v>-3.3</v>
      </c>
      <c r="E184" s="192">
        <v>57.3</v>
      </c>
      <c r="F184" s="192">
        <v>46</v>
      </c>
      <c r="G184" s="192">
        <v>4.8</v>
      </c>
      <c r="H184" s="190" t="s">
        <v>204</v>
      </c>
      <c r="I184" s="5">
        <v>27.4</v>
      </c>
      <c r="J184" s="15">
        <v>223.7</v>
      </c>
      <c r="L184" s="15" t="s">
        <v>171</v>
      </c>
      <c r="M184" s="192">
        <v>7.7</v>
      </c>
      <c r="N184" s="192">
        <v>17.5</v>
      </c>
      <c r="O184" s="191">
        <v>-2.6</v>
      </c>
      <c r="P184" s="192">
        <v>59.2</v>
      </c>
      <c r="Q184" s="192">
        <v>34.5</v>
      </c>
      <c r="R184" s="192">
        <v>4.9000000000000004</v>
      </c>
      <c r="S184" s="190" t="s">
        <v>361</v>
      </c>
      <c r="T184" s="5">
        <v>23</v>
      </c>
      <c r="U184" s="15">
        <v>204.1</v>
      </c>
    </row>
    <row r="185" spans="1:21" ht="19.5" customHeight="1">
      <c r="A185" s="15" t="s">
        <v>141</v>
      </c>
      <c r="B185" s="192">
        <v>8.3000000000000007</v>
      </c>
      <c r="C185" s="192">
        <v>17.399999999999999</v>
      </c>
      <c r="D185" s="191">
        <v>-1.9</v>
      </c>
      <c r="E185" s="192">
        <v>57.2</v>
      </c>
      <c r="F185" s="192">
        <v>30.5</v>
      </c>
      <c r="G185" s="192">
        <v>4.0999999999999996</v>
      </c>
      <c r="H185" s="5" t="s">
        <v>189</v>
      </c>
      <c r="I185" s="5">
        <v>21.6</v>
      </c>
      <c r="J185" s="16">
        <v>173.2</v>
      </c>
      <c r="L185" s="15" t="s">
        <v>141</v>
      </c>
      <c r="M185" s="192">
        <v>9.8000000000000007</v>
      </c>
      <c r="N185" s="192">
        <v>23.8</v>
      </c>
      <c r="O185" s="191">
        <v>-0.3</v>
      </c>
      <c r="P185" s="192">
        <v>69</v>
      </c>
      <c r="Q185" s="192">
        <v>162</v>
      </c>
      <c r="R185" s="192">
        <v>4</v>
      </c>
      <c r="S185" s="5" t="s">
        <v>188</v>
      </c>
      <c r="T185" s="5">
        <v>20.7</v>
      </c>
      <c r="U185" s="16">
        <v>151.80000000000001</v>
      </c>
    </row>
    <row r="186" spans="1:21" ht="19.5" customHeight="1">
      <c r="A186" s="15" t="s">
        <v>142</v>
      </c>
      <c r="B186" s="192">
        <v>13.2</v>
      </c>
      <c r="C186" s="192">
        <v>26.8</v>
      </c>
      <c r="D186" s="191">
        <v>1.5</v>
      </c>
      <c r="E186" s="192">
        <v>71.099999999999994</v>
      </c>
      <c r="F186" s="192">
        <v>124</v>
      </c>
      <c r="G186" s="192">
        <v>3.3</v>
      </c>
      <c r="H186" s="5" t="s">
        <v>204</v>
      </c>
      <c r="I186" s="5">
        <v>21</v>
      </c>
      <c r="J186" s="16">
        <v>217.2</v>
      </c>
      <c r="L186" s="15" t="s">
        <v>142</v>
      </c>
      <c r="M186" s="192">
        <v>10.1</v>
      </c>
      <c r="N186" s="192">
        <v>24.6</v>
      </c>
      <c r="O186" s="191">
        <v>-0.4</v>
      </c>
      <c r="P186" s="192">
        <v>62.1</v>
      </c>
      <c r="Q186" s="192">
        <v>223.5</v>
      </c>
      <c r="R186" s="192">
        <v>5.3</v>
      </c>
      <c r="S186" s="5" t="s">
        <v>361</v>
      </c>
      <c r="T186" s="5">
        <v>26.6</v>
      </c>
      <c r="U186" s="16">
        <v>207.6</v>
      </c>
    </row>
    <row r="187" spans="1:21" ht="19.5" customHeight="1">
      <c r="A187" s="15" t="s">
        <v>143</v>
      </c>
      <c r="B187" s="192">
        <v>16.100000000000001</v>
      </c>
      <c r="C187" s="192">
        <v>24</v>
      </c>
      <c r="D187" s="191">
        <v>5.6</v>
      </c>
      <c r="E187" s="192">
        <v>68.8</v>
      </c>
      <c r="F187" s="192">
        <v>168</v>
      </c>
      <c r="G187" s="192">
        <v>4.2</v>
      </c>
      <c r="H187" s="190" t="s">
        <v>214</v>
      </c>
      <c r="I187" s="5">
        <v>22.2</v>
      </c>
      <c r="J187" s="16">
        <v>210.1</v>
      </c>
      <c r="L187" s="15" t="s">
        <v>143</v>
      </c>
      <c r="M187" s="192">
        <v>17.5</v>
      </c>
      <c r="N187" s="192">
        <v>26.4</v>
      </c>
      <c r="O187" s="191">
        <v>8.4</v>
      </c>
      <c r="P187" s="192">
        <v>74.7</v>
      </c>
      <c r="Q187" s="192">
        <v>185</v>
      </c>
      <c r="R187" s="192">
        <v>3.6</v>
      </c>
      <c r="S187" s="190" t="s">
        <v>194</v>
      </c>
      <c r="T187" s="5">
        <v>21.8</v>
      </c>
      <c r="U187" s="16">
        <v>166.2</v>
      </c>
    </row>
    <row r="188" spans="1:21" ht="19.5" customHeight="1">
      <c r="A188" s="15" t="s">
        <v>144</v>
      </c>
      <c r="B188" s="192">
        <v>19.5</v>
      </c>
      <c r="C188" s="192">
        <v>30</v>
      </c>
      <c r="D188" s="191">
        <v>10.4</v>
      </c>
      <c r="E188" s="192">
        <v>76.3</v>
      </c>
      <c r="F188" s="192">
        <v>278.5</v>
      </c>
      <c r="G188" s="192">
        <v>3.6</v>
      </c>
      <c r="H188" s="5" t="s">
        <v>221</v>
      </c>
      <c r="I188" s="5">
        <v>18.399999999999999</v>
      </c>
      <c r="J188" s="16">
        <v>235.9</v>
      </c>
      <c r="L188" s="15" t="s">
        <v>144</v>
      </c>
      <c r="M188" s="192">
        <v>19.600000000000001</v>
      </c>
      <c r="N188" s="192">
        <v>29.4</v>
      </c>
      <c r="O188" s="191">
        <v>11.1</v>
      </c>
      <c r="P188" s="192">
        <v>78.099999999999994</v>
      </c>
      <c r="Q188" s="192">
        <v>332.5</v>
      </c>
      <c r="R188" s="192">
        <v>3.3</v>
      </c>
      <c r="S188" s="5" t="s">
        <v>195</v>
      </c>
      <c r="T188" s="5">
        <v>23.8</v>
      </c>
      <c r="U188" s="16">
        <v>207.9</v>
      </c>
    </row>
    <row r="189" spans="1:21" ht="19.5" customHeight="1">
      <c r="A189" s="15" t="s">
        <v>145</v>
      </c>
      <c r="B189" s="192">
        <v>23.2</v>
      </c>
      <c r="C189" s="192">
        <v>32.9</v>
      </c>
      <c r="D189" s="191">
        <v>16.5</v>
      </c>
      <c r="E189" s="192">
        <v>82.8</v>
      </c>
      <c r="F189" s="192">
        <v>469.5</v>
      </c>
      <c r="G189" s="192">
        <v>3.2</v>
      </c>
      <c r="H189" s="5" t="s">
        <v>214</v>
      </c>
      <c r="I189" s="5">
        <v>21.7</v>
      </c>
      <c r="J189" s="16">
        <v>134.6</v>
      </c>
      <c r="L189" s="15" t="s">
        <v>145</v>
      </c>
      <c r="M189" s="192">
        <v>23.2</v>
      </c>
      <c r="N189" s="192">
        <v>33</v>
      </c>
      <c r="O189" s="191">
        <v>16.5</v>
      </c>
      <c r="P189" s="192">
        <v>82.3</v>
      </c>
      <c r="Q189" s="192">
        <v>329</v>
      </c>
      <c r="R189" s="192">
        <v>3.1</v>
      </c>
      <c r="S189" s="5" t="s">
        <v>195</v>
      </c>
      <c r="T189" s="5">
        <v>20</v>
      </c>
      <c r="U189" s="16">
        <v>190.1</v>
      </c>
    </row>
    <row r="190" spans="1:21" ht="19.5" customHeight="1">
      <c r="A190" s="15" t="s">
        <v>148</v>
      </c>
      <c r="B190" s="192">
        <v>27.6</v>
      </c>
      <c r="C190" s="192">
        <v>33.799999999999997</v>
      </c>
      <c r="D190" s="191">
        <v>20.9</v>
      </c>
      <c r="E190" s="192">
        <v>82.8</v>
      </c>
      <c r="F190" s="192">
        <v>118</v>
      </c>
      <c r="G190" s="192">
        <v>3.7</v>
      </c>
      <c r="H190" s="5" t="s">
        <v>189</v>
      </c>
      <c r="I190" s="5">
        <v>20.399999999999999</v>
      </c>
      <c r="J190" s="16">
        <v>277.10000000000002</v>
      </c>
      <c r="L190" s="15" t="s">
        <v>148</v>
      </c>
      <c r="M190" s="192">
        <v>29.4</v>
      </c>
      <c r="N190" s="192">
        <v>39.4</v>
      </c>
      <c r="O190" s="191">
        <v>22.2</v>
      </c>
      <c r="P190" s="192">
        <v>79</v>
      </c>
      <c r="Q190" s="192">
        <v>169.5</v>
      </c>
      <c r="R190" s="192">
        <v>4.3</v>
      </c>
      <c r="S190" s="5" t="s">
        <v>222</v>
      </c>
      <c r="T190" s="5">
        <v>18</v>
      </c>
      <c r="U190" s="16">
        <v>253.9</v>
      </c>
    </row>
    <row r="191" spans="1:21" ht="19.5" customHeight="1">
      <c r="A191" s="15" t="s">
        <v>150</v>
      </c>
      <c r="B191" s="192">
        <v>28.3</v>
      </c>
      <c r="C191" s="192">
        <v>34.9</v>
      </c>
      <c r="D191" s="191">
        <v>23.5</v>
      </c>
      <c r="E191" s="192">
        <v>84.8</v>
      </c>
      <c r="F191" s="192">
        <v>307</v>
      </c>
      <c r="G191" s="192">
        <v>3.4</v>
      </c>
      <c r="H191" s="5" t="s">
        <v>359</v>
      </c>
      <c r="I191" s="5">
        <v>18.8</v>
      </c>
      <c r="J191" s="16">
        <v>259</v>
      </c>
      <c r="L191" s="15" t="s">
        <v>150</v>
      </c>
      <c r="M191" s="192">
        <v>28.9</v>
      </c>
      <c r="N191" s="192">
        <v>36.799999999999997</v>
      </c>
      <c r="O191" s="191">
        <v>23.5</v>
      </c>
      <c r="P191" s="192">
        <v>84.5</v>
      </c>
      <c r="Q191" s="192">
        <v>770.5</v>
      </c>
      <c r="R191" s="192">
        <v>3</v>
      </c>
      <c r="S191" s="5" t="s">
        <v>192</v>
      </c>
      <c r="T191" s="5">
        <v>13.2</v>
      </c>
      <c r="U191" s="16">
        <v>233.7</v>
      </c>
    </row>
    <row r="192" spans="1:21" ht="19.5" customHeight="1">
      <c r="A192" s="15" t="s">
        <v>151</v>
      </c>
      <c r="B192" s="192">
        <v>26.9</v>
      </c>
      <c r="C192" s="192">
        <v>35.700000000000003</v>
      </c>
      <c r="D192" s="191">
        <v>18.5</v>
      </c>
      <c r="E192" s="192">
        <v>82</v>
      </c>
      <c r="F192" s="192">
        <v>132</v>
      </c>
      <c r="G192" s="192">
        <v>3.1</v>
      </c>
      <c r="H192" s="5" t="s">
        <v>221</v>
      </c>
      <c r="I192" s="5">
        <v>16.2</v>
      </c>
      <c r="J192" s="16">
        <v>211.7</v>
      </c>
      <c r="L192" s="15" t="s">
        <v>151</v>
      </c>
      <c r="M192" s="192">
        <v>27.4</v>
      </c>
      <c r="N192" s="192">
        <v>36.6</v>
      </c>
      <c r="O192" s="191">
        <v>19</v>
      </c>
      <c r="P192" s="192">
        <v>82.3</v>
      </c>
      <c r="Q192" s="192">
        <v>82.5</v>
      </c>
      <c r="R192" s="192">
        <v>3.2</v>
      </c>
      <c r="S192" s="5" t="s">
        <v>222</v>
      </c>
      <c r="T192" s="5">
        <v>21.9</v>
      </c>
      <c r="U192" s="16">
        <v>222.6</v>
      </c>
    </row>
    <row r="193" spans="1:21" ht="19.5" customHeight="1">
      <c r="A193" s="15" t="s">
        <v>152</v>
      </c>
      <c r="B193" s="192">
        <v>19.2</v>
      </c>
      <c r="C193" s="192">
        <v>31</v>
      </c>
      <c r="D193" s="191">
        <v>9.5</v>
      </c>
      <c r="E193" s="192">
        <v>69</v>
      </c>
      <c r="F193" s="192">
        <v>170.5</v>
      </c>
      <c r="G193" s="192">
        <v>3.5</v>
      </c>
      <c r="H193" s="5" t="s">
        <v>322</v>
      </c>
      <c r="I193" s="5">
        <v>20.9</v>
      </c>
      <c r="J193" s="16">
        <v>228.9</v>
      </c>
      <c r="L193" s="15" t="s">
        <v>152</v>
      </c>
      <c r="M193" s="192">
        <v>22.2</v>
      </c>
      <c r="N193" s="192">
        <v>32.1</v>
      </c>
      <c r="O193" s="191">
        <v>13.8</v>
      </c>
      <c r="P193" s="192">
        <v>81.900000000000006</v>
      </c>
      <c r="Q193" s="192">
        <v>278.5</v>
      </c>
      <c r="R193" s="192">
        <v>2.7</v>
      </c>
      <c r="S193" s="5" t="s">
        <v>222</v>
      </c>
      <c r="T193" s="5">
        <v>17</v>
      </c>
      <c r="U193" s="16">
        <v>129.69999999999999</v>
      </c>
    </row>
    <row r="194" spans="1:21" ht="19.5" customHeight="1">
      <c r="A194" s="15" t="s">
        <v>154</v>
      </c>
      <c r="B194" s="192">
        <v>14.6</v>
      </c>
      <c r="C194" s="192">
        <v>26.4</v>
      </c>
      <c r="D194" s="191">
        <v>4.5999999999999996</v>
      </c>
      <c r="E194" s="192">
        <v>70.2</v>
      </c>
      <c r="F194" s="192">
        <v>108.5</v>
      </c>
      <c r="G194" s="192">
        <v>3.9</v>
      </c>
      <c r="H194" s="5" t="s">
        <v>322</v>
      </c>
      <c r="I194" s="5">
        <v>22.1</v>
      </c>
      <c r="J194" s="16">
        <v>193.3</v>
      </c>
      <c r="L194" s="15" t="s">
        <v>154</v>
      </c>
      <c r="M194" s="192">
        <v>15.8</v>
      </c>
      <c r="N194" s="192">
        <v>26</v>
      </c>
      <c r="O194" s="191">
        <v>5.7</v>
      </c>
      <c r="P194" s="192">
        <v>73.400000000000006</v>
      </c>
      <c r="Q194" s="192">
        <v>127</v>
      </c>
      <c r="R194" s="192">
        <v>3.5</v>
      </c>
      <c r="S194" s="5" t="s">
        <v>195</v>
      </c>
      <c r="T194" s="5">
        <v>26</v>
      </c>
      <c r="U194" s="16">
        <v>153.4</v>
      </c>
    </row>
    <row r="195" spans="1:21" ht="19.5" customHeight="1">
      <c r="A195" s="15" t="s">
        <v>155</v>
      </c>
      <c r="B195" s="192">
        <v>9.5</v>
      </c>
      <c r="C195" s="192">
        <v>21.3</v>
      </c>
      <c r="D195" s="191">
        <v>0.2</v>
      </c>
      <c r="E195" s="192">
        <v>64.599999999999994</v>
      </c>
      <c r="F195" s="192">
        <v>61</v>
      </c>
      <c r="G195" s="192">
        <v>4.0999999999999996</v>
      </c>
      <c r="H195" s="190" t="s">
        <v>189</v>
      </c>
      <c r="I195" s="5">
        <v>22.2</v>
      </c>
      <c r="J195" s="16">
        <v>218.1</v>
      </c>
      <c r="L195" s="15" t="s">
        <v>155</v>
      </c>
      <c r="M195" s="192">
        <v>8.3000000000000007</v>
      </c>
      <c r="N195" s="192">
        <v>20</v>
      </c>
      <c r="O195" s="191">
        <v>-1</v>
      </c>
      <c r="P195" s="192">
        <v>55.5</v>
      </c>
      <c r="Q195" s="192">
        <v>1.5</v>
      </c>
      <c r="R195" s="192">
        <v>5.2</v>
      </c>
      <c r="S195" s="190" t="s">
        <v>190</v>
      </c>
      <c r="T195" s="5">
        <v>21</v>
      </c>
      <c r="U195" s="16">
        <v>245.5</v>
      </c>
    </row>
    <row r="196" spans="1:21" ht="19.5" customHeight="1">
      <c r="A196" s="150" t="s">
        <v>309</v>
      </c>
      <c r="F196" s="173"/>
      <c r="J196" s="179"/>
      <c r="L196" s="150" t="s">
        <v>309</v>
      </c>
      <c r="Q196" s="173"/>
      <c r="U196" s="179"/>
    </row>
    <row r="197" spans="1:21" ht="19.5" customHeight="1">
      <c r="A197" s="150" t="s">
        <v>209</v>
      </c>
      <c r="L197" s="150" t="s">
        <v>209</v>
      </c>
    </row>
    <row r="198" spans="1:21" ht="19.5" customHeight="1">
      <c r="A198" s="269" t="s">
        <v>156</v>
      </c>
      <c r="B198" s="269"/>
      <c r="J198" s="50" t="s">
        <v>360</v>
      </c>
      <c r="L198" s="197"/>
      <c r="M198" s="197"/>
      <c r="U198" s="50"/>
    </row>
    <row r="199" spans="1:21" ht="17.45" customHeight="1">
      <c r="A199" s="48"/>
      <c r="B199" s="266" t="s">
        <v>157</v>
      </c>
      <c r="C199" s="267"/>
      <c r="D199" s="267"/>
      <c r="E199" s="71" t="s">
        <v>134</v>
      </c>
      <c r="F199" s="250" t="s">
        <v>135</v>
      </c>
      <c r="G199" s="133" t="s">
        <v>134</v>
      </c>
      <c r="H199" s="265" t="s">
        <v>158</v>
      </c>
      <c r="I199" s="266"/>
      <c r="J199" s="134" t="s">
        <v>136</v>
      </c>
      <c r="L199" s="10"/>
      <c r="P199" s="10"/>
      <c r="Q199" s="4"/>
      <c r="R199" s="10"/>
      <c r="U199" s="198"/>
    </row>
    <row r="200" spans="1:21" ht="19.5" customHeight="1">
      <c r="A200" s="52" t="s">
        <v>159</v>
      </c>
      <c r="B200" s="133" t="s">
        <v>134</v>
      </c>
      <c r="C200" s="48" t="s">
        <v>160</v>
      </c>
      <c r="D200" s="48" t="s">
        <v>161</v>
      </c>
      <c r="E200" s="151" t="s">
        <v>183</v>
      </c>
      <c r="F200" s="268"/>
      <c r="G200" s="135" t="s">
        <v>138</v>
      </c>
      <c r="H200" s="136" t="s">
        <v>162</v>
      </c>
      <c r="I200" s="137" t="s">
        <v>163</v>
      </c>
      <c r="J200" s="138" t="s">
        <v>139</v>
      </c>
      <c r="L200" s="10"/>
      <c r="M200" s="10"/>
      <c r="N200" s="10"/>
      <c r="O200" s="10"/>
      <c r="P200" s="199"/>
      <c r="Q200" s="4"/>
      <c r="R200" s="200"/>
      <c r="S200" s="201"/>
      <c r="T200" s="202"/>
      <c r="U200" s="198"/>
    </row>
    <row r="201" spans="1:21" ht="17.100000000000001" customHeight="1">
      <c r="A201" s="55"/>
      <c r="B201" s="139" t="s">
        <v>164</v>
      </c>
      <c r="C201" s="139" t="s">
        <v>164</v>
      </c>
      <c r="D201" s="139" t="s">
        <v>164</v>
      </c>
      <c r="E201" s="139" t="s">
        <v>165</v>
      </c>
      <c r="F201" s="139" t="s">
        <v>166</v>
      </c>
      <c r="G201" s="139"/>
      <c r="H201" s="139"/>
      <c r="I201" s="139"/>
      <c r="J201" s="140" t="s">
        <v>167</v>
      </c>
      <c r="L201" s="10"/>
      <c r="M201" s="203"/>
      <c r="N201" s="203"/>
      <c r="O201" s="203"/>
      <c r="P201" s="203"/>
      <c r="Q201" s="203"/>
      <c r="R201" s="203"/>
      <c r="S201" s="203"/>
      <c r="T201" s="203"/>
      <c r="U201" s="203"/>
    </row>
    <row r="202" spans="1:21" ht="19.5" customHeight="1">
      <c r="A202" s="141" t="s">
        <v>365</v>
      </c>
      <c r="B202" s="180">
        <f>AVERAGE(B203:B214)</f>
        <v>17.7</v>
      </c>
      <c r="C202" s="32">
        <f>MAX(C203:C214)</f>
        <v>38.799999999999997</v>
      </c>
      <c r="D202" s="7">
        <f>MIN(D203:D214)</f>
        <v>-1.6</v>
      </c>
      <c r="E202" s="194">
        <f>AVERAGE(E203:E214)</f>
        <v>72.000000000000014</v>
      </c>
      <c r="F202" s="194">
        <f>SUM(F203:F214)</f>
        <v>1373.5</v>
      </c>
      <c r="G202" s="195">
        <f>AVERAGE(G203:G214)</f>
        <v>3.9833333333333329</v>
      </c>
      <c r="H202" s="5" t="s">
        <v>204</v>
      </c>
      <c r="I202" s="32">
        <f>MAX(I203:I214)</f>
        <v>30.8</v>
      </c>
      <c r="J202" s="7">
        <f>SUM(J203:J214)</f>
        <v>2471.6</v>
      </c>
      <c r="L202" s="50"/>
      <c r="M202" s="204"/>
      <c r="N202" s="4"/>
      <c r="O202" s="4"/>
      <c r="P202" s="204"/>
      <c r="Q202" s="204"/>
      <c r="R202" s="205"/>
      <c r="S202" s="4"/>
      <c r="T202" s="4"/>
      <c r="U202" s="4"/>
    </row>
    <row r="203" spans="1:21" ht="19.5" customHeight="1">
      <c r="A203" s="15" t="s">
        <v>171</v>
      </c>
      <c r="B203" s="5">
        <v>6.7</v>
      </c>
      <c r="C203" s="5">
        <v>16.2</v>
      </c>
      <c r="D203" s="180">
        <v>-1.3</v>
      </c>
      <c r="E203" s="5">
        <v>56.3</v>
      </c>
      <c r="F203" s="5">
        <v>33.5</v>
      </c>
      <c r="G203" s="5">
        <v>4.9000000000000004</v>
      </c>
      <c r="H203" s="5" t="s">
        <v>190</v>
      </c>
      <c r="I203" s="5">
        <v>22</v>
      </c>
      <c r="J203" s="15">
        <v>235.4</v>
      </c>
      <c r="L203" s="50"/>
      <c r="M203" s="4"/>
      <c r="N203" s="4"/>
      <c r="O203" s="204"/>
      <c r="P203" s="4"/>
      <c r="Q203" s="4"/>
      <c r="R203" s="4"/>
      <c r="S203" s="4"/>
      <c r="T203" s="4"/>
      <c r="U203" s="206"/>
    </row>
    <row r="204" spans="1:21" ht="19.5" customHeight="1">
      <c r="A204" s="15" t="s">
        <v>141</v>
      </c>
      <c r="B204" s="5">
        <v>5.8</v>
      </c>
      <c r="C204" s="5">
        <v>16.899999999999999</v>
      </c>
      <c r="D204" s="5">
        <v>-1.6</v>
      </c>
      <c r="E204" s="5">
        <v>52.8</v>
      </c>
      <c r="F204" s="5">
        <v>20.5</v>
      </c>
      <c r="G204" s="5">
        <v>5.8</v>
      </c>
      <c r="H204" s="5" t="s">
        <v>188</v>
      </c>
      <c r="I204" s="5">
        <v>26.8</v>
      </c>
      <c r="J204" s="157">
        <v>223.5</v>
      </c>
      <c r="L204" s="50"/>
      <c r="M204" s="4"/>
      <c r="N204" s="4"/>
      <c r="O204" s="4"/>
      <c r="P204" s="4"/>
      <c r="Q204" s="4"/>
      <c r="R204" s="4"/>
      <c r="S204" s="4"/>
      <c r="T204" s="4"/>
    </row>
    <row r="205" spans="1:21" ht="19.5" customHeight="1">
      <c r="A205" s="15" t="s">
        <v>142</v>
      </c>
      <c r="B205" s="5">
        <v>11.7</v>
      </c>
      <c r="C205" s="5">
        <v>24</v>
      </c>
      <c r="D205" s="5">
        <v>2.7</v>
      </c>
      <c r="E205" s="5">
        <v>66.2</v>
      </c>
      <c r="F205" s="5">
        <v>101</v>
      </c>
      <c r="G205" s="5">
        <v>4.7</v>
      </c>
      <c r="H205" s="5" t="s">
        <v>190</v>
      </c>
      <c r="I205" s="5">
        <v>19.600000000000001</v>
      </c>
      <c r="J205" s="157">
        <v>191.3</v>
      </c>
      <c r="L205" s="50"/>
      <c r="M205" s="4"/>
      <c r="N205" s="4"/>
      <c r="O205" s="4"/>
      <c r="P205" s="4"/>
      <c r="Q205" s="4"/>
      <c r="R205" s="4"/>
      <c r="S205" s="4"/>
      <c r="T205" s="4"/>
    </row>
    <row r="206" spans="1:21" ht="19.5" customHeight="1">
      <c r="A206" s="15" t="s">
        <v>143</v>
      </c>
      <c r="B206" s="5">
        <v>15.8</v>
      </c>
      <c r="C206" s="5">
        <v>25.1</v>
      </c>
      <c r="D206" s="5">
        <v>6.7</v>
      </c>
      <c r="E206" s="5">
        <v>71</v>
      </c>
      <c r="F206" s="5">
        <v>161.5</v>
      </c>
      <c r="G206" s="5">
        <v>4</v>
      </c>
      <c r="H206" s="5" t="s">
        <v>190</v>
      </c>
      <c r="I206" s="5">
        <v>30.8</v>
      </c>
      <c r="J206" s="157">
        <v>204.8</v>
      </c>
      <c r="L206" s="50"/>
      <c r="M206" s="4"/>
      <c r="N206" s="4"/>
      <c r="O206" s="4"/>
      <c r="P206" s="4"/>
      <c r="Q206" s="4"/>
      <c r="R206" s="4"/>
      <c r="S206" s="4"/>
      <c r="T206" s="4"/>
    </row>
    <row r="207" spans="1:21" ht="19.5" customHeight="1">
      <c r="A207" s="15" t="s">
        <v>144</v>
      </c>
      <c r="B207" s="5">
        <v>19.5</v>
      </c>
      <c r="C207" s="5">
        <v>27</v>
      </c>
      <c r="D207" s="5">
        <v>10.3</v>
      </c>
      <c r="E207" s="5">
        <v>75.900000000000006</v>
      </c>
      <c r="F207" s="5">
        <v>241</v>
      </c>
      <c r="G207" s="5">
        <v>3.9</v>
      </c>
      <c r="H207" s="5" t="s">
        <v>190</v>
      </c>
      <c r="I207" s="5">
        <v>19</v>
      </c>
      <c r="J207" s="157">
        <v>137.30000000000001</v>
      </c>
      <c r="L207" s="50"/>
      <c r="M207" s="4"/>
      <c r="N207" s="4"/>
      <c r="O207" s="4"/>
      <c r="P207" s="4"/>
      <c r="Q207" s="4"/>
      <c r="R207" s="4"/>
      <c r="S207" s="4"/>
      <c r="T207" s="4"/>
    </row>
    <row r="208" spans="1:21" ht="19.5" customHeight="1">
      <c r="A208" s="15" t="s">
        <v>145</v>
      </c>
      <c r="B208" s="5">
        <v>24.6</v>
      </c>
      <c r="C208" s="5">
        <v>34.6</v>
      </c>
      <c r="D208" s="5">
        <v>15.1</v>
      </c>
      <c r="E208" s="5">
        <v>81.8</v>
      </c>
      <c r="F208" s="5">
        <v>209.5</v>
      </c>
      <c r="G208" s="5">
        <v>3.5</v>
      </c>
      <c r="H208" s="5" t="s">
        <v>190</v>
      </c>
      <c r="I208" s="5">
        <v>16.5</v>
      </c>
      <c r="J208" s="157">
        <v>208.5</v>
      </c>
      <c r="L208" s="50"/>
      <c r="M208" s="4"/>
      <c r="N208" s="4"/>
      <c r="O208" s="4"/>
      <c r="P208" s="4"/>
      <c r="Q208" s="4"/>
      <c r="R208" s="4"/>
      <c r="S208" s="4"/>
      <c r="T208" s="4"/>
    </row>
    <row r="209" spans="1:20" ht="19.5" customHeight="1">
      <c r="A209" s="15" t="s">
        <v>148</v>
      </c>
      <c r="B209" s="180">
        <v>28</v>
      </c>
      <c r="C209" s="5">
        <v>36.9</v>
      </c>
      <c r="D209" s="5">
        <v>22.4</v>
      </c>
      <c r="E209" s="5">
        <v>83.9</v>
      </c>
      <c r="F209" s="5">
        <v>72.5</v>
      </c>
      <c r="G209" s="5">
        <v>3.1</v>
      </c>
      <c r="H209" s="5" t="s">
        <v>367</v>
      </c>
      <c r="I209" s="5">
        <v>16.8</v>
      </c>
      <c r="J209" s="157">
        <v>293.5</v>
      </c>
      <c r="L209" s="50"/>
      <c r="M209" s="4"/>
      <c r="N209" s="4"/>
      <c r="O209" s="4"/>
      <c r="P209" s="4"/>
      <c r="Q209" s="4"/>
      <c r="R209" s="4"/>
      <c r="S209" s="4"/>
      <c r="T209" s="4"/>
    </row>
    <row r="210" spans="1:20" ht="19.5" customHeight="1">
      <c r="A210" s="15" t="s">
        <v>150</v>
      </c>
      <c r="B210" s="5">
        <v>29.1</v>
      </c>
      <c r="C210" s="5">
        <v>38.799999999999997</v>
      </c>
      <c r="D210" s="5">
        <v>23.9</v>
      </c>
      <c r="E210" s="5">
        <v>82.3</v>
      </c>
      <c r="F210" s="5">
        <v>32</v>
      </c>
      <c r="G210" s="5">
        <v>3.8</v>
      </c>
      <c r="H210" s="5" t="s">
        <v>222</v>
      </c>
      <c r="I210" s="5">
        <v>18.899999999999999</v>
      </c>
      <c r="J210" s="157">
        <v>275.3</v>
      </c>
      <c r="L210" s="50"/>
      <c r="M210" s="4"/>
      <c r="N210" s="4"/>
      <c r="O210" s="4"/>
      <c r="P210" s="4"/>
      <c r="Q210" s="4"/>
      <c r="R210" s="4"/>
      <c r="S210" s="4"/>
      <c r="T210" s="4"/>
    </row>
    <row r="211" spans="1:20" ht="19.5" customHeight="1">
      <c r="A211" s="15" t="s">
        <v>151</v>
      </c>
      <c r="B211" s="180">
        <v>27</v>
      </c>
      <c r="C211" s="5">
        <v>36.200000000000003</v>
      </c>
      <c r="D211" s="5">
        <v>17.8</v>
      </c>
      <c r="E211" s="5">
        <v>80.2</v>
      </c>
      <c r="F211" s="5">
        <v>354.5</v>
      </c>
      <c r="G211" s="5">
        <v>3.2</v>
      </c>
      <c r="H211" s="5" t="s">
        <v>190</v>
      </c>
      <c r="I211" s="5">
        <v>18.3</v>
      </c>
      <c r="J211" s="157">
        <v>198.8</v>
      </c>
      <c r="L211" s="50"/>
      <c r="M211" s="4"/>
      <c r="N211" s="4"/>
      <c r="O211" s="4"/>
      <c r="P211" s="4"/>
      <c r="Q211" s="4"/>
      <c r="R211" s="4"/>
      <c r="S211" s="4"/>
      <c r="T211" s="4"/>
    </row>
    <row r="212" spans="1:20" ht="19.5" customHeight="1">
      <c r="A212" s="15" t="s">
        <v>152</v>
      </c>
      <c r="B212" s="180">
        <v>20.7</v>
      </c>
      <c r="C212" s="5">
        <v>31.6</v>
      </c>
      <c r="D212" s="5">
        <v>11</v>
      </c>
      <c r="E212" s="5">
        <v>79.099999999999994</v>
      </c>
      <c r="F212" s="5">
        <v>87</v>
      </c>
      <c r="G212" s="5">
        <v>3.2</v>
      </c>
      <c r="H212" s="5" t="s">
        <v>193</v>
      </c>
      <c r="I212" s="5">
        <v>21.3</v>
      </c>
      <c r="J212" s="157">
        <v>101.6</v>
      </c>
      <c r="L212" s="50"/>
      <c r="M212" s="207"/>
      <c r="N212" s="4"/>
      <c r="O212" s="4"/>
      <c r="P212" s="4"/>
      <c r="Q212" s="4"/>
      <c r="R212" s="4"/>
      <c r="S212" s="4"/>
      <c r="T212" s="4"/>
    </row>
    <row r="213" spans="1:20" ht="19.5" customHeight="1">
      <c r="A213" s="15" t="s">
        <v>154</v>
      </c>
      <c r="B213" s="5">
        <v>13.6</v>
      </c>
      <c r="C213" s="5">
        <v>23</v>
      </c>
      <c r="D213" s="5">
        <v>3.8</v>
      </c>
      <c r="E213" s="5">
        <v>70</v>
      </c>
      <c r="F213" s="5">
        <v>11.5</v>
      </c>
      <c r="G213" s="5">
        <v>3.3</v>
      </c>
      <c r="H213" s="5" t="s">
        <v>361</v>
      </c>
      <c r="I213" s="5">
        <v>22.5</v>
      </c>
      <c r="J213" s="157">
        <v>200.2</v>
      </c>
      <c r="L213" s="50"/>
      <c r="M213" s="4"/>
      <c r="N213" s="4"/>
      <c r="O213" s="4"/>
      <c r="P213" s="4"/>
      <c r="Q213" s="4"/>
      <c r="R213" s="4"/>
      <c r="S213" s="4"/>
      <c r="T213" s="4"/>
    </row>
    <row r="214" spans="1:20" ht="19.5" customHeight="1">
      <c r="A214" s="15" t="s">
        <v>155</v>
      </c>
      <c r="B214" s="5">
        <v>9.9</v>
      </c>
      <c r="C214" s="5">
        <v>21.1</v>
      </c>
      <c r="D214" s="5">
        <v>-1.1000000000000001</v>
      </c>
      <c r="E214" s="5">
        <v>64.5</v>
      </c>
      <c r="F214" s="5">
        <v>49</v>
      </c>
      <c r="G214" s="5">
        <v>4.4000000000000004</v>
      </c>
      <c r="H214" s="5" t="s">
        <v>190</v>
      </c>
      <c r="I214" s="5">
        <v>22</v>
      </c>
      <c r="J214" s="157">
        <v>201.4</v>
      </c>
      <c r="L214" s="50"/>
      <c r="M214" s="4"/>
      <c r="N214" s="4"/>
      <c r="O214" s="4"/>
      <c r="P214" s="4"/>
      <c r="Q214" s="4"/>
      <c r="R214" s="4"/>
      <c r="S214" s="4"/>
      <c r="T214" s="4"/>
    </row>
    <row r="215" spans="1:20" ht="19.5" customHeight="1">
      <c r="A215" s="150" t="s">
        <v>309</v>
      </c>
      <c r="F215" s="173"/>
      <c r="L215" s="150"/>
      <c r="Q215" s="173"/>
    </row>
    <row r="216" spans="1:20" ht="19.5" customHeight="1">
      <c r="A216" s="150" t="s">
        <v>209</v>
      </c>
      <c r="L216" s="150"/>
    </row>
  </sheetData>
  <sheetProtection formatCells="0" insertColumns="0" insertRows="0"/>
  <mergeCells count="81">
    <mergeCell ref="S160:T160"/>
    <mergeCell ref="A198:B198"/>
    <mergeCell ref="B199:D199"/>
    <mergeCell ref="F199:F200"/>
    <mergeCell ref="H199:I199"/>
    <mergeCell ref="S180:T180"/>
    <mergeCell ref="B180:D180"/>
    <mergeCell ref="F180:F181"/>
    <mergeCell ref="H180:I180"/>
    <mergeCell ref="L159:M159"/>
    <mergeCell ref="M160:O160"/>
    <mergeCell ref="Q160:Q161"/>
    <mergeCell ref="M180:O180"/>
    <mergeCell ref="Q180:Q181"/>
    <mergeCell ref="L1:M1"/>
    <mergeCell ref="B2:D2"/>
    <mergeCell ref="F2:F3"/>
    <mergeCell ref="H2:I2"/>
    <mergeCell ref="M2:O2"/>
    <mergeCell ref="A159:B159"/>
    <mergeCell ref="B160:D160"/>
    <mergeCell ref="F160:F161"/>
    <mergeCell ref="H160:I160"/>
    <mergeCell ref="A1:B1"/>
    <mergeCell ref="A39:B39"/>
    <mergeCell ref="A78:B78"/>
    <mergeCell ref="Q2:Q3"/>
    <mergeCell ref="S2:T2"/>
    <mergeCell ref="A20:B20"/>
    <mergeCell ref="L20:M20"/>
    <mergeCell ref="B21:D21"/>
    <mergeCell ref="F21:F22"/>
    <mergeCell ref="H21:I21"/>
    <mergeCell ref="M21:O21"/>
    <mergeCell ref="Q21:Q22"/>
    <mergeCell ref="S21:T21"/>
    <mergeCell ref="L39:M39"/>
    <mergeCell ref="B40:D40"/>
    <mergeCell ref="F40:F41"/>
    <mergeCell ref="H40:I40"/>
    <mergeCell ref="M40:O40"/>
    <mergeCell ref="Q40:Q41"/>
    <mergeCell ref="S40:T40"/>
    <mergeCell ref="A59:B59"/>
    <mergeCell ref="L59:M59"/>
    <mergeCell ref="B60:D60"/>
    <mergeCell ref="F60:F61"/>
    <mergeCell ref="H60:I60"/>
    <mergeCell ref="M60:O60"/>
    <mergeCell ref="Q60:Q61"/>
    <mergeCell ref="S60:T60"/>
    <mergeCell ref="L78:M78"/>
    <mergeCell ref="B79:D79"/>
    <mergeCell ref="F79:F80"/>
    <mergeCell ref="H79:I79"/>
    <mergeCell ref="M79:O79"/>
    <mergeCell ref="Q79:Q80"/>
    <mergeCell ref="S79:T79"/>
    <mergeCell ref="A98:B98"/>
    <mergeCell ref="L98:M98"/>
    <mergeCell ref="B99:D99"/>
    <mergeCell ref="F99:F100"/>
    <mergeCell ref="H99:I99"/>
    <mergeCell ref="M99:O99"/>
    <mergeCell ref="Q99:Q100"/>
    <mergeCell ref="S99:T99"/>
    <mergeCell ref="S118:T118"/>
    <mergeCell ref="M138:O138"/>
    <mergeCell ref="Q138:Q139"/>
    <mergeCell ref="S138:T138"/>
    <mergeCell ref="A117:B117"/>
    <mergeCell ref="L117:M117"/>
    <mergeCell ref="B118:D118"/>
    <mergeCell ref="F118:F119"/>
    <mergeCell ref="H118:I118"/>
    <mergeCell ref="M118:O118"/>
    <mergeCell ref="A137:B137"/>
    <mergeCell ref="B138:D138"/>
    <mergeCell ref="F138:F139"/>
    <mergeCell ref="H138:I138"/>
    <mergeCell ref="Q118:Q119"/>
  </mergeCells>
  <phoneticPr fontId="2"/>
  <pageMargins left="1.1811023622047245" right="0.39370078740157483" top="0.59055118110236227" bottom="0.39370078740157483" header="0.51181102362204722" footer="0.51181102362204722"/>
  <pageSetup paperSize="9" scale="73" orientation="landscape" r:id="rId1"/>
  <headerFooter scaleWithDoc="0" alignWithMargins="0">
    <oddFooter>&amp;C&amp;A</oddFooter>
  </headerFooter>
  <rowBreaks count="4" manualBreakCount="4">
    <brk id="38" max="20" man="1"/>
    <brk id="77" max="20" man="1"/>
    <brk id="116" max="20" man="1"/>
    <brk id="155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0FB1-4104-4CEB-B9BE-ABC4D9774142}">
  <dimension ref="A1:R70"/>
  <sheetViews>
    <sheetView view="pageBreakPreview" zoomScaleNormal="100" zoomScaleSheetLayoutView="100" zoomScalePageLayoutView="70" workbookViewId="0">
      <selection sqref="A1:B1"/>
    </sheetView>
  </sheetViews>
  <sheetFormatPr defaultRowHeight="13.5"/>
  <cols>
    <col min="1" max="1" width="12.625" customWidth="1"/>
    <col min="8" max="8" width="6.625" customWidth="1"/>
    <col min="9" max="9" width="6.75" customWidth="1"/>
    <col min="10" max="10" width="12.625" customWidth="1"/>
    <col min="16" max="16" width="8.875" customWidth="1"/>
    <col min="17" max="17" width="6.625" customWidth="1"/>
  </cols>
  <sheetData>
    <row r="1" spans="1:17" ht="21">
      <c r="A1" s="255" t="s">
        <v>232</v>
      </c>
      <c r="B1" s="255"/>
      <c r="J1" s="276"/>
      <c r="K1" s="276"/>
    </row>
    <row r="2" spans="1:17" ht="21">
      <c r="A2" s="18"/>
      <c r="B2" s="18"/>
      <c r="D2" s="9"/>
      <c r="E2" s="9"/>
      <c r="H2" s="31" t="s">
        <v>298</v>
      </c>
      <c r="J2" s="18"/>
      <c r="K2" s="18"/>
      <c r="M2" s="9"/>
      <c r="N2" s="9"/>
      <c r="Q2" s="31" t="s">
        <v>299</v>
      </c>
    </row>
    <row r="3" spans="1:17" ht="14.25" customHeight="1">
      <c r="A3" s="1" t="s">
        <v>159</v>
      </c>
      <c r="B3" s="1" t="s">
        <v>234</v>
      </c>
      <c r="C3" s="1" t="s">
        <v>235</v>
      </c>
      <c r="D3" s="1" t="s">
        <v>236</v>
      </c>
      <c r="E3" s="1" t="s">
        <v>237</v>
      </c>
      <c r="F3" s="1" t="s">
        <v>238</v>
      </c>
      <c r="G3" s="274" t="s">
        <v>239</v>
      </c>
      <c r="H3" s="274"/>
      <c r="J3" s="1" t="s">
        <v>159</v>
      </c>
      <c r="K3" s="1" t="s">
        <v>234</v>
      </c>
      <c r="L3" s="1" t="s">
        <v>235</v>
      </c>
      <c r="M3" s="1" t="s">
        <v>236</v>
      </c>
      <c r="N3" s="1" t="s">
        <v>237</v>
      </c>
      <c r="O3" s="1" t="s">
        <v>238</v>
      </c>
      <c r="P3" s="274" t="s">
        <v>239</v>
      </c>
      <c r="Q3" s="274"/>
    </row>
    <row r="4" spans="1:17" ht="17.25" customHeight="1">
      <c r="A4" s="16" t="s">
        <v>240</v>
      </c>
      <c r="B4" s="19">
        <v>23</v>
      </c>
      <c r="C4" s="19">
        <v>7</v>
      </c>
      <c r="D4" s="19">
        <v>1</v>
      </c>
      <c r="E4" s="19">
        <v>0</v>
      </c>
      <c r="F4" s="19">
        <v>0</v>
      </c>
      <c r="G4" s="20"/>
      <c r="H4" s="21">
        <v>4</v>
      </c>
      <c r="J4" s="16" t="s">
        <v>241</v>
      </c>
      <c r="K4" s="16">
        <v>15</v>
      </c>
      <c r="L4" s="16">
        <v>13</v>
      </c>
      <c r="M4" s="16">
        <v>3</v>
      </c>
      <c r="N4" s="19">
        <v>0</v>
      </c>
      <c r="O4" s="19">
        <v>1</v>
      </c>
      <c r="P4" s="20"/>
      <c r="Q4" s="21">
        <v>2</v>
      </c>
    </row>
    <row r="5" spans="1:17" ht="17.25" customHeight="1">
      <c r="A5" s="15" t="s">
        <v>242</v>
      </c>
      <c r="B5" s="19">
        <v>18</v>
      </c>
      <c r="C5" s="19">
        <v>7</v>
      </c>
      <c r="D5" s="19">
        <v>3</v>
      </c>
      <c r="E5" s="19">
        <v>0</v>
      </c>
      <c r="F5" s="19">
        <v>0</v>
      </c>
      <c r="G5" s="19"/>
      <c r="H5" s="21">
        <v>4</v>
      </c>
      <c r="J5" s="15" t="s">
        <v>242</v>
      </c>
      <c r="K5" s="16">
        <v>17</v>
      </c>
      <c r="L5" s="16">
        <v>6</v>
      </c>
      <c r="M5" s="16">
        <v>5</v>
      </c>
      <c r="N5" s="19">
        <v>0</v>
      </c>
      <c r="O5" s="19">
        <v>0</v>
      </c>
      <c r="P5" s="19"/>
      <c r="Q5" s="21">
        <v>4</v>
      </c>
    </row>
    <row r="6" spans="1:17" ht="17.25" customHeight="1">
      <c r="A6" s="15" t="s">
        <v>142</v>
      </c>
      <c r="B6" s="19">
        <v>17</v>
      </c>
      <c r="C6" s="19">
        <v>10</v>
      </c>
      <c r="D6" s="19">
        <v>4</v>
      </c>
      <c r="E6" s="19">
        <v>0</v>
      </c>
      <c r="F6" s="19">
        <v>1</v>
      </c>
      <c r="G6" s="22"/>
      <c r="H6" s="21">
        <v>7</v>
      </c>
      <c r="J6" s="15" t="s">
        <v>142</v>
      </c>
      <c r="K6" s="16">
        <v>17</v>
      </c>
      <c r="L6" s="16">
        <v>8</v>
      </c>
      <c r="M6" s="16">
        <v>6</v>
      </c>
      <c r="N6" s="19">
        <v>0</v>
      </c>
      <c r="O6" s="19">
        <v>0</v>
      </c>
      <c r="P6" s="22"/>
      <c r="Q6" s="21">
        <v>8</v>
      </c>
    </row>
    <row r="7" spans="1:17" ht="17.25" customHeight="1">
      <c r="A7" s="15" t="s">
        <v>143</v>
      </c>
      <c r="B7" s="19">
        <v>19</v>
      </c>
      <c r="C7" s="19">
        <v>9</v>
      </c>
      <c r="D7" s="19">
        <v>2</v>
      </c>
      <c r="E7" s="19">
        <v>1</v>
      </c>
      <c r="F7" s="19">
        <v>1</v>
      </c>
      <c r="G7" s="19"/>
      <c r="H7" s="21">
        <v>3</v>
      </c>
      <c r="J7" s="15" t="s">
        <v>143</v>
      </c>
      <c r="K7" s="16">
        <v>17</v>
      </c>
      <c r="L7" s="16">
        <v>10</v>
      </c>
      <c r="M7" s="16">
        <v>3</v>
      </c>
      <c r="N7" s="19">
        <v>0</v>
      </c>
      <c r="O7" s="19">
        <v>2</v>
      </c>
      <c r="P7" s="19"/>
      <c r="Q7" s="21">
        <v>4</v>
      </c>
    </row>
    <row r="8" spans="1:17" ht="17.25" customHeight="1">
      <c r="A8" s="15" t="s">
        <v>144</v>
      </c>
      <c r="B8" s="19">
        <v>19</v>
      </c>
      <c r="C8" s="19">
        <v>8</v>
      </c>
      <c r="D8" s="19">
        <v>4</v>
      </c>
      <c r="E8" s="19">
        <v>0</v>
      </c>
      <c r="F8" s="19">
        <v>0</v>
      </c>
      <c r="G8" s="22"/>
      <c r="H8" s="21">
        <v>1</v>
      </c>
      <c r="J8" s="15" t="s">
        <v>144</v>
      </c>
      <c r="K8" s="16">
        <v>10</v>
      </c>
      <c r="L8" s="16">
        <v>16</v>
      </c>
      <c r="M8" s="16">
        <v>5</v>
      </c>
      <c r="N8" s="19">
        <v>2</v>
      </c>
      <c r="O8" s="19">
        <v>1</v>
      </c>
      <c r="P8" s="22"/>
      <c r="Q8" s="21">
        <v>0</v>
      </c>
    </row>
    <row r="9" spans="1:17" ht="17.25" customHeight="1">
      <c r="A9" s="15" t="s">
        <v>145</v>
      </c>
      <c r="B9" s="19">
        <v>12</v>
      </c>
      <c r="C9" s="19">
        <v>14</v>
      </c>
      <c r="D9" s="19">
        <v>4</v>
      </c>
      <c r="E9" s="19">
        <v>1</v>
      </c>
      <c r="F9" s="19">
        <v>2</v>
      </c>
      <c r="G9" s="19"/>
      <c r="H9" s="21">
        <v>0</v>
      </c>
      <c r="J9" s="15" t="s">
        <v>145</v>
      </c>
      <c r="K9" s="16">
        <v>10</v>
      </c>
      <c r="L9" s="16">
        <v>16</v>
      </c>
      <c r="M9" s="16">
        <v>4</v>
      </c>
      <c r="N9" s="19">
        <v>5</v>
      </c>
      <c r="O9" s="19">
        <v>1</v>
      </c>
      <c r="P9" s="19"/>
      <c r="Q9" s="21">
        <v>0</v>
      </c>
    </row>
    <row r="10" spans="1:17" ht="17.25" customHeight="1">
      <c r="A10" s="15" t="s">
        <v>148</v>
      </c>
      <c r="B10" s="19">
        <v>12</v>
      </c>
      <c r="C10" s="19">
        <v>14</v>
      </c>
      <c r="D10" s="19">
        <v>5</v>
      </c>
      <c r="E10" s="19">
        <v>0</v>
      </c>
      <c r="F10" s="19">
        <v>2</v>
      </c>
      <c r="G10" s="22"/>
      <c r="H10" s="21">
        <v>1</v>
      </c>
      <c r="J10" s="15" t="s">
        <v>148</v>
      </c>
      <c r="K10" s="16">
        <v>9</v>
      </c>
      <c r="L10" s="16">
        <v>16</v>
      </c>
      <c r="M10" s="16">
        <v>6</v>
      </c>
      <c r="N10" s="19">
        <v>2</v>
      </c>
      <c r="O10" s="19">
        <v>3</v>
      </c>
      <c r="P10" s="22"/>
      <c r="Q10" s="21">
        <v>0</v>
      </c>
    </row>
    <row r="11" spans="1:17" ht="17.25" customHeight="1">
      <c r="A11" s="15" t="s">
        <v>150</v>
      </c>
      <c r="B11" s="19">
        <v>19</v>
      </c>
      <c r="C11" s="19">
        <v>10</v>
      </c>
      <c r="D11" s="19">
        <v>2</v>
      </c>
      <c r="E11" s="19">
        <v>0</v>
      </c>
      <c r="F11" s="19">
        <v>5</v>
      </c>
      <c r="G11" s="19"/>
      <c r="H11" s="21">
        <v>1</v>
      </c>
      <c r="J11" s="15" t="s">
        <v>150</v>
      </c>
      <c r="K11" s="16">
        <v>17</v>
      </c>
      <c r="L11" s="16">
        <v>13</v>
      </c>
      <c r="M11" s="16">
        <v>1</v>
      </c>
      <c r="N11" s="19">
        <v>0</v>
      </c>
      <c r="O11" s="19">
        <v>4</v>
      </c>
      <c r="P11" s="19"/>
      <c r="Q11" s="21">
        <v>0</v>
      </c>
    </row>
    <row r="12" spans="1:17" ht="17.25" customHeight="1">
      <c r="A12" s="15" t="s">
        <v>151</v>
      </c>
      <c r="B12" s="19">
        <v>12</v>
      </c>
      <c r="C12" s="19">
        <v>18</v>
      </c>
      <c r="D12" s="19">
        <v>1</v>
      </c>
      <c r="E12" s="19">
        <v>0</v>
      </c>
      <c r="F12" s="19">
        <v>0</v>
      </c>
      <c r="G12" s="22"/>
      <c r="H12" s="21">
        <v>0</v>
      </c>
      <c r="J12" s="15" t="s">
        <v>151</v>
      </c>
      <c r="K12" s="16">
        <v>14</v>
      </c>
      <c r="L12" s="16">
        <v>15</v>
      </c>
      <c r="M12" s="16">
        <v>1</v>
      </c>
      <c r="N12" s="19">
        <v>0</v>
      </c>
      <c r="O12" s="19">
        <v>2</v>
      </c>
      <c r="P12" s="22"/>
      <c r="Q12" s="21">
        <v>0</v>
      </c>
    </row>
    <row r="13" spans="1:17" ht="17.25" customHeight="1">
      <c r="A13" s="15" t="s">
        <v>152</v>
      </c>
      <c r="B13" s="19">
        <v>12</v>
      </c>
      <c r="C13" s="19">
        <v>13</v>
      </c>
      <c r="D13" s="19">
        <v>6</v>
      </c>
      <c r="E13" s="19">
        <v>0</v>
      </c>
      <c r="F13" s="23" t="s">
        <v>243</v>
      </c>
      <c r="G13" s="19"/>
      <c r="H13" s="21">
        <v>0</v>
      </c>
      <c r="J13" s="15" t="s">
        <v>152</v>
      </c>
      <c r="K13" s="16">
        <v>15</v>
      </c>
      <c r="L13" s="16">
        <v>14</v>
      </c>
      <c r="M13" s="16">
        <v>2</v>
      </c>
      <c r="N13" s="19">
        <v>0</v>
      </c>
      <c r="O13" s="19">
        <v>0</v>
      </c>
      <c r="P13" s="19"/>
      <c r="Q13" s="21">
        <v>1</v>
      </c>
    </row>
    <row r="14" spans="1:17" ht="17.25" customHeight="1">
      <c r="A14" s="15" t="s">
        <v>154</v>
      </c>
      <c r="B14" s="19">
        <v>24</v>
      </c>
      <c r="C14" s="19">
        <v>5</v>
      </c>
      <c r="D14" s="19">
        <v>1</v>
      </c>
      <c r="E14" s="19">
        <v>0</v>
      </c>
      <c r="F14" s="23" t="s">
        <v>243</v>
      </c>
      <c r="G14" s="22"/>
      <c r="H14" s="21">
        <v>1</v>
      </c>
      <c r="J14" s="15" t="s">
        <v>154</v>
      </c>
      <c r="K14" s="16">
        <v>17</v>
      </c>
      <c r="L14" s="16">
        <v>10</v>
      </c>
      <c r="M14" s="16">
        <v>3</v>
      </c>
      <c r="N14" s="19">
        <v>0</v>
      </c>
      <c r="O14" s="19">
        <v>6</v>
      </c>
      <c r="P14" s="22"/>
      <c r="Q14" s="21">
        <v>2</v>
      </c>
    </row>
    <row r="15" spans="1:17" ht="17.25" customHeight="1">
      <c r="A15" s="15" t="s">
        <v>155</v>
      </c>
      <c r="B15" s="19">
        <v>13</v>
      </c>
      <c r="C15" s="19">
        <v>8</v>
      </c>
      <c r="D15" s="19">
        <v>0</v>
      </c>
      <c r="E15" s="19">
        <v>0</v>
      </c>
      <c r="F15" s="23" t="s">
        <v>243</v>
      </c>
      <c r="G15" s="19"/>
      <c r="H15" s="21">
        <v>1</v>
      </c>
      <c r="J15" s="15" t="s">
        <v>155</v>
      </c>
      <c r="K15" s="16">
        <v>20</v>
      </c>
      <c r="L15" s="16">
        <v>9</v>
      </c>
      <c r="M15" s="16">
        <v>2</v>
      </c>
      <c r="N15" s="19">
        <v>2</v>
      </c>
      <c r="O15" s="19">
        <v>1</v>
      </c>
      <c r="P15" s="19"/>
      <c r="Q15" s="21">
        <v>2</v>
      </c>
    </row>
    <row r="16" spans="1:17" ht="18" customHeight="1">
      <c r="A16" s="1" t="s">
        <v>244</v>
      </c>
      <c r="B16" s="19">
        <v>200</v>
      </c>
      <c r="C16" s="19">
        <v>123</v>
      </c>
      <c r="D16" s="19">
        <v>33</v>
      </c>
      <c r="E16" s="19">
        <v>2</v>
      </c>
      <c r="F16" s="19">
        <v>11</v>
      </c>
      <c r="G16" s="11"/>
      <c r="H16" s="21">
        <v>23</v>
      </c>
      <c r="J16" s="1" t="s">
        <v>244</v>
      </c>
      <c r="K16" s="16">
        <v>178</v>
      </c>
      <c r="L16" s="16">
        <v>146</v>
      </c>
      <c r="M16" s="16">
        <v>41</v>
      </c>
      <c r="N16" s="19">
        <v>11</v>
      </c>
      <c r="O16" s="19">
        <v>21</v>
      </c>
      <c r="P16" s="11"/>
      <c r="Q16" s="21">
        <v>23</v>
      </c>
    </row>
    <row r="17" spans="1:17" ht="17.25" customHeight="1">
      <c r="A17" s="24" t="s">
        <v>311</v>
      </c>
      <c r="B17" s="25"/>
      <c r="C17" s="25"/>
      <c r="D17" s="25"/>
      <c r="E17" s="25"/>
      <c r="F17" s="25"/>
      <c r="G17" s="25"/>
      <c r="H17" s="25"/>
      <c r="J17" s="26" t="s">
        <v>312</v>
      </c>
      <c r="K17" s="26"/>
      <c r="L17" s="26"/>
      <c r="M17" s="26"/>
      <c r="N17" s="26"/>
    </row>
    <row r="18" spans="1:17" ht="17.25" customHeight="1">
      <c r="A18" s="10"/>
      <c r="B18" s="10"/>
      <c r="C18" s="10"/>
      <c r="D18" s="10"/>
      <c r="E18" s="10"/>
    </row>
    <row r="19" spans="1:17" ht="17.25" customHeight="1">
      <c r="A19" s="18"/>
      <c r="B19" s="18"/>
      <c r="D19" s="9"/>
      <c r="E19" s="9"/>
      <c r="H19" s="31" t="s">
        <v>300</v>
      </c>
      <c r="J19" s="18"/>
      <c r="K19" s="18"/>
      <c r="M19" s="9"/>
      <c r="N19" s="9"/>
      <c r="Q19" s="31" t="s">
        <v>301</v>
      </c>
    </row>
    <row r="20" spans="1:17" ht="17.25" customHeight="1">
      <c r="A20" s="1" t="s">
        <v>159</v>
      </c>
      <c r="B20" s="1" t="s">
        <v>234</v>
      </c>
      <c r="C20" s="1" t="s">
        <v>235</v>
      </c>
      <c r="D20" s="1" t="s">
        <v>236</v>
      </c>
      <c r="E20" s="1" t="s">
        <v>237</v>
      </c>
      <c r="F20" s="1" t="s">
        <v>238</v>
      </c>
      <c r="G20" s="274" t="s">
        <v>239</v>
      </c>
      <c r="H20" s="274"/>
      <c r="J20" s="1" t="s">
        <v>159</v>
      </c>
      <c r="K20" s="14" t="s">
        <v>234</v>
      </c>
      <c r="L20" s="14" t="s">
        <v>235</v>
      </c>
      <c r="M20" s="14" t="s">
        <v>236</v>
      </c>
      <c r="N20" s="14" t="s">
        <v>237</v>
      </c>
      <c r="O20" s="14" t="s">
        <v>238</v>
      </c>
      <c r="P20" s="265" t="s">
        <v>239</v>
      </c>
      <c r="Q20" s="266"/>
    </row>
    <row r="21" spans="1:17" ht="17.25" customHeight="1">
      <c r="A21" s="16" t="s">
        <v>245</v>
      </c>
      <c r="B21" s="16">
        <v>28</v>
      </c>
      <c r="C21" s="16">
        <v>3</v>
      </c>
      <c r="D21" s="16"/>
      <c r="E21" s="19">
        <v>0</v>
      </c>
      <c r="F21" s="19">
        <v>1</v>
      </c>
      <c r="G21" s="27"/>
      <c r="H21" s="28">
        <v>2</v>
      </c>
      <c r="J21" s="13" t="s">
        <v>246</v>
      </c>
      <c r="K21" s="29">
        <v>15</v>
      </c>
      <c r="L21" s="29">
        <v>14</v>
      </c>
      <c r="M21" s="29">
        <v>2</v>
      </c>
      <c r="N21" s="29">
        <v>1</v>
      </c>
      <c r="O21" s="30">
        <v>0</v>
      </c>
      <c r="P21" s="271">
        <v>2</v>
      </c>
      <c r="Q21" s="272"/>
    </row>
    <row r="22" spans="1:17" ht="17.25" customHeight="1">
      <c r="A22" s="15" t="s">
        <v>242</v>
      </c>
      <c r="B22" s="16">
        <v>19</v>
      </c>
      <c r="C22" s="16">
        <v>7</v>
      </c>
      <c r="D22" s="16">
        <v>2</v>
      </c>
      <c r="E22" s="19">
        <v>0</v>
      </c>
      <c r="F22" s="19">
        <v>4</v>
      </c>
      <c r="G22" s="19"/>
      <c r="H22" s="28">
        <v>4</v>
      </c>
      <c r="J22" s="17" t="s">
        <v>242</v>
      </c>
      <c r="K22" s="29">
        <v>20</v>
      </c>
      <c r="L22" s="29">
        <v>8</v>
      </c>
      <c r="M22" s="29">
        <v>1</v>
      </c>
      <c r="N22" s="29">
        <v>0</v>
      </c>
      <c r="O22" s="30">
        <v>0</v>
      </c>
      <c r="P22" s="271">
        <v>3</v>
      </c>
      <c r="Q22" s="272"/>
    </row>
    <row r="23" spans="1:17" ht="17.25" customHeight="1">
      <c r="A23" s="15" t="s">
        <v>142</v>
      </c>
      <c r="B23" s="16">
        <v>23</v>
      </c>
      <c r="C23" s="16">
        <v>5</v>
      </c>
      <c r="D23" s="16">
        <v>3</v>
      </c>
      <c r="E23" s="19">
        <v>0</v>
      </c>
      <c r="F23" s="19">
        <v>1</v>
      </c>
      <c r="G23" s="22"/>
      <c r="H23" s="21">
        <v>5</v>
      </c>
      <c r="J23" s="17" t="s">
        <v>142</v>
      </c>
      <c r="K23" s="29">
        <v>18</v>
      </c>
      <c r="L23" s="29">
        <v>9</v>
      </c>
      <c r="M23" s="29">
        <v>4</v>
      </c>
      <c r="N23" s="29">
        <v>0</v>
      </c>
      <c r="O23" s="30">
        <v>2</v>
      </c>
      <c r="P23" s="271">
        <v>0</v>
      </c>
      <c r="Q23" s="272"/>
    </row>
    <row r="24" spans="1:17" ht="17.25" customHeight="1">
      <c r="A24" s="15" t="s">
        <v>143</v>
      </c>
      <c r="B24" s="16">
        <v>12</v>
      </c>
      <c r="C24" s="16">
        <v>17</v>
      </c>
      <c r="D24" s="16">
        <v>1</v>
      </c>
      <c r="E24" s="19">
        <v>0</v>
      </c>
      <c r="F24" s="19">
        <v>4</v>
      </c>
      <c r="G24" s="19"/>
      <c r="H24" s="21">
        <v>0</v>
      </c>
      <c r="J24" s="17" t="s">
        <v>143</v>
      </c>
      <c r="K24" s="29">
        <v>18</v>
      </c>
      <c r="L24" s="29">
        <v>8</v>
      </c>
      <c r="M24" s="29">
        <v>4</v>
      </c>
      <c r="N24" s="29">
        <v>0</v>
      </c>
      <c r="O24" s="30">
        <v>2</v>
      </c>
      <c r="P24" s="271">
        <v>1</v>
      </c>
      <c r="Q24" s="272"/>
    </row>
    <row r="25" spans="1:17" ht="17.25" customHeight="1">
      <c r="A25" s="15" t="s">
        <v>144</v>
      </c>
      <c r="B25" s="16">
        <v>15</v>
      </c>
      <c r="C25" s="16">
        <v>13</v>
      </c>
      <c r="D25" s="16">
        <v>3</v>
      </c>
      <c r="E25" s="19">
        <v>0</v>
      </c>
      <c r="F25" s="19">
        <v>3</v>
      </c>
      <c r="G25" s="22"/>
      <c r="H25" s="21">
        <v>2</v>
      </c>
      <c r="J25" s="17" t="s">
        <v>144</v>
      </c>
      <c r="K25" s="29">
        <v>17</v>
      </c>
      <c r="L25" s="29">
        <v>10</v>
      </c>
      <c r="M25" s="29">
        <v>4</v>
      </c>
      <c r="N25" s="29">
        <v>0</v>
      </c>
      <c r="O25" s="30">
        <v>1</v>
      </c>
      <c r="P25" s="271">
        <v>0</v>
      </c>
      <c r="Q25" s="272"/>
    </row>
    <row r="26" spans="1:17" ht="17.25" customHeight="1">
      <c r="A26" s="15" t="s">
        <v>145</v>
      </c>
      <c r="B26" s="16">
        <v>16</v>
      </c>
      <c r="C26" s="16">
        <v>10</v>
      </c>
      <c r="D26" s="16">
        <v>4</v>
      </c>
      <c r="E26" s="19">
        <v>0</v>
      </c>
      <c r="F26" s="19">
        <v>3</v>
      </c>
      <c r="G26" s="19"/>
      <c r="H26" s="21">
        <v>0</v>
      </c>
      <c r="J26" s="17" t="s">
        <v>145</v>
      </c>
      <c r="K26" s="29">
        <v>7</v>
      </c>
      <c r="L26" s="29">
        <v>19</v>
      </c>
      <c r="M26" s="29">
        <v>4</v>
      </c>
      <c r="N26" s="29">
        <v>0</v>
      </c>
      <c r="O26" s="30">
        <v>2</v>
      </c>
      <c r="P26" s="271">
        <v>0</v>
      </c>
      <c r="Q26" s="272"/>
    </row>
    <row r="27" spans="1:17" ht="17.25" customHeight="1">
      <c r="A27" s="15" t="s">
        <v>148</v>
      </c>
      <c r="B27" s="16">
        <v>6</v>
      </c>
      <c r="C27" s="16">
        <v>19</v>
      </c>
      <c r="D27" s="16">
        <v>6</v>
      </c>
      <c r="E27" s="19">
        <v>0</v>
      </c>
      <c r="F27" s="19">
        <v>4</v>
      </c>
      <c r="G27" s="22"/>
      <c r="H27" s="21">
        <v>0</v>
      </c>
      <c r="J27" s="17" t="s">
        <v>148</v>
      </c>
      <c r="K27" s="29">
        <v>15</v>
      </c>
      <c r="L27" s="29">
        <v>15</v>
      </c>
      <c r="M27" s="29">
        <v>1</v>
      </c>
      <c r="N27" s="29">
        <v>1</v>
      </c>
      <c r="O27" s="30">
        <v>0</v>
      </c>
      <c r="P27" s="271">
        <v>0</v>
      </c>
      <c r="Q27" s="272"/>
    </row>
    <row r="28" spans="1:17" ht="17.25" customHeight="1">
      <c r="A28" s="15" t="s">
        <v>150</v>
      </c>
      <c r="B28" s="16">
        <v>24</v>
      </c>
      <c r="C28" s="16">
        <v>7</v>
      </c>
      <c r="D28" s="16"/>
      <c r="E28" s="19">
        <v>0</v>
      </c>
      <c r="F28" s="19">
        <v>3</v>
      </c>
      <c r="G28" s="19"/>
      <c r="H28" s="21">
        <v>0</v>
      </c>
      <c r="J28" s="17" t="s">
        <v>150</v>
      </c>
      <c r="K28" s="29">
        <v>10</v>
      </c>
      <c r="L28" s="29">
        <v>14</v>
      </c>
      <c r="M28" s="29">
        <v>7</v>
      </c>
      <c r="N28" s="29">
        <v>1</v>
      </c>
      <c r="O28" s="30">
        <v>7</v>
      </c>
      <c r="P28" s="271">
        <v>0</v>
      </c>
      <c r="Q28" s="272"/>
    </row>
    <row r="29" spans="1:17" ht="17.25" customHeight="1">
      <c r="A29" s="15" t="s">
        <v>151</v>
      </c>
      <c r="B29" s="16">
        <v>12</v>
      </c>
      <c r="C29" s="16">
        <v>16</v>
      </c>
      <c r="D29" s="16">
        <v>2</v>
      </c>
      <c r="E29" s="19">
        <v>0</v>
      </c>
      <c r="F29" s="19">
        <v>1</v>
      </c>
      <c r="G29" s="22"/>
      <c r="H29" s="21">
        <v>1</v>
      </c>
      <c r="J29" s="17" t="s">
        <v>151</v>
      </c>
      <c r="K29" s="29">
        <v>9</v>
      </c>
      <c r="L29" s="29">
        <v>15</v>
      </c>
      <c r="M29" s="29">
        <v>6</v>
      </c>
      <c r="N29" s="29">
        <v>0</v>
      </c>
      <c r="O29" s="30">
        <v>2</v>
      </c>
      <c r="P29" s="271">
        <v>0</v>
      </c>
      <c r="Q29" s="272"/>
    </row>
    <row r="30" spans="1:17" ht="17.25" customHeight="1">
      <c r="A30" s="15" t="s">
        <v>152</v>
      </c>
      <c r="B30" s="16">
        <v>9</v>
      </c>
      <c r="C30" s="16">
        <v>21</v>
      </c>
      <c r="D30" s="16">
        <v>1</v>
      </c>
      <c r="E30" s="19">
        <v>0</v>
      </c>
      <c r="F30" s="19">
        <v>1</v>
      </c>
      <c r="G30" s="19"/>
      <c r="H30" s="21">
        <v>1</v>
      </c>
      <c r="J30" s="17" t="s">
        <v>152</v>
      </c>
      <c r="K30" s="29">
        <v>13</v>
      </c>
      <c r="L30" s="29">
        <v>16</v>
      </c>
      <c r="M30" s="29">
        <v>2</v>
      </c>
      <c r="N30" s="29">
        <v>0</v>
      </c>
      <c r="O30" s="30">
        <v>0</v>
      </c>
      <c r="P30" s="271">
        <v>0</v>
      </c>
      <c r="Q30" s="272"/>
    </row>
    <row r="31" spans="1:17" ht="17.25" customHeight="1">
      <c r="A31" s="15" t="s">
        <v>154</v>
      </c>
      <c r="B31" s="16">
        <v>12</v>
      </c>
      <c r="C31" s="16">
        <v>18</v>
      </c>
      <c r="D31" s="16"/>
      <c r="E31" s="19">
        <v>0</v>
      </c>
      <c r="F31" s="19">
        <v>0</v>
      </c>
      <c r="G31" s="22"/>
      <c r="H31" s="21">
        <v>1</v>
      </c>
      <c r="J31" s="17" t="s">
        <v>154</v>
      </c>
      <c r="K31" s="29">
        <v>18</v>
      </c>
      <c r="L31" s="29">
        <v>8</v>
      </c>
      <c r="M31" s="29">
        <v>4</v>
      </c>
      <c r="N31" s="29">
        <v>0</v>
      </c>
      <c r="O31" s="30">
        <v>0</v>
      </c>
      <c r="P31" s="271">
        <v>1</v>
      </c>
      <c r="Q31" s="272"/>
    </row>
    <row r="32" spans="1:17" ht="17.25" customHeight="1">
      <c r="A32" s="15" t="s">
        <v>155</v>
      </c>
      <c r="B32" s="16">
        <v>18</v>
      </c>
      <c r="C32" s="16">
        <v>11</v>
      </c>
      <c r="D32" s="16">
        <v>2</v>
      </c>
      <c r="E32" s="19">
        <v>0</v>
      </c>
      <c r="F32" s="19">
        <v>0</v>
      </c>
      <c r="G32" s="19"/>
      <c r="H32" s="21">
        <v>0</v>
      </c>
      <c r="J32" s="17" t="s">
        <v>155</v>
      </c>
      <c r="K32" s="29">
        <v>24</v>
      </c>
      <c r="L32" s="29">
        <v>6</v>
      </c>
      <c r="M32" s="29">
        <v>1</v>
      </c>
      <c r="N32" s="29">
        <v>0</v>
      </c>
      <c r="O32" s="30">
        <v>2</v>
      </c>
      <c r="P32" s="271">
        <v>2</v>
      </c>
      <c r="Q32" s="272"/>
    </row>
    <row r="33" spans="1:17" ht="18.75" customHeight="1">
      <c r="A33" s="1" t="s">
        <v>244</v>
      </c>
      <c r="B33" s="16">
        <v>194</v>
      </c>
      <c r="C33" s="16">
        <v>147</v>
      </c>
      <c r="D33" s="16">
        <v>24</v>
      </c>
      <c r="E33" s="19">
        <v>0</v>
      </c>
      <c r="F33" s="19">
        <v>25</v>
      </c>
      <c r="G33" s="11"/>
      <c r="H33" s="21">
        <v>16</v>
      </c>
      <c r="J33" s="1" t="s">
        <v>244</v>
      </c>
      <c r="K33" s="5">
        <f t="shared" ref="K33:P33" si="0">SUM(K21:K32)</f>
        <v>184</v>
      </c>
      <c r="L33" s="5">
        <f t="shared" si="0"/>
        <v>142</v>
      </c>
      <c r="M33" s="5">
        <f t="shared" si="0"/>
        <v>40</v>
      </c>
      <c r="N33" s="5">
        <f t="shared" si="0"/>
        <v>3</v>
      </c>
      <c r="O33" s="5">
        <f t="shared" si="0"/>
        <v>18</v>
      </c>
      <c r="P33" s="271">
        <f t="shared" si="0"/>
        <v>9</v>
      </c>
      <c r="Q33" s="272"/>
    </row>
    <row r="34" spans="1:17" ht="17.25" customHeight="1">
      <c r="A34" s="24" t="s">
        <v>313</v>
      </c>
      <c r="B34" s="24"/>
      <c r="C34" s="24"/>
      <c r="D34" s="24"/>
      <c r="E34" s="24"/>
      <c r="F34" s="25"/>
      <c r="G34" s="25"/>
      <c r="H34" s="25"/>
      <c r="J34" s="273" t="s">
        <v>314</v>
      </c>
      <c r="K34" s="273"/>
      <c r="L34" s="273"/>
      <c r="M34" s="273"/>
      <c r="N34" s="273"/>
      <c r="O34" s="273"/>
      <c r="P34" s="273"/>
      <c r="Q34" s="273"/>
    </row>
    <row r="37" spans="1:17" ht="17.25" customHeight="1">
      <c r="A37" s="255" t="s">
        <v>232</v>
      </c>
      <c r="B37" s="255"/>
    </row>
    <row r="38" spans="1:17" ht="17.25" customHeight="1">
      <c r="A38" s="18"/>
      <c r="B38" s="18"/>
      <c r="D38" s="9" t="s">
        <v>199</v>
      </c>
      <c r="E38" s="9"/>
      <c r="G38" s="275" t="s">
        <v>233</v>
      </c>
      <c r="H38" s="275"/>
      <c r="J38" s="18"/>
      <c r="K38" s="18"/>
      <c r="M38" s="9" t="s">
        <v>200</v>
      </c>
      <c r="N38" s="9"/>
      <c r="P38" s="275" t="s">
        <v>233</v>
      </c>
      <c r="Q38" s="275"/>
    </row>
    <row r="39" spans="1:17" ht="17.25" customHeight="1">
      <c r="A39" s="1" t="s">
        <v>159</v>
      </c>
      <c r="B39" s="1" t="s">
        <v>234</v>
      </c>
      <c r="C39" s="1" t="s">
        <v>235</v>
      </c>
      <c r="D39" s="1" t="s">
        <v>236</v>
      </c>
      <c r="E39" s="1" t="s">
        <v>237</v>
      </c>
      <c r="F39" s="1" t="s">
        <v>238</v>
      </c>
      <c r="G39" s="274" t="s">
        <v>239</v>
      </c>
      <c r="H39" s="274"/>
      <c r="J39" s="1" t="s">
        <v>159</v>
      </c>
      <c r="K39" s="1" t="s">
        <v>234</v>
      </c>
      <c r="L39" s="1" t="s">
        <v>235</v>
      </c>
      <c r="M39" s="1" t="s">
        <v>236</v>
      </c>
      <c r="N39" s="1" t="s">
        <v>237</v>
      </c>
      <c r="O39" s="1" t="s">
        <v>238</v>
      </c>
      <c r="P39" s="274" t="s">
        <v>239</v>
      </c>
      <c r="Q39" s="274"/>
    </row>
    <row r="40" spans="1:17" ht="17.25" customHeight="1">
      <c r="A40" s="16" t="s">
        <v>247</v>
      </c>
      <c r="B40" s="19">
        <v>23</v>
      </c>
      <c r="C40" s="19">
        <v>3</v>
      </c>
      <c r="D40" s="19">
        <v>5</v>
      </c>
      <c r="E40" s="19">
        <v>0</v>
      </c>
      <c r="F40" s="19">
        <v>2</v>
      </c>
      <c r="G40" s="20"/>
      <c r="H40" s="21">
        <v>2</v>
      </c>
      <c r="J40" s="16" t="s">
        <v>248</v>
      </c>
      <c r="K40" s="16">
        <v>23</v>
      </c>
      <c r="L40" s="16">
        <v>6</v>
      </c>
      <c r="M40" s="16">
        <v>2</v>
      </c>
      <c r="N40" s="19">
        <v>0</v>
      </c>
      <c r="O40" s="19">
        <v>0</v>
      </c>
      <c r="P40" s="20"/>
      <c r="Q40" s="21">
        <v>3</v>
      </c>
    </row>
    <row r="41" spans="1:17" ht="17.25" customHeight="1">
      <c r="A41" s="15" t="s">
        <v>242</v>
      </c>
      <c r="B41" s="19">
        <v>18</v>
      </c>
      <c r="C41" s="19">
        <v>8</v>
      </c>
      <c r="D41" s="19">
        <v>2</v>
      </c>
      <c r="E41" s="19">
        <v>0</v>
      </c>
      <c r="F41" s="19">
        <v>0</v>
      </c>
      <c r="G41" s="19"/>
      <c r="H41" s="21">
        <v>5</v>
      </c>
      <c r="J41" s="15" t="s">
        <v>242</v>
      </c>
      <c r="K41" s="16">
        <v>6</v>
      </c>
      <c r="L41" s="16">
        <v>18</v>
      </c>
      <c r="M41" s="16">
        <v>4</v>
      </c>
      <c r="N41" s="19">
        <v>0</v>
      </c>
      <c r="O41" s="19">
        <v>0</v>
      </c>
      <c r="P41" s="19"/>
      <c r="Q41" s="21">
        <v>1</v>
      </c>
    </row>
    <row r="42" spans="1:17" ht="17.25" customHeight="1">
      <c r="A42" s="15" t="s">
        <v>142</v>
      </c>
      <c r="B42" s="19">
        <v>18</v>
      </c>
      <c r="C42" s="19">
        <v>12</v>
      </c>
      <c r="D42" s="19">
        <v>1</v>
      </c>
      <c r="E42" s="19">
        <v>0</v>
      </c>
      <c r="F42" s="19">
        <v>0</v>
      </c>
      <c r="G42" s="22"/>
      <c r="H42" s="21">
        <v>4</v>
      </c>
      <c r="J42" s="15" t="s">
        <v>142</v>
      </c>
      <c r="K42" s="16">
        <v>11</v>
      </c>
      <c r="L42" s="16">
        <v>14</v>
      </c>
      <c r="M42" s="16">
        <v>6</v>
      </c>
      <c r="N42" s="19">
        <v>2</v>
      </c>
      <c r="O42" s="19">
        <v>4</v>
      </c>
      <c r="P42" s="22"/>
      <c r="Q42" s="21">
        <v>4</v>
      </c>
    </row>
    <row r="43" spans="1:17" ht="17.25" customHeight="1">
      <c r="A43" s="15" t="s">
        <v>143</v>
      </c>
      <c r="B43" s="19">
        <v>22</v>
      </c>
      <c r="C43" s="19">
        <v>4</v>
      </c>
      <c r="D43" s="19">
        <v>4</v>
      </c>
      <c r="E43" s="19">
        <v>0</v>
      </c>
      <c r="F43" s="19">
        <v>2</v>
      </c>
      <c r="G43" s="19"/>
      <c r="H43" s="21">
        <v>3</v>
      </c>
      <c r="J43" s="15" t="s">
        <v>143</v>
      </c>
      <c r="K43" s="16">
        <v>13</v>
      </c>
      <c r="L43" s="16">
        <v>10</v>
      </c>
      <c r="M43" s="16">
        <v>7</v>
      </c>
      <c r="N43" s="19">
        <v>1</v>
      </c>
      <c r="O43" s="19">
        <v>1</v>
      </c>
      <c r="P43" s="19"/>
      <c r="Q43" s="21">
        <v>1</v>
      </c>
    </row>
    <row r="44" spans="1:17" ht="17.25" customHeight="1">
      <c r="A44" s="15" t="s">
        <v>144</v>
      </c>
      <c r="B44" s="19">
        <v>16</v>
      </c>
      <c r="C44" s="19">
        <v>10</v>
      </c>
      <c r="D44" s="19">
        <v>5</v>
      </c>
      <c r="E44" s="19">
        <v>0</v>
      </c>
      <c r="F44" s="19">
        <v>4</v>
      </c>
      <c r="G44" s="22"/>
      <c r="H44" s="21">
        <v>2</v>
      </c>
      <c r="J44" s="15" t="s">
        <v>144</v>
      </c>
      <c r="K44" s="16">
        <v>20</v>
      </c>
      <c r="L44" s="16">
        <v>7</v>
      </c>
      <c r="M44" s="16">
        <v>4</v>
      </c>
      <c r="N44" s="19">
        <v>4</v>
      </c>
      <c r="O44" s="19">
        <v>0</v>
      </c>
      <c r="P44" s="22"/>
      <c r="Q44" s="21">
        <v>2</v>
      </c>
    </row>
    <row r="45" spans="1:17" ht="17.25" customHeight="1">
      <c r="A45" s="15" t="s">
        <v>145</v>
      </c>
      <c r="B45" s="19">
        <v>8</v>
      </c>
      <c r="C45" s="19">
        <v>18</v>
      </c>
      <c r="D45" s="19">
        <v>4</v>
      </c>
      <c r="E45" s="19">
        <v>0</v>
      </c>
      <c r="F45" s="19">
        <v>2</v>
      </c>
      <c r="G45" s="19"/>
      <c r="H45" s="21">
        <v>0</v>
      </c>
      <c r="J45" s="15" t="s">
        <v>145</v>
      </c>
      <c r="K45" s="16">
        <v>13</v>
      </c>
      <c r="L45" s="16">
        <v>12</v>
      </c>
      <c r="M45" s="16">
        <v>5</v>
      </c>
      <c r="N45" s="19">
        <v>7</v>
      </c>
      <c r="O45" s="19">
        <v>0</v>
      </c>
      <c r="P45" s="19"/>
      <c r="Q45" s="21">
        <v>0</v>
      </c>
    </row>
    <row r="46" spans="1:17" ht="17.25" customHeight="1">
      <c r="A46" s="15" t="s">
        <v>148</v>
      </c>
      <c r="B46" s="19">
        <v>6</v>
      </c>
      <c r="C46" s="19">
        <v>19</v>
      </c>
      <c r="D46" s="19">
        <v>6</v>
      </c>
      <c r="E46" s="19">
        <v>0</v>
      </c>
      <c r="F46" s="19">
        <v>3</v>
      </c>
      <c r="G46" s="22"/>
      <c r="H46" s="21">
        <v>0</v>
      </c>
      <c r="J46" s="15" t="s">
        <v>148</v>
      </c>
      <c r="K46" s="16">
        <v>14</v>
      </c>
      <c r="L46" s="16">
        <v>12</v>
      </c>
      <c r="M46" s="16">
        <v>5</v>
      </c>
      <c r="N46" s="19">
        <v>6</v>
      </c>
      <c r="O46" s="19">
        <v>5</v>
      </c>
      <c r="P46" s="22"/>
      <c r="Q46" s="21">
        <v>0</v>
      </c>
    </row>
    <row r="47" spans="1:17" ht="17.25" customHeight="1">
      <c r="A47" s="15" t="s">
        <v>150</v>
      </c>
      <c r="B47" s="19">
        <v>13</v>
      </c>
      <c r="C47" s="19">
        <v>17</v>
      </c>
      <c r="D47" s="19">
        <v>1</v>
      </c>
      <c r="E47" s="19">
        <v>0</v>
      </c>
      <c r="F47" s="19">
        <v>0</v>
      </c>
      <c r="G47" s="19"/>
      <c r="H47" s="21">
        <v>0</v>
      </c>
      <c r="J47" s="15" t="s">
        <v>150</v>
      </c>
      <c r="K47" s="16">
        <v>16</v>
      </c>
      <c r="L47" s="16">
        <v>13</v>
      </c>
      <c r="M47" s="16">
        <v>2</v>
      </c>
      <c r="N47" s="19">
        <v>4</v>
      </c>
      <c r="O47" s="19">
        <v>0</v>
      </c>
      <c r="P47" s="19"/>
      <c r="Q47" s="21">
        <v>0</v>
      </c>
    </row>
    <row r="48" spans="1:17" ht="17.25" customHeight="1">
      <c r="A48" s="15" t="s">
        <v>151</v>
      </c>
      <c r="B48" s="19">
        <v>16</v>
      </c>
      <c r="C48" s="19">
        <v>12</v>
      </c>
      <c r="D48" s="19">
        <v>2</v>
      </c>
      <c r="E48" s="19">
        <v>1</v>
      </c>
      <c r="F48" s="19">
        <v>0</v>
      </c>
      <c r="G48" s="22"/>
      <c r="H48" s="21">
        <v>0</v>
      </c>
      <c r="J48" s="15" t="s">
        <v>151</v>
      </c>
      <c r="K48" s="16">
        <v>21</v>
      </c>
      <c r="L48" s="16">
        <v>7</v>
      </c>
      <c r="M48" s="16">
        <v>2</v>
      </c>
      <c r="N48" s="19">
        <v>0</v>
      </c>
      <c r="O48" s="19">
        <v>0</v>
      </c>
      <c r="P48" s="22"/>
      <c r="Q48" s="21">
        <v>0</v>
      </c>
    </row>
    <row r="49" spans="1:18" ht="17.25" customHeight="1">
      <c r="A49" s="15" t="s">
        <v>152</v>
      </c>
      <c r="B49" s="19">
        <v>18</v>
      </c>
      <c r="C49" s="19">
        <v>7</v>
      </c>
      <c r="D49" s="19">
        <v>6</v>
      </c>
      <c r="E49" s="19">
        <v>0</v>
      </c>
      <c r="F49" s="23">
        <v>2</v>
      </c>
      <c r="G49" s="19"/>
      <c r="H49" s="21">
        <v>2</v>
      </c>
      <c r="J49" s="15" t="s">
        <v>152</v>
      </c>
      <c r="K49" s="16">
        <v>15</v>
      </c>
      <c r="L49" s="16">
        <v>12</v>
      </c>
      <c r="M49" s="16">
        <v>4</v>
      </c>
      <c r="N49" s="19"/>
      <c r="O49" s="19"/>
      <c r="P49" s="19"/>
      <c r="Q49" s="21">
        <v>0</v>
      </c>
    </row>
    <row r="50" spans="1:18" ht="17.25" customHeight="1">
      <c r="A50" s="15" t="s">
        <v>154</v>
      </c>
      <c r="B50" s="19">
        <v>14</v>
      </c>
      <c r="C50" s="19">
        <v>13</v>
      </c>
      <c r="D50" s="19">
        <v>3</v>
      </c>
      <c r="E50" s="19">
        <v>0</v>
      </c>
      <c r="F50" s="23">
        <v>0</v>
      </c>
      <c r="G50" s="22"/>
      <c r="H50" s="21">
        <v>0</v>
      </c>
      <c r="J50" s="15" t="s">
        <v>154</v>
      </c>
      <c r="K50" s="16">
        <v>20</v>
      </c>
      <c r="L50" s="16">
        <v>10</v>
      </c>
      <c r="M50" s="16">
        <v>0</v>
      </c>
      <c r="N50" s="19"/>
      <c r="O50" s="19"/>
      <c r="P50" s="22"/>
      <c r="Q50" s="21">
        <v>1</v>
      </c>
    </row>
    <row r="51" spans="1:18" ht="17.25" customHeight="1">
      <c r="A51" s="15" t="s">
        <v>155</v>
      </c>
      <c r="B51" s="19">
        <v>21</v>
      </c>
      <c r="C51" s="19">
        <v>8</v>
      </c>
      <c r="D51" s="19">
        <v>2</v>
      </c>
      <c r="E51" s="19">
        <v>0</v>
      </c>
      <c r="F51" s="23">
        <v>0</v>
      </c>
      <c r="G51" s="19"/>
      <c r="H51" s="21">
        <v>2</v>
      </c>
      <c r="J51" s="15" t="s">
        <v>155</v>
      </c>
      <c r="K51" s="16">
        <v>21</v>
      </c>
      <c r="L51" s="16">
        <v>10</v>
      </c>
      <c r="M51" s="16">
        <v>0</v>
      </c>
      <c r="N51" s="19"/>
      <c r="O51" s="19"/>
      <c r="P51" s="19"/>
      <c r="Q51" s="21">
        <v>6</v>
      </c>
    </row>
    <row r="52" spans="1:18" ht="17.25" customHeight="1">
      <c r="A52" s="1" t="s">
        <v>244</v>
      </c>
      <c r="B52" s="19">
        <f>SUM(B40:B51)</f>
        <v>193</v>
      </c>
      <c r="C52" s="19">
        <f>SUM(C40:C51)</f>
        <v>131</v>
      </c>
      <c r="D52" s="19">
        <f>SUM(D40:D51)</f>
        <v>41</v>
      </c>
      <c r="E52" s="19">
        <v>1</v>
      </c>
      <c r="F52" s="19">
        <v>15</v>
      </c>
      <c r="G52" s="11"/>
      <c r="H52" s="21">
        <v>20</v>
      </c>
      <c r="J52" s="1" t="s">
        <v>244</v>
      </c>
      <c r="K52" s="16">
        <f>SUM(K40:K51)</f>
        <v>193</v>
      </c>
      <c r="L52" s="16">
        <f>SUM(L40:L51)</f>
        <v>131</v>
      </c>
      <c r="M52" s="16">
        <f>SUM(M40:M51)</f>
        <v>41</v>
      </c>
      <c r="N52" s="16">
        <f>SUM(N40:N51)</f>
        <v>24</v>
      </c>
      <c r="O52" s="16">
        <f>SUM(O40:O51)</f>
        <v>10</v>
      </c>
      <c r="P52" s="19"/>
      <c r="Q52" s="21">
        <f>SUM(Q40:Q51)</f>
        <v>18</v>
      </c>
    </row>
    <row r="53" spans="1:18" ht="17.25" customHeight="1">
      <c r="A53" s="273" t="s">
        <v>314</v>
      </c>
      <c r="B53" s="273"/>
      <c r="C53" s="273"/>
      <c r="D53" s="273"/>
      <c r="E53" s="273"/>
      <c r="F53" s="273"/>
      <c r="G53" s="273"/>
      <c r="H53" s="273"/>
      <c r="J53" s="24" t="s">
        <v>313</v>
      </c>
      <c r="K53" s="26"/>
      <c r="L53" s="26"/>
      <c r="M53" s="26"/>
      <c r="N53" s="26"/>
    </row>
    <row r="54" spans="1:18" ht="17.25" customHeight="1">
      <c r="A54" s="10"/>
      <c r="B54" s="10"/>
      <c r="C54" s="10"/>
      <c r="D54" s="10"/>
      <c r="E54" s="10"/>
    </row>
    <row r="55" spans="1:18" ht="17.25" customHeight="1">
      <c r="A55" s="18"/>
      <c r="B55" s="18"/>
      <c r="D55" s="9"/>
      <c r="E55" s="9"/>
      <c r="H55" s="31" t="s">
        <v>302</v>
      </c>
      <c r="J55" s="282"/>
      <c r="K55" s="282"/>
      <c r="L55" s="283"/>
      <c r="M55" s="284"/>
      <c r="N55" s="284"/>
      <c r="O55" s="283"/>
      <c r="P55" s="283"/>
      <c r="Q55" s="285"/>
      <c r="R55" s="283"/>
    </row>
    <row r="56" spans="1:18" ht="17.25" customHeight="1">
      <c r="A56" s="1" t="s">
        <v>159</v>
      </c>
      <c r="B56" s="1" t="s">
        <v>234</v>
      </c>
      <c r="C56" s="1" t="s">
        <v>235</v>
      </c>
      <c r="D56" s="1" t="s">
        <v>236</v>
      </c>
      <c r="E56" s="1" t="s">
        <v>237</v>
      </c>
      <c r="F56" s="1" t="s">
        <v>238</v>
      </c>
      <c r="G56" s="274" t="s">
        <v>239</v>
      </c>
      <c r="H56" s="274"/>
      <c r="J56" s="286"/>
      <c r="K56" s="286"/>
      <c r="L56" s="286"/>
      <c r="M56" s="286"/>
      <c r="N56" s="286"/>
      <c r="O56" s="286"/>
      <c r="P56" s="287"/>
      <c r="Q56" s="287"/>
      <c r="R56" s="283"/>
    </row>
    <row r="57" spans="1:18" ht="17.25" customHeight="1">
      <c r="A57" s="16" t="s">
        <v>249</v>
      </c>
      <c r="B57" s="16"/>
      <c r="C57" s="16"/>
      <c r="D57" s="16"/>
      <c r="E57" s="19"/>
      <c r="F57" s="19"/>
      <c r="G57" s="27"/>
      <c r="H57" s="28"/>
      <c r="J57" s="283"/>
      <c r="K57" s="283"/>
      <c r="L57" s="283"/>
      <c r="M57" s="283"/>
      <c r="N57" s="283"/>
      <c r="O57" s="283"/>
      <c r="P57" s="288"/>
      <c r="Q57" s="288"/>
      <c r="R57" s="283"/>
    </row>
    <row r="58" spans="1:18" ht="17.25" customHeight="1">
      <c r="A58" s="15" t="s">
        <v>242</v>
      </c>
      <c r="B58" s="16"/>
      <c r="C58" s="16"/>
      <c r="D58" s="16"/>
      <c r="E58" s="19"/>
      <c r="F58" s="19"/>
      <c r="G58" s="19"/>
      <c r="H58" s="28"/>
      <c r="J58" s="285"/>
      <c r="K58" s="283"/>
      <c r="L58" s="283"/>
      <c r="M58" s="283"/>
      <c r="N58" s="283"/>
      <c r="O58" s="283"/>
      <c r="P58" s="283"/>
      <c r="Q58" s="288"/>
      <c r="R58" s="283"/>
    </row>
    <row r="59" spans="1:18" ht="17.25" customHeight="1">
      <c r="A59" s="15" t="s">
        <v>142</v>
      </c>
      <c r="B59" s="16"/>
      <c r="C59" s="16"/>
      <c r="D59" s="16"/>
      <c r="E59" s="19"/>
      <c r="F59" s="19"/>
      <c r="G59" s="22"/>
      <c r="H59" s="21"/>
      <c r="J59" s="285"/>
      <c r="K59" s="283"/>
      <c r="L59" s="283"/>
      <c r="M59" s="283"/>
      <c r="N59" s="283"/>
      <c r="O59" s="283"/>
      <c r="P59" s="283"/>
      <c r="Q59" s="283"/>
      <c r="R59" s="283"/>
    </row>
    <row r="60" spans="1:18" ht="17.25" customHeight="1">
      <c r="A60" s="15" t="s">
        <v>143</v>
      </c>
      <c r="B60" s="16"/>
      <c r="C60" s="16"/>
      <c r="D60" s="16"/>
      <c r="E60" s="19"/>
      <c r="F60" s="19"/>
      <c r="G60" s="19"/>
      <c r="H60" s="21"/>
      <c r="J60" s="285"/>
      <c r="K60" s="283"/>
      <c r="L60" s="283"/>
      <c r="M60" s="283"/>
      <c r="N60" s="283"/>
      <c r="O60" s="283"/>
      <c r="P60" s="283"/>
      <c r="Q60" s="283"/>
      <c r="R60" s="283"/>
    </row>
    <row r="61" spans="1:18" ht="17.25" customHeight="1">
      <c r="A61" s="15" t="s">
        <v>144</v>
      </c>
      <c r="B61" s="16"/>
      <c r="C61" s="16"/>
      <c r="D61" s="16"/>
      <c r="E61" s="19"/>
      <c r="F61" s="19"/>
      <c r="G61" s="22"/>
      <c r="H61" s="21"/>
      <c r="J61" s="285"/>
      <c r="K61" s="283"/>
      <c r="L61" s="283"/>
      <c r="M61" s="283"/>
      <c r="N61" s="283"/>
      <c r="O61" s="283"/>
      <c r="P61" s="283"/>
      <c r="Q61" s="283"/>
      <c r="R61" s="283"/>
    </row>
    <row r="62" spans="1:18" ht="17.25" customHeight="1">
      <c r="A62" s="15" t="s">
        <v>145</v>
      </c>
      <c r="B62" s="16"/>
      <c r="C62" s="16"/>
      <c r="D62" s="16"/>
      <c r="E62" s="19"/>
      <c r="F62" s="19"/>
      <c r="G62" s="19"/>
      <c r="H62" s="21"/>
      <c r="J62" s="285"/>
      <c r="K62" s="283"/>
      <c r="L62" s="283"/>
      <c r="M62" s="283"/>
      <c r="N62" s="283"/>
      <c r="O62" s="283"/>
      <c r="P62" s="283"/>
      <c r="Q62" s="283"/>
      <c r="R62" s="283"/>
    </row>
    <row r="63" spans="1:18" ht="17.25" customHeight="1">
      <c r="A63" s="15" t="s">
        <v>148</v>
      </c>
      <c r="B63" s="16"/>
      <c r="C63" s="16"/>
      <c r="D63" s="16"/>
      <c r="E63" s="19"/>
      <c r="F63" s="19"/>
      <c r="G63" s="22"/>
      <c r="H63" s="21"/>
      <c r="J63" s="285"/>
      <c r="K63" s="283"/>
      <c r="L63" s="283"/>
      <c r="M63" s="283"/>
      <c r="N63" s="283"/>
      <c r="O63" s="283"/>
      <c r="P63" s="283"/>
      <c r="Q63" s="283"/>
      <c r="R63" s="283"/>
    </row>
    <row r="64" spans="1:18" ht="17.25" customHeight="1">
      <c r="A64" s="15" t="s">
        <v>150</v>
      </c>
      <c r="B64" s="16"/>
      <c r="C64" s="16"/>
      <c r="D64" s="16"/>
      <c r="E64" s="19"/>
      <c r="F64" s="19"/>
      <c r="G64" s="19"/>
      <c r="H64" s="21"/>
      <c r="J64" s="285"/>
      <c r="K64" s="283"/>
      <c r="L64" s="283"/>
      <c r="M64" s="283"/>
      <c r="N64" s="283"/>
      <c r="O64" s="283"/>
      <c r="P64" s="283"/>
      <c r="Q64" s="283"/>
      <c r="R64" s="283"/>
    </row>
    <row r="65" spans="1:18" ht="17.25" customHeight="1">
      <c r="A65" s="15" t="s">
        <v>151</v>
      </c>
      <c r="B65" s="16"/>
      <c r="C65" s="16"/>
      <c r="D65" s="16"/>
      <c r="E65" s="19"/>
      <c r="F65" s="19"/>
      <c r="G65" s="22"/>
      <c r="H65" s="21"/>
      <c r="J65" s="285"/>
      <c r="K65" s="283"/>
      <c r="L65" s="283"/>
      <c r="M65" s="283"/>
      <c r="N65" s="283"/>
      <c r="O65" s="283"/>
      <c r="P65" s="283"/>
      <c r="Q65" s="283"/>
      <c r="R65" s="283"/>
    </row>
    <row r="66" spans="1:18" ht="17.25" customHeight="1">
      <c r="A66" s="15" t="s">
        <v>152</v>
      </c>
      <c r="B66" s="16"/>
      <c r="C66" s="16"/>
      <c r="D66" s="16"/>
      <c r="E66" s="19"/>
      <c r="F66" s="19"/>
      <c r="G66" s="19"/>
      <c r="H66" s="21"/>
      <c r="J66" s="285"/>
      <c r="K66" s="283"/>
      <c r="L66" s="283"/>
      <c r="M66" s="283"/>
      <c r="N66" s="283"/>
      <c r="O66" s="283"/>
      <c r="P66" s="283"/>
      <c r="Q66" s="283"/>
      <c r="R66" s="283"/>
    </row>
    <row r="67" spans="1:18" ht="17.25" customHeight="1">
      <c r="A67" s="15" t="s">
        <v>154</v>
      </c>
      <c r="B67" s="16"/>
      <c r="C67" s="16"/>
      <c r="D67" s="16"/>
      <c r="E67" s="19"/>
      <c r="F67" s="19"/>
      <c r="G67" s="22"/>
      <c r="H67" s="21"/>
      <c r="J67" s="285"/>
      <c r="K67" s="283"/>
      <c r="L67" s="283"/>
      <c r="M67" s="283"/>
      <c r="N67" s="283"/>
      <c r="O67" s="283"/>
      <c r="P67" s="283"/>
      <c r="Q67" s="283"/>
      <c r="R67" s="283"/>
    </row>
    <row r="68" spans="1:18" ht="17.25" customHeight="1">
      <c r="A68" s="15" t="s">
        <v>155</v>
      </c>
      <c r="B68" s="16"/>
      <c r="C68" s="16"/>
      <c r="D68" s="16"/>
      <c r="E68" s="19"/>
      <c r="F68" s="19"/>
      <c r="G68" s="19"/>
      <c r="H68" s="21"/>
      <c r="J68" s="285"/>
      <c r="K68" s="283"/>
      <c r="L68" s="283"/>
      <c r="M68" s="283"/>
      <c r="N68" s="283"/>
      <c r="O68" s="283"/>
      <c r="P68" s="283"/>
      <c r="Q68" s="283"/>
      <c r="R68" s="283"/>
    </row>
    <row r="69" spans="1:18" ht="17.25" customHeight="1">
      <c r="A69" s="1" t="s">
        <v>244</v>
      </c>
      <c r="B69" s="16"/>
      <c r="C69" s="16"/>
      <c r="D69" s="16"/>
      <c r="E69" s="19"/>
      <c r="F69" s="19"/>
      <c r="G69" s="11"/>
      <c r="H69" s="21"/>
      <c r="J69" s="286"/>
      <c r="K69" s="283"/>
      <c r="L69" s="283"/>
      <c r="M69" s="283"/>
      <c r="N69" s="283"/>
      <c r="O69" s="283"/>
      <c r="P69" s="283"/>
      <c r="Q69" s="283"/>
      <c r="R69" s="283"/>
    </row>
    <row r="70" spans="1:18" ht="17.25" customHeight="1">
      <c r="A70" s="24"/>
      <c r="B70" s="24"/>
      <c r="C70" s="24"/>
      <c r="D70" s="24"/>
      <c r="E70" s="24"/>
      <c r="F70" s="25"/>
      <c r="G70" s="25"/>
      <c r="H70" s="25"/>
      <c r="J70" s="289"/>
      <c r="K70" s="289"/>
      <c r="L70" s="289"/>
      <c r="M70" s="289"/>
      <c r="N70" s="289"/>
      <c r="O70" s="289"/>
      <c r="P70" s="289"/>
      <c r="Q70" s="289"/>
      <c r="R70" s="283"/>
    </row>
  </sheetData>
  <mergeCells count="28">
    <mergeCell ref="A1:B1"/>
    <mergeCell ref="J1:K1"/>
    <mergeCell ref="G3:H3"/>
    <mergeCell ref="P3:Q3"/>
    <mergeCell ref="G20:H20"/>
    <mergeCell ref="P20:Q20"/>
    <mergeCell ref="P32:Q32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3:Q33"/>
    <mergeCell ref="J34:Q34"/>
    <mergeCell ref="G56:H56"/>
    <mergeCell ref="P56:Q56"/>
    <mergeCell ref="A37:B37"/>
    <mergeCell ref="G38:H38"/>
    <mergeCell ref="P38:Q38"/>
    <mergeCell ref="G39:H39"/>
    <mergeCell ref="P39:Q39"/>
    <mergeCell ref="A53:H53"/>
  </mergeCells>
  <phoneticPr fontId="2"/>
  <pageMargins left="0.62992125984251968" right="0.19685039370078741" top="0.59055118110236227" bottom="0.39370078740157483" header="0.51181102362204722" footer="0.51181102362204722"/>
  <pageSetup paperSize="9" scale="87" orientation="landscape" r:id="rId1"/>
  <headerFooter scaleWithDoc="0" alignWithMargins="0">
    <oddFooter>&amp;C&amp;A</oddFooter>
  </headerFooter>
  <rowBreaks count="1" manualBreakCount="1">
    <brk id="36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FFEF-1B93-42AE-8865-3D413770DA7B}">
  <dimension ref="A1:AP611"/>
  <sheetViews>
    <sheetView view="pageBreakPreview" zoomScale="115" zoomScaleNormal="100" zoomScaleSheetLayoutView="115" workbookViewId="0">
      <selection sqref="A1:C1"/>
    </sheetView>
  </sheetViews>
  <sheetFormatPr defaultColWidth="9" defaultRowHeight="13.5"/>
  <cols>
    <col min="1" max="41" width="6.125" style="173" customWidth="1"/>
    <col min="42" max="16384" width="9" style="173"/>
  </cols>
  <sheetData>
    <row r="1" spans="1:27" ht="17.25">
      <c r="A1" s="255" t="s">
        <v>250</v>
      </c>
      <c r="B1" s="255"/>
      <c r="C1" s="255"/>
      <c r="F1"/>
      <c r="G1"/>
      <c r="H1"/>
      <c r="I1"/>
      <c r="J1"/>
      <c r="K1"/>
      <c r="L1"/>
      <c r="M1"/>
      <c r="O1" s="255"/>
      <c r="P1" s="255"/>
      <c r="Q1" s="255"/>
      <c r="T1"/>
      <c r="U1"/>
      <c r="V1"/>
      <c r="W1"/>
      <c r="X1"/>
      <c r="Y1"/>
      <c r="Z1"/>
      <c r="AA1"/>
    </row>
    <row r="2" spans="1:27" ht="17.25">
      <c r="A2" s="47"/>
      <c r="B2" s="47"/>
      <c r="C2" s="47"/>
      <c r="F2"/>
      <c r="G2"/>
      <c r="H2"/>
      <c r="I2"/>
      <c r="J2"/>
      <c r="K2"/>
      <c r="L2"/>
      <c r="M2"/>
      <c r="O2" s="47"/>
      <c r="P2" s="47"/>
      <c r="Q2" s="47"/>
      <c r="T2"/>
      <c r="U2"/>
      <c r="V2"/>
      <c r="W2"/>
      <c r="X2"/>
      <c r="Y2"/>
      <c r="Z2"/>
      <c r="AA2"/>
    </row>
    <row r="3" spans="1:27">
      <c r="A3"/>
      <c r="B3"/>
      <c r="C3"/>
      <c r="D3" s="290" t="s">
        <v>360</v>
      </c>
      <c r="E3" s="290"/>
      <c r="F3"/>
      <c r="G3"/>
      <c r="H3"/>
      <c r="I3"/>
      <c r="J3"/>
      <c r="K3"/>
      <c r="L3" s="277" t="s">
        <v>251</v>
      </c>
      <c r="M3" s="277"/>
      <c r="O3"/>
      <c r="P3"/>
      <c r="Q3"/>
      <c r="R3" s="277"/>
      <c r="S3" s="277"/>
      <c r="T3"/>
      <c r="U3"/>
      <c r="V3"/>
      <c r="W3"/>
      <c r="X3"/>
      <c r="Y3"/>
      <c r="Z3" s="277"/>
      <c r="AA3" s="277"/>
    </row>
    <row r="4" spans="1:27">
      <c r="A4" s="16"/>
      <c r="B4" s="1" t="s">
        <v>171</v>
      </c>
      <c r="C4" s="1" t="s">
        <v>141</v>
      </c>
      <c r="D4" s="1" t="s">
        <v>142</v>
      </c>
      <c r="E4" s="1" t="s">
        <v>143</v>
      </c>
      <c r="F4" s="1" t="s">
        <v>144</v>
      </c>
      <c r="G4" s="1" t="s">
        <v>145</v>
      </c>
      <c r="H4" s="1" t="s">
        <v>148</v>
      </c>
      <c r="I4" s="1" t="s">
        <v>150</v>
      </c>
      <c r="J4" s="1" t="s">
        <v>151</v>
      </c>
      <c r="K4" s="1" t="s">
        <v>152</v>
      </c>
      <c r="L4" s="1" t="s">
        <v>154</v>
      </c>
      <c r="M4" s="1" t="s">
        <v>155</v>
      </c>
      <c r="O4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>
      <c r="A5" s="1" t="s">
        <v>252</v>
      </c>
      <c r="B5" s="142">
        <v>7.4</v>
      </c>
      <c r="C5" s="142">
        <v>7.6</v>
      </c>
      <c r="D5" s="142">
        <v>11.6</v>
      </c>
      <c r="E5" s="142">
        <v>11.8</v>
      </c>
      <c r="F5" s="142">
        <v>17.3</v>
      </c>
      <c r="G5" s="142">
        <v>21.5</v>
      </c>
      <c r="H5" s="142">
        <v>27.1</v>
      </c>
      <c r="I5" s="142">
        <v>29.3</v>
      </c>
      <c r="J5" s="142">
        <v>29.2</v>
      </c>
      <c r="K5" s="142">
        <v>22.4</v>
      </c>
      <c r="L5" s="142">
        <v>16.600000000000001</v>
      </c>
      <c r="M5" s="142">
        <v>13.4</v>
      </c>
      <c r="O5" s="10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</row>
    <row r="6" spans="1:27">
      <c r="A6" s="1" t="s">
        <v>253</v>
      </c>
      <c r="B6" s="142">
        <v>8.9</v>
      </c>
      <c r="C6" s="142">
        <v>7.7</v>
      </c>
      <c r="D6" s="142">
        <v>16.3</v>
      </c>
      <c r="E6" s="142">
        <v>14.5</v>
      </c>
      <c r="F6" s="142">
        <v>15.9</v>
      </c>
      <c r="G6" s="142">
        <v>21.4</v>
      </c>
      <c r="H6" s="142">
        <v>26.9</v>
      </c>
      <c r="I6" s="142">
        <v>29.9</v>
      </c>
      <c r="J6" s="142">
        <v>29.4</v>
      </c>
      <c r="K6" s="142">
        <v>22.1</v>
      </c>
      <c r="L6" s="142">
        <v>16.2</v>
      </c>
      <c r="M6" s="142">
        <v>14.9</v>
      </c>
      <c r="O6" s="10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</row>
    <row r="7" spans="1:27">
      <c r="A7" s="1" t="s">
        <v>254</v>
      </c>
      <c r="B7" s="142">
        <v>7.7</v>
      </c>
      <c r="C7" s="142">
        <v>8.8000000000000007</v>
      </c>
      <c r="D7" s="142">
        <v>11.1</v>
      </c>
      <c r="E7" s="142">
        <v>12.7</v>
      </c>
      <c r="F7" s="142">
        <v>17.2</v>
      </c>
      <c r="G7" s="142">
        <v>19.100000000000001</v>
      </c>
      <c r="H7" s="142">
        <v>27.3</v>
      </c>
      <c r="I7" s="142">
        <v>30</v>
      </c>
      <c r="J7" s="142">
        <v>29.6</v>
      </c>
      <c r="K7" s="142">
        <v>24.2</v>
      </c>
      <c r="L7" s="142">
        <v>14.2</v>
      </c>
      <c r="M7" s="142">
        <v>11.4</v>
      </c>
      <c r="O7" s="10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</row>
    <row r="8" spans="1:27">
      <c r="A8" s="1" t="s">
        <v>255</v>
      </c>
      <c r="B8" s="142">
        <v>5.8</v>
      </c>
      <c r="C8" s="142">
        <v>4.5</v>
      </c>
      <c r="D8" s="142">
        <v>6</v>
      </c>
      <c r="E8" s="142">
        <v>12</v>
      </c>
      <c r="F8" s="142">
        <v>19.3</v>
      </c>
      <c r="G8" s="142">
        <v>23.2</v>
      </c>
      <c r="H8" s="142">
        <v>27.8</v>
      </c>
      <c r="I8" s="142">
        <v>29.6</v>
      </c>
      <c r="J8" s="142">
        <v>27.1</v>
      </c>
      <c r="K8" s="142">
        <v>22.5</v>
      </c>
      <c r="L8" s="142">
        <v>12.9</v>
      </c>
      <c r="M8" s="142">
        <v>5.4</v>
      </c>
      <c r="O8" s="10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</row>
    <row r="9" spans="1:27">
      <c r="A9" s="1" t="s">
        <v>256</v>
      </c>
      <c r="B9" s="209">
        <v>5.7</v>
      </c>
      <c r="C9" s="209">
        <v>1.9</v>
      </c>
      <c r="D9" s="209">
        <v>12.1</v>
      </c>
      <c r="E9" s="209">
        <v>12.2</v>
      </c>
      <c r="F9" s="209">
        <v>18</v>
      </c>
      <c r="G9" s="209">
        <v>23.3</v>
      </c>
      <c r="H9" s="209">
        <v>30.8</v>
      </c>
      <c r="I9" s="209">
        <v>30.3</v>
      </c>
      <c r="J9" s="209">
        <v>26.9</v>
      </c>
      <c r="K9" s="209">
        <v>23.9</v>
      </c>
      <c r="L9" s="209">
        <v>15.4</v>
      </c>
      <c r="M9" s="209">
        <v>6.4</v>
      </c>
      <c r="O9" s="10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</row>
    <row r="10" spans="1:27">
      <c r="A10" s="1" t="s">
        <v>257</v>
      </c>
      <c r="B10" s="142">
        <v>7.7</v>
      </c>
      <c r="C10" s="142">
        <v>2.1</v>
      </c>
      <c r="D10" s="142">
        <v>10.1</v>
      </c>
      <c r="E10" s="142">
        <v>12.1</v>
      </c>
      <c r="F10" s="142">
        <v>15.1</v>
      </c>
      <c r="G10" s="142">
        <v>21.6</v>
      </c>
      <c r="H10" s="142">
        <v>29.5</v>
      </c>
      <c r="I10" s="142">
        <v>32</v>
      </c>
      <c r="J10" s="142">
        <v>26.5</v>
      </c>
      <c r="K10" s="142">
        <v>25.4</v>
      </c>
      <c r="L10" s="142">
        <v>16.8</v>
      </c>
      <c r="M10" s="142">
        <v>5.7</v>
      </c>
      <c r="O10" s="10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</row>
    <row r="11" spans="1:27">
      <c r="A11" s="1" t="s">
        <v>258</v>
      </c>
      <c r="B11" s="142">
        <v>7.8</v>
      </c>
      <c r="C11" s="142">
        <v>3.2</v>
      </c>
      <c r="D11" s="142">
        <v>8.4</v>
      </c>
      <c r="E11" s="142">
        <v>14.9</v>
      </c>
      <c r="F11" s="142">
        <v>18.899999999999999</v>
      </c>
      <c r="G11" s="142">
        <v>22.9</v>
      </c>
      <c r="H11" s="142">
        <v>28.7</v>
      </c>
      <c r="I11" s="142">
        <v>30.9</v>
      </c>
      <c r="J11" s="142">
        <v>27.4</v>
      </c>
      <c r="K11" s="142">
        <v>24</v>
      </c>
      <c r="L11" s="142">
        <v>16</v>
      </c>
      <c r="M11" s="142">
        <v>10.9</v>
      </c>
      <c r="O11" s="10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</row>
    <row r="12" spans="1:27">
      <c r="A12" s="1" t="s">
        <v>259</v>
      </c>
      <c r="B12" s="142">
        <v>4.7</v>
      </c>
      <c r="C12" s="142">
        <v>1.6</v>
      </c>
      <c r="D12" s="142">
        <v>7.4</v>
      </c>
      <c r="E12" s="142">
        <v>15.3</v>
      </c>
      <c r="F12" s="142">
        <v>18.7</v>
      </c>
      <c r="G12" s="142">
        <v>22.2</v>
      </c>
      <c r="H12" s="142">
        <v>29.1</v>
      </c>
      <c r="I12" s="142">
        <v>29.3</v>
      </c>
      <c r="J12" s="142">
        <v>29.3</v>
      </c>
      <c r="K12" s="142">
        <v>25.3</v>
      </c>
      <c r="L12" s="142">
        <v>15.2</v>
      </c>
      <c r="M12" s="142">
        <v>12.5</v>
      </c>
      <c r="O12" s="10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</row>
    <row r="13" spans="1:27">
      <c r="A13" s="1" t="s">
        <v>260</v>
      </c>
      <c r="B13" s="142">
        <v>4</v>
      </c>
      <c r="C13" s="142">
        <v>3.8</v>
      </c>
      <c r="D13" s="142">
        <v>8.6</v>
      </c>
      <c r="E13" s="142">
        <v>16.5</v>
      </c>
      <c r="F13" s="142">
        <v>18.5</v>
      </c>
      <c r="G13" s="142">
        <v>20</v>
      </c>
      <c r="H13" s="142">
        <v>28.4</v>
      </c>
      <c r="I13" s="142">
        <v>28</v>
      </c>
      <c r="J13" s="142">
        <v>29.3</v>
      </c>
      <c r="K13" s="142">
        <v>24.8</v>
      </c>
      <c r="L13" s="142">
        <v>15.4</v>
      </c>
      <c r="M13" s="142">
        <v>10.6</v>
      </c>
      <c r="O13" s="10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</row>
    <row r="14" spans="1:27">
      <c r="A14" s="1" t="s">
        <v>261</v>
      </c>
      <c r="B14" s="142">
        <v>2.2999999999999998</v>
      </c>
      <c r="C14" s="142">
        <v>4.4000000000000004</v>
      </c>
      <c r="D14" s="142">
        <v>9.4</v>
      </c>
      <c r="E14" s="142">
        <v>16.5</v>
      </c>
      <c r="F14" s="142">
        <v>19.100000000000001</v>
      </c>
      <c r="G14" s="142">
        <v>21.1</v>
      </c>
      <c r="H14" s="142">
        <v>28.3</v>
      </c>
      <c r="I14" s="142">
        <v>27.7</v>
      </c>
      <c r="J14" s="142">
        <v>28.9</v>
      </c>
      <c r="K14" s="142">
        <v>20.9</v>
      </c>
      <c r="L14" s="142">
        <v>16.100000000000001</v>
      </c>
      <c r="M14" s="142">
        <v>8.6999999999999993</v>
      </c>
      <c r="O14" s="10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>
      <c r="A15" s="1" t="s">
        <v>262</v>
      </c>
      <c r="B15" s="156">
        <v>4.8</v>
      </c>
      <c r="C15" s="156">
        <v>5.5</v>
      </c>
      <c r="D15" s="156">
        <v>10.5</v>
      </c>
      <c r="E15" s="156">
        <v>15.8</v>
      </c>
      <c r="F15" s="156">
        <v>19.8</v>
      </c>
      <c r="G15" s="156">
        <v>23.8</v>
      </c>
      <c r="H15" s="156">
        <v>27.9</v>
      </c>
      <c r="I15" s="156">
        <v>27.8</v>
      </c>
      <c r="J15" s="156">
        <v>28.6</v>
      </c>
      <c r="K15" s="156">
        <v>20.100000000000001</v>
      </c>
      <c r="L15" s="156">
        <v>12.9</v>
      </c>
      <c r="M15" s="156">
        <v>9.6999999999999993</v>
      </c>
      <c r="O15" s="10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>
      <c r="A16" s="1" t="s">
        <v>263</v>
      </c>
      <c r="B16" s="142">
        <v>5</v>
      </c>
      <c r="C16" s="142">
        <v>5.6</v>
      </c>
      <c r="D16" s="142">
        <v>13.3</v>
      </c>
      <c r="E16" s="142">
        <v>15.9</v>
      </c>
      <c r="F16" s="142">
        <v>18.100000000000001</v>
      </c>
      <c r="G16" s="142">
        <v>23.9</v>
      </c>
      <c r="H16" s="142">
        <v>26.7</v>
      </c>
      <c r="I16" s="142">
        <v>28.1</v>
      </c>
      <c r="J16" s="142">
        <v>26.6</v>
      </c>
      <c r="K16" s="142">
        <v>23.2</v>
      </c>
      <c r="L16" s="142">
        <v>12.2</v>
      </c>
      <c r="M16" s="142">
        <v>9.4</v>
      </c>
      <c r="O16" s="10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>
      <c r="A17" s="1" t="s">
        <v>264</v>
      </c>
      <c r="B17" s="142">
        <v>7.1</v>
      </c>
      <c r="C17" s="142">
        <v>8.1999999999999993</v>
      </c>
      <c r="D17" s="142">
        <v>15</v>
      </c>
      <c r="E17" s="142">
        <v>14.5</v>
      </c>
      <c r="F17" s="142">
        <v>18.600000000000001</v>
      </c>
      <c r="G17" s="142">
        <v>23.5</v>
      </c>
      <c r="H17" s="142">
        <v>27.5</v>
      </c>
      <c r="I17" s="142">
        <v>28.5</v>
      </c>
      <c r="J17" s="142">
        <v>25.8</v>
      </c>
      <c r="K17" s="142">
        <v>25.8</v>
      </c>
      <c r="L17" s="142">
        <v>14.5</v>
      </c>
      <c r="M17" s="142">
        <v>9.4</v>
      </c>
      <c r="O17" s="10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>
      <c r="A18" s="1" t="s">
        <v>265</v>
      </c>
      <c r="B18" s="142">
        <v>7.1</v>
      </c>
      <c r="C18" s="142">
        <v>8.4</v>
      </c>
      <c r="D18" s="142">
        <v>12.7</v>
      </c>
      <c r="E18" s="142">
        <v>14.6</v>
      </c>
      <c r="F18" s="142">
        <v>19.3</v>
      </c>
      <c r="G18" s="142">
        <v>21.8</v>
      </c>
      <c r="H18" s="142">
        <v>27.3</v>
      </c>
      <c r="I18" s="142">
        <v>27.2</v>
      </c>
      <c r="J18" s="142">
        <v>28.5</v>
      </c>
      <c r="K18" s="142">
        <v>20.6</v>
      </c>
      <c r="L18" s="142">
        <v>14.1</v>
      </c>
      <c r="M18" s="142">
        <v>11.1</v>
      </c>
      <c r="O18" s="10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>
      <c r="A19" s="1" t="s">
        <v>266</v>
      </c>
      <c r="B19" s="209">
        <v>6.8</v>
      </c>
      <c r="C19" s="209">
        <v>8.1999999999999993</v>
      </c>
      <c r="D19" s="209">
        <v>8.5</v>
      </c>
      <c r="E19" s="209">
        <v>12.1</v>
      </c>
      <c r="F19" s="209">
        <v>19.600000000000001</v>
      </c>
      <c r="G19" s="209">
        <v>26.6</v>
      </c>
      <c r="H19" s="209">
        <v>26.4</v>
      </c>
      <c r="I19" s="209">
        <v>27.8</v>
      </c>
      <c r="J19" s="209">
        <v>28.7</v>
      </c>
      <c r="K19" s="209">
        <v>20.100000000000001</v>
      </c>
      <c r="L19" s="209">
        <v>13.6</v>
      </c>
      <c r="M19" s="209">
        <v>8.6</v>
      </c>
      <c r="O19" s="10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>
      <c r="A20" s="1" t="s">
        <v>267</v>
      </c>
      <c r="B20" s="142">
        <v>4.9000000000000004</v>
      </c>
      <c r="C20" s="142">
        <v>9.9</v>
      </c>
      <c r="D20" s="142">
        <v>10.6</v>
      </c>
      <c r="E20" s="142">
        <v>13</v>
      </c>
      <c r="F20" s="142">
        <v>20.2</v>
      </c>
      <c r="G20" s="142">
        <v>27.2</v>
      </c>
      <c r="H20" s="142">
        <v>26.6</v>
      </c>
      <c r="I20" s="142">
        <v>27.9</v>
      </c>
      <c r="J20" s="142">
        <v>27.8</v>
      </c>
      <c r="K20" s="142">
        <v>21.8</v>
      </c>
      <c r="L20" s="142">
        <v>14.8</v>
      </c>
      <c r="M20" s="142">
        <v>8.6999999999999993</v>
      </c>
      <c r="O20" s="10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>
      <c r="A21" s="1" t="s">
        <v>268</v>
      </c>
      <c r="B21" s="142">
        <v>6.1</v>
      </c>
      <c r="C21" s="142">
        <v>8.1</v>
      </c>
      <c r="D21" s="142">
        <v>8.8000000000000007</v>
      </c>
      <c r="E21" s="142">
        <v>17.8</v>
      </c>
      <c r="F21" s="142">
        <v>20.7</v>
      </c>
      <c r="G21" s="142">
        <v>28.8</v>
      </c>
      <c r="H21" s="142">
        <v>26.8</v>
      </c>
      <c r="I21" s="142">
        <v>28.8</v>
      </c>
      <c r="J21" s="142">
        <v>29.3</v>
      </c>
      <c r="K21" s="142">
        <v>22.8</v>
      </c>
      <c r="L21" s="142">
        <v>15.8</v>
      </c>
      <c r="M21" s="142">
        <v>10.7</v>
      </c>
      <c r="O21" s="10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>
      <c r="A22" s="1" t="s">
        <v>269</v>
      </c>
      <c r="B22" s="142">
        <v>6.3</v>
      </c>
      <c r="C22" s="142">
        <v>3.7</v>
      </c>
      <c r="D22" s="142">
        <v>8</v>
      </c>
      <c r="E22" s="142">
        <v>18.3</v>
      </c>
      <c r="F22" s="142">
        <v>22.5</v>
      </c>
      <c r="G22" s="142">
        <v>27.4</v>
      </c>
      <c r="H22" s="142">
        <v>26.5</v>
      </c>
      <c r="I22" s="142">
        <v>28.9</v>
      </c>
      <c r="J22" s="142">
        <v>29.3</v>
      </c>
      <c r="K22" s="142">
        <v>21.2</v>
      </c>
      <c r="L22" s="142">
        <v>12.4</v>
      </c>
      <c r="M22" s="142">
        <v>10.6</v>
      </c>
      <c r="O22" s="10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>
      <c r="A23" s="1" t="s">
        <v>270</v>
      </c>
      <c r="B23" s="142">
        <v>7.6</v>
      </c>
      <c r="C23" s="142">
        <v>3.2</v>
      </c>
      <c r="D23" s="142">
        <v>6.7</v>
      </c>
      <c r="E23" s="142">
        <v>19.5</v>
      </c>
      <c r="F23" s="142">
        <v>22.5</v>
      </c>
      <c r="G23" s="142">
        <v>26.4</v>
      </c>
      <c r="H23" s="142">
        <v>26.6</v>
      </c>
      <c r="I23" s="142">
        <v>28.7</v>
      </c>
      <c r="J23" s="142">
        <v>25.1</v>
      </c>
      <c r="K23" s="142">
        <v>22.3</v>
      </c>
      <c r="L23" s="142">
        <v>9.8000000000000007</v>
      </c>
      <c r="M23" s="142">
        <v>11.7</v>
      </c>
      <c r="O23" s="10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>
      <c r="A24" s="1" t="s">
        <v>271</v>
      </c>
      <c r="B24" s="142">
        <v>10.4</v>
      </c>
      <c r="C24" s="142">
        <v>3.5</v>
      </c>
      <c r="D24" s="142">
        <v>7.6</v>
      </c>
      <c r="E24" s="142">
        <v>18.899999999999999</v>
      </c>
      <c r="F24" s="142">
        <v>22.1</v>
      </c>
      <c r="G24" s="142">
        <v>25.8</v>
      </c>
      <c r="H24" s="142">
        <v>27.4</v>
      </c>
      <c r="I24" s="142">
        <v>29</v>
      </c>
      <c r="J24" s="142">
        <v>24.5</v>
      </c>
      <c r="K24" s="142">
        <v>22.4</v>
      </c>
      <c r="L24" s="142">
        <v>10.8</v>
      </c>
      <c r="M24" s="142">
        <v>14</v>
      </c>
      <c r="O24" s="10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>
      <c r="A25" s="1" t="s">
        <v>272</v>
      </c>
      <c r="B25" s="156">
        <v>8.9</v>
      </c>
      <c r="C25" s="156">
        <v>3.8</v>
      </c>
      <c r="D25" s="156">
        <v>10.4</v>
      </c>
      <c r="E25" s="156">
        <v>18.2</v>
      </c>
      <c r="F25" s="156">
        <v>22.8</v>
      </c>
      <c r="G25" s="156">
        <v>25.7</v>
      </c>
      <c r="H25" s="156">
        <v>28.2</v>
      </c>
      <c r="I25" s="156">
        <v>29.4</v>
      </c>
      <c r="J25" s="156">
        <v>27.4</v>
      </c>
      <c r="K25" s="156">
        <v>17.600000000000001</v>
      </c>
      <c r="L25" s="156">
        <v>13.1</v>
      </c>
      <c r="M25" s="156">
        <v>13.1</v>
      </c>
      <c r="O25" s="10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>
      <c r="A26" s="1" t="s">
        <v>273</v>
      </c>
      <c r="B26" s="142">
        <v>8.6</v>
      </c>
      <c r="C26" s="142">
        <v>3.3</v>
      </c>
      <c r="D26" s="142">
        <v>14.9</v>
      </c>
      <c r="E26" s="142">
        <v>18.600000000000001</v>
      </c>
      <c r="F26" s="142">
        <v>22.9</v>
      </c>
      <c r="G26" s="142">
        <v>25.8</v>
      </c>
      <c r="H26" s="142">
        <v>28.6</v>
      </c>
      <c r="I26" s="142">
        <v>28.7</v>
      </c>
      <c r="J26" s="142">
        <v>24.6</v>
      </c>
      <c r="K26" s="142">
        <v>14.8</v>
      </c>
      <c r="L26" s="142">
        <v>13</v>
      </c>
      <c r="M26" s="142">
        <v>11.7</v>
      </c>
      <c r="O26" s="10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>
      <c r="A27" s="1" t="s">
        <v>274</v>
      </c>
      <c r="B27" s="142">
        <v>8.6999999999999993</v>
      </c>
      <c r="C27" s="142">
        <v>3.6</v>
      </c>
      <c r="D27" s="142">
        <v>17.600000000000001</v>
      </c>
      <c r="E27" s="142">
        <v>18.5</v>
      </c>
      <c r="F27" s="142">
        <v>21.4</v>
      </c>
      <c r="G27" s="142">
        <v>26.8</v>
      </c>
      <c r="H27" s="142">
        <v>28.1</v>
      </c>
      <c r="I27" s="142">
        <v>29</v>
      </c>
      <c r="J27" s="142">
        <v>23.6</v>
      </c>
      <c r="K27" s="142">
        <v>15.7</v>
      </c>
      <c r="L27" s="142">
        <v>12.9</v>
      </c>
      <c r="M27" s="142">
        <v>9.6999999999999993</v>
      </c>
      <c r="O27" s="10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>
      <c r="A28" s="1" t="s">
        <v>275</v>
      </c>
      <c r="B28" s="142">
        <v>9.1999999999999993</v>
      </c>
      <c r="C28" s="142">
        <v>4.8</v>
      </c>
      <c r="D28" s="142">
        <v>15</v>
      </c>
      <c r="E28" s="142">
        <v>18.899999999999999</v>
      </c>
      <c r="F28" s="142">
        <v>19.600000000000001</v>
      </c>
      <c r="G28" s="142">
        <v>26</v>
      </c>
      <c r="H28" s="142">
        <v>28.6</v>
      </c>
      <c r="I28" s="142">
        <v>28.9</v>
      </c>
      <c r="J28" s="142">
        <v>23.5</v>
      </c>
      <c r="K28" s="142">
        <v>14.9</v>
      </c>
      <c r="L28" s="142">
        <v>11.8</v>
      </c>
      <c r="M28" s="142">
        <v>13.1</v>
      </c>
      <c r="O28" s="10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>
      <c r="A29" s="1" t="s">
        <v>276</v>
      </c>
      <c r="B29" s="209">
        <v>8.6</v>
      </c>
      <c r="C29" s="209">
        <v>6.4</v>
      </c>
      <c r="D29" s="209">
        <v>16.8</v>
      </c>
      <c r="E29" s="209">
        <v>18.3</v>
      </c>
      <c r="F29" s="209">
        <v>21.6</v>
      </c>
      <c r="G29" s="209">
        <v>28.4</v>
      </c>
      <c r="H29" s="209">
        <v>28.7</v>
      </c>
      <c r="I29" s="209">
        <v>29</v>
      </c>
      <c r="J29" s="209">
        <v>25</v>
      </c>
      <c r="K29" s="209">
        <v>17.2</v>
      </c>
      <c r="L29" s="209">
        <v>11</v>
      </c>
      <c r="M29" s="209">
        <v>12.8</v>
      </c>
      <c r="O29" s="10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>
      <c r="A30" s="1" t="s">
        <v>277</v>
      </c>
      <c r="B30" s="142">
        <v>6.9</v>
      </c>
      <c r="C30" s="142">
        <v>8.8000000000000007</v>
      </c>
      <c r="D30" s="142">
        <v>18.5</v>
      </c>
      <c r="E30" s="142">
        <v>16.5</v>
      </c>
      <c r="F30" s="142">
        <v>19.7</v>
      </c>
      <c r="G30" s="142">
        <v>26.5</v>
      </c>
      <c r="H30" s="142">
        <v>28.8</v>
      </c>
      <c r="I30" s="142">
        <v>28.9</v>
      </c>
      <c r="J30" s="142">
        <v>26.9</v>
      </c>
      <c r="K30" s="142">
        <v>21.3</v>
      </c>
      <c r="L30" s="142">
        <v>12.6</v>
      </c>
      <c r="M30" s="142">
        <v>6.2</v>
      </c>
      <c r="O30" s="10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>
      <c r="A31" s="1" t="s">
        <v>278</v>
      </c>
      <c r="B31" s="142">
        <v>6.2</v>
      </c>
      <c r="C31" s="142">
        <v>10.9</v>
      </c>
      <c r="D31" s="142">
        <v>16.600000000000001</v>
      </c>
      <c r="E31" s="142">
        <v>17.5</v>
      </c>
      <c r="F31" s="142">
        <v>19.2</v>
      </c>
      <c r="G31" s="142">
        <v>27.7</v>
      </c>
      <c r="H31" s="142">
        <v>28.6</v>
      </c>
      <c r="I31" s="142">
        <v>29.7</v>
      </c>
      <c r="J31" s="142">
        <v>25.4</v>
      </c>
      <c r="K31" s="142">
        <v>19.5</v>
      </c>
      <c r="L31" s="142">
        <v>12.4</v>
      </c>
      <c r="M31" s="142">
        <v>4.5</v>
      </c>
      <c r="O31" s="10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</row>
    <row r="32" spans="1:27">
      <c r="A32" s="1" t="s">
        <v>279</v>
      </c>
      <c r="B32" s="142">
        <v>7.6</v>
      </c>
      <c r="C32" s="142">
        <v>10.4</v>
      </c>
      <c r="D32" s="142">
        <v>18.8</v>
      </c>
      <c r="E32" s="142">
        <v>16</v>
      </c>
      <c r="F32" s="142">
        <v>19.7</v>
      </c>
      <c r="G32" s="142">
        <v>26.8</v>
      </c>
      <c r="H32" s="142">
        <v>28.9</v>
      </c>
      <c r="I32" s="142">
        <v>28.7</v>
      </c>
      <c r="J32" s="142">
        <v>25.5</v>
      </c>
      <c r="K32" s="142">
        <v>16.100000000000001</v>
      </c>
      <c r="L32" s="142">
        <v>12.9</v>
      </c>
      <c r="M32" s="142">
        <v>6.3</v>
      </c>
      <c r="O32" s="10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</row>
    <row r="33" spans="1:27">
      <c r="A33" s="1" t="s">
        <v>280</v>
      </c>
      <c r="B33" s="142">
        <v>5.2</v>
      </c>
      <c r="C33" s="210"/>
      <c r="D33" s="142">
        <v>12.1</v>
      </c>
      <c r="E33" s="142">
        <v>15.5</v>
      </c>
      <c r="F33" s="142">
        <v>19.600000000000001</v>
      </c>
      <c r="G33" s="142">
        <v>26.5</v>
      </c>
      <c r="H33" s="142">
        <v>28.5</v>
      </c>
      <c r="I33" s="142">
        <v>28.7</v>
      </c>
      <c r="J33" s="142">
        <v>25.7</v>
      </c>
      <c r="K33" s="142">
        <v>15.7</v>
      </c>
      <c r="L33" s="142">
        <v>11.2</v>
      </c>
      <c r="M33" s="142">
        <v>7.7</v>
      </c>
      <c r="O33" s="10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>
      <c r="A34" s="1" t="s">
        <v>281</v>
      </c>
      <c r="B34" s="142">
        <v>4.2</v>
      </c>
      <c r="C34" s="210"/>
      <c r="D34" s="142">
        <v>10.199999999999999</v>
      </c>
      <c r="E34" s="142">
        <v>15.7</v>
      </c>
      <c r="F34" s="142">
        <v>18.5</v>
      </c>
      <c r="G34" s="142">
        <v>26.6</v>
      </c>
      <c r="H34" s="142">
        <v>29.1</v>
      </c>
      <c r="I34" s="142">
        <v>31</v>
      </c>
      <c r="J34" s="142">
        <v>23.9</v>
      </c>
      <c r="K34" s="142">
        <v>16.3</v>
      </c>
      <c r="L34" s="142">
        <v>11.4</v>
      </c>
      <c r="M34" s="142">
        <v>10.5</v>
      </c>
      <c r="O34" s="10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1" t="s">
        <v>282</v>
      </c>
      <c r="B35" s="142">
        <v>6.3</v>
      </c>
      <c r="C35" s="210"/>
      <c r="D35" s="142">
        <v>8.8000000000000007</v>
      </c>
      <c r="E35" s="210"/>
      <c r="F35" s="142">
        <v>18.899999999999999</v>
      </c>
      <c r="G35" s="210"/>
      <c r="H35" s="142">
        <v>29.8</v>
      </c>
      <c r="I35" s="142">
        <v>29.2</v>
      </c>
      <c r="J35" s="210"/>
      <c r="K35" s="142">
        <v>16.899999999999999</v>
      </c>
      <c r="L35" s="210"/>
      <c r="M35" s="142">
        <v>8.3000000000000007</v>
      </c>
      <c r="O35" s="10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</row>
    <row r="36" spans="1:27">
      <c r="A36" s="1" t="s">
        <v>134</v>
      </c>
      <c r="B36" s="143">
        <f>AVERAGE(B5:B35)</f>
        <v>6.7258064516129004</v>
      </c>
      <c r="C36" s="143">
        <f t="shared" ref="C36:M36" si="0">AVERAGE(C5:C35)</f>
        <v>5.7821428571428584</v>
      </c>
      <c r="D36" s="143">
        <f t="shared" si="0"/>
        <v>11.690322580645164</v>
      </c>
      <c r="E36" s="143">
        <f t="shared" si="0"/>
        <v>15.753333333333332</v>
      </c>
      <c r="F36" s="143">
        <f t="shared" si="0"/>
        <v>19.525806451612905</v>
      </c>
      <c r="G36" s="143">
        <f t="shared" si="0"/>
        <v>24.61</v>
      </c>
      <c r="H36" s="143">
        <f t="shared" si="0"/>
        <v>28.048387096774192</v>
      </c>
      <c r="I36" s="143">
        <f t="shared" si="0"/>
        <v>29.061290322580657</v>
      </c>
      <c r="J36" s="143">
        <f t="shared" si="0"/>
        <v>26.97666666666667</v>
      </c>
      <c r="K36" s="143">
        <f t="shared" si="0"/>
        <v>20.703225806451616</v>
      </c>
      <c r="L36" s="143">
        <f t="shared" si="0"/>
        <v>13.599999999999998</v>
      </c>
      <c r="M36" s="143">
        <f t="shared" si="0"/>
        <v>9.9258064516129014</v>
      </c>
      <c r="O36" s="10"/>
    </row>
    <row r="37" spans="1:27">
      <c r="A37" s="173" t="s">
        <v>316</v>
      </c>
    </row>
    <row r="57" spans="1:27" ht="17.25">
      <c r="A57" s="255" t="s">
        <v>250</v>
      </c>
      <c r="B57" s="255"/>
      <c r="C57" s="255"/>
      <c r="F57"/>
      <c r="G57"/>
      <c r="H57"/>
      <c r="I57"/>
      <c r="J57"/>
      <c r="K57"/>
      <c r="L57"/>
      <c r="M57"/>
      <c r="O57" s="255"/>
      <c r="P57" s="255"/>
      <c r="Q57" s="255"/>
      <c r="T57"/>
      <c r="U57"/>
      <c r="V57"/>
      <c r="W57"/>
      <c r="X57"/>
      <c r="Y57"/>
      <c r="Z57"/>
      <c r="AA57"/>
    </row>
    <row r="59" spans="1:27">
      <c r="A59"/>
      <c r="B59"/>
      <c r="C59"/>
      <c r="D59" s="290" t="s">
        <v>346</v>
      </c>
      <c r="E59" s="290"/>
      <c r="F59"/>
      <c r="G59"/>
      <c r="H59"/>
      <c r="I59"/>
      <c r="J59"/>
      <c r="K59"/>
      <c r="L59" s="277" t="s">
        <v>251</v>
      </c>
      <c r="M59" s="277"/>
      <c r="N59" s="10"/>
      <c r="O59"/>
      <c r="P59"/>
      <c r="Q59"/>
      <c r="R59" s="290" t="s">
        <v>358</v>
      </c>
      <c r="S59" s="290"/>
      <c r="T59"/>
      <c r="U59"/>
      <c r="V59"/>
      <c r="W59"/>
      <c r="X59"/>
      <c r="Y59"/>
      <c r="Z59" s="277" t="s">
        <v>251</v>
      </c>
      <c r="AA59" s="277"/>
    </row>
    <row r="60" spans="1:27">
      <c r="A60" s="16"/>
      <c r="B60" s="1" t="s">
        <v>171</v>
      </c>
      <c r="C60" s="1" t="s">
        <v>141</v>
      </c>
      <c r="D60" s="1" t="s">
        <v>142</v>
      </c>
      <c r="E60" s="1" t="s">
        <v>143</v>
      </c>
      <c r="F60" s="1" t="s">
        <v>144</v>
      </c>
      <c r="G60" s="1" t="s">
        <v>145</v>
      </c>
      <c r="H60" s="1" t="s">
        <v>148</v>
      </c>
      <c r="I60" s="1" t="s">
        <v>150</v>
      </c>
      <c r="J60" s="1" t="s">
        <v>151</v>
      </c>
      <c r="K60" s="1" t="s">
        <v>152</v>
      </c>
      <c r="L60" s="1" t="s">
        <v>154</v>
      </c>
      <c r="M60" s="1" t="s">
        <v>155</v>
      </c>
      <c r="N60" s="208"/>
      <c r="O60" s="16"/>
      <c r="P60" s="1" t="s">
        <v>171</v>
      </c>
      <c r="Q60" s="1" t="s">
        <v>141</v>
      </c>
      <c r="R60" s="1" t="s">
        <v>142</v>
      </c>
      <c r="S60" s="1" t="s">
        <v>143</v>
      </c>
      <c r="T60" s="1" t="s">
        <v>144</v>
      </c>
      <c r="U60" s="1" t="s">
        <v>145</v>
      </c>
      <c r="V60" s="1" t="s">
        <v>148</v>
      </c>
      <c r="W60" s="1" t="s">
        <v>150</v>
      </c>
      <c r="X60" s="1" t="s">
        <v>151</v>
      </c>
      <c r="Y60" s="1" t="s">
        <v>152</v>
      </c>
      <c r="Z60" s="1" t="s">
        <v>154</v>
      </c>
      <c r="AA60" s="1" t="s">
        <v>155</v>
      </c>
    </row>
    <row r="61" spans="1:27">
      <c r="A61" s="1" t="s">
        <v>252</v>
      </c>
      <c r="B61" s="5">
        <v>7.9</v>
      </c>
      <c r="C61" s="142">
        <v>6.4</v>
      </c>
      <c r="D61" s="142">
        <v>12.4</v>
      </c>
      <c r="E61" s="142">
        <v>15</v>
      </c>
      <c r="F61" s="142">
        <v>18.600000000000001</v>
      </c>
      <c r="G61" s="142">
        <v>20.399999999999999</v>
      </c>
      <c r="H61" s="142">
        <v>25.3</v>
      </c>
      <c r="I61" s="142">
        <v>28.8</v>
      </c>
      <c r="J61" s="142">
        <v>27.7</v>
      </c>
      <c r="K61" s="142">
        <v>26.5</v>
      </c>
      <c r="L61" s="142">
        <v>17.5</v>
      </c>
      <c r="M61" s="142">
        <v>8.1</v>
      </c>
      <c r="N61" s="208"/>
      <c r="O61" s="1" t="s">
        <v>252</v>
      </c>
      <c r="P61" s="5">
        <v>11.5</v>
      </c>
      <c r="Q61" s="142">
        <v>12</v>
      </c>
      <c r="R61" s="142">
        <v>11</v>
      </c>
      <c r="S61" s="142">
        <v>17.5</v>
      </c>
      <c r="T61" s="142">
        <v>18.600000000000001</v>
      </c>
      <c r="U61" s="142">
        <v>20.6</v>
      </c>
      <c r="V61" s="142">
        <v>25.6</v>
      </c>
      <c r="W61" s="142">
        <v>29.5</v>
      </c>
      <c r="X61" s="142">
        <v>27.4</v>
      </c>
      <c r="Y61" s="142">
        <v>26.4</v>
      </c>
      <c r="Z61" s="142">
        <v>19.8</v>
      </c>
      <c r="AA61" s="142">
        <v>11.8</v>
      </c>
    </row>
    <row r="62" spans="1:27">
      <c r="A62" s="1" t="s">
        <v>253</v>
      </c>
      <c r="B62" s="5">
        <v>7.6</v>
      </c>
      <c r="C62" s="142">
        <v>7.6</v>
      </c>
      <c r="D62" s="142">
        <v>11.1</v>
      </c>
      <c r="E62" s="142">
        <v>15.9</v>
      </c>
      <c r="F62" s="142">
        <v>16.7</v>
      </c>
      <c r="G62" s="142">
        <v>21.8</v>
      </c>
      <c r="H62" s="142">
        <v>26.1</v>
      </c>
      <c r="I62" s="142">
        <v>28.7</v>
      </c>
      <c r="J62" s="142">
        <v>27.9</v>
      </c>
      <c r="K62" s="142">
        <v>23.6</v>
      </c>
      <c r="L62" s="142">
        <v>18.7</v>
      </c>
      <c r="M62" s="142">
        <v>8.5</v>
      </c>
      <c r="N62" s="208"/>
      <c r="O62" s="1" t="s">
        <v>253</v>
      </c>
      <c r="P62" s="5">
        <v>9.6999999999999993</v>
      </c>
      <c r="Q62" s="142">
        <v>7.6</v>
      </c>
      <c r="R62" s="142">
        <v>5.4</v>
      </c>
      <c r="S62" s="142">
        <v>14.9</v>
      </c>
      <c r="T62" s="142">
        <v>16.2</v>
      </c>
      <c r="U62" s="142">
        <v>19.899999999999999</v>
      </c>
      <c r="V62" s="142">
        <v>27.1</v>
      </c>
      <c r="W62" s="142">
        <v>29.6</v>
      </c>
      <c r="X62" s="142">
        <v>27.9</v>
      </c>
      <c r="Y62" s="142">
        <v>25.9</v>
      </c>
      <c r="Z62" s="142">
        <v>20.8</v>
      </c>
      <c r="AA62" s="142">
        <v>11.2</v>
      </c>
    </row>
    <row r="63" spans="1:27">
      <c r="A63" s="1" t="s">
        <v>254</v>
      </c>
      <c r="B63" s="5">
        <v>5.9</v>
      </c>
      <c r="C63" s="142">
        <v>7.8</v>
      </c>
      <c r="D63" s="142">
        <v>7.6</v>
      </c>
      <c r="E63" s="142">
        <v>15.1</v>
      </c>
      <c r="F63" s="142">
        <v>17.7</v>
      </c>
      <c r="G63" s="142">
        <v>21.9</v>
      </c>
      <c r="H63" s="142">
        <v>26.6</v>
      </c>
      <c r="I63" s="142">
        <v>28.6</v>
      </c>
      <c r="J63" s="142">
        <v>29.5</v>
      </c>
      <c r="K63" s="142">
        <v>22.6</v>
      </c>
      <c r="L63" s="142">
        <v>17.7</v>
      </c>
      <c r="M63" s="142">
        <v>8.4</v>
      </c>
      <c r="N63" s="208"/>
      <c r="O63" s="1" t="s">
        <v>254</v>
      </c>
      <c r="P63" s="5">
        <v>7.8</v>
      </c>
      <c r="Q63" s="142">
        <v>7.7</v>
      </c>
      <c r="R63" s="142">
        <v>6.1</v>
      </c>
      <c r="S63" s="142">
        <v>13.2</v>
      </c>
      <c r="T63" s="142">
        <v>17.5</v>
      </c>
      <c r="U63" s="142">
        <v>20</v>
      </c>
      <c r="V63" s="142">
        <v>28.4</v>
      </c>
      <c r="W63" s="142">
        <v>30</v>
      </c>
      <c r="X63" s="142">
        <v>26.7</v>
      </c>
      <c r="Y63" s="142">
        <v>23.8</v>
      </c>
      <c r="Z63" s="142">
        <v>19.3</v>
      </c>
      <c r="AA63" s="142">
        <v>13.8</v>
      </c>
    </row>
    <row r="64" spans="1:27">
      <c r="A64" s="1" t="s">
        <v>255</v>
      </c>
      <c r="B64" s="5">
        <v>5.0999999999999996</v>
      </c>
      <c r="C64" s="142">
        <v>7.4</v>
      </c>
      <c r="D64" s="142">
        <v>9</v>
      </c>
      <c r="E64" s="142">
        <v>14.7</v>
      </c>
      <c r="F64" s="142">
        <v>18.600000000000001</v>
      </c>
      <c r="G64" s="142">
        <v>22.1</v>
      </c>
      <c r="H64" s="142">
        <v>25.2</v>
      </c>
      <c r="I64" s="142">
        <v>28.8</v>
      </c>
      <c r="J64" s="142">
        <v>28.9</v>
      </c>
      <c r="K64" s="142">
        <v>20.8</v>
      </c>
      <c r="L64" s="142">
        <v>19.100000000000001</v>
      </c>
      <c r="M64" s="142">
        <v>8.1</v>
      </c>
      <c r="N64" s="208"/>
      <c r="O64" s="1" t="s">
        <v>255</v>
      </c>
      <c r="P64" s="5">
        <v>10.1</v>
      </c>
      <c r="Q64" s="142">
        <v>8.1</v>
      </c>
      <c r="R64" s="142">
        <v>8.1</v>
      </c>
      <c r="S64" s="142">
        <v>16.5</v>
      </c>
      <c r="T64" s="142">
        <v>18.2</v>
      </c>
      <c r="U64" s="142">
        <v>20.5</v>
      </c>
      <c r="V64" s="142">
        <v>31.2</v>
      </c>
      <c r="W64" s="142">
        <v>30.2</v>
      </c>
      <c r="X64" s="142">
        <v>26.6</v>
      </c>
      <c r="Y64" s="142">
        <v>25</v>
      </c>
      <c r="Z64" s="142">
        <v>19</v>
      </c>
      <c r="AA64" s="142">
        <v>13.6</v>
      </c>
    </row>
    <row r="65" spans="1:27">
      <c r="A65" s="1" t="s">
        <v>256</v>
      </c>
      <c r="B65" s="5">
        <v>5.8</v>
      </c>
      <c r="C65" s="209">
        <v>7.4</v>
      </c>
      <c r="D65" s="209">
        <v>8.8000000000000007</v>
      </c>
      <c r="E65" s="209">
        <v>15.7</v>
      </c>
      <c r="F65" s="209">
        <v>19.2</v>
      </c>
      <c r="G65" s="209">
        <v>22.8</v>
      </c>
      <c r="H65" s="209">
        <v>24.1</v>
      </c>
      <c r="I65" s="209">
        <v>28.6</v>
      </c>
      <c r="J65" s="209">
        <v>28</v>
      </c>
      <c r="K65" s="209">
        <v>21.3</v>
      </c>
      <c r="L65" s="209">
        <v>19.600000000000001</v>
      </c>
      <c r="M65" s="209">
        <v>7.7</v>
      </c>
      <c r="N65" s="208"/>
      <c r="O65" s="1" t="s">
        <v>256</v>
      </c>
      <c r="P65" s="5">
        <v>8.6999999999999993</v>
      </c>
      <c r="Q65" s="209">
        <v>7.4</v>
      </c>
      <c r="R65" s="209">
        <v>7.5</v>
      </c>
      <c r="S65" s="209">
        <v>13.4</v>
      </c>
      <c r="T65" s="209">
        <v>19</v>
      </c>
      <c r="U65" s="209">
        <v>20.9</v>
      </c>
      <c r="V65" s="209">
        <v>30.5</v>
      </c>
      <c r="W65" s="209">
        <v>29.7</v>
      </c>
      <c r="X65" s="209">
        <v>27.1</v>
      </c>
      <c r="Y65" s="209">
        <v>23.8</v>
      </c>
      <c r="Z65" s="209">
        <v>17.899999999999999</v>
      </c>
      <c r="AA65" s="209">
        <v>10.7</v>
      </c>
    </row>
    <row r="66" spans="1:27">
      <c r="A66" s="1" t="s">
        <v>257</v>
      </c>
      <c r="B66" s="5">
        <v>6.3</v>
      </c>
      <c r="C66" s="142">
        <v>7.3</v>
      </c>
      <c r="D66" s="142">
        <v>10.5</v>
      </c>
      <c r="E66" s="142">
        <v>17</v>
      </c>
      <c r="F66" s="142">
        <v>21.2</v>
      </c>
      <c r="G66" s="142">
        <v>19.3</v>
      </c>
      <c r="H66" s="142">
        <v>27</v>
      </c>
      <c r="I66" s="142">
        <v>27.5</v>
      </c>
      <c r="J66" s="142">
        <v>25.8</v>
      </c>
      <c r="K66" s="142">
        <v>19.899999999999999</v>
      </c>
      <c r="L66" s="142">
        <v>22.3</v>
      </c>
      <c r="M66" s="142">
        <v>11.7</v>
      </c>
      <c r="N66" s="208"/>
      <c r="O66" s="1" t="s">
        <v>257</v>
      </c>
      <c r="P66" s="5">
        <v>10.8</v>
      </c>
      <c r="Q66" s="142">
        <v>7.3</v>
      </c>
      <c r="R66" s="142">
        <v>10</v>
      </c>
      <c r="S66" s="142">
        <v>14.7</v>
      </c>
      <c r="T66" s="142">
        <v>19.399999999999999</v>
      </c>
      <c r="U66" s="142">
        <v>21.7</v>
      </c>
      <c r="V66" s="142">
        <v>31.1</v>
      </c>
      <c r="W66" s="142">
        <v>29.6</v>
      </c>
      <c r="X66" s="142">
        <v>28.9</v>
      </c>
      <c r="Y66" s="142">
        <v>24.6</v>
      </c>
      <c r="Z66" s="142">
        <v>18.100000000000001</v>
      </c>
      <c r="AA66" s="142">
        <v>9.9</v>
      </c>
    </row>
    <row r="67" spans="1:27">
      <c r="A67" s="1" t="s">
        <v>258</v>
      </c>
      <c r="B67" s="5">
        <v>6.6</v>
      </c>
      <c r="C67" s="142">
        <v>10.3</v>
      </c>
      <c r="D67" s="142">
        <v>11.4</v>
      </c>
      <c r="E67" s="142">
        <v>18.2</v>
      </c>
      <c r="F67" s="142">
        <v>20.7</v>
      </c>
      <c r="G67" s="142">
        <v>21.7</v>
      </c>
      <c r="H67" s="142">
        <v>26.5</v>
      </c>
      <c r="I67" s="142">
        <v>27</v>
      </c>
      <c r="J67" s="142">
        <v>25.3</v>
      </c>
      <c r="K67" s="142">
        <v>20.6</v>
      </c>
      <c r="L67" s="142">
        <v>20.9</v>
      </c>
      <c r="M67" s="142">
        <v>11.6</v>
      </c>
      <c r="N67" s="208"/>
      <c r="O67" s="1" t="s">
        <v>258</v>
      </c>
      <c r="P67" s="5">
        <v>8.1</v>
      </c>
      <c r="Q67" s="142">
        <v>7.2</v>
      </c>
      <c r="R67" s="142">
        <v>7.4</v>
      </c>
      <c r="S67" s="142">
        <v>17.100000000000001</v>
      </c>
      <c r="T67" s="142">
        <v>19.600000000000001</v>
      </c>
      <c r="U67" s="142">
        <v>22.9</v>
      </c>
      <c r="V67" s="142">
        <v>30.6</v>
      </c>
      <c r="W67" s="142">
        <v>29</v>
      </c>
      <c r="X67" s="142">
        <v>28</v>
      </c>
      <c r="Y67" s="142">
        <v>24.9</v>
      </c>
      <c r="Z67" s="142">
        <v>15</v>
      </c>
      <c r="AA67" s="142">
        <v>9.3000000000000007</v>
      </c>
    </row>
    <row r="68" spans="1:27">
      <c r="A68" s="1" t="s">
        <v>259</v>
      </c>
      <c r="B68" s="5">
        <v>8</v>
      </c>
      <c r="C68" s="142">
        <v>10.4</v>
      </c>
      <c r="D68" s="142">
        <v>12.1</v>
      </c>
      <c r="E68" s="142">
        <v>13.5</v>
      </c>
      <c r="F68" s="142">
        <v>20</v>
      </c>
      <c r="G68" s="142">
        <v>22.1</v>
      </c>
      <c r="H68" s="142">
        <v>27</v>
      </c>
      <c r="I68" s="142">
        <v>28.8</v>
      </c>
      <c r="J68" s="142">
        <v>24</v>
      </c>
      <c r="K68" s="142">
        <v>17.7</v>
      </c>
      <c r="L68" s="142">
        <v>16.8</v>
      </c>
      <c r="M68" s="142">
        <v>10.5</v>
      </c>
      <c r="N68" s="208"/>
      <c r="O68" s="1" t="s">
        <v>259</v>
      </c>
      <c r="P68" s="5">
        <v>4.4000000000000004</v>
      </c>
      <c r="Q68" s="142">
        <v>6.1</v>
      </c>
      <c r="R68" s="142">
        <v>8.6</v>
      </c>
      <c r="S68" s="142">
        <v>17.3</v>
      </c>
      <c r="T68" s="142">
        <v>19.5</v>
      </c>
      <c r="U68" s="142">
        <v>22</v>
      </c>
      <c r="V68" s="142">
        <v>30.9</v>
      </c>
      <c r="W68" s="142">
        <v>28.8</v>
      </c>
      <c r="X68" s="142">
        <v>28</v>
      </c>
      <c r="Y68" s="142">
        <v>23.6</v>
      </c>
      <c r="Z68" s="142">
        <v>14.3</v>
      </c>
      <c r="AA68" s="142">
        <v>7.7</v>
      </c>
    </row>
    <row r="69" spans="1:27">
      <c r="A69" s="1" t="s">
        <v>260</v>
      </c>
      <c r="B69" s="5">
        <v>9.1</v>
      </c>
      <c r="C69" s="142">
        <v>8.5</v>
      </c>
      <c r="D69" s="142">
        <v>13.5</v>
      </c>
      <c r="E69" s="142">
        <v>12.9</v>
      </c>
      <c r="F69" s="142">
        <v>16.899999999999999</v>
      </c>
      <c r="G69" s="142">
        <v>22.3</v>
      </c>
      <c r="H69" s="142">
        <v>27.5</v>
      </c>
      <c r="I69" s="142">
        <v>27</v>
      </c>
      <c r="J69" s="142">
        <v>26.2</v>
      </c>
      <c r="K69" s="142">
        <v>19.3</v>
      </c>
      <c r="L69" s="142">
        <v>17.3</v>
      </c>
      <c r="M69" s="142">
        <v>11.6</v>
      </c>
      <c r="N69" s="208"/>
      <c r="O69" s="1" t="s">
        <v>260</v>
      </c>
      <c r="P69" s="5">
        <v>5.9</v>
      </c>
      <c r="Q69" s="142">
        <v>7.8</v>
      </c>
      <c r="R69" s="142">
        <v>5.7</v>
      </c>
      <c r="S69" s="142">
        <v>17.399999999999999</v>
      </c>
      <c r="T69" s="142">
        <v>16.7</v>
      </c>
      <c r="U69" s="142">
        <v>20.6</v>
      </c>
      <c r="V69" s="142">
        <v>30.1</v>
      </c>
      <c r="W69" s="142">
        <v>29.2</v>
      </c>
      <c r="X69" s="142">
        <v>28.1</v>
      </c>
      <c r="Y69" s="142">
        <v>19.3</v>
      </c>
      <c r="Z69" s="142">
        <v>15.4</v>
      </c>
      <c r="AA69" s="142">
        <v>7.7</v>
      </c>
    </row>
    <row r="70" spans="1:27">
      <c r="A70" s="1" t="s">
        <v>261</v>
      </c>
      <c r="B70" s="5">
        <v>7</v>
      </c>
      <c r="C70" s="142">
        <v>8.1</v>
      </c>
      <c r="D70" s="142">
        <v>17.100000000000001</v>
      </c>
      <c r="E70" s="142">
        <v>14</v>
      </c>
      <c r="F70" s="142">
        <v>16.600000000000001</v>
      </c>
      <c r="G70" s="142">
        <v>22.1</v>
      </c>
      <c r="H70" s="142">
        <v>28.2</v>
      </c>
      <c r="I70" s="142">
        <v>28.9</v>
      </c>
      <c r="J70" s="142">
        <v>26.9</v>
      </c>
      <c r="K70" s="142">
        <v>21.5</v>
      </c>
      <c r="L70" s="142">
        <v>17.3</v>
      </c>
      <c r="M70" s="142">
        <v>11.8</v>
      </c>
      <c r="N70" s="208"/>
      <c r="O70" s="1" t="s">
        <v>261</v>
      </c>
      <c r="P70" s="5">
        <v>9.1999999999999993</v>
      </c>
      <c r="Q70" s="142">
        <v>7</v>
      </c>
      <c r="R70" s="142">
        <v>6.2</v>
      </c>
      <c r="S70" s="142">
        <v>14.1</v>
      </c>
      <c r="T70" s="142">
        <v>17.100000000000001</v>
      </c>
      <c r="U70" s="142">
        <v>21.7</v>
      </c>
      <c r="V70" s="142">
        <v>28.5</v>
      </c>
      <c r="W70" s="142">
        <v>30.2</v>
      </c>
      <c r="X70" s="142">
        <v>28.7</v>
      </c>
      <c r="Y70" s="142">
        <v>20.7</v>
      </c>
      <c r="Z70" s="142">
        <v>17.899999999999999</v>
      </c>
      <c r="AA70" s="142">
        <v>9</v>
      </c>
    </row>
    <row r="71" spans="1:27">
      <c r="A71" s="1" t="s">
        <v>262</v>
      </c>
      <c r="B71" s="5">
        <v>5.8</v>
      </c>
      <c r="C71" s="156">
        <v>11.3</v>
      </c>
      <c r="D71" s="156">
        <v>14</v>
      </c>
      <c r="E71" s="156">
        <v>17.2</v>
      </c>
      <c r="F71" s="156">
        <v>18</v>
      </c>
      <c r="G71" s="156">
        <v>21.4</v>
      </c>
      <c r="H71" s="156">
        <v>28.7</v>
      </c>
      <c r="I71" s="156">
        <v>28.7</v>
      </c>
      <c r="J71" s="156">
        <v>26.3</v>
      </c>
      <c r="K71" s="156">
        <v>19.899999999999999</v>
      </c>
      <c r="L71" s="156">
        <v>16.3</v>
      </c>
      <c r="M71" s="156">
        <v>13.2</v>
      </c>
      <c r="N71" s="208"/>
      <c r="O71" s="1" t="s">
        <v>262</v>
      </c>
      <c r="P71" s="5">
        <v>7.3</v>
      </c>
      <c r="Q71" s="156">
        <v>7.1</v>
      </c>
      <c r="R71" s="156">
        <v>7.5</v>
      </c>
      <c r="S71" s="156">
        <v>14.2</v>
      </c>
      <c r="T71" s="156">
        <v>17.899999999999999</v>
      </c>
      <c r="U71" s="156">
        <v>23.2</v>
      </c>
      <c r="V71" s="156">
        <v>26.8</v>
      </c>
      <c r="W71" s="156">
        <v>30.9</v>
      </c>
      <c r="X71" s="156">
        <v>28.9</v>
      </c>
      <c r="Y71" s="156">
        <v>20</v>
      </c>
      <c r="Z71" s="156">
        <v>19.600000000000001</v>
      </c>
      <c r="AA71" s="156">
        <v>9.6</v>
      </c>
    </row>
    <row r="72" spans="1:27">
      <c r="A72" s="1" t="s">
        <v>263</v>
      </c>
      <c r="B72" s="5">
        <v>7.7</v>
      </c>
      <c r="C72" s="142">
        <v>12.3</v>
      </c>
      <c r="D72" s="142">
        <v>15.4</v>
      </c>
      <c r="E72" s="142">
        <v>17.7</v>
      </c>
      <c r="F72" s="142">
        <v>18</v>
      </c>
      <c r="G72" s="142">
        <v>22.2</v>
      </c>
      <c r="H72" s="142">
        <v>27.8</v>
      </c>
      <c r="I72" s="142">
        <v>28.2</v>
      </c>
      <c r="J72" s="142">
        <v>26</v>
      </c>
      <c r="K72" s="142">
        <v>20.3</v>
      </c>
      <c r="L72" s="142">
        <v>14.9</v>
      </c>
      <c r="M72" s="142">
        <v>16.100000000000001</v>
      </c>
      <c r="N72" s="208"/>
      <c r="O72" s="1" t="s">
        <v>263</v>
      </c>
      <c r="P72" s="5">
        <v>7.5</v>
      </c>
      <c r="Q72" s="142">
        <v>7.5</v>
      </c>
      <c r="R72" s="142">
        <v>10.7</v>
      </c>
      <c r="S72" s="142">
        <v>16.5</v>
      </c>
      <c r="T72" s="142">
        <v>19.600000000000001</v>
      </c>
      <c r="U72" s="142">
        <v>23.8</v>
      </c>
      <c r="V72" s="142">
        <v>24.5</v>
      </c>
      <c r="W72" s="142">
        <v>30.1</v>
      </c>
      <c r="X72" s="142">
        <v>29</v>
      </c>
      <c r="Y72" s="142">
        <v>21.1</v>
      </c>
      <c r="Z72" s="142">
        <v>19.8</v>
      </c>
      <c r="AA72" s="142">
        <v>7.7</v>
      </c>
    </row>
    <row r="73" spans="1:27">
      <c r="A73" s="1" t="s">
        <v>264</v>
      </c>
      <c r="B73" s="5">
        <v>9</v>
      </c>
      <c r="C73" s="142">
        <v>11.1</v>
      </c>
      <c r="D73" s="142">
        <v>12.4</v>
      </c>
      <c r="E73" s="142">
        <v>14.6</v>
      </c>
      <c r="F73" s="142">
        <v>16.3</v>
      </c>
      <c r="G73" s="142">
        <v>25.6</v>
      </c>
      <c r="H73" s="142">
        <v>27.4</v>
      </c>
      <c r="I73" s="142">
        <v>30</v>
      </c>
      <c r="J73" s="142">
        <v>26.8</v>
      </c>
      <c r="K73" s="142">
        <v>19.3</v>
      </c>
      <c r="L73" s="142">
        <v>11.8</v>
      </c>
      <c r="M73" s="142">
        <v>12.5</v>
      </c>
      <c r="N73" s="208"/>
      <c r="O73" s="1" t="s">
        <v>264</v>
      </c>
      <c r="P73" s="5">
        <v>7.1</v>
      </c>
      <c r="Q73" s="142">
        <v>8.4</v>
      </c>
      <c r="R73" s="142">
        <v>9.5</v>
      </c>
      <c r="S73" s="142">
        <v>16.3</v>
      </c>
      <c r="T73" s="142">
        <v>18.8</v>
      </c>
      <c r="U73" s="142">
        <v>23.9</v>
      </c>
      <c r="V73" s="142">
        <v>24.8</v>
      </c>
      <c r="W73" s="142">
        <v>30</v>
      </c>
      <c r="X73" s="142">
        <v>28.2</v>
      </c>
      <c r="Y73" s="142">
        <v>21.7</v>
      </c>
      <c r="Z73" s="142">
        <v>17.899999999999999</v>
      </c>
      <c r="AA73" s="142">
        <v>7.8</v>
      </c>
    </row>
    <row r="74" spans="1:27">
      <c r="A74" s="1" t="s">
        <v>265</v>
      </c>
      <c r="B74" s="5">
        <v>13.2</v>
      </c>
      <c r="C74" s="142">
        <v>6.5</v>
      </c>
      <c r="D74" s="142">
        <v>10.3</v>
      </c>
      <c r="E74" s="142">
        <v>16.2</v>
      </c>
      <c r="F74" s="142">
        <v>15.7</v>
      </c>
      <c r="G74" s="142">
        <v>24</v>
      </c>
      <c r="H74" s="142">
        <v>27.8</v>
      </c>
      <c r="I74" s="142">
        <v>28.1</v>
      </c>
      <c r="J74" s="142">
        <v>27.3</v>
      </c>
      <c r="K74" s="142">
        <v>18.7</v>
      </c>
      <c r="L74" s="142">
        <v>11.7</v>
      </c>
      <c r="M74" s="142">
        <v>12.6</v>
      </c>
      <c r="N74" s="208"/>
      <c r="O74" s="1" t="s">
        <v>265</v>
      </c>
      <c r="P74" s="5">
        <v>4.7</v>
      </c>
      <c r="Q74" s="142">
        <v>12.6</v>
      </c>
      <c r="R74" s="142">
        <v>9.6999999999999993</v>
      </c>
      <c r="S74" s="142">
        <v>16.600000000000001</v>
      </c>
      <c r="T74" s="142">
        <v>19.600000000000001</v>
      </c>
      <c r="U74" s="142">
        <v>24.3</v>
      </c>
      <c r="V74" s="142">
        <v>26.5</v>
      </c>
      <c r="W74" s="142">
        <v>29.7</v>
      </c>
      <c r="X74" s="142">
        <v>27.9</v>
      </c>
      <c r="Y74" s="142">
        <v>21.9</v>
      </c>
      <c r="Z74" s="142">
        <v>17.399999999999999</v>
      </c>
      <c r="AA74" s="142">
        <v>8.3000000000000007</v>
      </c>
    </row>
    <row r="75" spans="1:27">
      <c r="A75" s="1" t="s">
        <v>266</v>
      </c>
      <c r="B75" s="5">
        <v>13.5</v>
      </c>
      <c r="C75" s="209">
        <v>4.4000000000000004</v>
      </c>
      <c r="D75" s="209">
        <v>12.2</v>
      </c>
      <c r="E75" s="209">
        <v>14.2</v>
      </c>
      <c r="F75" s="209">
        <v>17.8</v>
      </c>
      <c r="G75" s="209">
        <v>23</v>
      </c>
      <c r="H75" s="209">
        <v>27.7</v>
      </c>
      <c r="I75" s="209">
        <v>28</v>
      </c>
      <c r="J75" s="209">
        <v>29.6</v>
      </c>
      <c r="K75" s="209">
        <v>19</v>
      </c>
      <c r="L75" s="209">
        <v>10.4</v>
      </c>
      <c r="M75" s="209">
        <v>14.6</v>
      </c>
      <c r="N75" s="208"/>
      <c r="O75" s="1" t="s">
        <v>266</v>
      </c>
      <c r="P75" s="5">
        <v>8.3000000000000007</v>
      </c>
      <c r="Q75" s="209">
        <v>14.1</v>
      </c>
      <c r="R75" s="209">
        <v>12.5</v>
      </c>
      <c r="S75" s="209">
        <v>17.2</v>
      </c>
      <c r="T75" s="209">
        <v>19.600000000000001</v>
      </c>
      <c r="U75" s="209">
        <v>23.3</v>
      </c>
      <c r="V75" s="209">
        <v>28.1</v>
      </c>
      <c r="W75" s="209">
        <v>31</v>
      </c>
      <c r="X75" s="209">
        <v>28.2</v>
      </c>
      <c r="Y75" s="209">
        <v>23.1</v>
      </c>
      <c r="Z75" s="209">
        <v>18.8</v>
      </c>
      <c r="AA75" s="209">
        <v>6.1</v>
      </c>
    </row>
    <row r="76" spans="1:27">
      <c r="A76" s="1" t="s">
        <v>267</v>
      </c>
      <c r="B76" s="5">
        <v>11.4</v>
      </c>
      <c r="C76" s="142">
        <v>5.4</v>
      </c>
      <c r="D76" s="142">
        <v>15.3</v>
      </c>
      <c r="E76" s="142">
        <v>17.7</v>
      </c>
      <c r="F76" s="142">
        <v>19.5</v>
      </c>
      <c r="G76" s="142">
        <v>25.1</v>
      </c>
      <c r="H76" s="142">
        <v>28.1</v>
      </c>
      <c r="I76" s="142">
        <v>28</v>
      </c>
      <c r="J76" s="142">
        <v>28.5</v>
      </c>
      <c r="K76" s="142">
        <v>20</v>
      </c>
      <c r="L76" s="142">
        <v>12.9</v>
      </c>
      <c r="M76" s="142">
        <v>17.399999999999999</v>
      </c>
      <c r="N76" s="208"/>
      <c r="O76" s="1" t="s">
        <v>267</v>
      </c>
      <c r="P76" s="5">
        <v>4.9000000000000004</v>
      </c>
      <c r="Q76" s="142">
        <v>12.8</v>
      </c>
      <c r="R76" s="142">
        <v>14.7</v>
      </c>
      <c r="S76" s="142">
        <v>18.100000000000001</v>
      </c>
      <c r="T76" s="142">
        <v>19.8</v>
      </c>
      <c r="U76" s="142">
        <v>23.4</v>
      </c>
      <c r="V76" s="142">
        <v>26.4</v>
      </c>
      <c r="W76" s="142">
        <v>30.9</v>
      </c>
      <c r="X76" s="142">
        <v>28</v>
      </c>
      <c r="Y76" s="142">
        <v>22.5</v>
      </c>
      <c r="Z76" s="142">
        <v>18.600000000000001</v>
      </c>
      <c r="AA76" s="142">
        <v>8.3000000000000007</v>
      </c>
    </row>
    <row r="77" spans="1:27">
      <c r="A77" s="1" t="s">
        <v>268</v>
      </c>
      <c r="B77" s="5">
        <v>7.2</v>
      </c>
      <c r="C77" s="142">
        <v>6.2</v>
      </c>
      <c r="D77" s="142">
        <v>15.8</v>
      </c>
      <c r="E77" s="142">
        <v>15.4</v>
      </c>
      <c r="F77" s="142">
        <v>22.6</v>
      </c>
      <c r="G77" s="142">
        <v>24.4</v>
      </c>
      <c r="H77" s="142">
        <v>28.8</v>
      </c>
      <c r="I77" s="142">
        <v>28.7</v>
      </c>
      <c r="J77" s="142">
        <v>27.9</v>
      </c>
      <c r="K77" s="142">
        <v>20.2</v>
      </c>
      <c r="L77" s="142">
        <v>13.7</v>
      </c>
      <c r="M77" s="142">
        <v>6.8</v>
      </c>
      <c r="N77" s="208"/>
      <c r="O77" s="1" t="s">
        <v>268</v>
      </c>
      <c r="P77" s="5">
        <v>6.5</v>
      </c>
      <c r="Q77" s="142">
        <v>11.5</v>
      </c>
      <c r="R77" s="142">
        <v>13.2</v>
      </c>
      <c r="S77" s="142">
        <v>20.2</v>
      </c>
      <c r="T77" s="142">
        <v>19.5</v>
      </c>
      <c r="U77" s="142">
        <v>25.5</v>
      </c>
      <c r="V77" s="142">
        <v>28.7</v>
      </c>
      <c r="W77" s="142">
        <v>31.7</v>
      </c>
      <c r="X77" s="142">
        <v>28.4</v>
      </c>
      <c r="Y77" s="142">
        <v>24.2</v>
      </c>
      <c r="Z77" s="142">
        <v>20.6</v>
      </c>
      <c r="AA77" s="142">
        <v>8.5</v>
      </c>
    </row>
    <row r="78" spans="1:27">
      <c r="A78" s="1" t="s">
        <v>269</v>
      </c>
      <c r="B78" s="5">
        <v>9.5</v>
      </c>
      <c r="C78" s="142">
        <v>11.3</v>
      </c>
      <c r="D78" s="142">
        <v>12</v>
      </c>
      <c r="E78" s="142">
        <v>14.8</v>
      </c>
      <c r="F78" s="142">
        <v>22</v>
      </c>
      <c r="G78" s="142">
        <v>23.4</v>
      </c>
      <c r="H78" s="142">
        <v>29</v>
      </c>
      <c r="I78" s="142">
        <v>28.7</v>
      </c>
      <c r="J78" s="142">
        <v>27.7</v>
      </c>
      <c r="K78" s="142">
        <v>18.7</v>
      </c>
      <c r="L78" s="142">
        <v>9.3000000000000007</v>
      </c>
      <c r="M78" s="142">
        <v>5.7</v>
      </c>
      <c r="N78" s="208"/>
      <c r="O78" s="1" t="s">
        <v>269</v>
      </c>
      <c r="P78" s="5">
        <v>11.6</v>
      </c>
      <c r="Q78" s="142">
        <v>13.8</v>
      </c>
      <c r="R78" s="142">
        <v>10.4</v>
      </c>
      <c r="S78" s="142">
        <v>17.7</v>
      </c>
      <c r="T78" s="142">
        <v>20</v>
      </c>
      <c r="U78" s="142">
        <v>19.8</v>
      </c>
      <c r="V78" s="142">
        <v>28.7</v>
      </c>
      <c r="W78" s="142">
        <v>30.6</v>
      </c>
      <c r="X78" s="142">
        <v>29.9</v>
      </c>
      <c r="Y78" s="142">
        <v>24.3</v>
      </c>
      <c r="Z78" s="142">
        <v>17.2</v>
      </c>
      <c r="AA78" s="142">
        <v>7.4</v>
      </c>
    </row>
    <row r="79" spans="1:27">
      <c r="A79" s="1" t="s">
        <v>270</v>
      </c>
      <c r="B79" s="5">
        <v>7.6</v>
      </c>
      <c r="C79" s="142">
        <v>13.3</v>
      </c>
      <c r="D79" s="142">
        <v>11.3</v>
      </c>
      <c r="E79" s="142">
        <v>19</v>
      </c>
      <c r="F79" s="142">
        <v>19.2</v>
      </c>
      <c r="G79" s="142">
        <v>23.6</v>
      </c>
      <c r="H79" s="142">
        <v>28.1</v>
      </c>
      <c r="I79" s="142">
        <v>28.4</v>
      </c>
      <c r="J79" s="142">
        <v>27.8</v>
      </c>
      <c r="K79" s="142">
        <v>20.2</v>
      </c>
      <c r="L79" s="142">
        <v>11.9</v>
      </c>
      <c r="M79" s="142">
        <v>7.8</v>
      </c>
      <c r="N79" s="208"/>
      <c r="O79" s="1" t="s">
        <v>270</v>
      </c>
      <c r="P79" s="5">
        <v>12.6</v>
      </c>
      <c r="Q79" s="142">
        <v>15.5</v>
      </c>
      <c r="R79" s="142">
        <v>8.4</v>
      </c>
      <c r="S79" s="142">
        <v>19.399999999999999</v>
      </c>
      <c r="T79" s="142">
        <v>17.899999999999999</v>
      </c>
      <c r="U79" s="142">
        <v>22.8</v>
      </c>
      <c r="V79" s="142">
        <v>28.8</v>
      </c>
      <c r="W79" s="142">
        <v>30.1</v>
      </c>
      <c r="X79" s="142">
        <v>31.2</v>
      </c>
      <c r="Y79" s="142">
        <v>24.6</v>
      </c>
      <c r="Z79" s="142">
        <v>12.8</v>
      </c>
      <c r="AA79" s="142">
        <v>5.9</v>
      </c>
    </row>
    <row r="80" spans="1:27">
      <c r="A80" s="1" t="s">
        <v>271</v>
      </c>
      <c r="B80" s="5">
        <v>7.5</v>
      </c>
      <c r="C80" s="142">
        <v>9</v>
      </c>
      <c r="D80" s="142">
        <v>12.2</v>
      </c>
      <c r="E80" s="142">
        <v>19.100000000000001</v>
      </c>
      <c r="F80" s="142">
        <v>21.5</v>
      </c>
      <c r="G80" s="142">
        <v>23</v>
      </c>
      <c r="H80" s="142">
        <v>27.7</v>
      </c>
      <c r="I80" s="142">
        <v>29.3</v>
      </c>
      <c r="J80" s="142">
        <v>28</v>
      </c>
      <c r="K80" s="142">
        <v>21.3</v>
      </c>
      <c r="L80" s="142">
        <v>12.7</v>
      </c>
      <c r="M80" s="142">
        <v>8.9</v>
      </c>
      <c r="N80" s="208"/>
      <c r="O80" s="1" t="s">
        <v>271</v>
      </c>
      <c r="P80" s="5">
        <v>9.6999999999999993</v>
      </c>
      <c r="Q80" s="142">
        <v>19.2</v>
      </c>
      <c r="R80" s="142">
        <v>7.5</v>
      </c>
      <c r="S80" s="142">
        <v>20.8</v>
      </c>
      <c r="T80" s="142">
        <v>19.3</v>
      </c>
      <c r="U80" s="142">
        <v>22.7</v>
      </c>
      <c r="V80" s="142">
        <v>30.6</v>
      </c>
      <c r="W80" s="142">
        <v>27.9</v>
      </c>
      <c r="X80" s="142">
        <v>30.6</v>
      </c>
      <c r="Y80" s="142">
        <v>19.2</v>
      </c>
      <c r="Z80" s="142">
        <v>11.3</v>
      </c>
      <c r="AA80" s="142">
        <v>5.6</v>
      </c>
    </row>
    <row r="81" spans="1:27">
      <c r="A81" s="1" t="s">
        <v>272</v>
      </c>
      <c r="B81" s="5">
        <v>5.8</v>
      </c>
      <c r="C81" s="156">
        <v>4.9000000000000004</v>
      </c>
      <c r="D81" s="156">
        <v>14.3</v>
      </c>
      <c r="E81" s="156">
        <v>20</v>
      </c>
      <c r="F81" s="156">
        <v>22.5</v>
      </c>
      <c r="G81" s="156">
        <v>22.2</v>
      </c>
      <c r="H81" s="156">
        <v>26.9</v>
      </c>
      <c r="I81" s="156">
        <v>29.8</v>
      </c>
      <c r="J81" s="156">
        <v>26.7</v>
      </c>
      <c r="K81" s="156">
        <v>17</v>
      </c>
      <c r="L81" s="156">
        <v>11.7</v>
      </c>
      <c r="M81" s="156">
        <v>5.7</v>
      </c>
      <c r="N81" s="208"/>
      <c r="O81" s="1" t="s">
        <v>272</v>
      </c>
      <c r="P81" s="5">
        <v>12.7</v>
      </c>
      <c r="Q81" s="156">
        <v>14.1</v>
      </c>
      <c r="R81" s="156">
        <v>5.5</v>
      </c>
      <c r="S81" s="156">
        <v>18.2</v>
      </c>
      <c r="T81" s="156">
        <v>22.4</v>
      </c>
      <c r="U81" s="156">
        <v>21.9</v>
      </c>
      <c r="V81" s="156">
        <v>30.5</v>
      </c>
      <c r="W81" s="156">
        <v>28.7</v>
      </c>
      <c r="X81" s="156">
        <v>29.3</v>
      </c>
      <c r="Y81" s="156">
        <v>18.2</v>
      </c>
      <c r="Z81" s="156">
        <v>14.1</v>
      </c>
      <c r="AA81" s="156">
        <v>7.2</v>
      </c>
    </row>
    <row r="82" spans="1:27">
      <c r="A82" s="1" t="s">
        <v>273</v>
      </c>
      <c r="B82" s="5">
        <v>6.6</v>
      </c>
      <c r="C82" s="142">
        <v>6.6</v>
      </c>
      <c r="D82" s="142">
        <v>17.2</v>
      </c>
      <c r="E82" s="142">
        <v>16.2</v>
      </c>
      <c r="F82" s="142">
        <v>23.5</v>
      </c>
      <c r="G82" s="142">
        <v>20.9</v>
      </c>
      <c r="H82" s="142">
        <v>26.8</v>
      </c>
      <c r="I82" s="142">
        <v>30.1</v>
      </c>
      <c r="J82" s="142">
        <v>26.7</v>
      </c>
      <c r="K82" s="142">
        <v>15.4</v>
      </c>
      <c r="L82" s="142">
        <v>14.2</v>
      </c>
      <c r="M82" s="142">
        <v>3.1</v>
      </c>
      <c r="N82" s="208"/>
      <c r="O82" s="1" t="s">
        <v>273</v>
      </c>
      <c r="P82" s="5">
        <v>10.8</v>
      </c>
      <c r="Q82" s="142">
        <v>11.3</v>
      </c>
      <c r="R82" s="142">
        <v>6.9</v>
      </c>
      <c r="S82" s="142">
        <v>18.5</v>
      </c>
      <c r="T82" s="142">
        <v>21.7</v>
      </c>
      <c r="U82" s="142">
        <v>23.2</v>
      </c>
      <c r="V82" s="142">
        <v>32</v>
      </c>
      <c r="W82" s="142">
        <v>28.1</v>
      </c>
      <c r="X82" s="142">
        <v>27.9</v>
      </c>
      <c r="Y82" s="142">
        <v>20.7</v>
      </c>
      <c r="Z82" s="142">
        <v>13.8</v>
      </c>
      <c r="AA82" s="142">
        <v>6.7</v>
      </c>
    </row>
    <row r="83" spans="1:27">
      <c r="A83" s="1" t="s">
        <v>274</v>
      </c>
      <c r="B83" s="5">
        <v>7.9</v>
      </c>
      <c r="C83" s="142">
        <v>8.9</v>
      </c>
      <c r="D83" s="142">
        <v>17.8</v>
      </c>
      <c r="E83" s="142">
        <v>15.3</v>
      </c>
      <c r="F83" s="142">
        <v>17.600000000000001</v>
      </c>
      <c r="G83" s="142">
        <v>22.9</v>
      </c>
      <c r="H83" s="142">
        <v>26.7</v>
      </c>
      <c r="I83" s="142">
        <v>27.5</v>
      </c>
      <c r="J83" s="142">
        <v>25.7</v>
      </c>
      <c r="K83" s="142">
        <v>15.7</v>
      </c>
      <c r="L83" s="142">
        <v>15.4</v>
      </c>
      <c r="M83" s="142">
        <v>4.3</v>
      </c>
      <c r="N83" s="208"/>
      <c r="O83" s="1" t="s">
        <v>274</v>
      </c>
      <c r="P83" s="5">
        <v>6.9</v>
      </c>
      <c r="Q83" s="142">
        <v>7.5</v>
      </c>
      <c r="R83" s="142">
        <v>7.7</v>
      </c>
      <c r="S83" s="142">
        <v>18.600000000000001</v>
      </c>
      <c r="T83" s="142">
        <v>20.5</v>
      </c>
      <c r="U83" s="142">
        <v>23.7</v>
      </c>
      <c r="V83" s="142">
        <v>30</v>
      </c>
      <c r="W83" s="142">
        <v>27.8</v>
      </c>
      <c r="X83" s="142">
        <v>25.3</v>
      </c>
      <c r="Y83" s="142">
        <v>23.4</v>
      </c>
      <c r="Z83" s="142">
        <v>12.7</v>
      </c>
      <c r="AA83" s="142">
        <v>5.6</v>
      </c>
    </row>
    <row r="84" spans="1:27">
      <c r="A84" s="1" t="s">
        <v>275</v>
      </c>
      <c r="B84" s="5">
        <v>5.7</v>
      </c>
      <c r="C84" s="142">
        <v>8.1999999999999993</v>
      </c>
      <c r="D84" s="142">
        <v>21.1</v>
      </c>
      <c r="E84" s="142">
        <v>14.9</v>
      </c>
      <c r="F84" s="142">
        <v>18.3</v>
      </c>
      <c r="G84" s="142">
        <v>24.7</v>
      </c>
      <c r="H84" s="142">
        <v>27.4</v>
      </c>
      <c r="I84" s="142">
        <v>26.4</v>
      </c>
      <c r="J84" s="142">
        <v>24.5</v>
      </c>
      <c r="K84" s="142">
        <v>16.8</v>
      </c>
      <c r="L84" s="142">
        <v>14.7</v>
      </c>
      <c r="M84" s="142">
        <v>5.9</v>
      </c>
      <c r="N84" s="208"/>
      <c r="O84" s="1" t="s">
        <v>275</v>
      </c>
      <c r="P84" s="5">
        <v>1.4</v>
      </c>
      <c r="Q84" s="142">
        <v>7.7</v>
      </c>
      <c r="R84" s="142">
        <v>10.199999999999999</v>
      </c>
      <c r="S84" s="142">
        <v>16.600000000000001</v>
      </c>
      <c r="T84" s="142">
        <v>22.3</v>
      </c>
      <c r="U84" s="142">
        <v>27.7</v>
      </c>
      <c r="V84" s="142">
        <v>30.5</v>
      </c>
      <c r="W84" s="142">
        <v>28.9</v>
      </c>
      <c r="X84" s="142">
        <v>23.7</v>
      </c>
      <c r="Y84" s="142">
        <v>24.3</v>
      </c>
      <c r="Z84" s="142">
        <v>11.4</v>
      </c>
      <c r="AA84" s="142">
        <v>7.4</v>
      </c>
    </row>
    <row r="85" spans="1:27">
      <c r="A85" s="1" t="s">
        <v>276</v>
      </c>
      <c r="B85" s="5">
        <v>-0.4</v>
      </c>
      <c r="C85" s="209">
        <v>7.7</v>
      </c>
      <c r="D85" s="209">
        <v>14.6</v>
      </c>
      <c r="E85" s="209">
        <v>14.7</v>
      </c>
      <c r="F85" s="209">
        <v>19.3</v>
      </c>
      <c r="G85" s="209">
        <v>24.1</v>
      </c>
      <c r="H85" s="209">
        <v>28.4</v>
      </c>
      <c r="I85" s="209">
        <v>27.8</v>
      </c>
      <c r="J85" s="209">
        <v>24</v>
      </c>
      <c r="K85" s="209">
        <v>16.8</v>
      </c>
      <c r="L85" s="209">
        <v>11.2</v>
      </c>
      <c r="M85" s="209">
        <v>7.3</v>
      </c>
      <c r="N85" s="208"/>
      <c r="O85" s="1" t="s">
        <v>276</v>
      </c>
      <c r="P85" s="5">
        <v>2.8</v>
      </c>
      <c r="Q85" s="209">
        <v>7.4</v>
      </c>
      <c r="R85" s="209">
        <v>12.7</v>
      </c>
      <c r="S85" s="209">
        <v>20.9</v>
      </c>
      <c r="T85" s="209">
        <v>21.3</v>
      </c>
      <c r="U85" s="209">
        <v>27.6</v>
      </c>
      <c r="V85" s="209">
        <v>29.6</v>
      </c>
      <c r="W85" s="209">
        <v>28.3</v>
      </c>
      <c r="X85" s="209">
        <v>24.3</v>
      </c>
      <c r="Y85" s="209">
        <v>22.1</v>
      </c>
      <c r="Z85" s="209">
        <v>10.8</v>
      </c>
      <c r="AA85" s="209">
        <v>7</v>
      </c>
    </row>
    <row r="86" spans="1:27">
      <c r="A86" s="1" t="s">
        <v>277</v>
      </c>
      <c r="B86" s="5">
        <v>2.4</v>
      </c>
      <c r="C86" s="142">
        <v>6.4</v>
      </c>
      <c r="D86" s="142">
        <v>13.8</v>
      </c>
      <c r="E86" s="142">
        <v>15.3</v>
      </c>
      <c r="F86" s="142">
        <v>19.899999999999999</v>
      </c>
      <c r="G86" s="142">
        <v>24.3</v>
      </c>
      <c r="H86" s="142">
        <v>28.8</v>
      </c>
      <c r="I86" s="142">
        <v>26.2</v>
      </c>
      <c r="J86" s="142">
        <v>24.2</v>
      </c>
      <c r="K86" s="142">
        <v>16.899999999999999</v>
      </c>
      <c r="L86" s="142">
        <v>11.4</v>
      </c>
      <c r="M86" s="142">
        <v>7.5</v>
      </c>
      <c r="N86" s="208"/>
      <c r="O86" s="1" t="s">
        <v>277</v>
      </c>
      <c r="P86" s="5">
        <v>5.9</v>
      </c>
      <c r="Q86" s="142">
        <v>9.5</v>
      </c>
      <c r="R86" s="142">
        <v>11.7</v>
      </c>
      <c r="S86" s="142">
        <v>19.7</v>
      </c>
      <c r="T86" s="142">
        <v>21.1</v>
      </c>
      <c r="U86" s="142">
        <v>27.6</v>
      </c>
      <c r="V86" s="142">
        <v>29.2</v>
      </c>
      <c r="W86" s="142">
        <v>28.3</v>
      </c>
      <c r="X86" s="142">
        <v>25.3</v>
      </c>
      <c r="Y86" s="142">
        <v>20.5</v>
      </c>
      <c r="Z86" s="142">
        <v>13.9</v>
      </c>
      <c r="AA86" s="142">
        <v>10.6</v>
      </c>
    </row>
    <row r="87" spans="1:27">
      <c r="A87" s="1" t="s">
        <v>278</v>
      </c>
      <c r="B87" s="5">
        <v>2.7</v>
      </c>
      <c r="C87" s="142">
        <v>8.1</v>
      </c>
      <c r="D87" s="142">
        <v>13.3</v>
      </c>
      <c r="E87" s="142">
        <v>16.2</v>
      </c>
      <c r="F87" s="142">
        <v>20.3</v>
      </c>
      <c r="G87" s="142">
        <v>25.8</v>
      </c>
      <c r="H87" s="142">
        <v>29.1</v>
      </c>
      <c r="I87" s="142">
        <v>28</v>
      </c>
      <c r="J87" s="142">
        <v>26.9</v>
      </c>
      <c r="K87" s="142">
        <v>17.399999999999999</v>
      </c>
      <c r="L87" s="142">
        <v>11.8</v>
      </c>
      <c r="M87" s="142">
        <v>9.1</v>
      </c>
      <c r="N87" s="208"/>
      <c r="O87" s="1" t="s">
        <v>278</v>
      </c>
      <c r="P87" s="5">
        <v>6.6</v>
      </c>
      <c r="Q87" s="142">
        <v>7.7</v>
      </c>
      <c r="R87" s="142">
        <v>11.2</v>
      </c>
      <c r="S87" s="142">
        <v>19.100000000000001</v>
      </c>
      <c r="T87" s="142">
        <v>20.2</v>
      </c>
      <c r="U87" s="142">
        <v>25</v>
      </c>
      <c r="V87" s="142">
        <v>30.8</v>
      </c>
      <c r="W87" s="142">
        <v>24.8</v>
      </c>
      <c r="X87" s="142">
        <v>24.9</v>
      </c>
      <c r="Y87" s="142">
        <v>19.600000000000001</v>
      </c>
      <c r="Z87" s="142">
        <v>15.6</v>
      </c>
      <c r="AA87" s="142">
        <v>7.7</v>
      </c>
    </row>
    <row r="88" spans="1:27">
      <c r="A88" s="1" t="s">
        <v>279</v>
      </c>
      <c r="B88" s="5">
        <v>2.7</v>
      </c>
      <c r="C88" s="142">
        <v>9.9</v>
      </c>
      <c r="D88" s="142">
        <v>13.1</v>
      </c>
      <c r="E88" s="142">
        <v>16.2</v>
      </c>
      <c r="F88" s="142">
        <v>21.2</v>
      </c>
      <c r="G88" s="142">
        <v>26.7</v>
      </c>
      <c r="H88" s="142">
        <v>28.6</v>
      </c>
      <c r="I88" s="142">
        <v>28</v>
      </c>
      <c r="J88" s="142">
        <v>28.1</v>
      </c>
      <c r="K88" s="142">
        <v>17.600000000000001</v>
      </c>
      <c r="L88" s="142">
        <v>13.4</v>
      </c>
      <c r="M88" s="142">
        <v>8.3000000000000007</v>
      </c>
      <c r="N88" s="208"/>
      <c r="O88" s="1" t="s">
        <v>279</v>
      </c>
      <c r="P88" s="5">
        <v>6.9</v>
      </c>
      <c r="Q88" s="142">
        <v>8.4</v>
      </c>
      <c r="R88" s="142">
        <v>12.7</v>
      </c>
      <c r="S88" s="142">
        <v>19.399999999999999</v>
      </c>
      <c r="T88" s="142">
        <v>22.2</v>
      </c>
      <c r="U88" s="142">
        <v>23.7</v>
      </c>
      <c r="V88" s="142">
        <v>31.3</v>
      </c>
      <c r="W88" s="142">
        <v>24.1</v>
      </c>
      <c r="X88" s="142">
        <v>24.7</v>
      </c>
      <c r="Y88" s="142">
        <v>21.2</v>
      </c>
      <c r="Z88" s="142">
        <v>11.3</v>
      </c>
      <c r="AA88" s="142">
        <v>6</v>
      </c>
    </row>
    <row r="89" spans="1:27">
      <c r="A89" s="1" t="s">
        <v>280</v>
      </c>
      <c r="B89" s="5">
        <v>3.3</v>
      </c>
      <c r="C89" s="210"/>
      <c r="D89" s="142">
        <v>13.1</v>
      </c>
      <c r="E89" s="142">
        <v>17.2</v>
      </c>
      <c r="F89" s="142">
        <v>22.7</v>
      </c>
      <c r="G89" s="142">
        <v>26.7</v>
      </c>
      <c r="H89" s="142">
        <v>28.7</v>
      </c>
      <c r="I89" s="142">
        <v>28.1</v>
      </c>
      <c r="J89" s="142">
        <v>26.7</v>
      </c>
      <c r="K89" s="142">
        <v>17.100000000000001</v>
      </c>
      <c r="L89" s="142">
        <v>10.8</v>
      </c>
      <c r="M89" s="142">
        <v>10.1</v>
      </c>
      <c r="N89" s="208"/>
      <c r="O89" s="1" t="s">
        <v>280</v>
      </c>
      <c r="P89" s="5">
        <v>6</v>
      </c>
      <c r="Q89" s="142">
        <v>8.5</v>
      </c>
      <c r="R89" s="142">
        <v>17.600000000000001</v>
      </c>
      <c r="S89" s="142">
        <v>19.600000000000001</v>
      </c>
      <c r="T89" s="142">
        <v>21.6</v>
      </c>
      <c r="U89" s="142">
        <v>25.4</v>
      </c>
      <c r="V89" s="142">
        <v>33.799999999999997</v>
      </c>
      <c r="W89" s="142">
        <v>24.7</v>
      </c>
      <c r="X89" s="142">
        <v>24.8</v>
      </c>
      <c r="Y89" s="142">
        <v>17.5</v>
      </c>
      <c r="Z89" s="142">
        <v>9.4</v>
      </c>
      <c r="AA89" s="142">
        <v>5.6</v>
      </c>
    </row>
    <row r="90" spans="1:27">
      <c r="A90" s="1" t="s">
        <v>281</v>
      </c>
      <c r="B90" s="5">
        <v>3.9</v>
      </c>
      <c r="C90" s="210"/>
      <c r="D90" s="142">
        <v>13.2</v>
      </c>
      <c r="E90" s="142">
        <v>19.3</v>
      </c>
      <c r="F90" s="142">
        <v>21.5</v>
      </c>
      <c r="G90" s="142">
        <v>26</v>
      </c>
      <c r="H90" s="142">
        <v>28.8</v>
      </c>
      <c r="I90" s="142">
        <v>28.1</v>
      </c>
      <c r="J90" s="142">
        <v>26.3</v>
      </c>
      <c r="K90" s="142">
        <v>16.2</v>
      </c>
      <c r="L90" s="142">
        <v>10.5</v>
      </c>
      <c r="M90" s="142">
        <v>8.3000000000000007</v>
      </c>
      <c r="N90" s="208"/>
      <c r="O90" s="1" t="s">
        <v>281</v>
      </c>
      <c r="P90" s="5">
        <v>6.7</v>
      </c>
      <c r="Q90" s="210"/>
      <c r="R90" s="142">
        <v>17.5</v>
      </c>
      <c r="S90" s="142">
        <v>21.1</v>
      </c>
      <c r="T90" s="142">
        <v>21.7</v>
      </c>
      <c r="U90" s="142">
        <v>25.3</v>
      </c>
      <c r="V90" s="142">
        <v>33.4</v>
      </c>
      <c r="W90" s="142">
        <v>26.8</v>
      </c>
      <c r="X90" s="142">
        <v>25</v>
      </c>
      <c r="Y90" s="142">
        <v>20</v>
      </c>
      <c r="Z90" s="142">
        <v>9.4</v>
      </c>
      <c r="AA90" s="142">
        <v>6.5</v>
      </c>
    </row>
    <row r="91" spans="1:27">
      <c r="A91" s="1" t="s">
        <v>282</v>
      </c>
      <c r="B91" s="5">
        <v>4.4000000000000004</v>
      </c>
      <c r="C91" s="210"/>
      <c r="D91" s="142">
        <v>13.8</v>
      </c>
      <c r="E91" s="210"/>
      <c r="F91" s="142">
        <v>19.600000000000001</v>
      </c>
      <c r="G91" s="210"/>
      <c r="H91" s="142">
        <v>29.3</v>
      </c>
      <c r="I91" s="142">
        <v>28.1</v>
      </c>
      <c r="J91" s="210"/>
      <c r="K91" s="142">
        <v>17.100000000000001</v>
      </c>
      <c r="L91" s="210"/>
      <c r="M91" s="142">
        <v>12</v>
      </c>
      <c r="N91" s="212"/>
      <c r="O91" s="1" t="s">
        <v>282</v>
      </c>
      <c r="P91" s="5">
        <v>7.1</v>
      </c>
      <c r="Q91" s="210"/>
      <c r="R91" s="142">
        <v>18</v>
      </c>
      <c r="S91" s="210"/>
      <c r="T91" s="142">
        <v>20.2</v>
      </c>
      <c r="U91" s="210"/>
      <c r="V91" s="142">
        <v>31.3</v>
      </c>
      <c r="W91" s="142">
        <v>26.2</v>
      </c>
      <c r="X91" s="210"/>
      <c r="Y91" s="142">
        <v>18.7</v>
      </c>
      <c r="Z91" s="210"/>
      <c r="AA91" s="142">
        <v>8.5</v>
      </c>
    </row>
    <row r="92" spans="1:27">
      <c r="A92" s="1" t="s">
        <v>134</v>
      </c>
      <c r="B92" s="170">
        <f>AVERAGE(B61:B91)</f>
        <v>6.6677419354838703</v>
      </c>
      <c r="C92" s="211">
        <f t="shared" ref="C92:M92" si="1">AVERAGE(C61:C91)</f>
        <v>8.3107142857142851</v>
      </c>
      <c r="D92" s="211">
        <f t="shared" si="1"/>
        <v>13.21612903225807</v>
      </c>
      <c r="E92" s="211">
        <f t="shared" si="1"/>
        <v>16.106666666666666</v>
      </c>
      <c r="F92" s="211">
        <f t="shared" si="1"/>
        <v>19.458064516129038</v>
      </c>
      <c r="G92" s="211">
        <f t="shared" si="1"/>
        <v>23.216666666666665</v>
      </c>
      <c r="H92" s="211">
        <f t="shared" si="1"/>
        <v>27.551612903225802</v>
      </c>
      <c r="I92" s="211">
        <f t="shared" si="1"/>
        <v>28.287096774193547</v>
      </c>
      <c r="J92" s="211">
        <f t="shared" si="1"/>
        <v>26.86333333333334</v>
      </c>
      <c r="K92" s="211">
        <f t="shared" si="1"/>
        <v>19.20645161290323</v>
      </c>
      <c r="L92" s="211">
        <f>AVERAGE(L61:L91)</f>
        <v>14.596666666666664</v>
      </c>
      <c r="M92" s="211">
        <f t="shared" si="1"/>
        <v>9.5225806451612911</v>
      </c>
      <c r="O92" s="1" t="s">
        <v>134</v>
      </c>
      <c r="P92" s="170">
        <v>7.7</v>
      </c>
      <c r="Q92" s="211">
        <f t="shared" ref="Q92:AA92" si="2">AVERAGE(Q61:Q91)</f>
        <v>9.7517241379310331</v>
      </c>
      <c r="R92" s="211">
        <f t="shared" si="2"/>
        <v>10.058064516129031</v>
      </c>
      <c r="S92" s="211">
        <f t="shared" si="2"/>
        <v>17.493333333333332</v>
      </c>
      <c r="T92" s="211">
        <f t="shared" si="2"/>
        <v>19.645161290322587</v>
      </c>
      <c r="U92" s="211">
        <f t="shared" si="2"/>
        <v>23.153333333333332</v>
      </c>
      <c r="V92" s="211">
        <f t="shared" si="2"/>
        <v>29.364516129032253</v>
      </c>
      <c r="W92" s="211">
        <f t="shared" si="2"/>
        <v>28.883870967741931</v>
      </c>
      <c r="X92" s="211">
        <f t="shared" si="2"/>
        <v>27.429999999999993</v>
      </c>
      <c r="Y92" s="211">
        <f t="shared" si="2"/>
        <v>22.154838709677421</v>
      </c>
      <c r="Z92" s="211">
        <f>AVERAGE(Z61:Z91)</f>
        <v>15.79666666666667</v>
      </c>
      <c r="AA92" s="211">
        <f t="shared" si="2"/>
        <v>8.3451612903225811</v>
      </c>
    </row>
    <row r="93" spans="1:27">
      <c r="A93" s="173" t="s">
        <v>316</v>
      </c>
      <c r="O93" s="173" t="s">
        <v>316</v>
      </c>
    </row>
    <row r="113" spans="1:27" ht="17.25">
      <c r="A113" s="255" t="s">
        <v>250</v>
      </c>
      <c r="B113" s="255"/>
      <c r="C113" s="255"/>
      <c r="F113"/>
      <c r="G113"/>
      <c r="H113"/>
      <c r="I113"/>
      <c r="J113"/>
      <c r="K113"/>
      <c r="L113"/>
      <c r="M113"/>
      <c r="O113" s="255"/>
      <c r="P113" s="255"/>
      <c r="Q113" s="255"/>
      <c r="T113"/>
      <c r="U113"/>
      <c r="V113"/>
      <c r="W113"/>
      <c r="X113"/>
      <c r="Y113"/>
      <c r="Z113"/>
      <c r="AA113"/>
    </row>
    <row r="114" spans="1:27" ht="17.25">
      <c r="A114" s="47"/>
      <c r="B114" s="47"/>
      <c r="C114" s="47"/>
      <c r="F114"/>
      <c r="G114"/>
      <c r="H114"/>
      <c r="I114"/>
      <c r="J114"/>
      <c r="K114"/>
      <c r="L114"/>
      <c r="M114"/>
      <c r="O114" s="47"/>
      <c r="P114" s="47"/>
      <c r="Q114" s="47"/>
      <c r="T114"/>
      <c r="U114"/>
      <c r="V114"/>
      <c r="W114"/>
      <c r="X114"/>
      <c r="Y114"/>
      <c r="Z114"/>
      <c r="AA114"/>
    </row>
    <row r="115" spans="1:27">
      <c r="A115"/>
      <c r="B115"/>
      <c r="C115"/>
      <c r="D115" s="290" t="s">
        <v>327</v>
      </c>
      <c r="E115" s="290"/>
      <c r="F115"/>
      <c r="G115"/>
      <c r="H115"/>
      <c r="I115"/>
      <c r="J115"/>
      <c r="K115"/>
      <c r="L115" s="277" t="s">
        <v>251</v>
      </c>
      <c r="M115" s="277"/>
      <c r="O115"/>
      <c r="P115"/>
      <c r="Q115"/>
      <c r="R115" s="290" t="s">
        <v>332</v>
      </c>
      <c r="S115" s="290"/>
      <c r="T115"/>
      <c r="U115"/>
      <c r="V115"/>
      <c r="W115"/>
      <c r="X115"/>
      <c r="Y115"/>
      <c r="Z115" s="277" t="s">
        <v>251</v>
      </c>
      <c r="AA115" s="277"/>
    </row>
    <row r="116" spans="1:27">
      <c r="A116" s="16"/>
      <c r="B116" s="1" t="s">
        <v>171</v>
      </c>
      <c r="C116" s="1" t="s">
        <v>141</v>
      </c>
      <c r="D116" s="1" t="s">
        <v>142</v>
      </c>
      <c r="E116" s="1" t="s">
        <v>143</v>
      </c>
      <c r="F116" s="1" t="s">
        <v>144</v>
      </c>
      <c r="G116" s="1" t="s">
        <v>145</v>
      </c>
      <c r="H116" s="1" t="s">
        <v>148</v>
      </c>
      <c r="I116" s="1" t="s">
        <v>150</v>
      </c>
      <c r="J116" s="1" t="s">
        <v>151</v>
      </c>
      <c r="K116" s="1" t="s">
        <v>152</v>
      </c>
      <c r="L116" s="1" t="s">
        <v>154</v>
      </c>
      <c r="M116" s="1" t="s">
        <v>155</v>
      </c>
      <c r="O116" s="16"/>
      <c r="P116" s="1" t="s">
        <v>171</v>
      </c>
      <c r="Q116" s="1" t="s">
        <v>141</v>
      </c>
      <c r="R116" s="1" t="s">
        <v>142</v>
      </c>
      <c r="S116" s="1" t="s">
        <v>143</v>
      </c>
      <c r="T116" s="1" t="s">
        <v>144</v>
      </c>
      <c r="U116" s="1" t="s">
        <v>145</v>
      </c>
      <c r="V116" s="1" t="s">
        <v>148</v>
      </c>
      <c r="W116" s="1" t="s">
        <v>150</v>
      </c>
      <c r="X116" s="1" t="s">
        <v>151</v>
      </c>
      <c r="Y116" s="1" t="s">
        <v>152</v>
      </c>
      <c r="Z116" s="1" t="s">
        <v>154</v>
      </c>
      <c r="AA116" s="1" t="s">
        <v>155</v>
      </c>
    </row>
    <row r="117" spans="1:27">
      <c r="A117" s="1" t="s">
        <v>252</v>
      </c>
      <c r="B117" s="142">
        <v>3.6</v>
      </c>
      <c r="C117" s="142">
        <v>8.4</v>
      </c>
      <c r="D117" s="142">
        <v>13.3</v>
      </c>
      <c r="E117" s="142">
        <v>16.899999999999999</v>
      </c>
      <c r="F117" s="142">
        <v>16.600000000000001</v>
      </c>
      <c r="G117" s="142">
        <v>21</v>
      </c>
      <c r="H117" s="142">
        <v>20.9</v>
      </c>
      <c r="I117" s="142">
        <v>27.8</v>
      </c>
      <c r="J117" s="142">
        <v>27.8</v>
      </c>
      <c r="K117" s="142">
        <v>22.3</v>
      </c>
      <c r="L117" s="142">
        <v>17</v>
      </c>
      <c r="M117" s="142">
        <v>13.4</v>
      </c>
      <c r="O117" s="1" t="s">
        <v>252</v>
      </c>
      <c r="P117" s="142">
        <v>2.7</v>
      </c>
      <c r="Q117" s="142">
        <v>6.2</v>
      </c>
      <c r="R117" s="142">
        <v>8.9</v>
      </c>
      <c r="S117" s="142">
        <v>10.8</v>
      </c>
      <c r="T117" s="142">
        <v>14.6</v>
      </c>
      <c r="U117" s="142">
        <v>20.6</v>
      </c>
      <c r="V117" s="142">
        <v>27.7</v>
      </c>
      <c r="W117" s="142">
        <v>29.7</v>
      </c>
      <c r="X117" s="142">
        <v>27.5</v>
      </c>
      <c r="Y117" s="142">
        <v>23.2</v>
      </c>
      <c r="Z117" s="142">
        <v>17.100000000000001</v>
      </c>
      <c r="AA117" s="142">
        <v>11</v>
      </c>
    </row>
    <row r="118" spans="1:27">
      <c r="A118" s="1" t="s">
        <v>253</v>
      </c>
      <c r="B118" s="142">
        <v>4.7</v>
      </c>
      <c r="C118" s="142">
        <v>11</v>
      </c>
      <c r="D118" s="142">
        <v>12.7</v>
      </c>
      <c r="E118" s="142">
        <v>17.600000000000001</v>
      </c>
      <c r="F118" s="142">
        <v>14.9</v>
      </c>
      <c r="G118" s="142">
        <v>21.8</v>
      </c>
      <c r="H118" s="142">
        <v>23.5</v>
      </c>
      <c r="I118" s="142">
        <v>28.2</v>
      </c>
      <c r="J118" s="142">
        <v>26.8</v>
      </c>
      <c r="K118" s="142">
        <v>23.8</v>
      </c>
      <c r="L118" s="142">
        <v>17.100000000000001</v>
      </c>
      <c r="M118" s="142">
        <v>8.6</v>
      </c>
      <c r="O118" s="1" t="s">
        <v>253</v>
      </c>
      <c r="P118" s="142">
        <v>3.9</v>
      </c>
      <c r="Q118" s="142">
        <v>5.8</v>
      </c>
      <c r="R118" s="142">
        <v>10.8</v>
      </c>
      <c r="S118" s="142">
        <v>10.3</v>
      </c>
      <c r="T118" s="142">
        <v>15.4</v>
      </c>
      <c r="U118" s="142">
        <v>22</v>
      </c>
      <c r="V118" s="142">
        <v>28</v>
      </c>
      <c r="W118" s="142">
        <v>29.9</v>
      </c>
      <c r="X118" s="142">
        <v>25.5</v>
      </c>
      <c r="Y118" s="142">
        <v>23.1</v>
      </c>
      <c r="Z118" s="142">
        <v>17.2</v>
      </c>
      <c r="AA118" s="142">
        <v>9.1999999999999993</v>
      </c>
    </row>
    <row r="119" spans="1:27">
      <c r="A119" s="1" t="s">
        <v>254</v>
      </c>
      <c r="B119" s="142">
        <v>5.2</v>
      </c>
      <c r="C119" s="142">
        <v>5.0999999999999996</v>
      </c>
      <c r="D119" s="142">
        <v>9.6</v>
      </c>
      <c r="E119" s="142">
        <v>17</v>
      </c>
      <c r="F119" s="142">
        <v>16.100000000000001</v>
      </c>
      <c r="G119" s="142">
        <v>21.7</v>
      </c>
      <c r="H119" s="142">
        <v>25.3</v>
      </c>
      <c r="I119" s="142">
        <v>28.3</v>
      </c>
      <c r="J119" s="142">
        <v>22.9</v>
      </c>
      <c r="K119" s="142">
        <v>23.4</v>
      </c>
      <c r="L119" s="142">
        <v>16.399999999999999</v>
      </c>
      <c r="M119" s="142">
        <v>9.1999999999999993</v>
      </c>
      <c r="O119" s="1" t="s">
        <v>254</v>
      </c>
      <c r="P119" s="142">
        <v>7.1</v>
      </c>
      <c r="Q119" s="142">
        <v>6</v>
      </c>
      <c r="R119" s="142">
        <v>9.9</v>
      </c>
      <c r="S119" s="142">
        <v>9.1</v>
      </c>
      <c r="T119" s="142">
        <v>15.8</v>
      </c>
      <c r="U119" s="142">
        <v>23.1</v>
      </c>
      <c r="V119" s="142">
        <v>27.2</v>
      </c>
      <c r="W119" s="142">
        <v>32.1</v>
      </c>
      <c r="X119" s="142">
        <v>26.8</v>
      </c>
      <c r="Y119" s="142">
        <v>23.7</v>
      </c>
      <c r="Z119" s="142">
        <v>18.2</v>
      </c>
      <c r="AA119" s="142">
        <v>10.5</v>
      </c>
    </row>
    <row r="120" spans="1:27">
      <c r="A120" s="1" t="s">
        <v>255</v>
      </c>
      <c r="B120" s="142">
        <v>7.2</v>
      </c>
      <c r="C120" s="142">
        <v>5.2</v>
      </c>
      <c r="D120" s="142">
        <v>11.3</v>
      </c>
      <c r="E120" s="142">
        <v>16.5</v>
      </c>
      <c r="F120" s="142">
        <v>17.5</v>
      </c>
      <c r="G120" s="142">
        <v>21.1</v>
      </c>
      <c r="H120" s="142">
        <v>23.3</v>
      </c>
      <c r="I120" s="142">
        <v>28</v>
      </c>
      <c r="J120" s="142">
        <v>23.6</v>
      </c>
      <c r="K120" s="142">
        <v>23.7</v>
      </c>
      <c r="L120" s="142">
        <v>15.7</v>
      </c>
      <c r="M120" s="142">
        <v>9.1</v>
      </c>
      <c r="O120" s="1" t="s">
        <v>255</v>
      </c>
      <c r="P120" s="142">
        <v>6.6</v>
      </c>
      <c r="Q120" s="142">
        <v>6.1</v>
      </c>
      <c r="R120" s="142">
        <v>9</v>
      </c>
      <c r="S120" s="142">
        <v>13.1</v>
      </c>
      <c r="T120" s="142">
        <v>16.8</v>
      </c>
      <c r="U120" s="142">
        <v>21.4</v>
      </c>
      <c r="V120" s="142">
        <v>25.3</v>
      </c>
      <c r="W120" s="142">
        <v>29.6</v>
      </c>
      <c r="X120" s="142">
        <v>27.3</v>
      </c>
      <c r="Y120" s="142">
        <v>24.3</v>
      </c>
      <c r="Z120" s="142">
        <v>17.899999999999999</v>
      </c>
      <c r="AA120" s="142">
        <v>12.2</v>
      </c>
    </row>
    <row r="121" spans="1:27">
      <c r="A121" s="1" t="s">
        <v>256</v>
      </c>
      <c r="B121" s="209">
        <v>7.3</v>
      </c>
      <c r="C121" s="209">
        <v>7.2</v>
      </c>
      <c r="D121" s="209">
        <v>12.4</v>
      </c>
      <c r="E121" s="209">
        <v>16.899999999999999</v>
      </c>
      <c r="F121" s="209">
        <v>17.2</v>
      </c>
      <c r="G121" s="209">
        <v>22.4</v>
      </c>
      <c r="H121" s="209">
        <v>27.2</v>
      </c>
      <c r="I121" s="209">
        <v>28.5</v>
      </c>
      <c r="J121" s="209">
        <v>24.7</v>
      </c>
      <c r="K121" s="209">
        <v>24</v>
      </c>
      <c r="L121" s="209">
        <v>14.9</v>
      </c>
      <c r="M121" s="209">
        <v>9.3000000000000007</v>
      </c>
      <c r="O121" s="1" t="s">
        <v>256</v>
      </c>
      <c r="P121" s="209">
        <v>5.0999999999999996</v>
      </c>
      <c r="Q121" s="209">
        <v>3.1</v>
      </c>
      <c r="R121" s="209">
        <v>10.6</v>
      </c>
      <c r="S121" s="209">
        <v>13.1</v>
      </c>
      <c r="T121" s="209">
        <v>17.8</v>
      </c>
      <c r="U121" s="209">
        <v>22.1</v>
      </c>
      <c r="V121" s="209">
        <v>24.5</v>
      </c>
      <c r="W121" s="209">
        <v>26.2</v>
      </c>
      <c r="X121" s="209">
        <v>27.4</v>
      </c>
      <c r="Y121" s="209">
        <v>24.6</v>
      </c>
      <c r="Z121" s="209">
        <v>15.5</v>
      </c>
      <c r="AA121" s="209">
        <v>12.5</v>
      </c>
    </row>
    <row r="122" spans="1:27">
      <c r="A122" s="1" t="s">
        <v>257</v>
      </c>
      <c r="B122" s="142">
        <v>7</v>
      </c>
      <c r="C122" s="142">
        <v>11.2</v>
      </c>
      <c r="D122" s="142">
        <v>15.3</v>
      </c>
      <c r="E122" s="142">
        <v>13.4</v>
      </c>
      <c r="F122" s="142">
        <v>18.899999999999999</v>
      </c>
      <c r="G122" s="142">
        <v>20.399999999999999</v>
      </c>
      <c r="H122" s="142">
        <v>27.7</v>
      </c>
      <c r="I122" s="142">
        <v>28.7</v>
      </c>
      <c r="J122" s="142">
        <v>23.4</v>
      </c>
      <c r="K122" s="142">
        <v>24.2</v>
      </c>
      <c r="L122" s="142">
        <v>15.1</v>
      </c>
      <c r="M122" s="142">
        <v>13.6</v>
      </c>
      <c r="O122" s="1" t="s">
        <v>257</v>
      </c>
      <c r="P122" s="142">
        <v>4.4000000000000004</v>
      </c>
      <c r="Q122" s="142">
        <v>2.2999999999999998</v>
      </c>
      <c r="R122" s="142">
        <v>6.4</v>
      </c>
      <c r="S122" s="142">
        <v>15.3</v>
      </c>
      <c r="T122" s="142">
        <v>18.3</v>
      </c>
      <c r="U122" s="142">
        <v>19</v>
      </c>
      <c r="V122" s="142">
        <v>25.8</v>
      </c>
      <c r="W122" s="142">
        <v>26.6</v>
      </c>
      <c r="X122" s="142">
        <v>27.6</v>
      </c>
      <c r="Y122" s="142">
        <v>16.899999999999999</v>
      </c>
      <c r="Z122" s="142">
        <v>13.6</v>
      </c>
      <c r="AA122" s="142">
        <v>10.7</v>
      </c>
    </row>
    <row r="123" spans="1:27">
      <c r="A123" s="1" t="s">
        <v>258</v>
      </c>
      <c r="B123" s="142">
        <v>4.4000000000000004</v>
      </c>
      <c r="C123" s="142">
        <v>11.1</v>
      </c>
      <c r="D123" s="142">
        <v>10.7</v>
      </c>
      <c r="E123" s="142">
        <v>15</v>
      </c>
      <c r="F123" s="142">
        <v>16.5</v>
      </c>
      <c r="G123" s="142">
        <v>22.3</v>
      </c>
      <c r="H123" s="142">
        <v>26.9</v>
      </c>
      <c r="I123" s="142">
        <v>28.8</v>
      </c>
      <c r="J123" s="142">
        <v>22.6</v>
      </c>
      <c r="K123" s="142">
        <v>23.6</v>
      </c>
      <c r="L123" s="142">
        <v>16.5</v>
      </c>
      <c r="M123" s="142">
        <v>13.8</v>
      </c>
      <c r="O123" s="1" t="s">
        <v>258</v>
      </c>
      <c r="P123" s="142">
        <v>5</v>
      </c>
      <c r="Q123" s="142">
        <v>4</v>
      </c>
      <c r="R123" s="142">
        <v>7.4</v>
      </c>
      <c r="S123" s="142">
        <v>14.8</v>
      </c>
      <c r="T123" s="142">
        <v>20.7</v>
      </c>
      <c r="U123" s="142">
        <v>21.4</v>
      </c>
      <c r="V123" s="142">
        <v>25.4</v>
      </c>
      <c r="W123" s="142">
        <v>27.5</v>
      </c>
      <c r="X123" s="142">
        <v>26.1</v>
      </c>
      <c r="Y123" s="142">
        <v>16.5</v>
      </c>
      <c r="Z123" s="142">
        <v>15.6</v>
      </c>
      <c r="AA123" s="142">
        <v>9.1</v>
      </c>
    </row>
    <row r="124" spans="1:27">
      <c r="A124" s="1" t="s">
        <v>259</v>
      </c>
      <c r="B124" s="142">
        <v>0.4</v>
      </c>
      <c r="C124" s="142">
        <v>7.6</v>
      </c>
      <c r="D124" s="142">
        <v>10.1</v>
      </c>
      <c r="E124" s="142">
        <v>14.4</v>
      </c>
      <c r="F124" s="142">
        <v>18.899999999999999</v>
      </c>
      <c r="G124" s="142">
        <v>25.6</v>
      </c>
      <c r="H124" s="142">
        <v>25.8</v>
      </c>
      <c r="I124" s="142">
        <v>30</v>
      </c>
      <c r="J124" s="142">
        <v>23.6</v>
      </c>
      <c r="K124" s="142">
        <v>24.1</v>
      </c>
      <c r="L124" s="142">
        <v>19.100000000000001</v>
      </c>
      <c r="M124" s="142">
        <v>11.8</v>
      </c>
      <c r="O124" s="1" t="s">
        <v>259</v>
      </c>
      <c r="P124" s="142">
        <v>5</v>
      </c>
      <c r="Q124" s="142">
        <v>6.9</v>
      </c>
      <c r="R124" s="142">
        <v>8.3000000000000007</v>
      </c>
      <c r="S124" s="142">
        <v>17.5</v>
      </c>
      <c r="T124" s="142">
        <v>20.5</v>
      </c>
      <c r="U124" s="142">
        <v>20.3</v>
      </c>
      <c r="V124" s="142">
        <v>24.2</v>
      </c>
      <c r="W124" s="142">
        <v>28.4</v>
      </c>
      <c r="X124" s="142">
        <v>25.5</v>
      </c>
      <c r="Y124" s="142">
        <v>19</v>
      </c>
      <c r="Z124" s="142">
        <v>16.600000000000001</v>
      </c>
      <c r="AA124" s="142">
        <v>10.7</v>
      </c>
    </row>
    <row r="125" spans="1:27">
      <c r="A125" s="1" t="s">
        <v>260</v>
      </c>
      <c r="B125" s="142">
        <v>0.7</v>
      </c>
      <c r="C125" s="142">
        <v>4.7</v>
      </c>
      <c r="D125" s="142">
        <v>11.6</v>
      </c>
      <c r="E125" s="142">
        <v>13.7</v>
      </c>
      <c r="F125" s="142">
        <v>21.7</v>
      </c>
      <c r="G125" s="142">
        <v>24</v>
      </c>
      <c r="H125" s="142">
        <v>26.6</v>
      </c>
      <c r="I125" s="142">
        <v>28.7</v>
      </c>
      <c r="J125" s="142">
        <v>24.1</v>
      </c>
      <c r="K125" s="142">
        <v>24.2</v>
      </c>
      <c r="L125" s="142">
        <v>17.7</v>
      </c>
      <c r="M125" s="142">
        <v>11</v>
      </c>
      <c r="O125" s="1" t="s">
        <v>260</v>
      </c>
      <c r="P125" s="142">
        <v>8</v>
      </c>
      <c r="Q125" s="142">
        <v>7.1</v>
      </c>
      <c r="R125" s="142">
        <v>8.4</v>
      </c>
      <c r="S125" s="142">
        <v>16.3</v>
      </c>
      <c r="T125" s="142">
        <v>17.2</v>
      </c>
      <c r="U125" s="142">
        <v>20.7</v>
      </c>
      <c r="V125" s="142">
        <v>25.3</v>
      </c>
      <c r="W125" s="142">
        <v>28.9</v>
      </c>
      <c r="X125" s="142">
        <v>26.3</v>
      </c>
      <c r="Y125" s="142">
        <v>19.3</v>
      </c>
      <c r="Z125" s="142">
        <v>14.9</v>
      </c>
      <c r="AA125" s="142">
        <v>11</v>
      </c>
    </row>
    <row r="126" spans="1:27">
      <c r="A126" s="1" t="s">
        <v>261</v>
      </c>
      <c r="B126" s="142">
        <v>1.8</v>
      </c>
      <c r="C126" s="142">
        <v>7.3</v>
      </c>
      <c r="D126" s="142">
        <v>14.3</v>
      </c>
      <c r="E126" s="142">
        <v>11.6</v>
      </c>
      <c r="F126" s="142">
        <v>19.899999999999999</v>
      </c>
      <c r="G126" s="142">
        <v>23.2</v>
      </c>
      <c r="H126" s="142">
        <v>28.1</v>
      </c>
      <c r="I126" s="142">
        <v>29.4</v>
      </c>
      <c r="J126" s="142">
        <v>25</v>
      </c>
      <c r="K126" s="142">
        <v>23.5</v>
      </c>
      <c r="L126" s="142">
        <v>14.2</v>
      </c>
      <c r="M126" s="142">
        <v>10.4</v>
      </c>
      <c r="O126" s="1" t="s">
        <v>261</v>
      </c>
      <c r="P126" s="142">
        <v>9.1999999999999993</v>
      </c>
      <c r="Q126" s="142">
        <v>5.9</v>
      </c>
      <c r="R126" s="142">
        <v>9.4</v>
      </c>
      <c r="S126" s="142">
        <v>17.2</v>
      </c>
      <c r="T126" s="142">
        <v>17.5</v>
      </c>
      <c r="U126" s="142">
        <v>21.9</v>
      </c>
      <c r="V126" s="142">
        <v>24.9</v>
      </c>
      <c r="W126" s="142">
        <v>29.3</v>
      </c>
      <c r="X126" s="142">
        <v>27.4</v>
      </c>
      <c r="Y126" s="142">
        <v>22.2</v>
      </c>
      <c r="Z126" s="142">
        <v>15.9</v>
      </c>
      <c r="AA126" s="142">
        <v>10.4</v>
      </c>
    </row>
    <row r="127" spans="1:27">
      <c r="A127" s="1" t="s">
        <v>262</v>
      </c>
      <c r="B127" s="156">
        <v>3.7</v>
      </c>
      <c r="C127" s="156">
        <v>9.6</v>
      </c>
      <c r="D127" s="156">
        <v>11.8</v>
      </c>
      <c r="E127" s="156">
        <v>12.6</v>
      </c>
      <c r="F127" s="156">
        <v>20</v>
      </c>
      <c r="G127" s="156">
        <v>23.3</v>
      </c>
      <c r="H127" s="156">
        <v>28</v>
      </c>
      <c r="I127" s="156">
        <v>28</v>
      </c>
      <c r="J127" s="156">
        <v>26</v>
      </c>
      <c r="K127" s="156">
        <v>24.3</v>
      </c>
      <c r="L127" s="156">
        <v>13.9</v>
      </c>
      <c r="M127" s="156">
        <v>9.9</v>
      </c>
      <c r="O127" s="1" t="s">
        <v>262</v>
      </c>
      <c r="P127" s="156">
        <v>7.9</v>
      </c>
      <c r="Q127" s="156">
        <v>6.5</v>
      </c>
      <c r="R127" s="156">
        <v>10.9</v>
      </c>
      <c r="S127" s="156">
        <v>18.100000000000001</v>
      </c>
      <c r="T127" s="156">
        <v>18.8</v>
      </c>
      <c r="U127" s="156">
        <v>21.4</v>
      </c>
      <c r="V127" s="156">
        <v>26.6</v>
      </c>
      <c r="W127" s="156">
        <v>28</v>
      </c>
      <c r="X127" s="156">
        <v>27.2</v>
      </c>
      <c r="Y127" s="156">
        <v>19.600000000000001</v>
      </c>
      <c r="Z127" s="156">
        <v>15.5</v>
      </c>
      <c r="AA127" s="156">
        <v>10.5</v>
      </c>
    </row>
    <row r="128" spans="1:27">
      <c r="A128" s="1" t="s">
        <v>263</v>
      </c>
      <c r="B128" s="142">
        <v>5.2</v>
      </c>
      <c r="C128" s="142">
        <v>10.199999999999999</v>
      </c>
      <c r="D128" s="142">
        <v>11.5</v>
      </c>
      <c r="E128" s="142">
        <v>14.5</v>
      </c>
      <c r="F128" s="142">
        <v>17.899999999999999</v>
      </c>
      <c r="G128" s="142">
        <v>23</v>
      </c>
      <c r="H128" s="142">
        <v>26.1</v>
      </c>
      <c r="I128" s="142">
        <v>25.1</v>
      </c>
      <c r="J128" s="142">
        <v>24</v>
      </c>
      <c r="K128" s="142">
        <v>24.3</v>
      </c>
      <c r="L128" s="142">
        <v>13</v>
      </c>
      <c r="M128" s="142">
        <v>12.4</v>
      </c>
      <c r="O128" s="1" t="s">
        <v>263</v>
      </c>
      <c r="P128" s="142">
        <v>4.2</v>
      </c>
      <c r="Q128" s="142">
        <v>6.1</v>
      </c>
      <c r="R128" s="142">
        <v>15.7</v>
      </c>
      <c r="S128" s="142">
        <v>19.7</v>
      </c>
      <c r="T128" s="142">
        <v>18.600000000000001</v>
      </c>
      <c r="U128" s="142">
        <v>22.5</v>
      </c>
      <c r="V128" s="142">
        <v>25.9</v>
      </c>
      <c r="W128" s="142">
        <v>26.9</v>
      </c>
      <c r="X128" s="142">
        <v>27.7</v>
      </c>
      <c r="Y128" s="142">
        <v>19</v>
      </c>
      <c r="Z128" s="142">
        <v>16.3</v>
      </c>
      <c r="AA128" s="142">
        <v>9.9</v>
      </c>
    </row>
    <row r="129" spans="1:27">
      <c r="A129" s="1" t="s">
        <v>264</v>
      </c>
      <c r="B129" s="142">
        <v>6.3</v>
      </c>
      <c r="C129" s="142">
        <v>12</v>
      </c>
      <c r="D129" s="142">
        <v>12.5</v>
      </c>
      <c r="E129" s="142">
        <v>14.7</v>
      </c>
      <c r="F129" s="142">
        <v>19.2</v>
      </c>
      <c r="G129" s="142">
        <v>22.7</v>
      </c>
      <c r="H129" s="142">
        <v>25.5</v>
      </c>
      <c r="I129" s="142">
        <v>25.5</v>
      </c>
      <c r="J129" s="142">
        <v>24.7</v>
      </c>
      <c r="K129" s="142">
        <v>20.9</v>
      </c>
      <c r="L129" s="142">
        <v>12.2</v>
      </c>
      <c r="M129" s="142">
        <v>10.4</v>
      </c>
      <c r="O129" s="1" t="s">
        <v>264</v>
      </c>
      <c r="P129" s="142">
        <v>4.2</v>
      </c>
      <c r="Q129" s="142">
        <v>7.3</v>
      </c>
      <c r="R129" s="142">
        <v>15.7</v>
      </c>
      <c r="S129" s="142">
        <v>21</v>
      </c>
      <c r="T129" s="142">
        <v>19.3</v>
      </c>
      <c r="U129" s="142">
        <v>22.2</v>
      </c>
      <c r="V129" s="142">
        <v>26.3</v>
      </c>
      <c r="W129" s="142">
        <v>25.2</v>
      </c>
      <c r="X129" s="142">
        <v>28</v>
      </c>
      <c r="Y129" s="142">
        <v>18.7</v>
      </c>
      <c r="Z129" s="142">
        <v>17.3</v>
      </c>
      <c r="AA129" s="142">
        <v>10.6</v>
      </c>
    </row>
    <row r="130" spans="1:27">
      <c r="A130" s="1" t="s">
        <v>265</v>
      </c>
      <c r="B130" s="142">
        <v>9.3000000000000007</v>
      </c>
      <c r="C130" s="142">
        <v>13.5</v>
      </c>
      <c r="D130" s="142">
        <v>12</v>
      </c>
      <c r="E130" s="142">
        <v>18.5</v>
      </c>
      <c r="F130" s="142">
        <v>20.2</v>
      </c>
      <c r="G130" s="142">
        <v>22.1</v>
      </c>
      <c r="H130" s="142">
        <v>24.7</v>
      </c>
      <c r="I130" s="142">
        <v>26.8</v>
      </c>
      <c r="J130" s="142">
        <v>23.1</v>
      </c>
      <c r="K130" s="142">
        <v>21.2</v>
      </c>
      <c r="L130" s="142">
        <v>13.5</v>
      </c>
      <c r="M130" s="142">
        <v>7.6</v>
      </c>
      <c r="O130" s="1" t="s">
        <v>265</v>
      </c>
      <c r="P130" s="142">
        <v>3.2</v>
      </c>
      <c r="Q130" s="142">
        <v>6.2</v>
      </c>
      <c r="R130" s="142">
        <v>18.2</v>
      </c>
      <c r="S130" s="142">
        <v>19.3</v>
      </c>
      <c r="T130" s="142">
        <v>21.8</v>
      </c>
      <c r="U130" s="142">
        <v>18</v>
      </c>
      <c r="V130" s="142">
        <v>26</v>
      </c>
      <c r="W130" s="142" t="s">
        <v>320</v>
      </c>
      <c r="X130" s="142">
        <v>28.2</v>
      </c>
      <c r="Y130" s="142">
        <v>21.2</v>
      </c>
      <c r="Z130" s="142">
        <v>16.600000000000001</v>
      </c>
      <c r="AA130" s="142">
        <v>8.3000000000000007</v>
      </c>
    </row>
    <row r="131" spans="1:27">
      <c r="A131" s="1" t="s">
        <v>266</v>
      </c>
      <c r="B131" s="209">
        <v>8.3000000000000007</v>
      </c>
      <c r="C131" s="209">
        <v>13.8</v>
      </c>
      <c r="D131" s="209">
        <v>12.8</v>
      </c>
      <c r="E131" s="209">
        <v>13.4</v>
      </c>
      <c r="F131" s="209">
        <v>21.1</v>
      </c>
      <c r="G131" s="209">
        <v>23.6</v>
      </c>
      <c r="H131" s="209">
        <v>26</v>
      </c>
      <c r="I131" s="209">
        <v>25.5</v>
      </c>
      <c r="J131" s="209">
        <v>24.1</v>
      </c>
      <c r="K131" s="209">
        <v>21.4</v>
      </c>
      <c r="L131" s="209">
        <v>14.7</v>
      </c>
      <c r="M131" s="209">
        <v>10</v>
      </c>
      <c r="O131" s="1" t="s">
        <v>266</v>
      </c>
      <c r="P131" s="209">
        <v>5.0999999999999996</v>
      </c>
      <c r="Q131" s="209">
        <v>7.5</v>
      </c>
      <c r="R131" s="209">
        <v>16.8</v>
      </c>
      <c r="S131" s="209">
        <v>16.899999999999999</v>
      </c>
      <c r="T131" s="209">
        <v>18</v>
      </c>
      <c r="U131" s="209">
        <v>19.3</v>
      </c>
      <c r="V131" s="209">
        <v>24.4</v>
      </c>
      <c r="W131" s="209">
        <v>30.5</v>
      </c>
      <c r="X131" s="209">
        <v>25.1</v>
      </c>
      <c r="Y131" s="209">
        <v>22.4</v>
      </c>
      <c r="Z131" s="209">
        <v>15.3</v>
      </c>
      <c r="AA131" s="209">
        <v>5.5</v>
      </c>
    </row>
    <row r="132" spans="1:27">
      <c r="A132" s="1" t="s">
        <v>267</v>
      </c>
      <c r="B132" s="142">
        <v>10</v>
      </c>
      <c r="C132" s="142">
        <v>7.9</v>
      </c>
      <c r="D132" s="142">
        <v>13.9</v>
      </c>
      <c r="E132" s="142">
        <v>14.3</v>
      </c>
      <c r="F132" s="142">
        <v>19.399999999999999</v>
      </c>
      <c r="G132" s="142">
        <v>21.7</v>
      </c>
      <c r="H132" s="142">
        <v>27.3</v>
      </c>
      <c r="I132" s="142">
        <v>22.7</v>
      </c>
      <c r="J132" s="142">
        <v>24.7</v>
      </c>
      <c r="K132" s="142">
        <v>21.8</v>
      </c>
      <c r="L132" s="142">
        <v>14.3</v>
      </c>
      <c r="M132" s="142">
        <v>10.6</v>
      </c>
      <c r="O132" s="1" t="s">
        <v>267</v>
      </c>
      <c r="P132" s="142">
        <v>5</v>
      </c>
      <c r="Q132" s="142">
        <v>5.2</v>
      </c>
      <c r="R132" s="142">
        <v>14.3</v>
      </c>
      <c r="S132" s="142">
        <v>15.5</v>
      </c>
      <c r="T132" s="142">
        <v>16.3</v>
      </c>
      <c r="U132" s="142">
        <v>22.5</v>
      </c>
      <c r="V132" s="142">
        <v>24.2</v>
      </c>
      <c r="W132" s="142">
        <v>29.3</v>
      </c>
      <c r="X132" s="142">
        <v>26.1</v>
      </c>
      <c r="Y132" s="142">
        <v>22.6</v>
      </c>
      <c r="Z132" s="142">
        <v>13.9</v>
      </c>
      <c r="AA132" s="142">
        <v>7.4</v>
      </c>
    </row>
    <row r="133" spans="1:27">
      <c r="A133" s="1" t="s">
        <v>268</v>
      </c>
      <c r="B133" s="142">
        <v>7.1</v>
      </c>
      <c r="C133" s="142">
        <v>4.5</v>
      </c>
      <c r="D133" s="142">
        <v>15.2</v>
      </c>
      <c r="E133" s="142">
        <v>15</v>
      </c>
      <c r="F133" s="142">
        <v>21.2</v>
      </c>
      <c r="G133" s="142">
        <v>21.8</v>
      </c>
      <c r="H133" s="142">
        <v>27.3</v>
      </c>
      <c r="I133" s="142">
        <v>25.1</v>
      </c>
      <c r="J133" s="142">
        <v>23</v>
      </c>
      <c r="K133" s="142">
        <v>19.8</v>
      </c>
      <c r="L133" s="142">
        <v>14.1</v>
      </c>
      <c r="M133" s="142">
        <v>10.6</v>
      </c>
      <c r="O133" s="1" t="s">
        <v>268</v>
      </c>
      <c r="P133" s="142">
        <v>7</v>
      </c>
      <c r="Q133" s="142">
        <v>1.9</v>
      </c>
      <c r="R133" s="142">
        <v>16.2</v>
      </c>
      <c r="S133" s="142">
        <v>12.9</v>
      </c>
      <c r="T133" s="142">
        <v>16.5</v>
      </c>
      <c r="U133" s="142">
        <v>24.2</v>
      </c>
      <c r="V133" s="142">
        <v>26.3</v>
      </c>
      <c r="W133" s="142">
        <v>28.6</v>
      </c>
      <c r="X133" s="142">
        <v>27.1</v>
      </c>
      <c r="Y133" s="142">
        <v>21.6</v>
      </c>
      <c r="Z133" s="142">
        <v>12.8</v>
      </c>
      <c r="AA133" s="142">
        <v>6.5</v>
      </c>
    </row>
    <row r="134" spans="1:27">
      <c r="A134" s="1" t="s">
        <v>269</v>
      </c>
      <c r="B134" s="142">
        <v>4.9000000000000004</v>
      </c>
      <c r="C134" s="142">
        <v>1.8</v>
      </c>
      <c r="D134" s="142">
        <v>12.7</v>
      </c>
      <c r="E134" s="142">
        <v>12.8</v>
      </c>
      <c r="F134" s="142">
        <v>22.6</v>
      </c>
      <c r="G134" s="142">
        <v>22.3</v>
      </c>
      <c r="H134" s="142">
        <v>27.2</v>
      </c>
      <c r="I134" s="142">
        <v>26</v>
      </c>
      <c r="J134" s="142">
        <v>25.7</v>
      </c>
      <c r="K134" s="142">
        <v>16.100000000000001</v>
      </c>
      <c r="L134" s="142">
        <v>13.8</v>
      </c>
      <c r="M134" s="142">
        <v>4.2</v>
      </c>
      <c r="O134" s="1" t="s">
        <v>269</v>
      </c>
      <c r="P134" s="142">
        <v>3.7</v>
      </c>
      <c r="Q134" s="142">
        <v>4.8</v>
      </c>
      <c r="R134" s="142">
        <v>12.1</v>
      </c>
      <c r="S134" s="142">
        <v>15</v>
      </c>
      <c r="T134" s="142">
        <v>17.8</v>
      </c>
      <c r="U134" s="142">
        <v>22.2</v>
      </c>
      <c r="V134" s="142">
        <v>27.9</v>
      </c>
      <c r="W134" s="142">
        <v>28.7</v>
      </c>
      <c r="X134" s="142">
        <v>26.9</v>
      </c>
      <c r="Y134" s="142">
        <v>20</v>
      </c>
      <c r="Z134" s="142">
        <v>12.6</v>
      </c>
      <c r="AA134" s="142">
        <v>4.0999999999999996</v>
      </c>
    </row>
    <row r="135" spans="1:27">
      <c r="A135" s="1" t="s">
        <v>270</v>
      </c>
      <c r="B135" s="142">
        <v>4.7</v>
      </c>
      <c r="C135" s="142">
        <v>5.4</v>
      </c>
      <c r="D135" s="142">
        <v>12.5</v>
      </c>
      <c r="E135" s="142">
        <v>14.9</v>
      </c>
      <c r="F135" s="142">
        <v>20.8</v>
      </c>
      <c r="G135" s="142">
        <v>20.3</v>
      </c>
      <c r="H135" s="142">
        <v>27.9</v>
      </c>
      <c r="I135" s="142">
        <v>24.7</v>
      </c>
      <c r="J135" s="142">
        <v>25</v>
      </c>
      <c r="K135" s="142">
        <v>15.8</v>
      </c>
      <c r="L135" s="142">
        <v>12.3</v>
      </c>
      <c r="M135" s="142">
        <v>5</v>
      </c>
      <c r="O135" s="1" t="s">
        <v>270</v>
      </c>
      <c r="P135" s="142">
        <v>3.7</v>
      </c>
      <c r="Q135" s="142">
        <v>6.8</v>
      </c>
      <c r="R135" s="142">
        <v>12.6</v>
      </c>
      <c r="S135" s="142">
        <v>15.5</v>
      </c>
      <c r="T135" s="142">
        <v>19.100000000000001</v>
      </c>
      <c r="U135" s="142">
        <v>23.1</v>
      </c>
      <c r="V135" s="142">
        <v>27</v>
      </c>
      <c r="W135" s="142">
        <v>27.9</v>
      </c>
      <c r="X135" s="142">
        <v>28.3</v>
      </c>
      <c r="Y135" s="142">
        <v>17.5</v>
      </c>
      <c r="Z135" s="142">
        <v>13.3</v>
      </c>
      <c r="AA135" s="142">
        <v>3</v>
      </c>
    </row>
    <row r="136" spans="1:27">
      <c r="A136" s="1" t="s">
        <v>271</v>
      </c>
      <c r="B136" s="142">
        <v>5.0999999999999996</v>
      </c>
      <c r="C136" s="142">
        <v>9.6</v>
      </c>
      <c r="D136" s="142">
        <v>14.7</v>
      </c>
      <c r="E136" s="142">
        <v>17.600000000000001</v>
      </c>
      <c r="F136" s="142">
        <v>20.7</v>
      </c>
      <c r="G136" s="142">
        <v>24.4</v>
      </c>
      <c r="H136" s="142">
        <v>27.2</v>
      </c>
      <c r="I136" s="142">
        <v>24.3</v>
      </c>
      <c r="J136" s="142">
        <v>24.7</v>
      </c>
      <c r="K136" s="142">
        <v>15.6</v>
      </c>
      <c r="L136" s="142">
        <v>13.1</v>
      </c>
      <c r="M136" s="142">
        <v>7.7</v>
      </c>
      <c r="O136" s="1" t="s">
        <v>271</v>
      </c>
      <c r="P136" s="142">
        <v>3.4</v>
      </c>
      <c r="Q136" s="142">
        <v>7.1</v>
      </c>
      <c r="R136" s="142">
        <v>10.6</v>
      </c>
      <c r="S136" s="142">
        <v>16.5</v>
      </c>
      <c r="T136" s="142">
        <v>19.5</v>
      </c>
      <c r="U136" s="142">
        <v>24.4</v>
      </c>
      <c r="V136" s="142">
        <v>29.1</v>
      </c>
      <c r="W136" s="142">
        <v>28.4</v>
      </c>
      <c r="X136" s="142">
        <v>24.8</v>
      </c>
      <c r="Y136" s="142">
        <v>15.8</v>
      </c>
      <c r="Z136" s="142">
        <v>15.5</v>
      </c>
      <c r="AA136" s="142">
        <v>4.8</v>
      </c>
    </row>
    <row r="137" spans="1:27">
      <c r="A137" s="1" t="s">
        <v>272</v>
      </c>
      <c r="B137" s="156">
        <v>7.3</v>
      </c>
      <c r="C137" s="156">
        <v>14.2</v>
      </c>
      <c r="D137" s="156">
        <v>17</v>
      </c>
      <c r="E137" s="156">
        <v>17.8</v>
      </c>
      <c r="F137" s="156">
        <v>21.4</v>
      </c>
      <c r="G137" s="156">
        <v>22.8</v>
      </c>
      <c r="H137" s="156">
        <v>27</v>
      </c>
      <c r="I137" s="156">
        <v>25.3</v>
      </c>
      <c r="J137" s="156">
        <v>24</v>
      </c>
      <c r="K137" s="156">
        <v>15.4</v>
      </c>
      <c r="L137" s="156">
        <v>15.1</v>
      </c>
      <c r="M137" s="156">
        <v>9.9</v>
      </c>
      <c r="O137" s="1" t="s">
        <v>272</v>
      </c>
      <c r="P137" s="156">
        <v>3.4</v>
      </c>
      <c r="Q137" s="156">
        <v>3.4</v>
      </c>
      <c r="R137" s="156">
        <v>11.3</v>
      </c>
      <c r="S137" s="156">
        <v>15.8</v>
      </c>
      <c r="T137" s="156">
        <v>17.899999999999999</v>
      </c>
      <c r="U137" s="156">
        <v>23.3</v>
      </c>
      <c r="V137" s="156">
        <v>27</v>
      </c>
      <c r="W137" s="156">
        <v>27.6</v>
      </c>
      <c r="X137" s="156">
        <v>22.1</v>
      </c>
      <c r="Y137" s="156">
        <v>17.100000000000001</v>
      </c>
      <c r="Z137" s="156">
        <v>16</v>
      </c>
      <c r="AA137" s="156">
        <v>6.3</v>
      </c>
    </row>
    <row r="138" spans="1:27">
      <c r="A138" s="1" t="s">
        <v>273</v>
      </c>
      <c r="B138" s="142">
        <v>11.6</v>
      </c>
      <c r="C138" s="142">
        <v>15</v>
      </c>
      <c r="D138" s="142">
        <v>12.2</v>
      </c>
      <c r="E138" s="142">
        <v>16.7</v>
      </c>
      <c r="F138" s="142">
        <v>19.7</v>
      </c>
      <c r="G138" s="142">
        <v>22.6</v>
      </c>
      <c r="H138" s="142">
        <v>27.3</v>
      </c>
      <c r="I138" s="142">
        <v>26.9</v>
      </c>
      <c r="J138" s="142">
        <v>25.2</v>
      </c>
      <c r="K138" s="142">
        <v>15.5</v>
      </c>
      <c r="L138" s="142">
        <v>16.2</v>
      </c>
      <c r="M138" s="142">
        <v>10.9</v>
      </c>
      <c r="O138" s="1" t="s">
        <v>273</v>
      </c>
      <c r="P138" s="142">
        <v>3.6</v>
      </c>
      <c r="Q138" s="142">
        <v>3.1</v>
      </c>
      <c r="R138" s="142">
        <v>8.1</v>
      </c>
      <c r="S138" s="142">
        <v>20.2</v>
      </c>
      <c r="T138" s="142">
        <v>20.5</v>
      </c>
      <c r="U138" s="142">
        <v>23.1</v>
      </c>
      <c r="V138" s="142">
        <v>28.9</v>
      </c>
      <c r="W138" s="142">
        <v>27.9</v>
      </c>
      <c r="X138" s="142">
        <v>22.3</v>
      </c>
      <c r="Y138" s="142">
        <v>19.899999999999999</v>
      </c>
      <c r="Z138" s="142">
        <v>15.6</v>
      </c>
      <c r="AA138" s="142">
        <v>9.5</v>
      </c>
    </row>
    <row r="139" spans="1:27">
      <c r="A139" s="1" t="s">
        <v>274</v>
      </c>
      <c r="B139" s="142">
        <v>10.3</v>
      </c>
      <c r="C139" s="142">
        <v>11.5</v>
      </c>
      <c r="D139" s="142">
        <v>10.9</v>
      </c>
      <c r="E139" s="142">
        <v>15.1</v>
      </c>
      <c r="F139" s="142">
        <v>22.2</v>
      </c>
      <c r="G139" s="142">
        <v>23.8</v>
      </c>
      <c r="H139" s="142">
        <v>27.5</v>
      </c>
      <c r="I139" s="142">
        <v>28.5</v>
      </c>
      <c r="J139" s="142">
        <v>26.5</v>
      </c>
      <c r="K139" s="142">
        <v>15</v>
      </c>
      <c r="L139" s="142">
        <v>11.2</v>
      </c>
      <c r="M139" s="142">
        <v>8.6</v>
      </c>
      <c r="O139" s="1" t="s">
        <v>274</v>
      </c>
      <c r="P139" s="142">
        <v>3.4</v>
      </c>
      <c r="Q139" s="142">
        <v>4.0999999999999996</v>
      </c>
      <c r="R139" s="142">
        <v>8.6</v>
      </c>
      <c r="S139" s="142">
        <v>21.4</v>
      </c>
      <c r="T139" s="142">
        <v>21.9</v>
      </c>
      <c r="U139" s="142">
        <v>24.5</v>
      </c>
      <c r="V139" s="142">
        <v>28.7</v>
      </c>
      <c r="W139" s="142">
        <v>28</v>
      </c>
      <c r="X139" s="142">
        <v>23.6</v>
      </c>
      <c r="Y139" s="142">
        <v>20.2</v>
      </c>
      <c r="Z139" s="142">
        <v>14.8</v>
      </c>
      <c r="AA139" s="142">
        <v>3.1</v>
      </c>
    </row>
    <row r="140" spans="1:27">
      <c r="A140" s="1" t="s">
        <v>275</v>
      </c>
      <c r="B140" s="142">
        <v>10.3</v>
      </c>
      <c r="C140" s="142">
        <v>7.2</v>
      </c>
      <c r="D140" s="142">
        <v>11.9</v>
      </c>
      <c r="E140" s="142">
        <v>15.7</v>
      </c>
      <c r="F140" s="142">
        <v>20</v>
      </c>
      <c r="G140" s="142">
        <v>23.1</v>
      </c>
      <c r="H140" s="142">
        <v>27.6</v>
      </c>
      <c r="I140" s="142">
        <v>26.8</v>
      </c>
      <c r="J140" s="142">
        <v>25.1</v>
      </c>
      <c r="K140" s="142">
        <v>15.7</v>
      </c>
      <c r="L140" s="142">
        <v>9.6999999999999993</v>
      </c>
      <c r="M140" s="142">
        <v>10</v>
      </c>
      <c r="O140" s="1" t="s">
        <v>275</v>
      </c>
      <c r="P140" s="142">
        <v>7.8</v>
      </c>
      <c r="Q140" s="142">
        <v>4.5999999999999996</v>
      </c>
      <c r="R140" s="142">
        <v>11.5</v>
      </c>
      <c r="S140" s="142">
        <v>17.600000000000001</v>
      </c>
      <c r="T140" s="142">
        <v>20.5</v>
      </c>
      <c r="U140" s="142">
        <v>25.5</v>
      </c>
      <c r="V140" s="142">
        <v>26.9</v>
      </c>
      <c r="W140" s="142">
        <v>29.4</v>
      </c>
      <c r="X140" s="142">
        <v>27.2</v>
      </c>
      <c r="Y140" s="142">
        <v>16.8</v>
      </c>
      <c r="Z140" s="142">
        <v>16.5</v>
      </c>
      <c r="AA140" s="142">
        <v>3.5</v>
      </c>
    </row>
    <row r="141" spans="1:27">
      <c r="A141" s="1" t="s">
        <v>276</v>
      </c>
      <c r="B141" s="209">
        <v>10</v>
      </c>
      <c r="C141" s="209">
        <v>7.7</v>
      </c>
      <c r="D141" s="209">
        <v>13.5</v>
      </c>
      <c r="E141" s="209">
        <v>17.899999999999999</v>
      </c>
      <c r="F141" s="209">
        <v>21.5</v>
      </c>
      <c r="G141" s="209">
        <v>23</v>
      </c>
      <c r="H141" s="209">
        <v>28.2</v>
      </c>
      <c r="I141" s="209">
        <v>28.6</v>
      </c>
      <c r="J141" s="209">
        <v>24.4</v>
      </c>
      <c r="K141" s="209">
        <v>15.8</v>
      </c>
      <c r="L141" s="209">
        <v>11.6</v>
      </c>
      <c r="M141" s="209">
        <v>9.9</v>
      </c>
      <c r="O141" s="1" t="s">
        <v>276</v>
      </c>
      <c r="P141" s="209">
        <v>7.3</v>
      </c>
      <c r="Q141" s="209">
        <v>6.5</v>
      </c>
      <c r="R141" s="209">
        <v>12.2</v>
      </c>
      <c r="S141" s="209">
        <v>19.399999999999999</v>
      </c>
      <c r="T141" s="209">
        <v>21.2</v>
      </c>
      <c r="U141" s="209">
        <v>26.9</v>
      </c>
      <c r="V141" s="209">
        <v>28.3</v>
      </c>
      <c r="W141" s="209">
        <v>27.2</v>
      </c>
      <c r="X141" s="209">
        <v>25.5</v>
      </c>
      <c r="Y141" s="209">
        <v>12.8</v>
      </c>
      <c r="Z141" s="209">
        <v>14.4</v>
      </c>
      <c r="AA141" s="209">
        <v>6.4</v>
      </c>
    </row>
    <row r="142" spans="1:27">
      <c r="A142" s="1" t="s">
        <v>277</v>
      </c>
      <c r="B142" s="142">
        <v>9.8000000000000007</v>
      </c>
      <c r="C142" s="142">
        <v>7.5</v>
      </c>
      <c r="D142" s="142">
        <v>14.6</v>
      </c>
      <c r="E142" s="142">
        <v>14.6</v>
      </c>
      <c r="F142" s="142">
        <v>21</v>
      </c>
      <c r="G142" s="142">
        <v>23.5</v>
      </c>
      <c r="H142" s="142">
        <v>27.4</v>
      </c>
      <c r="I142" s="142">
        <v>30.2</v>
      </c>
      <c r="J142" s="142">
        <v>19.7</v>
      </c>
      <c r="K142" s="142">
        <v>17.8</v>
      </c>
      <c r="L142" s="142">
        <v>12.6</v>
      </c>
      <c r="M142" s="142">
        <v>2.8</v>
      </c>
      <c r="O142" s="1" t="s">
        <v>277</v>
      </c>
      <c r="P142" s="142">
        <v>8.1999999999999993</v>
      </c>
      <c r="Q142" s="142">
        <v>7.9</v>
      </c>
      <c r="R142" s="142">
        <v>15.2</v>
      </c>
      <c r="S142" s="142">
        <v>20.3</v>
      </c>
      <c r="T142" s="142">
        <v>20.100000000000001</v>
      </c>
      <c r="U142" s="142">
        <v>26.1</v>
      </c>
      <c r="V142" s="142">
        <v>26.8</v>
      </c>
      <c r="W142" s="142">
        <v>28.2</v>
      </c>
      <c r="X142" s="142">
        <v>24.7</v>
      </c>
      <c r="Y142" s="142">
        <v>12.9</v>
      </c>
      <c r="Z142" s="142">
        <v>16</v>
      </c>
      <c r="AA142" s="142">
        <v>6.3</v>
      </c>
    </row>
    <row r="143" spans="1:27">
      <c r="A143" s="1" t="s">
        <v>278</v>
      </c>
      <c r="B143" s="142">
        <v>13.4</v>
      </c>
      <c r="C143" s="142">
        <v>8.3000000000000007</v>
      </c>
      <c r="D143" s="142">
        <v>13.7</v>
      </c>
      <c r="E143" s="142">
        <v>14.7</v>
      </c>
      <c r="F143" s="142">
        <v>16.600000000000001</v>
      </c>
      <c r="G143" s="142">
        <v>23</v>
      </c>
      <c r="H143" s="142">
        <v>27.6</v>
      </c>
      <c r="I143" s="142">
        <v>30.1</v>
      </c>
      <c r="J143" s="142">
        <v>21.8</v>
      </c>
      <c r="K143" s="142">
        <v>18.5</v>
      </c>
      <c r="L143" s="142">
        <v>9.5</v>
      </c>
      <c r="M143" s="142">
        <v>2.1</v>
      </c>
      <c r="O143" s="1" t="s">
        <v>278</v>
      </c>
      <c r="P143" s="142">
        <v>8.1</v>
      </c>
      <c r="Q143" s="142">
        <v>8.5</v>
      </c>
      <c r="R143" s="142">
        <v>17.2</v>
      </c>
      <c r="S143" s="142">
        <v>21.8</v>
      </c>
      <c r="T143" s="142">
        <v>23.9</v>
      </c>
      <c r="U143" s="142">
        <v>27.6</v>
      </c>
      <c r="V143" s="142">
        <v>28.1</v>
      </c>
      <c r="W143" s="142">
        <v>28.5</v>
      </c>
      <c r="X143" s="142">
        <v>25.2</v>
      </c>
      <c r="Y143" s="142">
        <v>13.8</v>
      </c>
      <c r="Z143" s="142">
        <v>16</v>
      </c>
      <c r="AA143" s="142">
        <v>6.9</v>
      </c>
    </row>
    <row r="144" spans="1:27">
      <c r="A144" s="1" t="s">
        <v>279</v>
      </c>
      <c r="B144" s="142">
        <v>8.6</v>
      </c>
      <c r="C144" s="142">
        <v>8.1999999999999993</v>
      </c>
      <c r="D144" s="142">
        <v>16.899999999999999</v>
      </c>
      <c r="E144" s="142">
        <v>17.399999999999999</v>
      </c>
      <c r="F144" s="142">
        <v>20.6</v>
      </c>
      <c r="G144" s="142">
        <v>23.4</v>
      </c>
      <c r="H144" s="142">
        <v>28.8</v>
      </c>
      <c r="I144" s="142">
        <v>30.4</v>
      </c>
      <c r="J144" s="142">
        <v>22.8</v>
      </c>
      <c r="K144" s="142">
        <v>17.7</v>
      </c>
      <c r="L144" s="142">
        <v>8.3000000000000007</v>
      </c>
      <c r="M144" s="142">
        <v>5</v>
      </c>
      <c r="O144" s="1" t="s">
        <v>279</v>
      </c>
      <c r="P144" s="142">
        <v>7</v>
      </c>
      <c r="Q144" s="142">
        <v>10.4</v>
      </c>
      <c r="R144" s="142">
        <v>15.2</v>
      </c>
      <c r="S144" s="142">
        <v>19.100000000000001</v>
      </c>
      <c r="T144" s="142">
        <v>23.8</v>
      </c>
      <c r="U144" s="142">
        <v>27.2</v>
      </c>
      <c r="V144" s="142">
        <v>27.6</v>
      </c>
      <c r="W144" s="142">
        <v>26.5</v>
      </c>
      <c r="X144" s="142">
        <v>24.6</v>
      </c>
      <c r="Y144" s="142">
        <v>16.3</v>
      </c>
      <c r="Z144" s="142">
        <v>15.4</v>
      </c>
      <c r="AA144" s="142">
        <v>6.8</v>
      </c>
    </row>
    <row r="145" spans="1:27">
      <c r="A145" s="1" t="s">
        <v>280</v>
      </c>
      <c r="B145" s="142">
        <v>3.9</v>
      </c>
      <c r="C145" s="210"/>
      <c r="D145" s="142">
        <v>19</v>
      </c>
      <c r="E145" s="142">
        <v>17.2</v>
      </c>
      <c r="F145" s="142">
        <v>22.5</v>
      </c>
      <c r="G145" s="142">
        <v>24.9</v>
      </c>
      <c r="H145" s="142">
        <v>27.4</v>
      </c>
      <c r="I145" s="142">
        <v>29.7</v>
      </c>
      <c r="J145" s="142">
        <v>23.7</v>
      </c>
      <c r="K145" s="142">
        <v>16.600000000000001</v>
      </c>
      <c r="L145" s="142">
        <v>9.6999999999999993</v>
      </c>
      <c r="M145" s="142">
        <v>6.3</v>
      </c>
      <c r="O145" s="1" t="s">
        <v>280</v>
      </c>
      <c r="P145" s="142">
        <v>6.6</v>
      </c>
      <c r="Q145" s="210"/>
      <c r="R145" s="142">
        <v>14</v>
      </c>
      <c r="S145" s="142">
        <v>16.2</v>
      </c>
      <c r="T145" s="142">
        <v>23.3</v>
      </c>
      <c r="U145" s="142">
        <v>27.4</v>
      </c>
      <c r="V145" s="142">
        <v>28.2</v>
      </c>
      <c r="W145" s="142">
        <v>23.7</v>
      </c>
      <c r="X145" s="142">
        <v>22.6</v>
      </c>
      <c r="Y145" s="142">
        <v>16.399999999999999</v>
      </c>
      <c r="Z145" s="142">
        <v>19.5</v>
      </c>
      <c r="AA145" s="142">
        <v>8.1999999999999993</v>
      </c>
    </row>
    <row r="146" spans="1:27">
      <c r="A146" s="1" t="s">
        <v>281</v>
      </c>
      <c r="B146" s="142">
        <v>4</v>
      </c>
      <c r="C146" s="210"/>
      <c r="D146" s="142">
        <v>17.3</v>
      </c>
      <c r="E146" s="142">
        <v>17.7</v>
      </c>
      <c r="F146" s="142">
        <v>23.4</v>
      </c>
      <c r="G146" s="142">
        <v>23.6</v>
      </c>
      <c r="H146" s="142">
        <v>27.4</v>
      </c>
      <c r="I146" s="142">
        <v>30.2</v>
      </c>
      <c r="J146" s="142">
        <v>23</v>
      </c>
      <c r="K146" s="142">
        <v>16.600000000000001</v>
      </c>
      <c r="L146" s="142">
        <v>11.6</v>
      </c>
      <c r="M146" s="142">
        <v>7.5</v>
      </c>
      <c r="O146" s="1" t="s">
        <v>281</v>
      </c>
      <c r="P146" s="142">
        <v>6.3</v>
      </c>
      <c r="Q146" s="210"/>
      <c r="R146" s="142">
        <v>15.4</v>
      </c>
      <c r="S146" s="142">
        <v>14.7</v>
      </c>
      <c r="T146" s="142">
        <v>22.2</v>
      </c>
      <c r="U146" s="142">
        <v>28.6</v>
      </c>
      <c r="V146" s="142">
        <v>28.6</v>
      </c>
      <c r="W146" s="142">
        <v>26.5</v>
      </c>
      <c r="X146" s="142">
        <v>23.3</v>
      </c>
      <c r="Y146" s="142">
        <v>16.100000000000001</v>
      </c>
      <c r="Z146" s="142">
        <v>17.2</v>
      </c>
      <c r="AA146" s="142">
        <v>6.5</v>
      </c>
    </row>
    <row r="147" spans="1:27">
      <c r="A147" s="1" t="s">
        <v>282</v>
      </c>
      <c r="B147" s="142">
        <v>7</v>
      </c>
      <c r="C147" s="210"/>
      <c r="D147" s="142">
        <v>16.7</v>
      </c>
      <c r="E147" s="210"/>
      <c r="F147" s="142">
        <v>21.1</v>
      </c>
      <c r="G147" s="210"/>
      <c r="H147" s="142">
        <v>26.5</v>
      </c>
      <c r="I147" s="142">
        <v>30.2</v>
      </c>
      <c r="J147" s="210"/>
      <c r="K147" s="142">
        <v>16.3</v>
      </c>
      <c r="L147" s="210"/>
      <c r="M147" s="142">
        <v>3.2</v>
      </c>
      <c r="O147" s="1" t="s">
        <v>282</v>
      </c>
      <c r="P147" s="142">
        <v>6.3</v>
      </c>
      <c r="Q147" s="210"/>
      <c r="R147" s="142">
        <v>17.399999999999999</v>
      </c>
      <c r="S147" s="210"/>
      <c r="T147" s="142">
        <v>21.4</v>
      </c>
      <c r="U147" s="210"/>
      <c r="V147" s="142">
        <v>29.8</v>
      </c>
      <c r="W147" s="142">
        <v>28.1</v>
      </c>
      <c r="X147" s="210"/>
      <c r="Y147" s="142">
        <v>17.3</v>
      </c>
      <c r="Z147" s="210"/>
      <c r="AA147" s="142">
        <v>6.9</v>
      </c>
    </row>
    <row r="148" spans="1:27">
      <c r="A148" s="1" t="s">
        <v>134</v>
      </c>
      <c r="B148" s="143">
        <f>AVERAGE(B117:B147)</f>
        <v>6.5516129032258075</v>
      </c>
      <c r="C148" s="143">
        <f t="shared" ref="C148:M148" si="3">AVERAGE(C117:C147)</f>
        <v>8.8107142857142851</v>
      </c>
      <c r="D148" s="143">
        <f t="shared" si="3"/>
        <v>13.374193548387094</v>
      </c>
      <c r="E148" s="143">
        <f t="shared" si="3"/>
        <v>15.536666666666665</v>
      </c>
      <c r="F148" s="143">
        <f t="shared" si="3"/>
        <v>19.719354838709677</v>
      </c>
      <c r="G148" s="143">
        <f t="shared" si="3"/>
        <v>22.74666666666667</v>
      </c>
      <c r="H148" s="143">
        <f t="shared" si="3"/>
        <v>26.619354838709675</v>
      </c>
      <c r="I148" s="143">
        <f t="shared" si="3"/>
        <v>27.645161290322584</v>
      </c>
      <c r="J148" s="143">
        <f t="shared" si="3"/>
        <v>24.19</v>
      </c>
      <c r="K148" s="143">
        <f t="shared" si="3"/>
        <v>19.964516129032258</v>
      </c>
      <c r="L148" s="143">
        <f t="shared" si="3"/>
        <v>13.803333333333336</v>
      </c>
      <c r="M148" s="143">
        <f t="shared" si="3"/>
        <v>8.8645161290322569</v>
      </c>
      <c r="O148" s="1" t="s">
        <v>134</v>
      </c>
      <c r="P148" s="143">
        <f>AVERAGE(P117:P147)</f>
        <v>5.5612903225806463</v>
      </c>
      <c r="Q148" s="143">
        <f t="shared" ref="Q148:AA148" si="4">AVERAGE(Q117:Q147)</f>
        <v>5.7607142857142861</v>
      </c>
      <c r="R148" s="143">
        <f t="shared" si="4"/>
        <v>12.203225806451609</v>
      </c>
      <c r="S148" s="143">
        <f t="shared" si="4"/>
        <v>16.48</v>
      </c>
      <c r="T148" s="143">
        <f t="shared" si="4"/>
        <v>19.258064516129032</v>
      </c>
      <c r="U148" s="143">
        <f t="shared" si="4"/>
        <v>23.083333333333336</v>
      </c>
      <c r="V148" s="143">
        <f t="shared" si="4"/>
        <v>26.803225806451611</v>
      </c>
      <c r="W148" s="143">
        <f t="shared" si="4"/>
        <v>28.110000000000003</v>
      </c>
      <c r="X148" s="143">
        <f t="shared" si="4"/>
        <v>25.930000000000003</v>
      </c>
      <c r="Y148" s="143">
        <f t="shared" si="4"/>
        <v>19.058064516129029</v>
      </c>
      <c r="Z148" s="143">
        <f t="shared" si="4"/>
        <v>15.766666666666669</v>
      </c>
      <c r="AA148" s="143">
        <f t="shared" si="4"/>
        <v>8.0096774193548406</v>
      </c>
    </row>
    <row r="149" spans="1:27">
      <c r="A149" s="173" t="s">
        <v>316</v>
      </c>
      <c r="O149" s="173" t="s">
        <v>316</v>
      </c>
    </row>
    <row r="169" spans="1:27" ht="17.25">
      <c r="A169" s="255" t="s">
        <v>250</v>
      </c>
      <c r="B169" s="255"/>
      <c r="C169" s="255"/>
      <c r="F169"/>
      <c r="G169"/>
      <c r="H169"/>
      <c r="I169"/>
      <c r="J169"/>
      <c r="K169"/>
      <c r="L169"/>
      <c r="M169"/>
    </row>
    <row r="170" spans="1:27">
      <c r="N170" s="10"/>
    </row>
    <row r="171" spans="1:27">
      <c r="A171"/>
      <c r="B171"/>
      <c r="C171"/>
      <c r="D171" s="290" t="s">
        <v>324</v>
      </c>
      <c r="E171" s="290"/>
      <c r="F171"/>
      <c r="G171"/>
      <c r="H171"/>
      <c r="I171"/>
      <c r="J171"/>
      <c r="K171"/>
      <c r="L171" s="277" t="s">
        <v>251</v>
      </c>
      <c r="M171" s="277"/>
      <c r="N171" s="10"/>
      <c r="O171"/>
      <c r="P171"/>
      <c r="Q171"/>
      <c r="R171" s="290" t="s">
        <v>326</v>
      </c>
      <c r="S171" s="290"/>
      <c r="T171"/>
      <c r="U171"/>
      <c r="V171"/>
      <c r="W171"/>
      <c r="X171"/>
      <c r="Y171"/>
      <c r="Z171" s="277" t="s">
        <v>251</v>
      </c>
      <c r="AA171" s="277"/>
    </row>
    <row r="172" spans="1:27">
      <c r="A172" s="16"/>
      <c r="B172" s="1" t="s">
        <v>171</v>
      </c>
      <c r="C172" s="1" t="s">
        <v>141</v>
      </c>
      <c r="D172" s="1" t="s">
        <v>142</v>
      </c>
      <c r="E172" s="1" t="s">
        <v>143</v>
      </c>
      <c r="F172" s="1" t="s">
        <v>144</v>
      </c>
      <c r="G172" s="1" t="s">
        <v>145</v>
      </c>
      <c r="H172" s="1" t="s">
        <v>148</v>
      </c>
      <c r="I172" s="1" t="s">
        <v>150</v>
      </c>
      <c r="J172" s="1" t="s">
        <v>151</v>
      </c>
      <c r="K172" s="1" t="s">
        <v>152</v>
      </c>
      <c r="L172" s="1" t="s">
        <v>154</v>
      </c>
      <c r="M172" s="1" t="s">
        <v>155</v>
      </c>
      <c r="N172" s="208"/>
      <c r="O172" s="16"/>
      <c r="P172" s="1" t="s">
        <v>171</v>
      </c>
      <c r="Q172" s="1" t="s">
        <v>141</v>
      </c>
      <c r="R172" s="1" t="s">
        <v>142</v>
      </c>
      <c r="S172" s="1" t="s">
        <v>143</v>
      </c>
      <c r="T172" s="1" t="s">
        <v>144</v>
      </c>
      <c r="U172" s="1" t="s">
        <v>145</v>
      </c>
      <c r="V172" s="1" t="s">
        <v>148</v>
      </c>
      <c r="W172" s="1" t="s">
        <v>150</v>
      </c>
      <c r="X172" s="1" t="s">
        <v>151</v>
      </c>
      <c r="Y172" s="1" t="s">
        <v>152</v>
      </c>
      <c r="Z172" s="1" t="s">
        <v>154</v>
      </c>
      <c r="AA172" s="1" t="s">
        <v>155</v>
      </c>
    </row>
    <row r="173" spans="1:27">
      <c r="A173" s="1" t="s">
        <v>252</v>
      </c>
      <c r="B173" s="142">
        <v>5.5</v>
      </c>
      <c r="C173" s="142">
        <v>4.9000000000000004</v>
      </c>
      <c r="D173" s="142">
        <v>11.3</v>
      </c>
      <c r="E173" s="142">
        <v>9.3000000000000007</v>
      </c>
      <c r="F173" s="142">
        <v>17.600000000000001</v>
      </c>
      <c r="G173" s="142">
        <v>21.7</v>
      </c>
      <c r="H173" s="142">
        <v>23.3</v>
      </c>
      <c r="I173" s="142">
        <v>28.9</v>
      </c>
      <c r="J173" s="142">
        <v>26.4</v>
      </c>
      <c r="K173" s="142">
        <v>24.7</v>
      </c>
      <c r="L173" s="142">
        <v>17.8</v>
      </c>
      <c r="M173" s="142">
        <v>11.4</v>
      </c>
      <c r="N173" s="208"/>
      <c r="O173" s="1" t="s">
        <v>252</v>
      </c>
      <c r="P173" s="192">
        <v>6.2</v>
      </c>
      <c r="Q173" s="192">
        <v>7.2</v>
      </c>
      <c r="R173" s="278" t="s">
        <v>328</v>
      </c>
      <c r="S173" s="192">
        <v>14.9</v>
      </c>
      <c r="T173" s="192">
        <v>18.899999999999999</v>
      </c>
      <c r="U173" s="192">
        <v>20.8</v>
      </c>
      <c r="V173" s="192">
        <v>23.8</v>
      </c>
      <c r="W173" s="192">
        <v>26.8</v>
      </c>
      <c r="X173" s="192">
        <v>28.1</v>
      </c>
      <c r="Y173" s="192">
        <v>21.4</v>
      </c>
      <c r="Z173" s="192">
        <v>15.4</v>
      </c>
      <c r="AA173" s="192">
        <v>10.5</v>
      </c>
    </row>
    <row r="174" spans="1:27">
      <c r="A174" s="1" t="s">
        <v>253</v>
      </c>
      <c r="B174" s="142">
        <v>6.9</v>
      </c>
      <c r="C174" s="142">
        <v>6.9</v>
      </c>
      <c r="D174" s="142">
        <v>10.3</v>
      </c>
      <c r="E174" s="142">
        <v>7.9</v>
      </c>
      <c r="F174" s="142">
        <v>18.8</v>
      </c>
      <c r="G174" s="142">
        <v>20.399999999999999</v>
      </c>
      <c r="H174" s="142">
        <v>22.8</v>
      </c>
      <c r="I174" s="142">
        <v>27.9</v>
      </c>
      <c r="J174" s="142">
        <v>27</v>
      </c>
      <c r="K174" s="142">
        <v>24.4</v>
      </c>
      <c r="L174" s="142">
        <v>16</v>
      </c>
      <c r="M174" s="142">
        <v>14.7</v>
      </c>
      <c r="N174" s="208"/>
      <c r="O174" s="1" t="s">
        <v>253</v>
      </c>
      <c r="P174" s="192">
        <v>8.1999999999999993</v>
      </c>
      <c r="Q174" s="192">
        <v>7.7</v>
      </c>
      <c r="R174" s="279"/>
      <c r="S174" s="192">
        <v>13.4</v>
      </c>
      <c r="T174" s="192">
        <v>20.2</v>
      </c>
      <c r="U174" s="192">
        <v>23.5</v>
      </c>
      <c r="V174" s="192">
        <v>24.9</v>
      </c>
      <c r="W174" s="192">
        <v>26.5</v>
      </c>
      <c r="X174" s="192">
        <v>28.7</v>
      </c>
      <c r="Y174" s="192">
        <v>21.8</v>
      </c>
      <c r="Z174" s="192">
        <v>16.600000000000001</v>
      </c>
      <c r="AA174" s="192">
        <v>13.1</v>
      </c>
    </row>
    <row r="175" spans="1:27">
      <c r="A175" s="1" t="s">
        <v>254</v>
      </c>
      <c r="B175" s="142">
        <v>5.8</v>
      </c>
      <c r="C175" s="142">
        <v>8.5</v>
      </c>
      <c r="D175" s="142">
        <v>10.1</v>
      </c>
      <c r="E175" s="142">
        <v>8.4</v>
      </c>
      <c r="F175" s="142">
        <v>18.600000000000001</v>
      </c>
      <c r="G175" s="142">
        <v>21.3</v>
      </c>
      <c r="H175" s="142">
        <v>23.5</v>
      </c>
      <c r="I175" s="142">
        <v>27.9</v>
      </c>
      <c r="J175" s="142">
        <v>27.4</v>
      </c>
      <c r="K175" s="142">
        <v>25.3</v>
      </c>
      <c r="L175" s="142">
        <v>17.899999999999999</v>
      </c>
      <c r="M175" s="142">
        <v>10.199999999999999</v>
      </c>
      <c r="N175" s="208"/>
      <c r="O175" s="1" t="s">
        <v>254</v>
      </c>
      <c r="P175" s="192">
        <v>9.1</v>
      </c>
      <c r="Q175" s="192">
        <v>7.7</v>
      </c>
      <c r="R175" s="279"/>
      <c r="S175" s="192">
        <v>12.3</v>
      </c>
      <c r="T175" s="192">
        <v>20</v>
      </c>
      <c r="U175" s="192">
        <v>23.4</v>
      </c>
      <c r="V175" s="192">
        <v>22.5</v>
      </c>
      <c r="W175" s="192">
        <v>27.2</v>
      </c>
      <c r="X175" s="192">
        <v>27.7</v>
      </c>
      <c r="Y175" s="192">
        <v>22.1</v>
      </c>
      <c r="Z175" s="192">
        <v>16.7</v>
      </c>
      <c r="AA175" s="192">
        <v>12.9</v>
      </c>
    </row>
    <row r="176" spans="1:27">
      <c r="A176" s="1" t="s">
        <v>255</v>
      </c>
      <c r="B176" s="142">
        <v>6.2</v>
      </c>
      <c r="C176" s="142">
        <v>11.9</v>
      </c>
      <c r="D176" s="142">
        <v>11</v>
      </c>
      <c r="E176" s="142">
        <v>10.4</v>
      </c>
      <c r="F176" s="142">
        <v>17.600000000000001</v>
      </c>
      <c r="G176" s="142">
        <v>21.6</v>
      </c>
      <c r="H176" s="142">
        <v>23.5</v>
      </c>
      <c r="I176" s="142">
        <v>28.1</v>
      </c>
      <c r="J176" s="142">
        <v>26.6</v>
      </c>
      <c r="K176" s="142">
        <v>24.9</v>
      </c>
      <c r="L176" s="142">
        <v>16.3</v>
      </c>
      <c r="M176" s="142">
        <v>8.8000000000000007</v>
      </c>
      <c r="N176" s="208"/>
      <c r="O176" s="1" t="s">
        <v>255</v>
      </c>
      <c r="P176" s="192">
        <v>9</v>
      </c>
      <c r="Q176" s="192">
        <v>8.6</v>
      </c>
      <c r="R176" s="279"/>
      <c r="S176" s="192">
        <v>14.4</v>
      </c>
      <c r="T176" s="192">
        <v>19.100000000000001</v>
      </c>
      <c r="U176" s="192">
        <v>23.7</v>
      </c>
      <c r="V176" s="192">
        <v>24.58</v>
      </c>
      <c r="W176" s="192">
        <v>28.3</v>
      </c>
      <c r="X176" s="192">
        <v>26.7</v>
      </c>
      <c r="Y176" s="192">
        <v>22.6</v>
      </c>
      <c r="Z176" s="192">
        <v>12.7</v>
      </c>
      <c r="AA176" s="192">
        <v>11.6</v>
      </c>
    </row>
    <row r="177" spans="1:27">
      <c r="A177" s="1" t="s">
        <v>256</v>
      </c>
      <c r="B177" s="209">
        <v>9.3000000000000007</v>
      </c>
      <c r="C177" s="209">
        <v>8.5</v>
      </c>
      <c r="D177" s="209">
        <v>11.4</v>
      </c>
      <c r="E177" s="209">
        <v>13.6</v>
      </c>
      <c r="F177" s="209">
        <v>17.8</v>
      </c>
      <c r="G177" s="209">
        <v>21.9</v>
      </c>
      <c r="H177" s="209">
        <v>21.8</v>
      </c>
      <c r="I177" s="209">
        <v>28.7</v>
      </c>
      <c r="J177" s="209">
        <v>26.9</v>
      </c>
      <c r="K177" s="209">
        <v>23.9</v>
      </c>
      <c r="L177" s="209">
        <v>14.3</v>
      </c>
      <c r="M177" s="209">
        <v>8.3000000000000007</v>
      </c>
      <c r="N177" s="208"/>
      <c r="O177" s="1" t="s">
        <v>256</v>
      </c>
      <c r="P177" s="192">
        <v>6.8</v>
      </c>
      <c r="Q177" s="192">
        <v>6.5</v>
      </c>
      <c r="R177" s="279"/>
      <c r="S177" s="192">
        <v>12.7</v>
      </c>
      <c r="T177" s="192">
        <v>22.6</v>
      </c>
      <c r="U177" s="192">
        <v>23.9</v>
      </c>
      <c r="V177" s="192">
        <v>24.2</v>
      </c>
      <c r="W177" s="192">
        <v>28.1</v>
      </c>
      <c r="X177" s="192">
        <v>27.7</v>
      </c>
      <c r="Y177" s="192">
        <v>23.2</v>
      </c>
      <c r="Z177" s="192">
        <v>12.9</v>
      </c>
      <c r="AA177" s="192">
        <v>12.5</v>
      </c>
    </row>
    <row r="178" spans="1:27">
      <c r="A178" s="1" t="s">
        <v>257</v>
      </c>
      <c r="B178" s="142">
        <v>6.1</v>
      </c>
      <c r="C178" s="142">
        <v>8</v>
      </c>
      <c r="D178" s="142">
        <v>12.2</v>
      </c>
      <c r="E178" s="142">
        <v>16.600000000000001</v>
      </c>
      <c r="F178" s="142">
        <v>17.8</v>
      </c>
      <c r="G178" s="142">
        <v>24.3</v>
      </c>
      <c r="H178" s="142">
        <v>22</v>
      </c>
      <c r="I178" s="142">
        <v>28.6</v>
      </c>
      <c r="J178" s="142">
        <v>27.2</v>
      </c>
      <c r="K178" s="142">
        <v>23.5</v>
      </c>
      <c r="L178" s="142">
        <v>13.9</v>
      </c>
      <c r="M178" s="142">
        <v>8</v>
      </c>
      <c r="N178" s="208"/>
      <c r="O178" s="1" t="s">
        <v>257</v>
      </c>
      <c r="P178" s="192">
        <v>7.3</v>
      </c>
      <c r="Q178" s="192">
        <v>3.8</v>
      </c>
      <c r="R178" s="279"/>
      <c r="S178" s="192">
        <v>12.7</v>
      </c>
      <c r="T178" s="192">
        <v>19.600000000000001</v>
      </c>
      <c r="U178" s="192">
        <v>24.1</v>
      </c>
      <c r="V178" s="192">
        <v>24.2</v>
      </c>
      <c r="W178" s="192">
        <v>27.9</v>
      </c>
      <c r="X178" s="192">
        <v>27</v>
      </c>
      <c r="Y178" s="192">
        <v>21.2</v>
      </c>
      <c r="Z178" s="192">
        <v>13.9</v>
      </c>
      <c r="AA178" s="192">
        <v>9.6999999999999993</v>
      </c>
    </row>
    <row r="179" spans="1:27">
      <c r="A179" s="1" t="s">
        <v>258</v>
      </c>
      <c r="B179" s="142">
        <v>6.1</v>
      </c>
      <c r="C179" s="142">
        <v>10.4</v>
      </c>
      <c r="D179" s="142">
        <v>11.7</v>
      </c>
      <c r="E179" s="142">
        <v>16.5</v>
      </c>
      <c r="F179" s="142">
        <v>16.600000000000001</v>
      </c>
      <c r="G179" s="142">
        <v>20.100000000000001</v>
      </c>
      <c r="H179" s="142">
        <v>23.7</v>
      </c>
      <c r="I179" s="142">
        <v>28.2</v>
      </c>
      <c r="J179" s="142">
        <v>27.8</v>
      </c>
      <c r="K179" s="142">
        <v>21.6</v>
      </c>
      <c r="L179" s="142">
        <v>15.1</v>
      </c>
      <c r="M179" s="142">
        <v>7.8</v>
      </c>
      <c r="N179" s="208"/>
      <c r="O179" s="1" t="s">
        <v>258</v>
      </c>
      <c r="P179" s="192">
        <v>8.8000000000000007</v>
      </c>
      <c r="Q179" s="192">
        <v>4.9000000000000004</v>
      </c>
      <c r="R179" s="279"/>
      <c r="S179" s="192">
        <v>12.8</v>
      </c>
      <c r="T179" s="192">
        <v>17.399999999999999</v>
      </c>
      <c r="U179" s="192">
        <v>23.5</v>
      </c>
      <c r="V179" s="192">
        <v>25.6</v>
      </c>
      <c r="W179" s="192">
        <v>28.9</v>
      </c>
      <c r="X179" s="192">
        <v>27.4</v>
      </c>
      <c r="Y179" s="192">
        <v>19.3</v>
      </c>
      <c r="Z179" s="192">
        <v>16.899999999999999</v>
      </c>
      <c r="AA179" s="192">
        <v>12.5</v>
      </c>
    </row>
    <row r="180" spans="1:27">
      <c r="A180" s="1" t="s">
        <v>259</v>
      </c>
      <c r="B180" s="142">
        <v>7.2</v>
      </c>
      <c r="C180" s="142">
        <v>8.4</v>
      </c>
      <c r="D180" s="142">
        <v>8.6</v>
      </c>
      <c r="E180" s="142">
        <v>15.1</v>
      </c>
      <c r="F180" s="142">
        <v>15.4</v>
      </c>
      <c r="G180" s="142">
        <v>23.8</v>
      </c>
      <c r="H180" s="142">
        <v>22.4</v>
      </c>
      <c r="I180" s="142">
        <v>27.8</v>
      </c>
      <c r="J180" s="142">
        <v>28.4</v>
      </c>
      <c r="K180" s="142">
        <v>22.8</v>
      </c>
      <c r="L180" s="142">
        <v>14.6</v>
      </c>
      <c r="M180" s="142">
        <v>8.6999999999999993</v>
      </c>
      <c r="N180" s="208"/>
      <c r="O180" s="1" t="s">
        <v>259</v>
      </c>
      <c r="P180" s="192">
        <v>13.1</v>
      </c>
      <c r="Q180" s="192">
        <v>8</v>
      </c>
      <c r="R180" s="280"/>
      <c r="S180" s="192">
        <v>13.8</v>
      </c>
      <c r="T180" s="192">
        <v>16.600000000000001</v>
      </c>
      <c r="U180" s="192">
        <v>23.5</v>
      </c>
      <c r="V180" s="192">
        <v>24.2</v>
      </c>
      <c r="W180" s="192">
        <v>28.6</v>
      </c>
      <c r="X180" s="192">
        <v>27.7</v>
      </c>
      <c r="Y180" s="192">
        <v>16.100000000000001</v>
      </c>
      <c r="Z180" s="192">
        <v>18.7</v>
      </c>
      <c r="AA180" s="192">
        <v>13</v>
      </c>
    </row>
    <row r="181" spans="1:27">
      <c r="A181" s="1" t="s">
        <v>260</v>
      </c>
      <c r="B181" s="142">
        <v>5.5</v>
      </c>
      <c r="C181" s="142">
        <v>5.9</v>
      </c>
      <c r="D181" s="142">
        <v>8.8000000000000007</v>
      </c>
      <c r="E181" s="142">
        <v>13.3</v>
      </c>
      <c r="F181" s="142">
        <v>16.7</v>
      </c>
      <c r="G181" s="142">
        <v>20</v>
      </c>
      <c r="H181" s="142">
        <v>21.7</v>
      </c>
      <c r="I181" s="142">
        <v>27.8</v>
      </c>
      <c r="J181" s="142">
        <v>29</v>
      </c>
      <c r="K181" s="142">
        <v>21.3</v>
      </c>
      <c r="L181" s="142">
        <v>14.1</v>
      </c>
      <c r="M181" s="142">
        <v>10.6</v>
      </c>
      <c r="N181" s="208"/>
      <c r="O181" s="1" t="s">
        <v>260</v>
      </c>
      <c r="P181" s="192">
        <v>10.9</v>
      </c>
      <c r="Q181" s="192">
        <v>5</v>
      </c>
      <c r="R181" s="192">
        <v>16.2</v>
      </c>
      <c r="S181" s="192">
        <v>15.2</v>
      </c>
      <c r="T181" s="192">
        <v>17.399999999999999</v>
      </c>
      <c r="U181" s="192">
        <v>24.2</v>
      </c>
      <c r="V181" s="192">
        <v>23.9</v>
      </c>
      <c r="W181" s="192">
        <v>29.7</v>
      </c>
      <c r="X181" s="192">
        <v>26.6</v>
      </c>
      <c r="Y181" s="192">
        <v>17.600000000000001</v>
      </c>
      <c r="Z181" s="192">
        <v>14.4</v>
      </c>
      <c r="AA181" s="192">
        <v>9.9</v>
      </c>
    </row>
    <row r="182" spans="1:27">
      <c r="A182" s="1" t="s">
        <v>261</v>
      </c>
      <c r="B182" s="142">
        <v>4</v>
      </c>
      <c r="C182" s="142">
        <v>5.5</v>
      </c>
      <c r="D182" s="142">
        <v>11</v>
      </c>
      <c r="E182" s="142">
        <v>10.6</v>
      </c>
      <c r="F182" s="142">
        <v>18.2</v>
      </c>
      <c r="G182" s="142">
        <v>19.100000000000001</v>
      </c>
      <c r="H182" s="142">
        <v>22.9</v>
      </c>
      <c r="I182" s="142">
        <v>28.3</v>
      </c>
      <c r="J182" s="142">
        <v>28.6</v>
      </c>
      <c r="K182" s="142">
        <v>23.1</v>
      </c>
      <c r="L182" s="142">
        <v>14.1</v>
      </c>
      <c r="M182" s="142">
        <v>12.8</v>
      </c>
      <c r="N182" s="208"/>
      <c r="O182" s="1" t="s">
        <v>261</v>
      </c>
      <c r="P182" s="192">
        <v>9.6</v>
      </c>
      <c r="Q182" s="192">
        <v>4.8</v>
      </c>
      <c r="R182" s="192">
        <v>15.6</v>
      </c>
      <c r="S182" s="192">
        <v>13.2</v>
      </c>
      <c r="T182" s="192">
        <v>18.8</v>
      </c>
      <c r="U182" s="192">
        <v>21.9</v>
      </c>
      <c r="V182" s="192">
        <v>25</v>
      </c>
      <c r="W182" s="192">
        <v>29.8</v>
      </c>
      <c r="X182" s="192">
        <v>25.4</v>
      </c>
      <c r="Y182" s="192">
        <v>19.2</v>
      </c>
      <c r="Z182" s="192">
        <v>12.3</v>
      </c>
      <c r="AA182" s="192">
        <v>11.9</v>
      </c>
    </row>
    <row r="183" spans="1:27">
      <c r="A183" s="1" t="s">
        <v>262</v>
      </c>
      <c r="B183" s="156">
        <v>8.1</v>
      </c>
      <c r="C183" s="156">
        <v>6.7</v>
      </c>
      <c r="D183" s="156">
        <v>12.2</v>
      </c>
      <c r="E183" s="156">
        <v>13.5</v>
      </c>
      <c r="F183" s="156">
        <v>19.2</v>
      </c>
      <c r="G183" s="156">
        <v>19.3</v>
      </c>
      <c r="H183" s="156">
        <v>21.1</v>
      </c>
      <c r="I183" s="156">
        <v>28.3</v>
      </c>
      <c r="J183" s="156">
        <v>28.3</v>
      </c>
      <c r="K183" s="156">
        <v>25</v>
      </c>
      <c r="L183" s="156">
        <v>14.4</v>
      </c>
      <c r="M183" s="156">
        <v>13</v>
      </c>
      <c r="N183" s="208"/>
      <c r="O183" s="1" t="s">
        <v>262</v>
      </c>
      <c r="P183" s="192">
        <v>8</v>
      </c>
      <c r="Q183" s="192">
        <v>6.8</v>
      </c>
      <c r="R183" s="192">
        <v>13.8</v>
      </c>
      <c r="S183" s="192">
        <v>11.6</v>
      </c>
      <c r="T183" s="192">
        <v>24.4</v>
      </c>
      <c r="U183" s="192">
        <v>23.9</v>
      </c>
      <c r="V183" s="192">
        <v>25.9</v>
      </c>
      <c r="W183" s="192">
        <v>29.7</v>
      </c>
      <c r="X183" s="192">
        <v>27.1</v>
      </c>
      <c r="Y183" s="192">
        <v>22.8</v>
      </c>
      <c r="Z183" s="192">
        <v>12.3</v>
      </c>
      <c r="AA183" s="192">
        <v>10.8</v>
      </c>
    </row>
    <row r="184" spans="1:27">
      <c r="A184" s="1" t="s">
        <v>263</v>
      </c>
      <c r="B184" s="142">
        <v>7.6</v>
      </c>
      <c r="C184" s="142">
        <v>7</v>
      </c>
      <c r="D184" s="142">
        <v>11.3</v>
      </c>
      <c r="E184" s="142">
        <v>10.8</v>
      </c>
      <c r="F184" s="142">
        <v>19</v>
      </c>
      <c r="G184" s="142">
        <v>19.5</v>
      </c>
      <c r="H184" s="142">
        <v>23.6</v>
      </c>
      <c r="I184" s="142">
        <v>29.3</v>
      </c>
      <c r="J184" s="142">
        <v>26.4</v>
      </c>
      <c r="K184" s="142">
        <v>23.4</v>
      </c>
      <c r="L184" s="142">
        <v>16.600000000000001</v>
      </c>
      <c r="M184" s="142">
        <v>11.3</v>
      </c>
      <c r="N184" s="208"/>
      <c r="O184" s="1" t="s">
        <v>263</v>
      </c>
      <c r="P184" s="192">
        <v>7.1</v>
      </c>
      <c r="Q184" s="192">
        <v>8.6</v>
      </c>
      <c r="R184" s="192">
        <v>10.9</v>
      </c>
      <c r="S184" s="192">
        <v>11.2</v>
      </c>
      <c r="T184" s="192">
        <v>20.8</v>
      </c>
      <c r="U184" s="192">
        <v>24.5</v>
      </c>
      <c r="V184" s="192">
        <v>26.4</v>
      </c>
      <c r="W184" s="192">
        <v>31.4</v>
      </c>
      <c r="X184" s="192">
        <v>26.8</v>
      </c>
      <c r="Y184" s="192">
        <v>22.8</v>
      </c>
      <c r="Z184" s="192">
        <v>13.5</v>
      </c>
      <c r="AA184" s="192">
        <v>11.4</v>
      </c>
    </row>
    <row r="185" spans="1:27">
      <c r="A185" s="1" t="s">
        <v>264</v>
      </c>
      <c r="B185" s="142">
        <v>6.8</v>
      </c>
      <c r="C185" s="142">
        <v>7.1</v>
      </c>
      <c r="D185" s="142">
        <v>8.5</v>
      </c>
      <c r="E185" s="142">
        <v>11.4</v>
      </c>
      <c r="F185" s="142">
        <v>19.2</v>
      </c>
      <c r="G185" s="142">
        <v>21.3</v>
      </c>
      <c r="H185" s="142">
        <v>23.5</v>
      </c>
      <c r="I185" s="142">
        <v>29.9</v>
      </c>
      <c r="J185" s="142">
        <v>23.4</v>
      </c>
      <c r="K185" s="142">
        <v>25</v>
      </c>
      <c r="L185" s="142">
        <v>16.899999999999999</v>
      </c>
      <c r="M185" s="142">
        <v>9.1</v>
      </c>
      <c r="N185" s="208"/>
      <c r="O185" s="1" t="s">
        <v>264</v>
      </c>
      <c r="P185" s="192">
        <v>8</v>
      </c>
      <c r="Q185" s="192">
        <v>15.5</v>
      </c>
      <c r="R185" s="192">
        <v>11.7</v>
      </c>
      <c r="S185" s="192">
        <v>12.2</v>
      </c>
      <c r="T185" s="192">
        <v>21.4</v>
      </c>
      <c r="U185" s="192">
        <v>24.3</v>
      </c>
      <c r="V185" s="192">
        <v>22.4</v>
      </c>
      <c r="W185" s="192">
        <v>32.1</v>
      </c>
      <c r="X185" s="192">
        <v>26.8</v>
      </c>
      <c r="Y185" s="192">
        <v>22.8</v>
      </c>
      <c r="Z185" s="192">
        <v>14.6</v>
      </c>
      <c r="AA185" s="192">
        <v>10.5</v>
      </c>
    </row>
    <row r="186" spans="1:27">
      <c r="A186" s="1" t="s">
        <v>265</v>
      </c>
      <c r="B186" s="142">
        <v>6.3</v>
      </c>
      <c r="C186" s="142">
        <v>5.8</v>
      </c>
      <c r="D186" s="142">
        <v>7</v>
      </c>
      <c r="E186" s="142">
        <v>13.2</v>
      </c>
      <c r="F186" s="142">
        <v>16.7</v>
      </c>
      <c r="G186" s="142">
        <v>21.4</v>
      </c>
      <c r="H186" s="142">
        <v>23</v>
      </c>
      <c r="I186" s="142">
        <v>27.9</v>
      </c>
      <c r="J186" s="142">
        <v>25.3</v>
      </c>
      <c r="K186" s="142">
        <v>20.9</v>
      </c>
      <c r="L186" s="142">
        <v>14.8</v>
      </c>
      <c r="M186" s="142">
        <v>9.6999999999999993</v>
      </c>
      <c r="N186" s="208"/>
      <c r="O186" s="1" t="s">
        <v>265</v>
      </c>
      <c r="P186" s="192">
        <v>8.5</v>
      </c>
      <c r="Q186" s="192">
        <v>11.9</v>
      </c>
      <c r="R186" s="192">
        <v>7.9</v>
      </c>
      <c r="S186" s="192">
        <v>13.3</v>
      </c>
      <c r="T186" s="192">
        <v>19.7</v>
      </c>
      <c r="U186" s="192">
        <v>25.6</v>
      </c>
      <c r="V186" s="192">
        <v>23.6</v>
      </c>
      <c r="W186" s="192">
        <v>31.5</v>
      </c>
      <c r="X186" s="192">
        <v>26.4</v>
      </c>
      <c r="Y186" s="192">
        <v>22.4</v>
      </c>
      <c r="Z186" s="192">
        <v>14.6</v>
      </c>
      <c r="AA186" s="192">
        <v>9.4</v>
      </c>
    </row>
    <row r="187" spans="1:27">
      <c r="A187" s="1" t="s">
        <v>266</v>
      </c>
      <c r="B187" s="209">
        <v>6.9</v>
      </c>
      <c r="C187" s="209">
        <v>6</v>
      </c>
      <c r="D187" s="209">
        <v>8.1</v>
      </c>
      <c r="E187" s="209">
        <v>14.4</v>
      </c>
      <c r="F187" s="209">
        <v>18.100000000000001</v>
      </c>
      <c r="G187" s="209">
        <v>19.5</v>
      </c>
      <c r="H187" s="209">
        <v>22.6</v>
      </c>
      <c r="I187" s="209">
        <v>28.3</v>
      </c>
      <c r="J187" s="209">
        <v>26.8</v>
      </c>
      <c r="K187" s="209">
        <v>19.2</v>
      </c>
      <c r="L187" s="209">
        <v>12.5</v>
      </c>
      <c r="M187" s="209">
        <v>9.6</v>
      </c>
      <c r="N187" s="208"/>
      <c r="O187" s="1" t="s">
        <v>266</v>
      </c>
      <c r="P187" s="192">
        <v>7.7</v>
      </c>
      <c r="Q187" s="192">
        <v>10.1</v>
      </c>
      <c r="R187" s="192">
        <v>8</v>
      </c>
      <c r="S187" s="192">
        <v>13.8</v>
      </c>
      <c r="T187" s="192">
        <v>19.3</v>
      </c>
      <c r="U187" s="192">
        <v>27.7</v>
      </c>
      <c r="V187" s="192">
        <v>25.1</v>
      </c>
      <c r="W187" s="192">
        <v>33.200000000000003</v>
      </c>
      <c r="X187" s="192">
        <v>24</v>
      </c>
      <c r="Y187" s="192">
        <v>21</v>
      </c>
      <c r="Z187" s="192">
        <v>14.8</v>
      </c>
      <c r="AA187" s="192">
        <v>4.8</v>
      </c>
    </row>
    <row r="188" spans="1:27">
      <c r="A188" s="1" t="s">
        <v>267</v>
      </c>
      <c r="B188" s="142">
        <v>7.6</v>
      </c>
      <c r="C188" s="142">
        <v>9.3000000000000007</v>
      </c>
      <c r="D188" s="142">
        <v>9.6999999999999993</v>
      </c>
      <c r="E188" s="142">
        <v>13.3</v>
      </c>
      <c r="F188" s="142">
        <v>19.399999999999999</v>
      </c>
      <c r="G188" s="142">
        <v>21.7</v>
      </c>
      <c r="H188" s="142">
        <v>22.8</v>
      </c>
      <c r="I188" s="142">
        <v>28</v>
      </c>
      <c r="J188" s="142">
        <v>28.2</v>
      </c>
      <c r="K188" s="142">
        <v>18</v>
      </c>
      <c r="L188" s="142">
        <v>14</v>
      </c>
      <c r="M188" s="142">
        <v>10.5</v>
      </c>
      <c r="N188" s="208"/>
      <c r="O188" s="1" t="s">
        <v>267</v>
      </c>
      <c r="P188" s="192">
        <v>6.7</v>
      </c>
      <c r="Q188" s="192">
        <v>12</v>
      </c>
      <c r="R188" s="192">
        <v>7.4</v>
      </c>
      <c r="S188" s="192">
        <v>14.3</v>
      </c>
      <c r="T188" s="192">
        <v>16.899999999999999</v>
      </c>
      <c r="U188" s="192">
        <v>25.8</v>
      </c>
      <c r="V188" s="192">
        <v>24.4</v>
      </c>
      <c r="W188" s="192">
        <v>33</v>
      </c>
      <c r="X188" s="192">
        <v>25.2</v>
      </c>
      <c r="Y188" s="192">
        <v>18.399999999999999</v>
      </c>
      <c r="Z188" s="192">
        <v>16.5</v>
      </c>
      <c r="AA188" s="192">
        <v>3.6</v>
      </c>
    </row>
    <row r="189" spans="1:27">
      <c r="A189" s="1" t="s">
        <v>268</v>
      </c>
      <c r="B189" s="142">
        <v>6.5</v>
      </c>
      <c r="C189" s="142">
        <v>7.2</v>
      </c>
      <c r="D189" s="142">
        <v>7.6</v>
      </c>
      <c r="E189" s="142">
        <v>13</v>
      </c>
      <c r="F189" s="142">
        <v>19.7</v>
      </c>
      <c r="G189" s="142">
        <v>22.3</v>
      </c>
      <c r="H189" s="142">
        <v>23.6</v>
      </c>
      <c r="I189" s="142">
        <v>28.2</v>
      </c>
      <c r="J189" s="142">
        <v>27.3</v>
      </c>
      <c r="K189" s="142">
        <v>18.8</v>
      </c>
      <c r="L189" s="142">
        <v>15</v>
      </c>
      <c r="M189" s="142">
        <v>14.4</v>
      </c>
      <c r="N189" s="208"/>
      <c r="O189" s="1" t="s">
        <v>268</v>
      </c>
      <c r="P189" s="192">
        <v>6.2</v>
      </c>
      <c r="Q189" s="192">
        <v>9.9</v>
      </c>
      <c r="R189" s="192">
        <v>7.5</v>
      </c>
      <c r="S189" s="192">
        <v>14</v>
      </c>
      <c r="T189" s="192">
        <v>22.6</v>
      </c>
      <c r="U189" s="192">
        <v>23.5</v>
      </c>
      <c r="V189" s="192">
        <v>22.6</v>
      </c>
      <c r="W189" s="192">
        <v>31.8</v>
      </c>
      <c r="X189" s="192">
        <v>26.2</v>
      </c>
      <c r="Y189" s="192">
        <v>15.4</v>
      </c>
      <c r="Z189" s="192">
        <v>16.3</v>
      </c>
      <c r="AA189" s="192">
        <v>3.8</v>
      </c>
    </row>
    <row r="190" spans="1:27">
      <c r="A190" s="1" t="s">
        <v>269</v>
      </c>
      <c r="B190" s="142">
        <v>6.2</v>
      </c>
      <c r="C190" s="142">
        <v>6.7</v>
      </c>
      <c r="D190" s="142">
        <v>8.6</v>
      </c>
      <c r="E190" s="142">
        <v>14.9</v>
      </c>
      <c r="F190" s="142">
        <v>20</v>
      </c>
      <c r="G190" s="142">
        <v>21.4</v>
      </c>
      <c r="H190" s="142">
        <v>25.3</v>
      </c>
      <c r="I190" s="142">
        <v>27.9</v>
      </c>
      <c r="J190" s="142">
        <v>22.7</v>
      </c>
      <c r="K190" s="142">
        <v>18.8</v>
      </c>
      <c r="L190" s="142">
        <v>18.399999999999999</v>
      </c>
      <c r="M190" s="142">
        <v>14.8</v>
      </c>
      <c r="N190" s="208"/>
      <c r="O190" s="1" t="s">
        <v>269</v>
      </c>
      <c r="P190" s="192">
        <v>6</v>
      </c>
      <c r="Q190" s="192">
        <v>5.2</v>
      </c>
      <c r="R190" s="192">
        <v>12.3</v>
      </c>
      <c r="S190" s="192">
        <v>14.4</v>
      </c>
      <c r="T190" s="192">
        <v>21.3</v>
      </c>
      <c r="U190" s="192">
        <v>20.9</v>
      </c>
      <c r="V190" s="192">
        <v>24.5</v>
      </c>
      <c r="W190" s="192">
        <v>29.8</v>
      </c>
      <c r="X190" s="192">
        <v>28.3</v>
      </c>
      <c r="Y190" s="192">
        <v>16.5</v>
      </c>
      <c r="Z190" s="192">
        <v>18.7</v>
      </c>
      <c r="AA190" s="192">
        <v>5.9</v>
      </c>
    </row>
    <row r="191" spans="1:27">
      <c r="A191" s="1" t="s">
        <v>270</v>
      </c>
      <c r="B191" s="142">
        <v>6.7</v>
      </c>
      <c r="C191" s="142">
        <v>8.8000000000000007</v>
      </c>
      <c r="D191" s="142">
        <v>10.5</v>
      </c>
      <c r="E191" s="142">
        <v>17.7</v>
      </c>
      <c r="F191" s="142">
        <v>20.100000000000001</v>
      </c>
      <c r="G191" s="142">
        <v>22.4</v>
      </c>
      <c r="H191" s="142">
        <v>24.6</v>
      </c>
      <c r="I191" s="142">
        <v>28</v>
      </c>
      <c r="J191" s="142">
        <v>23.6</v>
      </c>
      <c r="K191" s="142">
        <v>20.6</v>
      </c>
      <c r="L191" s="142">
        <v>14.6</v>
      </c>
      <c r="M191" s="142">
        <v>11.5</v>
      </c>
      <c r="N191" s="208"/>
      <c r="O191" s="1" t="s">
        <v>270</v>
      </c>
      <c r="P191" s="192">
        <v>6.4</v>
      </c>
      <c r="Q191" s="192">
        <v>7.1</v>
      </c>
      <c r="R191" s="192">
        <v>13.2</v>
      </c>
      <c r="S191" s="192">
        <v>17</v>
      </c>
      <c r="T191" s="192">
        <v>21</v>
      </c>
      <c r="U191" s="192">
        <v>19.2</v>
      </c>
      <c r="V191" s="192">
        <v>26</v>
      </c>
      <c r="W191" s="192">
        <v>29</v>
      </c>
      <c r="X191" s="192">
        <v>26</v>
      </c>
      <c r="Y191" s="192">
        <v>14.8</v>
      </c>
      <c r="Z191" s="192">
        <v>18.899999999999999</v>
      </c>
      <c r="AA191" s="192">
        <v>6.5</v>
      </c>
    </row>
    <row r="192" spans="1:27">
      <c r="A192" s="1" t="s">
        <v>271</v>
      </c>
      <c r="B192" s="142">
        <v>7.9</v>
      </c>
      <c r="C192" s="142">
        <v>13.9</v>
      </c>
      <c r="D192" s="142">
        <v>12.8</v>
      </c>
      <c r="E192" s="142">
        <v>14.5</v>
      </c>
      <c r="F192" s="142">
        <v>19</v>
      </c>
      <c r="G192" s="142">
        <v>23.4</v>
      </c>
      <c r="H192" s="142">
        <v>26</v>
      </c>
      <c r="I192" s="142">
        <v>28</v>
      </c>
      <c r="J192" s="142">
        <v>23</v>
      </c>
      <c r="K192" s="142">
        <v>21.6</v>
      </c>
      <c r="L192" s="142">
        <v>11.5</v>
      </c>
      <c r="M192" s="142">
        <v>11.1</v>
      </c>
      <c r="N192" s="208"/>
      <c r="O192" s="1" t="s">
        <v>271</v>
      </c>
      <c r="P192" s="192">
        <v>9.1</v>
      </c>
      <c r="Q192" s="192">
        <v>7.6</v>
      </c>
      <c r="R192" s="192">
        <v>12.4</v>
      </c>
      <c r="S192" s="192">
        <v>14.5</v>
      </c>
      <c r="T192" s="192">
        <v>21</v>
      </c>
      <c r="U192" s="192">
        <v>22.3</v>
      </c>
      <c r="V192" s="192">
        <v>26.3</v>
      </c>
      <c r="W192" s="192">
        <v>29.6</v>
      </c>
      <c r="X192" s="192">
        <v>21.7</v>
      </c>
      <c r="Y192" s="192">
        <v>16</v>
      </c>
      <c r="Z192" s="192">
        <v>19.899999999999999</v>
      </c>
      <c r="AA192" s="192">
        <v>5.0999999999999996</v>
      </c>
    </row>
    <row r="193" spans="1:27">
      <c r="A193" s="1" t="s">
        <v>272</v>
      </c>
      <c r="B193" s="156">
        <v>6</v>
      </c>
      <c r="C193" s="156">
        <v>9.6999999999999993</v>
      </c>
      <c r="D193" s="156">
        <v>15.2</v>
      </c>
      <c r="E193" s="156">
        <v>16.899999999999999</v>
      </c>
      <c r="F193" s="156">
        <v>20.6</v>
      </c>
      <c r="G193" s="156">
        <v>24</v>
      </c>
      <c r="H193" s="156">
        <v>25.8</v>
      </c>
      <c r="I193" s="156">
        <v>28.4</v>
      </c>
      <c r="J193" s="156">
        <v>23.4</v>
      </c>
      <c r="K193" s="156">
        <v>19.399999999999999</v>
      </c>
      <c r="L193" s="156">
        <v>11.6</v>
      </c>
      <c r="M193" s="156">
        <v>10.1</v>
      </c>
      <c r="N193" s="208"/>
      <c r="O193" s="1" t="s">
        <v>272</v>
      </c>
      <c r="P193" s="192">
        <v>8.1</v>
      </c>
      <c r="Q193" s="192">
        <v>9.1</v>
      </c>
      <c r="R193" s="192">
        <v>13.6</v>
      </c>
      <c r="S193" s="192">
        <v>16.8</v>
      </c>
      <c r="T193" s="192">
        <v>17.3</v>
      </c>
      <c r="U193" s="192">
        <v>23.4</v>
      </c>
      <c r="V193" s="192">
        <v>26</v>
      </c>
      <c r="W193" s="192">
        <v>30.3</v>
      </c>
      <c r="X193" s="192">
        <v>22.7</v>
      </c>
      <c r="Y193" s="192">
        <v>16.3</v>
      </c>
      <c r="Z193" s="192">
        <v>17.100000000000001</v>
      </c>
      <c r="AA193" s="192">
        <v>5.4</v>
      </c>
    </row>
    <row r="194" spans="1:27">
      <c r="A194" s="1" t="s">
        <v>273</v>
      </c>
      <c r="B194" s="142">
        <v>6.1</v>
      </c>
      <c r="C194" s="142">
        <v>9.9</v>
      </c>
      <c r="D194" s="142">
        <v>15</v>
      </c>
      <c r="E194" s="142">
        <v>20.100000000000001</v>
      </c>
      <c r="F194" s="142">
        <v>18.899999999999999</v>
      </c>
      <c r="G194" s="142">
        <v>23.8</v>
      </c>
      <c r="H194" s="142">
        <v>25.6</v>
      </c>
      <c r="I194" s="142">
        <v>28.8</v>
      </c>
      <c r="J194" s="142">
        <v>24.6</v>
      </c>
      <c r="K194" s="142">
        <v>17.8</v>
      </c>
      <c r="L194" s="142">
        <v>13</v>
      </c>
      <c r="M194" s="142">
        <v>8.4</v>
      </c>
      <c r="N194" s="208"/>
      <c r="O194" s="1" t="s">
        <v>273</v>
      </c>
      <c r="P194" s="192">
        <v>8.4</v>
      </c>
      <c r="Q194" s="192">
        <v>11.6</v>
      </c>
      <c r="R194" s="192">
        <v>14.9</v>
      </c>
      <c r="S194" s="192">
        <v>13.3</v>
      </c>
      <c r="T194" s="192">
        <v>19.100000000000001</v>
      </c>
      <c r="U194" s="192">
        <v>21.8</v>
      </c>
      <c r="V194" s="192">
        <v>27.8</v>
      </c>
      <c r="W194" s="192">
        <v>29</v>
      </c>
      <c r="X194" s="192">
        <v>22.7</v>
      </c>
      <c r="Y194" s="192">
        <v>20</v>
      </c>
      <c r="Z194" s="192">
        <v>15.4</v>
      </c>
      <c r="AA194" s="192">
        <v>6.8</v>
      </c>
    </row>
    <row r="195" spans="1:27">
      <c r="A195" s="1" t="s">
        <v>274</v>
      </c>
      <c r="B195" s="142">
        <v>6.5</v>
      </c>
      <c r="C195" s="142">
        <v>10.8</v>
      </c>
      <c r="D195" s="142">
        <v>9</v>
      </c>
      <c r="E195" s="142">
        <v>19.7</v>
      </c>
      <c r="F195" s="142">
        <v>19.399999999999999</v>
      </c>
      <c r="G195" s="142">
        <v>22.8</v>
      </c>
      <c r="H195" s="142">
        <v>26.2</v>
      </c>
      <c r="I195" s="142">
        <v>25.5</v>
      </c>
      <c r="J195" s="142">
        <v>26.8</v>
      </c>
      <c r="K195" s="142">
        <v>19.600000000000001</v>
      </c>
      <c r="L195" s="142">
        <v>16.3</v>
      </c>
      <c r="M195" s="142">
        <v>9.4</v>
      </c>
      <c r="N195" s="208"/>
      <c r="O195" s="1" t="s">
        <v>274</v>
      </c>
      <c r="P195" s="192">
        <v>10.9</v>
      </c>
      <c r="Q195" s="192">
        <v>8.4</v>
      </c>
      <c r="R195" s="192">
        <v>13.9</v>
      </c>
      <c r="S195" s="192">
        <v>11.5</v>
      </c>
      <c r="T195" s="192">
        <v>20</v>
      </c>
      <c r="U195" s="192">
        <v>23.6</v>
      </c>
      <c r="V195" s="192">
        <v>27.6</v>
      </c>
      <c r="W195" s="192">
        <v>27</v>
      </c>
      <c r="X195" s="192">
        <v>23</v>
      </c>
      <c r="Y195" s="192">
        <v>19.3</v>
      </c>
      <c r="Z195" s="192">
        <v>17</v>
      </c>
      <c r="AA195" s="192">
        <v>8.1999999999999993</v>
      </c>
    </row>
    <row r="196" spans="1:27">
      <c r="A196" s="1" t="s">
        <v>275</v>
      </c>
      <c r="B196" s="142">
        <v>6.4</v>
      </c>
      <c r="C196" s="142">
        <v>8.9</v>
      </c>
      <c r="D196" s="142">
        <v>8.1</v>
      </c>
      <c r="E196" s="142">
        <v>18.5</v>
      </c>
      <c r="F196" s="142">
        <v>21.2</v>
      </c>
      <c r="G196" s="142">
        <v>22.5</v>
      </c>
      <c r="H196" s="142">
        <v>26.8</v>
      </c>
      <c r="I196" s="142">
        <v>25.4</v>
      </c>
      <c r="J196" s="142">
        <v>23.8</v>
      </c>
      <c r="K196" s="142">
        <v>19.899999999999999</v>
      </c>
      <c r="L196" s="142">
        <v>17.8</v>
      </c>
      <c r="M196" s="142">
        <v>10</v>
      </c>
      <c r="N196" s="208"/>
      <c r="O196" s="1" t="s">
        <v>275</v>
      </c>
      <c r="P196" s="192">
        <v>11.4</v>
      </c>
      <c r="Q196" s="192">
        <v>10.199999999999999</v>
      </c>
      <c r="R196" s="192">
        <v>9.5</v>
      </c>
      <c r="S196" s="192">
        <v>11.3</v>
      </c>
      <c r="T196" s="192">
        <v>21.6</v>
      </c>
      <c r="U196" s="192">
        <v>24</v>
      </c>
      <c r="V196" s="192">
        <v>26.1</v>
      </c>
      <c r="W196" s="192">
        <v>28</v>
      </c>
      <c r="X196" s="192">
        <v>25.1</v>
      </c>
      <c r="Y196" s="192">
        <v>16.3</v>
      </c>
      <c r="Z196" s="192">
        <v>14.4</v>
      </c>
      <c r="AA196" s="192">
        <v>8.4</v>
      </c>
    </row>
    <row r="197" spans="1:27">
      <c r="A197" s="1" t="s">
        <v>276</v>
      </c>
      <c r="B197" s="222">
        <v>5.8</v>
      </c>
      <c r="C197" s="209">
        <v>12.2</v>
      </c>
      <c r="D197" s="209">
        <v>10.199999999999999</v>
      </c>
      <c r="E197" s="209">
        <v>20.3</v>
      </c>
      <c r="F197" s="209">
        <v>21.8</v>
      </c>
      <c r="G197" s="209">
        <v>22.5</v>
      </c>
      <c r="H197" s="209">
        <v>27.2</v>
      </c>
      <c r="I197" s="209">
        <v>26.7</v>
      </c>
      <c r="J197" s="209">
        <v>23.5</v>
      </c>
      <c r="K197" s="209">
        <v>17.899999999999999</v>
      </c>
      <c r="L197" s="209">
        <v>17.899999999999999</v>
      </c>
      <c r="M197" s="209">
        <v>10.199999999999999</v>
      </c>
      <c r="N197" s="208"/>
      <c r="O197" s="1" t="s">
        <v>276</v>
      </c>
      <c r="P197" s="192">
        <v>10.3</v>
      </c>
      <c r="Q197" s="192">
        <v>11.4</v>
      </c>
      <c r="R197" s="192">
        <v>9</v>
      </c>
      <c r="S197" s="192">
        <v>13.4</v>
      </c>
      <c r="T197" s="192">
        <v>21.5</v>
      </c>
      <c r="U197" s="192">
        <v>24.1</v>
      </c>
      <c r="V197" s="192">
        <v>26.5</v>
      </c>
      <c r="W197" s="192">
        <v>28</v>
      </c>
      <c r="X197" s="192">
        <v>24.1</v>
      </c>
      <c r="Y197" s="192">
        <v>15.8</v>
      </c>
      <c r="Z197" s="192">
        <v>15.4</v>
      </c>
      <c r="AA197" s="192">
        <v>7.9</v>
      </c>
    </row>
    <row r="198" spans="1:27">
      <c r="A198" s="1" t="s">
        <v>277</v>
      </c>
      <c r="B198" s="142">
        <v>4.8</v>
      </c>
      <c r="C198" s="142">
        <v>11.2</v>
      </c>
      <c r="D198" s="142">
        <v>12.8</v>
      </c>
      <c r="E198" s="142">
        <v>19.8</v>
      </c>
      <c r="F198" s="142">
        <v>21.4</v>
      </c>
      <c r="G198" s="142">
        <v>23.6</v>
      </c>
      <c r="H198" s="142">
        <v>27</v>
      </c>
      <c r="I198" s="142">
        <v>25.4</v>
      </c>
      <c r="J198" s="142">
        <v>23.7</v>
      </c>
      <c r="K198" s="142">
        <v>19</v>
      </c>
      <c r="L198" s="142">
        <v>12.1</v>
      </c>
      <c r="M198" s="142">
        <v>10.9</v>
      </c>
      <c r="N198" s="208"/>
      <c r="O198" s="1" t="s">
        <v>277</v>
      </c>
      <c r="P198" s="192">
        <v>7.2</v>
      </c>
      <c r="Q198" s="192">
        <v>10.3</v>
      </c>
      <c r="R198" s="192">
        <v>12.4</v>
      </c>
      <c r="S198" s="192">
        <v>16.5</v>
      </c>
      <c r="T198" s="192">
        <v>22.5</v>
      </c>
      <c r="U198" s="192">
        <v>25.7</v>
      </c>
      <c r="V198" s="192">
        <v>25.1</v>
      </c>
      <c r="W198" s="192">
        <v>28.7</v>
      </c>
      <c r="X198" s="192">
        <v>22.4</v>
      </c>
      <c r="Y198" s="192">
        <v>15.7</v>
      </c>
      <c r="Z198" s="192">
        <v>13.1</v>
      </c>
      <c r="AA198" s="192">
        <v>6.9</v>
      </c>
    </row>
    <row r="199" spans="1:27">
      <c r="A199" s="1" t="s">
        <v>278</v>
      </c>
      <c r="B199" s="142">
        <v>4.4000000000000004</v>
      </c>
      <c r="C199" s="142">
        <v>10</v>
      </c>
      <c r="D199" s="142">
        <v>12.8</v>
      </c>
      <c r="E199" s="142">
        <v>14</v>
      </c>
      <c r="F199" s="142">
        <v>21.9</v>
      </c>
      <c r="G199" s="142">
        <v>24.4</v>
      </c>
      <c r="H199" s="142">
        <v>26.8</v>
      </c>
      <c r="I199" s="142">
        <v>24.4</v>
      </c>
      <c r="J199" s="142">
        <v>23.9</v>
      </c>
      <c r="K199" s="142">
        <v>18.100000000000001</v>
      </c>
      <c r="L199" s="142">
        <v>13.5</v>
      </c>
      <c r="M199" s="142">
        <v>10.1</v>
      </c>
      <c r="N199" s="208"/>
      <c r="O199" s="1" t="s">
        <v>278</v>
      </c>
      <c r="P199" s="192">
        <v>7.3</v>
      </c>
      <c r="Q199" s="192">
        <v>8.1999999999999993</v>
      </c>
      <c r="R199" s="192">
        <v>14.6</v>
      </c>
      <c r="S199" s="192">
        <v>17.100000000000001</v>
      </c>
      <c r="T199" s="192">
        <v>23.9</v>
      </c>
      <c r="U199" s="192">
        <v>27.2</v>
      </c>
      <c r="V199" s="192">
        <v>25.9</v>
      </c>
      <c r="W199" s="192">
        <v>29.4</v>
      </c>
      <c r="X199" s="192">
        <v>22.7</v>
      </c>
      <c r="Y199" s="192">
        <v>16.3</v>
      </c>
      <c r="Z199" s="192">
        <v>14.3</v>
      </c>
      <c r="AA199" s="192">
        <v>8</v>
      </c>
    </row>
    <row r="200" spans="1:27">
      <c r="A200" s="1" t="s">
        <v>279</v>
      </c>
      <c r="B200" s="142">
        <v>5.3</v>
      </c>
      <c r="C200" s="142">
        <v>10.3</v>
      </c>
      <c r="D200" s="142">
        <v>13.2</v>
      </c>
      <c r="E200" s="142">
        <v>13.1</v>
      </c>
      <c r="F200" s="142">
        <v>20.9</v>
      </c>
      <c r="G200" s="142">
        <v>25.5</v>
      </c>
      <c r="H200" s="142">
        <v>27.3</v>
      </c>
      <c r="I200" s="142">
        <v>25.8</v>
      </c>
      <c r="J200" s="142">
        <v>23.6</v>
      </c>
      <c r="K200" s="142">
        <v>18.2</v>
      </c>
      <c r="L200" s="142">
        <v>10.5</v>
      </c>
      <c r="M200" s="142">
        <v>7.4</v>
      </c>
      <c r="N200" s="208"/>
      <c r="O200" s="1" t="s">
        <v>279</v>
      </c>
      <c r="P200" s="192">
        <v>12</v>
      </c>
      <c r="Q200" s="192">
        <v>6.4</v>
      </c>
      <c r="R200" s="192">
        <v>18.3</v>
      </c>
      <c r="S200" s="192">
        <v>15.1</v>
      </c>
      <c r="T200" s="192">
        <v>21.4</v>
      </c>
      <c r="U200" s="192">
        <v>23.5</v>
      </c>
      <c r="V200" s="192">
        <v>27.3</v>
      </c>
      <c r="W200" s="192">
        <v>28.6</v>
      </c>
      <c r="X200" s="192">
        <v>23</v>
      </c>
      <c r="Y200" s="192">
        <v>16.3</v>
      </c>
      <c r="Z200" s="192">
        <v>13.5</v>
      </c>
      <c r="AA200" s="192">
        <v>8.9</v>
      </c>
    </row>
    <row r="201" spans="1:27">
      <c r="A201" s="1" t="s">
        <v>280</v>
      </c>
      <c r="B201" s="142">
        <v>5.6</v>
      </c>
      <c r="C201" s="210"/>
      <c r="D201" s="142">
        <v>11.5</v>
      </c>
      <c r="E201" s="142">
        <v>13.9</v>
      </c>
      <c r="F201" s="142">
        <v>21.1</v>
      </c>
      <c r="G201" s="142">
        <v>24.9</v>
      </c>
      <c r="H201" s="142">
        <v>27.7</v>
      </c>
      <c r="I201" s="142">
        <v>27.4</v>
      </c>
      <c r="J201" s="142">
        <v>24.4</v>
      </c>
      <c r="K201" s="142">
        <v>15.9</v>
      </c>
      <c r="L201" s="142">
        <v>7.2</v>
      </c>
      <c r="M201" s="142">
        <v>7.8</v>
      </c>
      <c r="N201" s="208"/>
      <c r="O201" s="1" t="s">
        <v>280</v>
      </c>
      <c r="P201" s="192">
        <v>12.6</v>
      </c>
      <c r="Q201" s="192">
        <v>8.6</v>
      </c>
      <c r="R201" s="192">
        <v>10.1</v>
      </c>
      <c r="S201" s="192">
        <v>15.5</v>
      </c>
      <c r="T201" s="192">
        <v>20.2</v>
      </c>
      <c r="U201" s="192">
        <v>24.4</v>
      </c>
      <c r="V201" s="192">
        <v>27</v>
      </c>
      <c r="W201" s="192">
        <v>29.2</v>
      </c>
      <c r="X201" s="192">
        <v>21.3</v>
      </c>
      <c r="Y201" s="192">
        <v>17.899999999999999</v>
      </c>
      <c r="Z201" s="192">
        <v>10.9</v>
      </c>
      <c r="AA201" s="192">
        <v>9.4</v>
      </c>
    </row>
    <row r="202" spans="1:27">
      <c r="A202" s="1" t="s">
        <v>281</v>
      </c>
      <c r="B202" s="142">
        <v>5.0999999999999996</v>
      </c>
      <c r="C202" s="210"/>
      <c r="D202" s="142">
        <v>12</v>
      </c>
      <c r="E202" s="142">
        <v>15.9</v>
      </c>
      <c r="F202" s="142">
        <v>19.899999999999999</v>
      </c>
      <c r="G202" s="142">
        <v>24.9</v>
      </c>
      <c r="H202" s="142">
        <v>28.1</v>
      </c>
      <c r="I202" s="142">
        <v>25.2</v>
      </c>
      <c r="J202" s="142">
        <v>25.1</v>
      </c>
      <c r="K202" s="142">
        <v>17.2</v>
      </c>
      <c r="L202" s="142">
        <v>8</v>
      </c>
      <c r="M202" s="142">
        <v>9.6</v>
      </c>
      <c r="N202" s="208"/>
      <c r="O202" s="1" t="s">
        <v>281</v>
      </c>
      <c r="P202" s="192">
        <v>9.5</v>
      </c>
      <c r="Q202" s="210"/>
      <c r="R202" s="192">
        <v>10.1</v>
      </c>
      <c r="S202" s="192">
        <v>16.8</v>
      </c>
      <c r="T202" s="192">
        <v>21.2</v>
      </c>
      <c r="U202" s="192">
        <v>23.7</v>
      </c>
      <c r="V202" s="192">
        <v>23.7</v>
      </c>
      <c r="W202" s="192">
        <v>29.3</v>
      </c>
      <c r="X202" s="192">
        <v>20.7</v>
      </c>
      <c r="Y202" s="192">
        <v>16</v>
      </c>
      <c r="Z202" s="192">
        <v>11.3</v>
      </c>
      <c r="AA202" s="192">
        <v>9.1</v>
      </c>
    </row>
    <row r="203" spans="1:27">
      <c r="A203" s="1" t="s">
        <v>282</v>
      </c>
      <c r="B203" s="142">
        <v>6.5</v>
      </c>
      <c r="C203" s="210"/>
      <c r="D203" s="142">
        <v>10.5</v>
      </c>
      <c r="E203" s="210"/>
      <c r="F203" s="142">
        <v>20.9</v>
      </c>
      <c r="G203" s="210"/>
      <c r="H203" s="142">
        <v>28.5</v>
      </c>
      <c r="I203" s="142">
        <v>25.6</v>
      </c>
      <c r="J203" s="210"/>
      <c r="K203" s="142">
        <v>16.399999999999999</v>
      </c>
      <c r="L203" s="210"/>
      <c r="M203" s="142">
        <v>10.4</v>
      </c>
      <c r="N203" s="212"/>
      <c r="O203" s="1" t="s">
        <v>282</v>
      </c>
      <c r="P203" s="192">
        <v>7.5</v>
      </c>
      <c r="Q203" s="210"/>
      <c r="R203" s="192">
        <v>13.3</v>
      </c>
      <c r="S203" s="210"/>
      <c r="T203" s="192">
        <v>19.899999999999999</v>
      </c>
      <c r="U203" s="210"/>
      <c r="V203" s="192">
        <v>26.8</v>
      </c>
      <c r="W203" s="192">
        <v>28.7</v>
      </c>
      <c r="X203" s="210"/>
      <c r="Y203" s="192">
        <v>13.6</v>
      </c>
      <c r="Z203" s="210"/>
      <c r="AA203" s="192">
        <v>2.8</v>
      </c>
    </row>
    <row r="204" spans="1:27">
      <c r="A204" s="1" t="s">
        <v>134</v>
      </c>
      <c r="B204" s="211">
        <f>AVERAGE(B173:B203)</f>
        <v>6.3129032258064521</v>
      </c>
      <c r="C204" s="211">
        <f t="shared" ref="C204:M204" si="5">AVERAGE(C173:C203)</f>
        <v>8.5857142857142854</v>
      </c>
      <c r="D204" s="211">
        <f t="shared" si="5"/>
        <v>10.741935483870968</v>
      </c>
      <c r="E204" s="211">
        <f t="shared" si="5"/>
        <v>14.353333333333332</v>
      </c>
      <c r="F204" s="211">
        <f t="shared" si="5"/>
        <v>19.145161290322577</v>
      </c>
      <c r="G204" s="211">
        <f t="shared" si="5"/>
        <v>22.176666666666666</v>
      </c>
      <c r="H204" s="211">
        <f t="shared" si="5"/>
        <v>24.538709677419355</v>
      </c>
      <c r="I204" s="211">
        <f t="shared" si="5"/>
        <v>27.56774193548387</v>
      </c>
      <c r="J204" s="211">
        <f t="shared" si="5"/>
        <v>25.769999999999996</v>
      </c>
      <c r="K204" s="211">
        <f t="shared" si="5"/>
        <v>20.845161290322583</v>
      </c>
      <c r="L204" s="211">
        <f t="shared" si="5"/>
        <v>14.356666666666667</v>
      </c>
      <c r="M204" s="211">
        <f t="shared" si="5"/>
        <v>10.341935483870966</v>
      </c>
      <c r="O204" s="1" t="s">
        <v>134</v>
      </c>
      <c r="P204" s="192">
        <f>AVERAGE(P173:P203)</f>
        <v>8.6419354838709666</v>
      </c>
      <c r="Q204" s="192">
        <f t="shared" ref="Q204:AA204" si="6">AVERAGE(Q173:Q203)</f>
        <v>8.3827586206896534</v>
      </c>
      <c r="R204" s="192">
        <f t="shared" si="6"/>
        <v>12.026086956521739</v>
      </c>
      <c r="S204" s="192">
        <f t="shared" si="6"/>
        <v>13.96666666666667</v>
      </c>
      <c r="T204" s="192">
        <f t="shared" si="6"/>
        <v>20.245161290322581</v>
      </c>
      <c r="U204" s="192">
        <f t="shared" si="6"/>
        <v>23.720000000000006</v>
      </c>
      <c r="V204" s="192">
        <f t="shared" si="6"/>
        <v>25.157419354838705</v>
      </c>
      <c r="W204" s="192">
        <f t="shared" si="6"/>
        <v>29.325806451612905</v>
      </c>
      <c r="X204" s="192">
        <f t="shared" si="6"/>
        <v>25.306666666666672</v>
      </c>
      <c r="Y204" s="192">
        <f t="shared" si="6"/>
        <v>18.738709677419354</v>
      </c>
      <c r="Z204" s="192">
        <f t="shared" si="6"/>
        <v>15.1</v>
      </c>
      <c r="AA204" s="192">
        <f t="shared" si="6"/>
        <v>8.7483870967741968</v>
      </c>
    </row>
    <row r="205" spans="1:27">
      <c r="A205" s="173" t="s">
        <v>316</v>
      </c>
      <c r="O205" s="173" t="s">
        <v>316</v>
      </c>
    </row>
    <row r="225" spans="1:27" ht="17.25">
      <c r="A225" s="255" t="s">
        <v>250</v>
      </c>
      <c r="B225" s="255"/>
      <c r="C225" s="255"/>
      <c r="F225"/>
      <c r="G225"/>
      <c r="H225"/>
      <c r="I225"/>
      <c r="J225"/>
      <c r="K225"/>
      <c r="L225"/>
      <c r="M225"/>
    </row>
    <row r="226" spans="1:27" ht="17.25">
      <c r="A226" s="47"/>
      <c r="B226" s="47"/>
      <c r="C226" s="47"/>
      <c r="F226"/>
      <c r="G226"/>
      <c r="H226"/>
      <c r="I226"/>
      <c r="J226"/>
      <c r="K226"/>
      <c r="L226"/>
      <c r="M226"/>
    </row>
    <row r="227" spans="1:27">
      <c r="A227"/>
      <c r="B227"/>
      <c r="C227"/>
      <c r="D227" s="290" t="s">
        <v>229</v>
      </c>
      <c r="E227" s="290"/>
      <c r="F227"/>
      <c r="G227"/>
      <c r="H227"/>
      <c r="I227"/>
      <c r="J227"/>
      <c r="K227"/>
      <c r="L227" s="277" t="s">
        <v>251</v>
      </c>
      <c r="M227" s="277"/>
      <c r="O227" s="213"/>
      <c r="P227" s="213"/>
      <c r="Q227" s="213"/>
      <c r="R227" s="291" t="s">
        <v>230</v>
      </c>
      <c r="S227" s="214"/>
      <c r="T227" s="213"/>
      <c r="U227" s="213"/>
      <c r="V227" s="213"/>
      <c r="W227" s="213"/>
      <c r="X227" s="213"/>
      <c r="Y227" s="213"/>
      <c r="Z227" s="214" t="s">
        <v>251</v>
      </c>
      <c r="AA227" s="214"/>
    </row>
    <row r="228" spans="1:27">
      <c r="A228" s="16"/>
      <c r="B228" s="1" t="s">
        <v>171</v>
      </c>
      <c r="C228" s="1" t="s">
        <v>141</v>
      </c>
      <c r="D228" s="1" t="s">
        <v>142</v>
      </c>
      <c r="E228" s="1" t="s">
        <v>143</v>
      </c>
      <c r="F228" s="1" t="s">
        <v>144</v>
      </c>
      <c r="G228" s="1" t="s">
        <v>145</v>
      </c>
      <c r="H228" s="1" t="s">
        <v>148</v>
      </c>
      <c r="I228" s="1" t="s">
        <v>150</v>
      </c>
      <c r="J228" s="1" t="s">
        <v>151</v>
      </c>
      <c r="K228" s="1" t="s">
        <v>152</v>
      </c>
      <c r="L228" s="1" t="s">
        <v>154</v>
      </c>
      <c r="M228" s="1" t="s">
        <v>155</v>
      </c>
      <c r="O228" s="215"/>
      <c r="P228" s="216" t="s">
        <v>171</v>
      </c>
      <c r="Q228" s="216" t="s">
        <v>141</v>
      </c>
      <c r="R228" s="216" t="s">
        <v>142</v>
      </c>
      <c r="S228" s="216" t="s">
        <v>143</v>
      </c>
      <c r="T228" s="216" t="s">
        <v>144</v>
      </c>
      <c r="U228" s="216" t="s">
        <v>145</v>
      </c>
      <c r="V228" s="216" t="s">
        <v>148</v>
      </c>
      <c r="W228" s="216" t="s">
        <v>150</v>
      </c>
      <c r="X228" s="216" t="s">
        <v>151</v>
      </c>
      <c r="Y228" s="216" t="s">
        <v>152</v>
      </c>
      <c r="Z228" s="216" t="s">
        <v>154</v>
      </c>
      <c r="AA228" s="216" t="s">
        <v>155</v>
      </c>
    </row>
    <row r="229" spans="1:27">
      <c r="A229" s="1" t="s">
        <v>252</v>
      </c>
      <c r="B229" s="142">
        <v>8.6</v>
      </c>
      <c r="C229" s="142">
        <v>5.6</v>
      </c>
      <c r="D229" s="142">
        <v>7.3</v>
      </c>
      <c r="E229" s="142">
        <v>7.3</v>
      </c>
      <c r="F229" s="142">
        <v>19</v>
      </c>
      <c r="G229" s="142">
        <v>21.3</v>
      </c>
      <c r="H229" s="142">
        <v>25.2</v>
      </c>
      <c r="I229" s="142">
        <v>28.4</v>
      </c>
      <c r="J229" s="142">
        <v>24.6</v>
      </c>
      <c r="K229" s="142">
        <v>21.6</v>
      </c>
      <c r="L229" s="142">
        <v>16</v>
      </c>
      <c r="M229" s="142">
        <v>11.2</v>
      </c>
      <c r="O229" s="216" t="s">
        <v>252</v>
      </c>
      <c r="P229" s="182">
        <v>6.9</v>
      </c>
      <c r="Q229" s="182">
        <v>4.0999999999999996</v>
      </c>
      <c r="R229" s="182">
        <v>12.2</v>
      </c>
      <c r="S229" s="182">
        <v>15</v>
      </c>
      <c r="T229" s="182">
        <v>19.399999999999999</v>
      </c>
      <c r="U229" s="182">
        <v>20.7</v>
      </c>
      <c r="V229" s="182">
        <v>26.6</v>
      </c>
      <c r="W229" s="182">
        <v>29.5</v>
      </c>
      <c r="X229" s="182">
        <v>25.6</v>
      </c>
      <c r="Y229" s="221" t="s">
        <v>243</v>
      </c>
      <c r="Z229" s="182">
        <v>13.7</v>
      </c>
      <c r="AA229" s="182">
        <v>12.6</v>
      </c>
    </row>
    <row r="230" spans="1:27">
      <c r="A230" s="1" t="s">
        <v>253</v>
      </c>
      <c r="B230" s="142">
        <v>8.1999999999999993</v>
      </c>
      <c r="C230" s="142">
        <v>5.0999999999999996</v>
      </c>
      <c r="D230" s="142">
        <v>7.8</v>
      </c>
      <c r="E230" s="142">
        <v>8.6</v>
      </c>
      <c r="F230" s="142">
        <v>16.3</v>
      </c>
      <c r="G230" s="142">
        <v>20.9</v>
      </c>
      <c r="H230" s="142">
        <v>28.2</v>
      </c>
      <c r="I230" s="142">
        <v>24.5</v>
      </c>
      <c r="J230" s="142">
        <v>22.8</v>
      </c>
      <c r="K230" s="142">
        <v>21.6</v>
      </c>
      <c r="L230" s="142">
        <v>15.6</v>
      </c>
      <c r="M230" s="142">
        <v>8.8000000000000007</v>
      </c>
      <c r="O230" s="216" t="s">
        <v>253</v>
      </c>
      <c r="P230" s="182">
        <v>6.4</v>
      </c>
      <c r="Q230" s="182">
        <v>4.9000000000000004</v>
      </c>
      <c r="R230" s="182">
        <v>8.1</v>
      </c>
      <c r="S230" s="182">
        <v>17.100000000000001</v>
      </c>
      <c r="T230" s="182">
        <v>18.3</v>
      </c>
      <c r="U230" s="182">
        <v>21.2</v>
      </c>
      <c r="V230" s="182">
        <v>26.3</v>
      </c>
      <c r="W230" s="182">
        <v>30.1</v>
      </c>
      <c r="X230" s="182">
        <v>25.2</v>
      </c>
      <c r="Y230" s="182">
        <v>21.5</v>
      </c>
      <c r="Z230" s="182">
        <v>14.4</v>
      </c>
      <c r="AA230" s="182">
        <v>13.1</v>
      </c>
    </row>
    <row r="231" spans="1:27">
      <c r="A231" s="1" t="s">
        <v>254</v>
      </c>
      <c r="B231" s="142">
        <v>10.4</v>
      </c>
      <c r="C231" s="142">
        <v>8.1</v>
      </c>
      <c r="D231" s="142">
        <v>8.9</v>
      </c>
      <c r="E231" s="142">
        <v>10.7</v>
      </c>
      <c r="F231" s="142">
        <v>16.3</v>
      </c>
      <c r="G231" s="142">
        <v>20.5</v>
      </c>
      <c r="H231" s="142">
        <v>28</v>
      </c>
      <c r="I231" s="142">
        <v>26.7</v>
      </c>
      <c r="J231" s="142">
        <v>24.5</v>
      </c>
      <c r="K231" s="142">
        <v>24.2</v>
      </c>
      <c r="L231" s="142">
        <v>17.399999999999999</v>
      </c>
      <c r="M231" s="142">
        <v>10.199999999999999</v>
      </c>
      <c r="O231" s="216" t="s">
        <v>254</v>
      </c>
      <c r="P231" s="182">
        <v>5</v>
      </c>
      <c r="Q231" s="182">
        <v>5.9</v>
      </c>
      <c r="R231" s="182">
        <v>10.6</v>
      </c>
      <c r="S231" s="182">
        <v>17.3</v>
      </c>
      <c r="T231" s="182">
        <v>20.5</v>
      </c>
      <c r="U231" s="182">
        <v>21.7</v>
      </c>
      <c r="V231" s="182">
        <v>26.2</v>
      </c>
      <c r="W231" s="182">
        <v>29.3</v>
      </c>
      <c r="X231" s="182">
        <v>25.5</v>
      </c>
      <c r="Y231" s="182">
        <v>19.899999999999999</v>
      </c>
      <c r="Z231" s="182">
        <v>15.1</v>
      </c>
      <c r="AA231" s="182">
        <v>15.6</v>
      </c>
    </row>
    <row r="232" spans="1:27">
      <c r="A232" s="1" t="s">
        <v>255</v>
      </c>
      <c r="B232" s="142">
        <v>9.1</v>
      </c>
      <c r="C232" s="142">
        <v>7.1</v>
      </c>
      <c r="D232" s="142">
        <v>8.5</v>
      </c>
      <c r="E232" s="142">
        <v>11.4</v>
      </c>
      <c r="F232" s="142">
        <v>16.899999999999999</v>
      </c>
      <c r="G232" s="142">
        <v>20.9</v>
      </c>
      <c r="H232" s="142">
        <v>27</v>
      </c>
      <c r="I232" s="142">
        <v>28.1</v>
      </c>
      <c r="J232" s="142">
        <v>23.9</v>
      </c>
      <c r="K232" s="142">
        <v>20.2</v>
      </c>
      <c r="L232" s="142">
        <v>17.2</v>
      </c>
      <c r="M232" s="142">
        <v>8.1999999999999993</v>
      </c>
      <c r="O232" s="216" t="s">
        <v>255</v>
      </c>
      <c r="P232" s="182">
        <v>4.8</v>
      </c>
      <c r="Q232" s="182">
        <v>3.6</v>
      </c>
      <c r="R232" s="182">
        <v>13.6</v>
      </c>
      <c r="S232" s="182">
        <v>18.8</v>
      </c>
      <c r="T232" s="182">
        <v>16.3</v>
      </c>
      <c r="U232" s="182">
        <v>21.9</v>
      </c>
      <c r="V232" s="182">
        <v>26</v>
      </c>
      <c r="W232" s="182">
        <v>28.8</v>
      </c>
      <c r="X232" s="182">
        <v>26.5</v>
      </c>
      <c r="Y232" s="182">
        <v>21</v>
      </c>
      <c r="Z232" s="182">
        <v>18.100000000000001</v>
      </c>
      <c r="AA232" s="182">
        <v>18.899999999999999</v>
      </c>
    </row>
    <row r="233" spans="1:27">
      <c r="A233" s="1" t="s">
        <v>256</v>
      </c>
      <c r="B233" s="209">
        <v>6.9</v>
      </c>
      <c r="C233" s="209">
        <v>5.2</v>
      </c>
      <c r="D233" s="209">
        <v>9.8000000000000007</v>
      </c>
      <c r="E233" s="209">
        <v>13.1</v>
      </c>
      <c r="F233" s="209">
        <v>18.2</v>
      </c>
      <c r="G233" s="209">
        <v>19.3</v>
      </c>
      <c r="H233" s="209">
        <v>26.8</v>
      </c>
      <c r="I233" s="209">
        <v>27.2</v>
      </c>
      <c r="J233" s="209">
        <v>24.4</v>
      </c>
      <c r="K233" s="209">
        <v>18.5</v>
      </c>
      <c r="L233" s="209">
        <v>14.2</v>
      </c>
      <c r="M233" s="209">
        <v>8.3000000000000007</v>
      </c>
      <c r="O233" s="216" t="s">
        <v>256</v>
      </c>
      <c r="P233" s="182">
        <v>4</v>
      </c>
      <c r="Q233" s="182">
        <v>2.2999999999999998</v>
      </c>
      <c r="R233" s="182">
        <v>15.1</v>
      </c>
      <c r="S233" s="182">
        <v>15.7</v>
      </c>
      <c r="T233" s="182">
        <v>17.3</v>
      </c>
      <c r="U233" s="182">
        <v>22</v>
      </c>
      <c r="V233" s="182">
        <v>25.8</v>
      </c>
      <c r="W233" s="182">
        <v>27</v>
      </c>
      <c r="X233" s="182">
        <v>27</v>
      </c>
      <c r="Y233" s="182">
        <v>23.7</v>
      </c>
      <c r="Z233" s="182">
        <v>18.8</v>
      </c>
      <c r="AA233" s="182">
        <v>18.5</v>
      </c>
    </row>
    <row r="234" spans="1:27">
      <c r="A234" s="1" t="s">
        <v>257</v>
      </c>
      <c r="B234" s="142">
        <v>5.6</v>
      </c>
      <c r="C234" s="142">
        <v>8</v>
      </c>
      <c r="D234" s="142">
        <v>9.6</v>
      </c>
      <c r="E234" s="142">
        <v>14.7</v>
      </c>
      <c r="F234" s="142">
        <v>19.899999999999999</v>
      </c>
      <c r="G234" s="142">
        <v>19.7</v>
      </c>
      <c r="H234" s="142">
        <v>25.8</v>
      </c>
      <c r="I234" s="142">
        <v>28.4</v>
      </c>
      <c r="J234" s="142">
        <v>24.8</v>
      </c>
      <c r="K234" s="142">
        <v>18.600000000000001</v>
      </c>
      <c r="L234" s="142">
        <v>16.600000000000001</v>
      </c>
      <c r="M234" s="142">
        <v>6.6</v>
      </c>
      <c r="O234" s="216" t="s">
        <v>257</v>
      </c>
      <c r="P234" s="182">
        <v>4.5999999999999996</v>
      </c>
      <c r="Q234" s="182">
        <v>1.1000000000000001</v>
      </c>
      <c r="R234" s="182">
        <v>10.6</v>
      </c>
      <c r="S234" s="182">
        <v>17.3</v>
      </c>
      <c r="T234" s="182">
        <v>19.7</v>
      </c>
      <c r="U234" s="182">
        <v>19.7</v>
      </c>
      <c r="V234" s="182">
        <v>25.3</v>
      </c>
      <c r="W234" s="182">
        <v>26.6</v>
      </c>
      <c r="X234" s="182">
        <v>26.2</v>
      </c>
      <c r="Y234" s="182">
        <v>25.6</v>
      </c>
      <c r="Z234" s="182">
        <v>18</v>
      </c>
      <c r="AA234" s="182">
        <v>15.9</v>
      </c>
    </row>
    <row r="235" spans="1:27">
      <c r="A235" s="1" t="s">
        <v>258</v>
      </c>
      <c r="B235" s="142">
        <v>5.7</v>
      </c>
      <c r="C235" s="142">
        <v>5</v>
      </c>
      <c r="D235" s="142">
        <v>6.3</v>
      </c>
      <c r="E235" s="142">
        <v>16.5</v>
      </c>
      <c r="F235" s="142">
        <v>20.9</v>
      </c>
      <c r="G235" s="142">
        <v>19.600000000000001</v>
      </c>
      <c r="H235" s="142">
        <v>25.4</v>
      </c>
      <c r="I235" s="142">
        <v>27.1</v>
      </c>
      <c r="J235" s="142">
        <v>27.2</v>
      </c>
      <c r="K235" s="142">
        <v>21.8</v>
      </c>
      <c r="L235" s="142">
        <v>17.399999999999999</v>
      </c>
      <c r="M235" s="142">
        <v>7.9</v>
      </c>
      <c r="O235" s="216" t="s">
        <v>258</v>
      </c>
      <c r="P235" s="182">
        <v>6.9</v>
      </c>
      <c r="Q235" s="182">
        <v>1.6</v>
      </c>
      <c r="R235" s="182">
        <v>8.1</v>
      </c>
      <c r="S235" s="182">
        <v>12.6</v>
      </c>
      <c r="T235" s="182">
        <v>17.3</v>
      </c>
      <c r="U235" s="182">
        <v>21.8</v>
      </c>
      <c r="V235" s="182">
        <v>25.8</v>
      </c>
      <c r="W235" s="182">
        <v>28.1</v>
      </c>
      <c r="X235" s="182">
        <v>26.1</v>
      </c>
      <c r="Y235" s="182">
        <v>26.5</v>
      </c>
      <c r="Z235" s="182">
        <v>18.399999999999999</v>
      </c>
      <c r="AA235" s="182">
        <v>13.7</v>
      </c>
    </row>
    <row r="236" spans="1:27">
      <c r="A236" s="1" t="s">
        <v>259</v>
      </c>
      <c r="B236" s="142">
        <v>6.7</v>
      </c>
      <c r="C236" s="142">
        <v>5.6</v>
      </c>
      <c r="D236" s="142">
        <v>4.8</v>
      </c>
      <c r="E236" s="142">
        <v>17.3</v>
      </c>
      <c r="F236" s="142">
        <v>21.1</v>
      </c>
      <c r="G236" s="142">
        <v>18.899999999999999</v>
      </c>
      <c r="H236" s="142">
        <v>26.3</v>
      </c>
      <c r="I236" s="142">
        <v>28.6</v>
      </c>
      <c r="J236" s="142">
        <v>25.9</v>
      </c>
      <c r="K236" s="142">
        <v>22.5</v>
      </c>
      <c r="L236" s="142">
        <v>16.899999999999999</v>
      </c>
      <c r="M236" s="142">
        <v>6.1</v>
      </c>
      <c r="O236" s="216" t="s">
        <v>259</v>
      </c>
      <c r="P236" s="182">
        <v>7.5</v>
      </c>
      <c r="Q236" s="182">
        <v>3</v>
      </c>
      <c r="R236" s="182">
        <v>12.1</v>
      </c>
      <c r="S236" s="182">
        <v>8.6999999999999993</v>
      </c>
      <c r="T236" s="182">
        <v>15.1</v>
      </c>
      <c r="U236" s="182">
        <v>22.2</v>
      </c>
      <c r="V236" s="182">
        <v>26.7</v>
      </c>
      <c r="W236" s="182">
        <v>29.9</v>
      </c>
      <c r="X236" s="182">
        <v>26.6</v>
      </c>
      <c r="Y236" s="182">
        <v>22.5</v>
      </c>
      <c r="Z236" s="182">
        <v>18.2</v>
      </c>
      <c r="AA236" s="182">
        <v>8.3000000000000007</v>
      </c>
    </row>
    <row r="237" spans="1:27">
      <c r="A237" s="1" t="s">
        <v>260</v>
      </c>
      <c r="B237" s="142">
        <v>9.8000000000000007</v>
      </c>
      <c r="C237" s="142">
        <v>4.5</v>
      </c>
      <c r="D237" s="142">
        <v>6.2</v>
      </c>
      <c r="E237" s="142">
        <v>17.8</v>
      </c>
      <c r="F237" s="142">
        <v>19.3</v>
      </c>
      <c r="G237" s="142">
        <v>21.6</v>
      </c>
      <c r="H237" s="142">
        <v>26.1</v>
      </c>
      <c r="I237" s="142">
        <v>31.1</v>
      </c>
      <c r="J237" s="142">
        <v>25.4</v>
      </c>
      <c r="K237" s="142">
        <v>22.7</v>
      </c>
      <c r="L237" s="142">
        <v>16.399999999999999</v>
      </c>
      <c r="M237" s="142">
        <v>6.4</v>
      </c>
      <c r="O237" s="216" t="s">
        <v>260</v>
      </c>
      <c r="P237" s="182">
        <v>8.6</v>
      </c>
      <c r="Q237" s="182">
        <v>3.5</v>
      </c>
      <c r="R237" s="182">
        <v>13</v>
      </c>
      <c r="S237" s="182">
        <v>11.5</v>
      </c>
      <c r="T237" s="182">
        <v>14.4</v>
      </c>
      <c r="U237" s="182">
        <v>25.5</v>
      </c>
      <c r="V237" s="182">
        <v>27</v>
      </c>
      <c r="W237" s="182">
        <v>31.1</v>
      </c>
      <c r="X237" s="182">
        <v>26.9</v>
      </c>
      <c r="Y237" s="182">
        <v>21.8</v>
      </c>
      <c r="Z237" s="182">
        <v>18.100000000000001</v>
      </c>
      <c r="AA237" s="182">
        <v>7</v>
      </c>
    </row>
    <row r="238" spans="1:27">
      <c r="A238" s="1" t="s">
        <v>261</v>
      </c>
      <c r="B238" s="142">
        <v>9</v>
      </c>
      <c r="C238" s="142">
        <v>4.2</v>
      </c>
      <c r="D238" s="142">
        <v>7.7</v>
      </c>
      <c r="E238" s="142">
        <v>12.5</v>
      </c>
      <c r="F238" s="142">
        <v>17.2</v>
      </c>
      <c r="G238" s="142">
        <v>23.5</v>
      </c>
      <c r="H238" s="142">
        <v>26.3</v>
      </c>
      <c r="I238" s="142">
        <v>28.1</v>
      </c>
      <c r="J238" s="142">
        <v>25.2</v>
      </c>
      <c r="K238" s="142">
        <v>24.7</v>
      </c>
      <c r="L238" s="142">
        <v>15.6</v>
      </c>
      <c r="M238" s="142">
        <v>8.1999999999999993</v>
      </c>
      <c r="O238" s="216" t="s">
        <v>261</v>
      </c>
      <c r="P238" s="182">
        <v>5.3</v>
      </c>
      <c r="Q238" s="182">
        <v>6.3</v>
      </c>
      <c r="R238" s="182">
        <v>8</v>
      </c>
      <c r="S238" s="182">
        <v>13.2</v>
      </c>
      <c r="T238" s="182">
        <v>15.9</v>
      </c>
      <c r="U238" s="182">
        <v>22.5</v>
      </c>
      <c r="V238" s="182">
        <v>27.1</v>
      </c>
      <c r="W238" s="182">
        <v>30.3</v>
      </c>
      <c r="X238" s="182">
        <v>23.4</v>
      </c>
      <c r="Y238" s="182">
        <v>22.5</v>
      </c>
      <c r="Z238" s="182">
        <v>19</v>
      </c>
      <c r="AA238" s="182">
        <v>6.8</v>
      </c>
    </row>
    <row r="239" spans="1:27">
      <c r="A239" s="1" t="s">
        <v>262</v>
      </c>
      <c r="B239" s="156">
        <v>6.2</v>
      </c>
      <c r="C239" s="156">
        <v>2.4</v>
      </c>
      <c r="D239" s="156">
        <v>7.5</v>
      </c>
      <c r="E239" s="156">
        <v>12</v>
      </c>
      <c r="F239" s="156">
        <v>20.7</v>
      </c>
      <c r="G239" s="156">
        <v>22</v>
      </c>
      <c r="H239" s="156">
        <v>26.5</v>
      </c>
      <c r="I239" s="156">
        <v>26.6</v>
      </c>
      <c r="J239" s="156">
        <v>25.3</v>
      </c>
      <c r="K239" s="156">
        <v>24.2</v>
      </c>
      <c r="L239" s="156">
        <v>15</v>
      </c>
      <c r="M239" s="156">
        <v>9.4</v>
      </c>
      <c r="O239" s="216" t="s">
        <v>262</v>
      </c>
      <c r="P239" s="182">
        <v>2.9</v>
      </c>
      <c r="Q239" s="182">
        <v>6.4</v>
      </c>
      <c r="R239" s="182">
        <v>8.6999999999999993</v>
      </c>
      <c r="S239" s="182">
        <v>15.4</v>
      </c>
      <c r="T239" s="182">
        <v>15.8</v>
      </c>
      <c r="U239" s="182">
        <v>25.6</v>
      </c>
      <c r="V239" s="182">
        <v>27.5</v>
      </c>
      <c r="W239" s="182">
        <v>30.9</v>
      </c>
      <c r="X239" s="182">
        <v>23</v>
      </c>
      <c r="Y239" s="182">
        <v>22.5</v>
      </c>
      <c r="Z239" s="182">
        <v>17.3</v>
      </c>
      <c r="AA239" s="182">
        <v>8.5</v>
      </c>
    </row>
    <row r="240" spans="1:27">
      <c r="A240" s="1" t="s">
        <v>263</v>
      </c>
      <c r="B240" s="142">
        <v>5.3</v>
      </c>
      <c r="C240" s="142">
        <v>4.0999999999999996</v>
      </c>
      <c r="D240" s="142">
        <v>7.7</v>
      </c>
      <c r="E240" s="142">
        <v>15.8</v>
      </c>
      <c r="F240" s="142">
        <v>22.1</v>
      </c>
      <c r="G240" s="142">
        <v>20</v>
      </c>
      <c r="H240" s="142">
        <v>27.1</v>
      </c>
      <c r="I240" s="142">
        <v>26</v>
      </c>
      <c r="J240" s="142">
        <v>25.1</v>
      </c>
      <c r="K240" s="142">
        <v>24.6</v>
      </c>
      <c r="L240" s="142">
        <v>12.7</v>
      </c>
      <c r="M240" s="142">
        <v>4.4000000000000004</v>
      </c>
      <c r="O240" s="216" t="s">
        <v>263</v>
      </c>
      <c r="P240" s="182">
        <v>2</v>
      </c>
      <c r="Q240" s="182">
        <v>2.2999999999999998</v>
      </c>
      <c r="R240" s="182">
        <v>9.5</v>
      </c>
      <c r="S240" s="182">
        <v>19.600000000000001</v>
      </c>
      <c r="T240" s="182">
        <v>17.3</v>
      </c>
      <c r="U240" s="182">
        <v>25.7</v>
      </c>
      <c r="V240" s="182">
        <v>26.4</v>
      </c>
      <c r="W240" s="182">
        <v>29.9</v>
      </c>
      <c r="X240" s="182">
        <v>21.4</v>
      </c>
      <c r="Y240" s="182">
        <v>19.600000000000001</v>
      </c>
      <c r="Z240" s="182">
        <v>17.7</v>
      </c>
      <c r="AA240" s="182">
        <v>11.4</v>
      </c>
    </row>
    <row r="241" spans="1:27">
      <c r="A241" s="1" t="s">
        <v>264</v>
      </c>
      <c r="B241" s="142">
        <v>5.4</v>
      </c>
      <c r="C241" s="142">
        <v>5</v>
      </c>
      <c r="D241" s="142">
        <v>10.1</v>
      </c>
      <c r="E241" s="142">
        <v>13.8</v>
      </c>
      <c r="F241" s="142">
        <v>17.399999999999999</v>
      </c>
      <c r="G241" s="142">
        <v>20.399999999999999</v>
      </c>
      <c r="H241" s="142">
        <v>26.6</v>
      </c>
      <c r="I241" s="142">
        <v>26.7</v>
      </c>
      <c r="J241" s="142">
        <v>26.9</v>
      </c>
      <c r="K241" s="142">
        <v>20.7</v>
      </c>
      <c r="L241" s="142">
        <v>14.9</v>
      </c>
      <c r="M241" s="142">
        <v>4.5999999999999996</v>
      </c>
      <c r="O241" s="216" t="s">
        <v>264</v>
      </c>
      <c r="P241" s="182">
        <v>3.1</v>
      </c>
      <c r="Q241" s="182">
        <v>2.6</v>
      </c>
      <c r="R241" s="182">
        <v>10.3</v>
      </c>
      <c r="S241" s="182">
        <v>15.8</v>
      </c>
      <c r="T241" s="182">
        <v>17.8</v>
      </c>
      <c r="U241" s="182">
        <v>22.5</v>
      </c>
      <c r="V241" s="182">
        <v>28.4</v>
      </c>
      <c r="W241" s="182">
        <v>33.5</v>
      </c>
      <c r="X241" s="182">
        <v>23.3</v>
      </c>
      <c r="Y241" s="182">
        <v>18.7</v>
      </c>
      <c r="Z241" s="182">
        <v>16.100000000000001</v>
      </c>
      <c r="AA241" s="182">
        <v>8.6</v>
      </c>
    </row>
    <row r="242" spans="1:27">
      <c r="A242" s="1" t="s">
        <v>265</v>
      </c>
      <c r="B242" s="142">
        <v>1.5</v>
      </c>
      <c r="C242" s="142">
        <v>4.9000000000000004</v>
      </c>
      <c r="D242" s="142">
        <v>10.4</v>
      </c>
      <c r="E242" s="142">
        <v>14.2</v>
      </c>
      <c r="F242" s="142">
        <v>18.399999999999999</v>
      </c>
      <c r="G242" s="142">
        <v>20.399999999999999</v>
      </c>
      <c r="H242" s="142">
        <v>26.8</v>
      </c>
      <c r="I242" s="142">
        <v>26.8</v>
      </c>
      <c r="J242" s="142">
        <v>25</v>
      </c>
      <c r="K242" s="142">
        <v>19</v>
      </c>
      <c r="L242" s="142">
        <v>13.7</v>
      </c>
      <c r="M242" s="142">
        <v>4.8</v>
      </c>
      <c r="O242" s="216" t="s">
        <v>265</v>
      </c>
      <c r="P242" s="182">
        <v>4.2</v>
      </c>
      <c r="Q242" s="182">
        <v>5.0999999999999996</v>
      </c>
      <c r="R242" s="182">
        <v>14.1</v>
      </c>
      <c r="S242" s="182">
        <v>14.9</v>
      </c>
      <c r="T242" s="182">
        <v>22.5</v>
      </c>
      <c r="U242" s="182">
        <v>22.7</v>
      </c>
      <c r="V242" s="182">
        <v>28.7</v>
      </c>
      <c r="W242" s="182">
        <v>32.4</v>
      </c>
      <c r="X242" s="182">
        <v>21.8</v>
      </c>
      <c r="Y242" s="182">
        <v>17.399999999999999</v>
      </c>
      <c r="Z242" s="182">
        <v>15</v>
      </c>
      <c r="AA242" s="182">
        <v>7.5</v>
      </c>
    </row>
    <row r="243" spans="1:27">
      <c r="A243" s="1" t="s">
        <v>266</v>
      </c>
      <c r="B243" s="209">
        <v>0.6</v>
      </c>
      <c r="C243" s="209">
        <v>6.1</v>
      </c>
      <c r="D243" s="209">
        <v>8.6</v>
      </c>
      <c r="E243" s="209">
        <v>16.399999999999999</v>
      </c>
      <c r="F243" s="209">
        <v>18.899999999999999</v>
      </c>
      <c r="G243" s="209">
        <v>20.8</v>
      </c>
      <c r="H243" s="209">
        <v>27.1</v>
      </c>
      <c r="I243" s="209">
        <v>26.1</v>
      </c>
      <c r="J243" s="209">
        <v>23</v>
      </c>
      <c r="K243" s="209">
        <v>17.5</v>
      </c>
      <c r="L243" s="209">
        <v>14</v>
      </c>
      <c r="M243" s="209">
        <v>7.2</v>
      </c>
      <c r="O243" s="216" t="s">
        <v>266</v>
      </c>
      <c r="P243" s="182">
        <v>7.3</v>
      </c>
      <c r="Q243" s="182">
        <v>9.8000000000000007</v>
      </c>
      <c r="R243" s="182">
        <v>14.1</v>
      </c>
      <c r="S243" s="182">
        <v>16.3</v>
      </c>
      <c r="T243" s="182">
        <v>21.1</v>
      </c>
      <c r="U243" s="182">
        <v>21.4</v>
      </c>
      <c r="V243" s="182">
        <v>28.6</v>
      </c>
      <c r="W243" s="182">
        <v>31.9</v>
      </c>
      <c r="X243" s="182">
        <v>22.1</v>
      </c>
      <c r="Y243" s="182">
        <v>17.399999999999999</v>
      </c>
      <c r="Z243" s="182">
        <v>13</v>
      </c>
      <c r="AA243" s="182">
        <v>6.9</v>
      </c>
    </row>
    <row r="244" spans="1:27">
      <c r="A244" s="1" t="s">
        <v>267</v>
      </c>
      <c r="B244" s="142">
        <v>2.6</v>
      </c>
      <c r="C244" s="142">
        <v>6.8</v>
      </c>
      <c r="D244" s="142">
        <v>8.4</v>
      </c>
      <c r="E244" s="142">
        <v>18</v>
      </c>
      <c r="F244" s="142">
        <v>19.2</v>
      </c>
      <c r="G244" s="142">
        <v>23.8</v>
      </c>
      <c r="H244" s="142">
        <v>28.9</v>
      </c>
      <c r="I244" s="142">
        <v>24.8</v>
      </c>
      <c r="J244" s="142">
        <v>19.899999999999999</v>
      </c>
      <c r="K244" s="142">
        <v>15.2</v>
      </c>
      <c r="L244" s="142">
        <v>10.3</v>
      </c>
      <c r="M244" s="142">
        <v>8.6999999999999993</v>
      </c>
      <c r="O244" s="216" t="s">
        <v>267</v>
      </c>
      <c r="P244" s="182">
        <v>10.199999999999999</v>
      </c>
      <c r="Q244" s="182">
        <v>7.9</v>
      </c>
      <c r="R244" s="182">
        <v>13.1</v>
      </c>
      <c r="S244" s="182">
        <v>13.8</v>
      </c>
      <c r="T244" s="182">
        <v>21.2</v>
      </c>
      <c r="U244" s="182">
        <v>19.5</v>
      </c>
      <c r="V244" s="182">
        <v>28.6</v>
      </c>
      <c r="W244" s="182">
        <v>31.2</v>
      </c>
      <c r="X244" s="182">
        <v>25.6</v>
      </c>
      <c r="Y244" s="182">
        <v>17.3</v>
      </c>
      <c r="Z244" s="182">
        <v>13.6</v>
      </c>
      <c r="AA244" s="182">
        <v>8.5</v>
      </c>
    </row>
    <row r="245" spans="1:27">
      <c r="A245" s="1" t="s">
        <v>268</v>
      </c>
      <c r="B245" s="142">
        <v>5</v>
      </c>
      <c r="C245" s="142">
        <v>11.1</v>
      </c>
      <c r="D245" s="142">
        <v>9.1</v>
      </c>
      <c r="E245" s="142">
        <v>15.7</v>
      </c>
      <c r="F245" s="142">
        <v>17.8</v>
      </c>
      <c r="G245" s="142">
        <v>22.3</v>
      </c>
      <c r="H245" s="142">
        <v>29.4</v>
      </c>
      <c r="I245" s="142">
        <v>26.9</v>
      </c>
      <c r="J245" s="142">
        <v>23.2</v>
      </c>
      <c r="K245" s="142">
        <v>15.2</v>
      </c>
      <c r="L245" s="142">
        <v>10.3</v>
      </c>
      <c r="M245" s="142">
        <v>4.8</v>
      </c>
      <c r="O245" s="216" t="s">
        <v>268</v>
      </c>
      <c r="P245" s="182">
        <v>12.7</v>
      </c>
      <c r="Q245" s="182">
        <v>5.8</v>
      </c>
      <c r="R245" s="182">
        <v>9.3000000000000007</v>
      </c>
      <c r="S245" s="182">
        <v>14.1</v>
      </c>
      <c r="T245" s="182">
        <v>22.8</v>
      </c>
      <c r="U245" s="182">
        <v>20.6</v>
      </c>
      <c r="V245" s="182">
        <v>28.5</v>
      </c>
      <c r="W245" s="182">
        <v>30.7</v>
      </c>
      <c r="X245" s="182">
        <v>27.5</v>
      </c>
      <c r="Y245" s="182">
        <v>18.399999999999999</v>
      </c>
      <c r="Z245" s="221" t="s">
        <v>243</v>
      </c>
      <c r="AA245" s="182">
        <v>10.4</v>
      </c>
    </row>
    <row r="246" spans="1:27">
      <c r="A246" s="1" t="s">
        <v>269</v>
      </c>
      <c r="B246" s="142">
        <v>4.9000000000000004</v>
      </c>
      <c r="C246" s="142">
        <v>10.6</v>
      </c>
      <c r="D246" s="142">
        <v>9.1</v>
      </c>
      <c r="E246" s="142">
        <v>19.100000000000001</v>
      </c>
      <c r="F246" s="142">
        <v>17.7</v>
      </c>
      <c r="G246" s="142">
        <v>21</v>
      </c>
      <c r="H246" s="142">
        <v>29.9</v>
      </c>
      <c r="I246" s="142">
        <v>27.2</v>
      </c>
      <c r="J246" s="142">
        <v>26.1</v>
      </c>
      <c r="K246" s="142">
        <v>17.3</v>
      </c>
      <c r="L246" s="142"/>
      <c r="M246" s="142">
        <v>4.8</v>
      </c>
      <c r="O246" s="216" t="s">
        <v>269</v>
      </c>
      <c r="P246" s="182">
        <v>11.7</v>
      </c>
      <c r="Q246" s="182">
        <v>3.6</v>
      </c>
      <c r="R246" s="182">
        <v>11.3</v>
      </c>
      <c r="S246" s="182">
        <v>15.1</v>
      </c>
      <c r="T246" s="182">
        <v>22.8</v>
      </c>
      <c r="U246" s="182">
        <v>20.3</v>
      </c>
      <c r="V246" s="182">
        <v>28.9</v>
      </c>
      <c r="W246" s="182">
        <v>31.6</v>
      </c>
      <c r="X246" s="182">
        <v>24.8</v>
      </c>
      <c r="Y246" s="182">
        <v>19.100000000000001</v>
      </c>
      <c r="Z246" s="182">
        <v>15.1</v>
      </c>
      <c r="AA246" s="182">
        <v>8.1</v>
      </c>
    </row>
    <row r="247" spans="1:27">
      <c r="A247" s="1" t="s">
        <v>270</v>
      </c>
      <c r="B247" s="142">
        <v>8</v>
      </c>
      <c r="C247" s="142">
        <v>6.9</v>
      </c>
      <c r="D247" s="142">
        <v>12.4</v>
      </c>
      <c r="E247" s="142">
        <v>15.8</v>
      </c>
      <c r="F247" s="142">
        <v>18.7</v>
      </c>
      <c r="G247" s="142">
        <v>22.3</v>
      </c>
      <c r="H247" s="142">
        <v>26.8</v>
      </c>
      <c r="I247" s="142">
        <v>28</v>
      </c>
      <c r="J247" s="142">
        <v>24.1</v>
      </c>
      <c r="K247" s="142">
        <v>14.6</v>
      </c>
      <c r="L247" s="142">
        <v>8.9</v>
      </c>
      <c r="M247" s="142">
        <v>6.5</v>
      </c>
      <c r="O247" s="216" t="s">
        <v>270</v>
      </c>
      <c r="P247" s="182">
        <v>9</v>
      </c>
      <c r="Q247" s="182">
        <v>5.5</v>
      </c>
      <c r="R247" s="182">
        <v>13.8</v>
      </c>
      <c r="S247" s="182">
        <v>16.8</v>
      </c>
      <c r="T247" s="182">
        <v>21.8</v>
      </c>
      <c r="U247" s="182">
        <v>20.9</v>
      </c>
      <c r="V247" s="182">
        <v>28.9</v>
      </c>
      <c r="W247" s="182">
        <v>32</v>
      </c>
      <c r="X247" s="182">
        <v>23.2</v>
      </c>
      <c r="Y247" s="182">
        <v>16.8</v>
      </c>
      <c r="Z247" s="182">
        <v>15.1</v>
      </c>
      <c r="AA247" s="182">
        <v>8.8000000000000007</v>
      </c>
    </row>
    <row r="248" spans="1:27">
      <c r="A248" s="1" t="s">
        <v>271</v>
      </c>
      <c r="B248" s="142">
        <v>5.9</v>
      </c>
      <c r="C248" s="142">
        <v>11.3</v>
      </c>
      <c r="D248" s="142">
        <v>11.4</v>
      </c>
      <c r="E248" s="142">
        <v>14.1</v>
      </c>
      <c r="F248" s="142">
        <v>19.899999999999999</v>
      </c>
      <c r="G248" s="142">
        <v>22.8</v>
      </c>
      <c r="H248" s="142">
        <v>27.3</v>
      </c>
      <c r="I248" s="142">
        <v>26.9</v>
      </c>
      <c r="J248" s="142">
        <v>23.9</v>
      </c>
      <c r="K248" s="142">
        <v>18.600000000000001</v>
      </c>
      <c r="L248" s="142">
        <v>7.5</v>
      </c>
      <c r="M248" s="142">
        <v>6</v>
      </c>
      <c r="O248" s="216" t="s">
        <v>271</v>
      </c>
      <c r="P248" s="182">
        <v>7.9</v>
      </c>
      <c r="Q248" s="182">
        <v>8.3000000000000007</v>
      </c>
      <c r="R248" s="182">
        <v>11.1</v>
      </c>
      <c r="S248" s="182">
        <v>18.5</v>
      </c>
      <c r="T248" s="182">
        <v>18</v>
      </c>
      <c r="U248" s="182">
        <v>20.7</v>
      </c>
      <c r="V248" s="182">
        <v>28.8</v>
      </c>
      <c r="W248" s="182">
        <v>32</v>
      </c>
      <c r="X248" s="182">
        <v>20.5</v>
      </c>
      <c r="Y248" s="182">
        <v>16.2</v>
      </c>
      <c r="Z248" s="182">
        <v>12.8</v>
      </c>
      <c r="AA248" s="182">
        <v>11.1</v>
      </c>
    </row>
    <row r="249" spans="1:27">
      <c r="A249" s="1" t="s">
        <v>272</v>
      </c>
      <c r="B249" s="156">
        <v>6.3</v>
      </c>
      <c r="C249" s="156">
        <v>5.4</v>
      </c>
      <c r="D249" s="156">
        <v>9.4</v>
      </c>
      <c r="E249" s="156">
        <v>15.3</v>
      </c>
      <c r="F249" s="156">
        <v>21</v>
      </c>
      <c r="G249" s="156">
        <v>21.5</v>
      </c>
      <c r="H249" s="156">
        <v>27.7</v>
      </c>
      <c r="I249" s="156">
        <v>27.2</v>
      </c>
      <c r="J249" s="156">
        <v>24</v>
      </c>
      <c r="K249" s="156">
        <v>19</v>
      </c>
      <c r="L249" s="156">
        <v>9.3000000000000007</v>
      </c>
      <c r="M249" s="156">
        <v>6</v>
      </c>
      <c r="O249" s="216" t="s">
        <v>272</v>
      </c>
      <c r="P249" s="182">
        <v>7.9</v>
      </c>
      <c r="Q249" s="182">
        <v>7.1</v>
      </c>
      <c r="R249" s="182">
        <v>7.4</v>
      </c>
      <c r="S249" s="182">
        <v>17.8</v>
      </c>
      <c r="T249" s="182">
        <v>18.5</v>
      </c>
      <c r="U249" s="182">
        <v>23</v>
      </c>
      <c r="V249" s="182">
        <v>28.7</v>
      </c>
      <c r="W249" s="182">
        <v>31.5</v>
      </c>
      <c r="X249" s="182">
        <v>20.8</v>
      </c>
      <c r="Y249" s="182">
        <v>15.9</v>
      </c>
      <c r="Z249" s="182">
        <v>13</v>
      </c>
      <c r="AA249" s="182">
        <v>10.4</v>
      </c>
    </row>
    <row r="250" spans="1:27">
      <c r="A250" s="1" t="s">
        <v>273</v>
      </c>
      <c r="B250" s="142">
        <v>5.6</v>
      </c>
      <c r="C250" s="142">
        <v>6.2</v>
      </c>
      <c r="D250" s="142">
        <v>10.199999999999999</v>
      </c>
      <c r="E250" s="142">
        <v>14.8</v>
      </c>
      <c r="F250" s="142">
        <v>21.2</v>
      </c>
      <c r="G250" s="142">
        <v>22.7</v>
      </c>
      <c r="H250" s="142">
        <v>27.5</v>
      </c>
      <c r="I250" s="142">
        <v>28</v>
      </c>
      <c r="J250" s="142">
        <v>22.3</v>
      </c>
      <c r="K250" s="142">
        <v>19.5</v>
      </c>
      <c r="L250" s="142">
        <v>10.6</v>
      </c>
      <c r="M250" s="142">
        <v>6.1</v>
      </c>
      <c r="O250" s="216" t="s">
        <v>273</v>
      </c>
      <c r="P250" s="182">
        <v>5.0999999999999996</v>
      </c>
      <c r="Q250" s="182">
        <v>6</v>
      </c>
      <c r="R250" s="182">
        <v>12</v>
      </c>
      <c r="S250" s="182">
        <v>17.899999999999999</v>
      </c>
      <c r="T250" s="182">
        <v>19.399999999999999</v>
      </c>
      <c r="U250" s="182">
        <v>23.7</v>
      </c>
      <c r="V250" s="182">
        <v>29.6</v>
      </c>
      <c r="W250" s="182">
        <v>33.1</v>
      </c>
      <c r="X250" s="182">
        <v>24.6</v>
      </c>
      <c r="Y250" s="182">
        <v>16.600000000000001</v>
      </c>
      <c r="Z250" s="182">
        <v>13.6</v>
      </c>
      <c r="AA250" s="182">
        <v>11.8</v>
      </c>
    </row>
    <row r="251" spans="1:27">
      <c r="A251" s="1" t="s">
        <v>274</v>
      </c>
      <c r="B251" s="142">
        <v>3.1</v>
      </c>
      <c r="C251" s="142">
        <v>12.6</v>
      </c>
      <c r="D251" s="142">
        <v>10.1</v>
      </c>
      <c r="E251" s="142">
        <v>14.2</v>
      </c>
      <c r="F251" s="142">
        <v>20.6</v>
      </c>
      <c r="G251" s="142">
        <v>22.9</v>
      </c>
      <c r="H251" s="142">
        <v>27.3</v>
      </c>
      <c r="I251" s="142">
        <v>29.8</v>
      </c>
      <c r="J251" s="142">
        <v>23.4</v>
      </c>
      <c r="K251" s="142">
        <v>19.100000000000001</v>
      </c>
      <c r="L251" s="142">
        <v>12.1</v>
      </c>
      <c r="M251" s="142">
        <v>8.9</v>
      </c>
      <c r="O251" s="216" t="s">
        <v>274</v>
      </c>
      <c r="P251" s="182">
        <v>5</v>
      </c>
      <c r="Q251" s="182">
        <v>7.4</v>
      </c>
      <c r="R251" s="182">
        <v>11.5</v>
      </c>
      <c r="S251" s="182">
        <v>18.5</v>
      </c>
      <c r="T251" s="182">
        <v>18.7</v>
      </c>
      <c r="U251" s="182">
        <v>19.600000000000001</v>
      </c>
      <c r="V251" s="182">
        <v>30.7</v>
      </c>
      <c r="W251" s="182">
        <v>35.4</v>
      </c>
      <c r="X251" s="182">
        <v>25.1</v>
      </c>
      <c r="Y251" s="182">
        <v>17.5</v>
      </c>
      <c r="Z251" s="182">
        <v>10.7</v>
      </c>
      <c r="AA251" s="182">
        <v>12.9</v>
      </c>
    </row>
    <row r="252" spans="1:27">
      <c r="A252" s="1" t="s">
        <v>275</v>
      </c>
      <c r="B252" s="142">
        <v>2.1</v>
      </c>
      <c r="C252" s="142">
        <v>7.7</v>
      </c>
      <c r="D252" s="142">
        <v>9.5</v>
      </c>
      <c r="E252" s="142">
        <v>14.6</v>
      </c>
      <c r="F252" s="142">
        <v>21</v>
      </c>
      <c r="G252" s="142">
        <v>23.1</v>
      </c>
      <c r="H252" s="142">
        <v>28.4</v>
      </c>
      <c r="I252" s="142">
        <v>31.2</v>
      </c>
      <c r="J252" s="142">
        <v>23.7</v>
      </c>
      <c r="K252" s="142">
        <v>15.9</v>
      </c>
      <c r="L252" s="142">
        <v>8.4</v>
      </c>
      <c r="M252" s="142">
        <v>9.5</v>
      </c>
      <c r="O252" s="216" t="s">
        <v>275</v>
      </c>
      <c r="P252" s="182">
        <v>0.9</v>
      </c>
      <c r="Q252" s="182">
        <v>7.9</v>
      </c>
      <c r="R252" s="182">
        <v>11.2</v>
      </c>
      <c r="S252" s="182">
        <v>18.3</v>
      </c>
      <c r="T252" s="182">
        <v>22.8</v>
      </c>
      <c r="U252" s="182">
        <v>21.8</v>
      </c>
      <c r="V252" s="182">
        <v>29.4</v>
      </c>
      <c r="W252" s="182">
        <v>33.5</v>
      </c>
      <c r="X252" s="182">
        <v>24.8</v>
      </c>
      <c r="Y252" s="182">
        <v>19.7</v>
      </c>
      <c r="Z252" s="182">
        <v>9.3000000000000007</v>
      </c>
      <c r="AA252" s="182">
        <v>9.6</v>
      </c>
    </row>
    <row r="253" spans="1:27">
      <c r="A253" s="1" t="s">
        <v>276</v>
      </c>
      <c r="B253" s="209">
        <v>4.3</v>
      </c>
      <c r="C253" s="209">
        <v>7</v>
      </c>
      <c r="D253" s="209">
        <v>8.1999999999999993</v>
      </c>
      <c r="E253" s="209">
        <v>15.2</v>
      </c>
      <c r="F253" s="209">
        <v>20.2</v>
      </c>
      <c r="G253" s="209">
        <v>21.6</v>
      </c>
      <c r="H253" s="209">
        <v>28.3</v>
      </c>
      <c r="I253" s="209">
        <v>31.1</v>
      </c>
      <c r="J253" s="209">
        <v>23.3</v>
      </c>
      <c r="K253" s="209">
        <v>14.2</v>
      </c>
      <c r="L253" s="209">
        <v>9.1</v>
      </c>
      <c r="M253" s="209">
        <v>10.3</v>
      </c>
      <c r="O253" s="216" t="s">
        <v>276</v>
      </c>
      <c r="P253" s="183">
        <v>-0.1</v>
      </c>
      <c r="Q253" s="182">
        <v>7.9</v>
      </c>
      <c r="R253" s="182">
        <v>13.5</v>
      </c>
      <c r="S253" s="182">
        <v>19.600000000000001</v>
      </c>
      <c r="T253" s="182">
        <v>21.8</v>
      </c>
      <c r="U253" s="182">
        <v>25.3</v>
      </c>
      <c r="V253" s="182">
        <v>28.1</v>
      </c>
      <c r="W253" s="182">
        <v>32.6</v>
      </c>
      <c r="X253" s="182">
        <v>21.8</v>
      </c>
      <c r="Y253" s="182">
        <v>18</v>
      </c>
      <c r="Z253" s="182">
        <v>10.8</v>
      </c>
      <c r="AA253" s="182">
        <v>6.6</v>
      </c>
    </row>
    <row r="254" spans="1:27">
      <c r="A254" s="1" t="s">
        <v>277</v>
      </c>
      <c r="B254" s="142">
        <v>3.6</v>
      </c>
      <c r="C254" s="142">
        <v>8</v>
      </c>
      <c r="D254" s="142">
        <v>8.3000000000000007</v>
      </c>
      <c r="E254" s="142">
        <v>15.7</v>
      </c>
      <c r="F254" s="142">
        <v>19.399999999999999</v>
      </c>
      <c r="G254" s="142">
        <v>23.2</v>
      </c>
      <c r="H254" s="142">
        <v>28</v>
      </c>
      <c r="I254" s="142">
        <v>30</v>
      </c>
      <c r="J254" s="142">
        <v>23.5</v>
      </c>
      <c r="K254" s="142">
        <v>15.6</v>
      </c>
      <c r="L254" s="142">
        <v>11.1</v>
      </c>
      <c r="M254" s="142">
        <v>5.9</v>
      </c>
      <c r="O254" s="216" t="s">
        <v>277</v>
      </c>
      <c r="P254" s="182">
        <v>1</v>
      </c>
      <c r="Q254" s="192">
        <v>8.8000000000000007</v>
      </c>
      <c r="R254" s="182">
        <v>12.8</v>
      </c>
      <c r="S254" s="182">
        <v>17.2</v>
      </c>
      <c r="T254" s="182">
        <v>21</v>
      </c>
      <c r="U254" s="182">
        <v>24.3</v>
      </c>
      <c r="V254" s="182">
        <v>26.7</v>
      </c>
      <c r="W254" s="182">
        <v>30.5</v>
      </c>
      <c r="X254" s="182">
        <v>21.2</v>
      </c>
      <c r="Y254" s="182">
        <v>18.5</v>
      </c>
      <c r="Z254" s="182">
        <v>13.7</v>
      </c>
      <c r="AA254" s="182">
        <v>9.5</v>
      </c>
    </row>
    <row r="255" spans="1:27">
      <c r="A255" s="1" t="s">
        <v>278</v>
      </c>
      <c r="B255" s="142">
        <v>7.6</v>
      </c>
      <c r="C255" s="142">
        <v>8.3000000000000007</v>
      </c>
      <c r="D255" s="142">
        <v>9.8000000000000007</v>
      </c>
      <c r="E255" s="142">
        <v>15.7</v>
      </c>
      <c r="F255" s="142">
        <v>20.7</v>
      </c>
      <c r="G255" s="142">
        <v>22.8</v>
      </c>
      <c r="H255" s="142">
        <v>26.4</v>
      </c>
      <c r="I255" s="142">
        <v>27.9</v>
      </c>
      <c r="J255" s="142">
        <v>23.5</v>
      </c>
      <c r="K255" s="142">
        <v>16.899999999999999</v>
      </c>
      <c r="L255" s="142">
        <v>12.6</v>
      </c>
      <c r="M255" s="142">
        <v>3</v>
      </c>
      <c r="O255" s="216" t="s">
        <v>278</v>
      </c>
      <c r="P255" s="182">
        <v>2.5</v>
      </c>
      <c r="Q255" s="182">
        <v>8.6999999999999993</v>
      </c>
      <c r="R255" s="182">
        <v>13.6</v>
      </c>
      <c r="S255" s="182">
        <v>18</v>
      </c>
      <c r="T255" s="182">
        <v>21.2</v>
      </c>
      <c r="U255" s="182">
        <v>25</v>
      </c>
      <c r="V255" s="182">
        <v>26.9</v>
      </c>
      <c r="W255" s="182">
        <v>31.6</v>
      </c>
      <c r="X255" s="182">
        <v>19.3</v>
      </c>
      <c r="Y255" s="182">
        <v>18.7</v>
      </c>
      <c r="Z255" s="182">
        <v>15.3</v>
      </c>
      <c r="AA255" s="182">
        <v>9.4</v>
      </c>
    </row>
    <row r="256" spans="1:27">
      <c r="A256" s="1" t="s">
        <v>279</v>
      </c>
      <c r="B256" s="142">
        <v>8.6</v>
      </c>
      <c r="C256" s="142">
        <v>7.8</v>
      </c>
      <c r="D256" s="142">
        <v>9.8000000000000007</v>
      </c>
      <c r="E256" s="142">
        <v>15.4</v>
      </c>
      <c r="F256" s="142">
        <v>20.6</v>
      </c>
      <c r="G256" s="142">
        <v>22.3</v>
      </c>
      <c r="H256" s="142">
        <v>27.4</v>
      </c>
      <c r="I256" s="142">
        <v>26.6</v>
      </c>
      <c r="J256" s="142">
        <v>23.5</v>
      </c>
      <c r="K256" s="142">
        <v>17.100000000000001</v>
      </c>
      <c r="L256" s="142">
        <v>11.8</v>
      </c>
      <c r="M256" s="142">
        <v>4.8</v>
      </c>
      <c r="O256" s="216" t="s">
        <v>279</v>
      </c>
      <c r="P256" s="182">
        <v>1.9</v>
      </c>
      <c r="Q256" s="182">
        <v>10.9</v>
      </c>
      <c r="R256" s="182">
        <v>16.100000000000001</v>
      </c>
      <c r="S256" s="182">
        <v>18.3</v>
      </c>
      <c r="T256" s="182">
        <v>21.6</v>
      </c>
      <c r="U256" s="182">
        <v>25.4</v>
      </c>
      <c r="V256" s="182">
        <v>26.7</v>
      </c>
      <c r="W256" s="182">
        <v>32.9</v>
      </c>
      <c r="X256" s="182">
        <v>20.6</v>
      </c>
      <c r="Y256" s="182">
        <v>16.600000000000001</v>
      </c>
      <c r="Z256" s="182">
        <v>16.600000000000001</v>
      </c>
      <c r="AA256" s="182">
        <v>4.4000000000000004</v>
      </c>
    </row>
    <row r="257" spans="1:27">
      <c r="A257" s="1" t="s">
        <v>280</v>
      </c>
      <c r="B257" s="142">
        <v>8.3000000000000007</v>
      </c>
      <c r="C257" s="210"/>
      <c r="D257" s="142">
        <v>10.7</v>
      </c>
      <c r="E257" s="142">
        <v>15.1</v>
      </c>
      <c r="F257" s="142"/>
      <c r="G257" s="142">
        <v>23.2</v>
      </c>
      <c r="H257" s="142">
        <v>27.4</v>
      </c>
      <c r="I257" s="142">
        <v>27.9</v>
      </c>
      <c r="J257" s="142">
        <v>23.1</v>
      </c>
      <c r="K257" s="142">
        <v>18.8</v>
      </c>
      <c r="L257" s="142">
        <v>15.2</v>
      </c>
      <c r="M257" s="142">
        <v>5.8</v>
      </c>
      <c r="O257" s="216" t="s">
        <v>280</v>
      </c>
      <c r="P257" s="182">
        <v>4.8</v>
      </c>
      <c r="Q257" s="218"/>
      <c r="R257" s="182">
        <v>17.2</v>
      </c>
      <c r="S257" s="182">
        <v>18</v>
      </c>
      <c r="T257" s="182">
        <v>22.2</v>
      </c>
      <c r="U257" s="182">
        <v>25.9</v>
      </c>
      <c r="V257" s="182">
        <v>26.7</v>
      </c>
      <c r="W257" s="182">
        <v>29.6</v>
      </c>
      <c r="X257" s="182">
        <v>19.399999999999999</v>
      </c>
      <c r="Y257" s="182">
        <v>16.600000000000001</v>
      </c>
      <c r="Z257" s="182">
        <v>13.7</v>
      </c>
      <c r="AA257" s="182">
        <v>3</v>
      </c>
    </row>
    <row r="258" spans="1:27">
      <c r="A258" s="1" t="s">
        <v>281</v>
      </c>
      <c r="B258" s="142">
        <v>9.6</v>
      </c>
      <c r="C258" s="210"/>
      <c r="D258" s="142">
        <v>13</v>
      </c>
      <c r="E258" s="142">
        <v>17.3</v>
      </c>
      <c r="F258" s="142">
        <v>21.9</v>
      </c>
      <c r="G258" s="142">
        <v>23.1</v>
      </c>
      <c r="H258" s="142">
        <v>26.9</v>
      </c>
      <c r="I258" s="142">
        <v>28.6</v>
      </c>
      <c r="J258" s="142">
        <v>21.1</v>
      </c>
      <c r="K258" s="142">
        <v>15.8</v>
      </c>
      <c r="L258" s="142">
        <v>14.7</v>
      </c>
      <c r="M258" s="142">
        <v>6.2</v>
      </c>
      <c r="O258" s="216" t="s">
        <v>281</v>
      </c>
      <c r="P258" s="182">
        <v>3</v>
      </c>
      <c r="Q258" s="218"/>
      <c r="R258" s="182">
        <v>14.5</v>
      </c>
      <c r="S258" s="182">
        <v>18.8</v>
      </c>
      <c r="T258" s="182">
        <v>20.9</v>
      </c>
      <c r="U258" s="221" t="s">
        <v>243</v>
      </c>
      <c r="V258" s="182">
        <v>28.1</v>
      </c>
      <c r="W258" s="182">
        <v>32.700000000000003</v>
      </c>
      <c r="X258" s="221" t="s">
        <v>243</v>
      </c>
      <c r="Y258" s="182">
        <v>16</v>
      </c>
      <c r="Z258" s="182">
        <v>12.6</v>
      </c>
      <c r="AA258" s="182">
        <v>4.4000000000000004</v>
      </c>
    </row>
    <row r="259" spans="1:27">
      <c r="A259" s="1" t="s">
        <v>282</v>
      </c>
      <c r="B259" s="142">
        <v>6.6</v>
      </c>
      <c r="C259" s="210"/>
      <c r="D259" s="142">
        <v>9.1</v>
      </c>
      <c r="E259" s="210"/>
      <c r="F259" s="142">
        <v>22.6</v>
      </c>
      <c r="G259" s="210"/>
      <c r="H259" s="142">
        <v>27.8</v>
      </c>
      <c r="I259" s="142">
        <v>27.4</v>
      </c>
      <c r="J259" s="210"/>
      <c r="K259" s="142">
        <v>13.9</v>
      </c>
      <c r="L259" s="210"/>
      <c r="M259" s="142">
        <v>6.2</v>
      </c>
      <c r="O259" s="216" t="s">
        <v>282</v>
      </c>
      <c r="P259" s="182">
        <v>4.2</v>
      </c>
      <c r="Q259" s="218"/>
      <c r="R259" s="182">
        <v>13.4</v>
      </c>
      <c r="S259" s="218"/>
      <c r="T259" s="182">
        <v>19</v>
      </c>
      <c r="U259" s="218"/>
      <c r="V259" s="182">
        <v>28.1</v>
      </c>
      <c r="W259" s="182">
        <v>31.4</v>
      </c>
      <c r="X259" s="218"/>
      <c r="Y259" s="182">
        <v>14.6</v>
      </c>
      <c r="Z259" s="218"/>
      <c r="AA259" s="182">
        <v>4.5999999999999996</v>
      </c>
    </row>
    <row r="260" spans="1:27">
      <c r="A260" s="1" t="s">
        <v>134</v>
      </c>
      <c r="B260" s="143">
        <f>AVERAGE(B229:B259)</f>
        <v>6.1645161290322577</v>
      </c>
      <c r="C260" s="143">
        <f t="shared" ref="C260:M260" si="7">AVERAGE(C229:C259)</f>
        <v>6.8071428571428561</v>
      </c>
      <c r="D260" s="143">
        <f t="shared" si="7"/>
        <v>9.0225806451612911</v>
      </c>
      <c r="E260" s="143">
        <f t="shared" si="7"/>
        <v>14.603333333333333</v>
      </c>
      <c r="F260" s="143">
        <f t="shared" si="7"/>
        <v>19.50333333333333</v>
      </c>
      <c r="G260" s="143">
        <f t="shared" si="7"/>
        <v>21.613333333333333</v>
      </c>
      <c r="H260" s="143">
        <f t="shared" si="7"/>
        <v>27.245161290322574</v>
      </c>
      <c r="I260" s="143">
        <f t="shared" si="7"/>
        <v>27.738709677419354</v>
      </c>
      <c r="J260" s="143">
        <f t="shared" si="7"/>
        <v>24.086666666666666</v>
      </c>
      <c r="K260" s="143">
        <f t="shared" si="7"/>
        <v>19.00322580645161</v>
      </c>
      <c r="L260" s="143">
        <f t="shared" si="7"/>
        <v>13.293103448275867</v>
      </c>
      <c r="M260" s="143">
        <f t="shared" si="7"/>
        <v>6.9612903225806466</v>
      </c>
      <c r="O260" s="216" t="s">
        <v>134</v>
      </c>
      <c r="P260" s="192">
        <f>AVERAGE(P229:P259)</f>
        <v>5.3935483870967751</v>
      </c>
      <c r="Q260" s="192">
        <f t="shared" ref="Q260:AA260" si="8">AVERAGE(Q229:Q259)</f>
        <v>5.6535714285714294</v>
      </c>
      <c r="R260" s="192">
        <f t="shared" si="8"/>
        <v>11.93225806451613</v>
      </c>
      <c r="S260" s="192">
        <f t="shared" si="8"/>
        <v>16.330000000000002</v>
      </c>
      <c r="T260" s="192">
        <f t="shared" si="8"/>
        <v>19.43225806451613</v>
      </c>
      <c r="U260" s="192">
        <f t="shared" si="8"/>
        <v>22.520689655172408</v>
      </c>
      <c r="V260" s="192">
        <f t="shared" si="8"/>
        <v>27.606451612903232</v>
      </c>
      <c r="W260" s="192">
        <f t="shared" si="8"/>
        <v>31.019354838709674</v>
      </c>
      <c r="X260" s="192">
        <f t="shared" si="8"/>
        <v>23.786206896551722</v>
      </c>
      <c r="Y260" s="192">
        <f t="shared" si="8"/>
        <v>19.236666666666668</v>
      </c>
      <c r="Z260" s="192">
        <f t="shared" si="8"/>
        <v>15.062068965517245</v>
      </c>
      <c r="AA260" s="192">
        <f t="shared" si="8"/>
        <v>9.8967741935483868</v>
      </c>
    </row>
    <row r="261" spans="1:27">
      <c r="A261" s="173" t="s">
        <v>316</v>
      </c>
      <c r="O261" s="173" t="s">
        <v>316</v>
      </c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</row>
    <row r="262" spans="1:27">
      <c r="N262" s="10"/>
    </row>
    <row r="263" spans="1:27">
      <c r="N263" s="10"/>
    </row>
    <row r="264" spans="1:27">
      <c r="N264" s="10"/>
    </row>
    <row r="265" spans="1:27">
      <c r="N265" s="10"/>
    </row>
    <row r="266" spans="1:27">
      <c r="N266" s="10"/>
    </row>
    <row r="267" spans="1:27">
      <c r="N267" s="10"/>
    </row>
    <row r="268" spans="1:27">
      <c r="N268" s="10"/>
    </row>
    <row r="269" spans="1:27">
      <c r="N269" s="10"/>
    </row>
    <row r="270" spans="1:27">
      <c r="N270" s="10"/>
    </row>
    <row r="271" spans="1:27">
      <c r="N271" s="10"/>
    </row>
    <row r="272" spans="1:27">
      <c r="N272" s="10"/>
    </row>
    <row r="273" spans="1:27">
      <c r="N273" s="10"/>
    </row>
    <row r="274" spans="1:27">
      <c r="N274" s="10"/>
    </row>
    <row r="275" spans="1:27">
      <c r="N275" s="10"/>
    </row>
    <row r="276" spans="1:27">
      <c r="N276" s="10"/>
    </row>
    <row r="277" spans="1:27">
      <c r="N277" s="10"/>
    </row>
    <row r="278" spans="1:27">
      <c r="N278" s="10"/>
    </row>
    <row r="279" spans="1:27">
      <c r="N279" s="10"/>
    </row>
    <row r="280" spans="1:27">
      <c r="N280" s="10"/>
    </row>
    <row r="281" spans="1:27" ht="17.25">
      <c r="A281" s="255" t="s">
        <v>250</v>
      </c>
      <c r="B281" s="255"/>
      <c r="C281" s="255"/>
      <c r="F281"/>
      <c r="G281"/>
      <c r="H281"/>
      <c r="I281"/>
      <c r="J281"/>
      <c r="K281"/>
      <c r="L281"/>
      <c r="M281"/>
    </row>
    <row r="282" spans="1:27" ht="17.25">
      <c r="A282" s="47"/>
      <c r="B282" s="47"/>
      <c r="C282" s="47"/>
      <c r="F282"/>
      <c r="G282"/>
      <c r="H282"/>
      <c r="I282"/>
      <c r="J282"/>
      <c r="K282"/>
      <c r="L282"/>
      <c r="M282"/>
    </row>
    <row r="283" spans="1:27">
      <c r="A283"/>
      <c r="B283"/>
      <c r="C283"/>
      <c r="D283" s="290" t="s">
        <v>225</v>
      </c>
      <c r="E283" s="290"/>
      <c r="F283"/>
      <c r="G283"/>
      <c r="H283"/>
      <c r="I283"/>
      <c r="J283"/>
      <c r="K283"/>
      <c r="L283" s="277" t="s">
        <v>251</v>
      </c>
      <c r="M283" s="277"/>
      <c r="N283" s="10"/>
      <c r="O283"/>
      <c r="P283"/>
      <c r="Q283"/>
      <c r="R283" s="290" t="s">
        <v>226</v>
      </c>
      <c r="S283" s="290"/>
      <c r="T283"/>
      <c r="U283"/>
      <c r="V283"/>
      <c r="W283"/>
      <c r="X283"/>
      <c r="Y283"/>
      <c r="Z283" s="277" t="s">
        <v>251</v>
      </c>
      <c r="AA283" s="277"/>
    </row>
    <row r="284" spans="1:27">
      <c r="A284" s="16"/>
      <c r="B284" s="1" t="s">
        <v>171</v>
      </c>
      <c r="C284" s="1" t="s">
        <v>141</v>
      </c>
      <c r="D284" s="1" t="s">
        <v>142</v>
      </c>
      <c r="E284" s="1" t="s">
        <v>143</v>
      </c>
      <c r="F284" s="1" t="s">
        <v>144</v>
      </c>
      <c r="G284" s="1" t="s">
        <v>145</v>
      </c>
      <c r="H284" s="1" t="s">
        <v>148</v>
      </c>
      <c r="I284" s="1" t="s">
        <v>150</v>
      </c>
      <c r="J284" s="1" t="s">
        <v>151</v>
      </c>
      <c r="K284" s="1" t="s">
        <v>152</v>
      </c>
      <c r="L284" s="1" t="s">
        <v>154</v>
      </c>
      <c r="M284" s="1" t="s">
        <v>155</v>
      </c>
      <c r="N284" s="208"/>
      <c r="O284" s="16"/>
      <c r="P284" s="1" t="s">
        <v>171</v>
      </c>
      <c r="Q284" s="1" t="s">
        <v>141</v>
      </c>
      <c r="R284" s="1" t="s">
        <v>142</v>
      </c>
      <c r="S284" s="1" t="s">
        <v>143</v>
      </c>
      <c r="T284" s="1" t="s">
        <v>144</v>
      </c>
      <c r="U284" s="1" t="s">
        <v>145</v>
      </c>
      <c r="V284" s="1" t="s">
        <v>148</v>
      </c>
      <c r="W284" s="1" t="s">
        <v>150</v>
      </c>
      <c r="X284" s="1" t="s">
        <v>151</v>
      </c>
      <c r="Y284" s="1" t="s">
        <v>152</v>
      </c>
      <c r="Z284" s="1" t="s">
        <v>154</v>
      </c>
      <c r="AA284" s="1" t="s">
        <v>155</v>
      </c>
    </row>
    <row r="285" spans="1:27">
      <c r="A285" s="1" t="s">
        <v>252</v>
      </c>
      <c r="B285" s="143">
        <v>3.2</v>
      </c>
      <c r="C285" s="143">
        <v>4</v>
      </c>
      <c r="D285" s="143">
        <v>9.1999999999999993</v>
      </c>
      <c r="E285" s="143">
        <v>15.3</v>
      </c>
      <c r="F285" s="143">
        <v>18.600000000000001</v>
      </c>
      <c r="G285" s="143">
        <v>22.8</v>
      </c>
      <c r="H285" s="143">
        <v>21.6</v>
      </c>
      <c r="I285" s="143">
        <v>28.8</v>
      </c>
      <c r="J285" s="143">
        <v>24.5</v>
      </c>
      <c r="K285" s="143">
        <v>18.899999999999999</v>
      </c>
      <c r="L285" s="143">
        <v>13.3</v>
      </c>
      <c r="M285" s="143">
        <v>11.6</v>
      </c>
      <c r="N285" s="208"/>
      <c r="O285" s="1" t="s">
        <v>252</v>
      </c>
      <c r="P285" s="192">
        <v>7.7</v>
      </c>
      <c r="Q285" s="192">
        <v>6.7</v>
      </c>
      <c r="R285" s="192">
        <v>3.9</v>
      </c>
      <c r="S285" s="192">
        <v>12.6</v>
      </c>
      <c r="T285" s="192">
        <v>18.8</v>
      </c>
      <c r="U285" s="192">
        <v>22.3</v>
      </c>
      <c r="V285" s="192">
        <v>25.6</v>
      </c>
      <c r="W285" s="192">
        <v>27.1</v>
      </c>
      <c r="X285" s="192">
        <v>26</v>
      </c>
      <c r="Y285" s="192">
        <v>23</v>
      </c>
      <c r="Z285" s="192">
        <v>15.5</v>
      </c>
      <c r="AA285" s="192">
        <v>14.7</v>
      </c>
    </row>
    <row r="286" spans="1:27">
      <c r="A286" s="1" t="s">
        <v>253</v>
      </c>
      <c r="B286" s="143">
        <v>2</v>
      </c>
      <c r="C286" s="143">
        <v>5.3</v>
      </c>
      <c r="D286" s="143">
        <v>9</v>
      </c>
      <c r="E286" s="143">
        <v>12.7</v>
      </c>
      <c r="F286" s="143">
        <v>19</v>
      </c>
      <c r="G286" s="143">
        <v>21.6</v>
      </c>
      <c r="H286" s="143">
        <v>22.4</v>
      </c>
      <c r="I286" s="143">
        <v>28.9</v>
      </c>
      <c r="J286" s="143">
        <v>27.5</v>
      </c>
      <c r="K286" s="143">
        <v>23.5</v>
      </c>
      <c r="L286" s="143">
        <v>14.2</v>
      </c>
      <c r="M286" s="143">
        <v>13.7</v>
      </c>
      <c r="N286" s="208"/>
      <c r="O286" s="1" t="s">
        <v>253</v>
      </c>
      <c r="P286" s="192">
        <v>9.1</v>
      </c>
      <c r="Q286" s="192">
        <v>6.3</v>
      </c>
      <c r="R286" s="192">
        <v>5.8</v>
      </c>
      <c r="S286" s="192">
        <v>14.8</v>
      </c>
      <c r="T286" s="192">
        <v>18.600000000000001</v>
      </c>
      <c r="U286" s="192">
        <v>19.5</v>
      </c>
      <c r="V286" s="192">
        <v>26.1</v>
      </c>
      <c r="W286" s="192">
        <v>26.1</v>
      </c>
      <c r="X286" s="192">
        <v>26.7</v>
      </c>
      <c r="Y286" s="192">
        <v>23.7</v>
      </c>
      <c r="Z286" s="192">
        <v>14</v>
      </c>
      <c r="AA286" s="192">
        <v>12.3</v>
      </c>
    </row>
    <row r="287" spans="1:27">
      <c r="A287" s="1" t="s">
        <v>254</v>
      </c>
      <c r="B287" s="143">
        <v>4</v>
      </c>
      <c r="C287" s="143">
        <v>5.4</v>
      </c>
      <c r="D287" s="143">
        <v>7.6</v>
      </c>
      <c r="E287" s="143">
        <v>15.1</v>
      </c>
      <c r="F287" s="143">
        <v>19.3</v>
      </c>
      <c r="G287" s="143">
        <v>21.4</v>
      </c>
      <c r="H287" s="143">
        <v>21.5</v>
      </c>
      <c r="I287" s="143">
        <v>28.9</v>
      </c>
      <c r="J287" s="143">
        <v>24.2</v>
      </c>
      <c r="K287" s="143">
        <v>20.9</v>
      </c>
      <c r="L287" s="143">
        <v>16.2</v>
      </c>
      <c r="M287" s="143">
        <v>13.3</v>
      </c>
      <c r="N287" s="208"/>
      <c r="O287" s="1" t="s">
        <v>254</v>
      </c>
      <c r="P287" s="192">
        <v>11</v>
      </c>
      <c r="Q287" s="192">
        <v>5.4</v>
      </c>
      <c r="R287" s="192">
        <v>9.9</v>
      </c>
      <c r="S287" s="192">
        <v>16.100000000000001</v>
      </c>
      <c r="T287" s="192">
        <v>19.2</v>
      </c>
      <c r="U287" s="192">
        <v>19.2</v>
      </c>
      <c r="V287" s="192">
        <v>28</v>
      </c>
      <c r="W287" s="192">
        <v>26.3</v>
      </c>
      <c r="X287" s="192">
        <v>28.5</v>
      </c>
      <c r="Y287" s="192">
        <v>23</v>
      </c>
      <c r="Z287" s="192">
        <v>14.5</v>
      </c>
      <c r="AA287" s="192">
        <v>10.1</v>
      </c>
    </row>
    <row r="288" spans="1:27">
      <c r="A288" s="1" t="s">
        <v>255</v>
      </c>
      <c r="B288" s="143">
        <v>6.6</v>
      </c>
      <c r="C288" s="143">
        <v>4.2</v>
      </c>
      <c r="D288" s="143">
        <v>11.3</v>
      </c>
      <c r="E288" s="143">
        <v>17.8</v>
      </c>
      <c r="F288" s="143">
        <v>18.600000000000001</v>
      </c>
      <c r="G288" s="143">
        <v>23.3</v>
      </c>
      <c r="H288" s="143">
        <v>21.6</v>
      </c>
      <c r="I288" s="143"/>
      <c r="J288" s="143">
        <v>25.4</v>
      </c>
      <c r="K288" s="143">
        <v>21.2</v>
      </c>
      <c r="L288" s="143">
        <v>15.2</v>
      </c>
      <c r="M288" s="143">
        <v>9.1</v>
      </c>
      <c r="N288" s="208"/>
      <c r="O288" s="1" t="s">
        <v>255</v>
      </c>
      <c r="P288" s="192">
        <v>12.9</v>
      </c>
      <c r="Q288" s="192">
        <v>5.5</v>
      </c>
      <c r="R288" s="192">
        <v>10.4</v>
      </c>
      <c r="S288" s="192">
        <v>17.100000000000001</v>
      </c>
      <c r="T288" s="192">
        <v>20.3</v>
      </c>
      <c r="U288" s="192">
        <v>20.5</v>
      </c>
      <c r="V288" s="192">
        <v>30.1</v>
      </c>
      <c r="W288" s="192">
        <v>26.8</v>
      </c>
      <c r="X288" s="192">
        <v>27.7</v>
      </c>
      <c r="Y288" s="192">
        <v>25.1</v>
      </c>
      <c r="Z288" s="192">
        <v>14.3</v>
      </c>
      <c r="AA288" s="192">
        <v>12</v>
      </c>
    </row>
    <row r="289" spans="1:27">
      <c r="A289" s="1" t="s">
        <v>256</v>
      </c>
      <c r="B289" s="143">
        <v>7.9</v>
      </c>
      <c r="C289" s="143">
        <v>4.2</v>
      </c>
      <c r="D289" s="143">
        <v>8.1999999999999993</v>
      </c>
      <c r="E289" s="143">
        <v>13.5</v>
      </c>
      <c r="F289" s="143">
        <v>18.3</v>
      </c>
      <c r="G289" s="143">
        <v>18.2</v>
      </c>
      <c r="H289" s="143">
        <v>19.600000000000001</v>
      </c>
      <c r="I289" s="143">
        <v>28.5</v>
      </c>
      <c r="J289" s="143">
        <v>24.1</v>
      </c>
      <c r="K289" s="143">
        <v>19.899999999999999</v>
      </c>
      <c r="L289" s="143">
        <v>15.5</v>
      </c>
      <c r="M289" s="143">
        <v>10</v>
      </c>
      <c r="N289" s="208"/>
      <c r="O289" s="1" t="s">
        <v>256</v>
      </c>
      <c r="P289" s="192">
        <v>12</v>
      </c>
      <c r="Q289" s="192">
        <v>8.6999999999999993</v>
      </c>
      <c r="R289" s="192">
        <v>11.6</v>
      </c>
      <c r="S289" s="192">
        <v>14.4</v>
      </c>
      <c r="T289" s="192">
        <v>20.3</v>
      </c>
      <c r="U289" s="192">
        <v>19.100000000000001</v>
      </c>
      <c r="V289" s="192">
        <v>25.7</v>
      </c>
      <c r="W289" s="192">
        <v>27.3</v>
      </c>
      <c r="X289" s="192">
        <v>26.1</v>
      </c>
      <c r="Y289" s="192">
        <v>24.4</v>
      </c>
      <c r="Z289" s="192">
        <v>15.8</v>
      </c>
      <c r="AA289" s="192">
        <v>14.5</v>
      </c>
    </row>
    <row r="290" spans="1:27">
      <c r="A290" s="1" t="s">
        <v>257</v>
      </c>
      <c r="B290" s="143">
        <v>8.4</v>
      </c>
      <c r="C290" s="143">
        <v>5.7</v>
      </c>
      <c r="D290" s="143">
        <v>8.3000000000000007</v>
      </c>
      <c r="E290" s="143">
        <v>18.8</v>
      </c>
      <c r="F290" s="143">
        <v>17</v>
      </c>
      <c r="G290" s="143">
        <v>19.600000000000001</v>
      </c>
      <c r="H290" s="143">
        <v>20.399999999999999</v>
      </c>
      <c r="I290" s="143">
        <v>28.6</v>
      </c>
      <c r="J290" s="143">
        <v>22.7</v>
      </c>
      <c r="K290" s="143">
        <v>19.100000000000001</v>
      </c>
      <c r="L290" s="143">
        <v>16</v>
      </c>
      <c r="M290" s="143">
        <v>11.1</v>
      </c>
      <c r="N290" s="208"/>
      <c r="O290" s="1" t="s">
        <v>257</v>
      </c>
      <c r="P290" s="192">
        <v>10.8</v>
      </c>
      <c r="Q290" s="192">
        <v>7.2</v>
      </c>
      <c r="R290" s="192">
        <v>14.7</v>
      </c>
      <c r="S290" s="192">
        <v>13.7</v>
      </c>
      <c r="T290" s="192">
        <v>16.8</v>
      </c>
      <c r="U290" s="192">
        <v>20.9</v>
      </c>
      <c r="V290" s="192">
        <v>24.5</v>
      </c>
      <c r="W290" s="192">
        <v>27.4</v>
      </c>
      <c r="X290" s="192">
        <v>26.1</v>
      </c>
      <c r="Y290" s="192">
        <v>25.1</v>
      </c>
      <c r="Z290" s="192">
        <v>16.3</v>
      </c>
      <c r="AA290" s="192">
        <v>11.8</v>
      </c>
    </row>
    <row r="291" spans="1:27">
      <c r="A291" s="1" t="s">
        <v>258</v>
      </c>
      <c r="B291" s="143">
        <v>5.8</v>
      </c>
      <c r="C291" s="143">
        <v>5</v>
      </c>
      <c r="D291" s="143">
        <v>9.6999999999999993</v>
      </c>
      <c r="E291" s="143">
        <v>13.5</v>
      </c>
      <c r="F291" s="143">
        <v>18.899999999999999</v>
      </c>
      <c r="G291" s="143">
        <v>20.6</v>
      </c>
      <c r="H291" s="143">
        <v>21.1</v>
      </c>
      <c r="I291" s="143">
        <v>28.6</v>
      </c>
      <c r="J291" s="143">
        <v>24.5</v>
      </c>
      <c r="K291" s="143">
        <v>17.3</v>
      </c>
      <c r="L291" s="143">
        <v>17.2</v>
      </c>
      <c r="M291" s="143">
        <v>11.4</v>
      </c>
      <c r="N291" s="208"/>
      <c r="O291" s="1" t="s">
        <v>258</v>
      </c>
      <c r="P291" s="192">
        <v>9.5</v>
      </c>
      <c r="Q291" s="192">
        <v>5.8</v>
      </c>
      <c r="R291" s="192">
        <v>14.7</v>
      </c>
      <c r="S291" s="192">
        <v>15</v>
      </c>
      <c r="T291" s="192">
        <v>18.5</v>
      </c>
      <c r="U291" s="192">
        <v>20.7</v>
      </c>
      <c r="V291" s="192">
        <v>29</v>
      </c>
      <c r="W291" s="192">
        <v>28.2</v>
      </c>
      <c r="X291" s="192">
        <v>26.2</v>
      </c>
      <c r="Y291" s="192">
        <v>22.7</v>
      </c>
      <c r="Z291" s="192">
        <v>13.6</v>
      </c>
      <c r="AA291" s="192">
        <v>8.3000000000000007</v>
      </c>
    </row>
    <row r="292" spans="1:27">
      <c r="A292" s="1" t="s">
        <v>259</v>
      </c>
      <c r="B292" s="143">
        <v>5.6</v>
      </c>
      <c r="C292" s="143">
        <v>5.5</v>
      </c>
      <c r="D292" s="143">
        <v>11.4</v>
      </c>
      <c r="E292" s="143">
        <v>8.1999999999999993</v>
      </c>
      <c r="F292" s="143">
        <v>19.3</v>
      </c>
      <c r="G292" s="143">
        <v>19.3</v>
      </c>
      <c r="H292" s="143">
        <v>22.8</v>
      </c>
      <c r="I292" s="143">
        <v>27.7</v>
      </c>
      <c r="J292" s="143">
        <v>22</v>
      </c>
      <c r="K292" s="143">
        <v>18.8</v>
      </c>
      <c r="L292" s="143">
        <v>16.7</v>
      </c>
      <c r="M292" s="143">
        <v>9.3000000000000007</v>
      </c>
      <c r="N292" s="208"/>
      <c r="O292" s="1" t="s">
        <v>259</v>
      </c>
      <c r="P292" s="192">
        <v>7.8</v>
      </c>
      <c r="Q292" s="192">
        <v>4.4000000000000004</v>
      </c>
      <c r="R292" s="192">
        <v>16.600000000000001</v>
      </c>
      <c r="S292" s="192">
        <v>17</v>
      </c>
      <c r="T292" s="192">
        <v>19.399999999999999</v>
      </c>
      <c r="U292" s="192">
        <v>21.8</v>
      </c>
      <c r="V292" s="192">
        <v>24.9</v>
      </c>
      <c r="W292" s="192">
        <v>29</v>
      </c>
      <c r="X292" s="192">
        <v>26.2</v>
      </c>
      <c r="Y292" s="192">
        <v>23.1</v>
      </c>
      <c r="Z292" s="192">
        <v>13.7</v>
      </c>
      <c r="AA292" s="192">
        <v>9.6999999999999993</v>
      </c>
    </row>
    <row r="293" spans="1:27">
      <c r="A293" s="1" t="s">
        <v>260</v>
      </c>
      <c r="B293" s="143">
        <v>6.2</v>
      </c>
      <c r="C293" s="143">
        <v>1.7</v>
      </c>
      <c r="D293" s="143">
        <v>10.5</v>
      </c>
      <c r="E293" s="143">
        <v>9.8000000000000007</v>
      </c>
      <c r="F293" s="143">
        <v>17.8</v>
      </c>
      <c r="G293" s="143">
        <v>20.7</v>
      </c>
      <c r="H293" s="143">
        <v>23</v>
      </c>
      <c r="I293" s="143">
        <v>28.2</v>
      </c>
      <c r="J293" s="143">
        <v>23.8</v>
      </c>
      <c r="K293" s="143">
        <v>19.8</v>
      </c>
      <c r="L293" s="143">
        <v>19.399999999999999</v>
      </c>
      <c r="M293" s="143">
        <v>9.1999999999999993</v>
      </c>
      <c r="N293" s="208"/>
      <c r="O293" s="1" t="s">
        <v>260</v>
      </c>
      <c r="P293" s="192">
        <v>7.7</v>
      </c>
      <c r="Q293" s="192">
        <v>5.4</v>
      </c>
      <c r="R293" s="192">
        <v>11.9</v>
      </c>
      <c r="S293" s="192"/>
      <c r="T293" s="192">
        <v>16.7</v>
      </c>
      <c r="U293" s="192">
        <v>21.9</v>
      </c>
      <c r="V293" s="192">
        <v>22.6</v>
      </c>
      <c r="W293" s="192">
        <v>31.7</v>
      </c>
      <c r="X293" s="192">
        <v>26.8</v>
      </c>
      <c r="Y293" s="192">
        <v>22.4</v>
      </c>
      <c r="Z293" s="192">
        <v>11.7</v>
      </c>
      <c r="AA293" s="192">
        <v>10.8</v>
      </c>
    </row>
    <row r="294" spans="1:27">
      <c r="A294" s="1" t="s">
        <v>261</v>
      </c>
      <c r="B294" s="143">
        <v>5.5</v>
      </c>
      <c r="C294" s="143">
        <v>2.8</v>
      </c>
      <c r="D294" s="143">
        <v>5.8</v>
      </c>
      <c r="E294" s="143">
        <v>9.8000000000000007</v>
      </c>
      <c r="F294" s="143">
        <v>21.1</v>
      </c>
      <c r="G294" s="143">
        <v>21.7</v>
      </c>
      <c r="H294" s="143">
        <v>23.4</v>
      </c>
      <c r="I294" s="143">
        <v>28.8</v>
      </c>
      <c r="J294" s="143">
        <v>24.4</v>
      </c>
      <c r="K294" s="143">
        <v>17</v>
      </c>
      <c r="L294" s="143">
        <v>18.5</v>
      </c>
      <c r="M294" s="143">
        <v>12</v>
      </c>
      <c r="N294" s="208"/>
      <c r="O294" s="1" t="s">
        <v>261</v>
      </c>
      <c r="P294" s="192">
        <v>7.9</v>
      </c>
      <c r="Q294" s="192">
        <v>5.2</v>
      </c>
      <c r="R294" s="192">
        <v>9.6999999999999993</v>
      </c>
      <c r="S294" s="192">
        <v>16</v>
      </c>
      <c r="T294" s="192">
        <v>18.600000000000001</v>
      </c>
      <c r="U294" s="192">
        <v>23</v>
      </c>
      <c r="V294" s="192">
        <v>25.5</v>
      </c>
      <c r="W294" s="192">
        <v>29</v>
      </c>
      <c r="X294" s="192">
        <v>25.2</v>
      </c>
      <c r="Y294" s="192">
        <v>20.100000000000001</v>
      </c>
      <c r="Z294" s="192">
        <v>11.1</v>
      </c>
      <c r="AA294" s="192">
        <v>9.1</v>
      </c>
    </row>
    <row r="295" spans="1:27">
      <c r="A295" s="1" t="s">
        <v>262</v>
      </c>
      <c r="B295" s="143">
        <v>6.3</v>
      </c>
      <c r="C295" s="143">
        <v>6.5</v>
      </c>
      <c r="D295" s="143">
        <v>3.4</v>
      </c>
      <c r="E295" s="143">
        <v>13.3</v>
      </c>
      <c r="F295" s="143">
        <v>17</v>
      </c>
      <c r="G295" s="143">
        <v>20.5</v>
      </c>
      <c r="H295" s="143">
        <v>24.7</v>
      </c>
      <c r="I295" s="143">
        <v>28.5</v>
      </c>
      <c r="J295" s="143">
        <v>24.1</v>
      </c>
      <c r="K295" s="143">
        <v>18.7</v>
      </c>
      <c r="L295" s="143">
        <v>16</v>
      </c>
      <c r="M295" s="143">
        <v>18.3</v>
      </c>
      <c r="N295" s="208"/>
      <c r="O295" s="1" t="s">
        <v>262</v>
      </c>
      <c r="P295" s="192">
        <v>8</v>
      </c>
      <c r="Q295" s="192">
        <v>5.8</v>
      </c>
      <c r="R295" s="192">
        <v>8.1</v>
      </c>
      <c r="S295" s="192">
        <v>14.9</v>
      </c>
      <c r="T295" s="192">
        <v>19.8</v>
      </c>
      <c r="U295" s="192">
        <v>22.3</v>
      </c>
      <c r="V295" s="192">
        <v>26.5</v>
      </c>
      <c r="W295" s="192">
        <v>27.1</v>
      </c>
      <c r="X295" s="192">
        <v>25.8</v>
      </c>
      <c r="Y295" s="192">
        <v>19.8</v>
      </c>
      <c r="Z295" s="192">
        <v>15.3</v>
      </c>
      <c r="AA295" s="192">
        <v>7.2</v>
      </c>
    </row>
    <row r="296" spans="1:27">
      <c r="A296" s="1" t="s">
        <v>263</v>
      </c>
      <c r="B296" s="143">
        <v>5.0999999999999996</v>
      </c>
      <c r="C296" s="143">
        <v>7.6</v>
      </c>
      <c r="D296" s="143">
        <v>5.7</v>
      </c>
      <c r="E296" s="143">
        <v>14.4</v>
      </c>
      <c r="F296" s="143">
        <v>18.7</v>
      </c>
      <c r="G296" s="143">
        <v>22.1</v>
      </c>
      <c r="H296" s="143">
        <v>26.2</v>
      </c>
      <c r="I296" s="143">
        <v>28.1</v>
      </c>
      <c r="J296" s="143">
        <v>23.6</v>
      </c>
      <c r="K296" s="143">
        <v>18.600000000000001</v>
      </c>
      <c r="L296" s="143">
        <v>15.2</v>
      </c>
      <c r="M296" s="143">
        <v>12.8</v>
      </c>
      <c r="N296" s="208"/>
      <c r="O296" s="1" t="s">
        <v>263</v>
      </c>
      <c r="P296" s="192"/>
      <c r="Q296" s="192">
        <v>8.1</v>
      </c>
      <c r="R296" s="192">
        <v>6.7</v>
      </c>
      <c r="S296" s="192">
        <v>11.8</v>
      </c>
      <c r="T296" s="192">
        <v>19.600000000000001</v>
      </c>
      <c r="U296" s="192">
        <v>22.7</v>
      </c>
      <c r="V296" s="192">
        <v>25.6</v>
      </c>
      <c r="W296" s="192">
        <v>27.2</v>
      </c>
      <c r="X296" s="192">
        <v>25.9</v>
      </c>
      <c r="Y296" s="192">
        <v>19.399999999999999</v>
      </c>
      <c r="Z296" s="192">
        <v>14.7</v>
      </c>
      <c r="AA296" s="192">
        <v>7.2</v>
      </c>
    </row>
    <row r="297" spans="1:27">
      <c r="A297" s="1" t="s">
        <v>264</v>
      </c>
      <c r="B297" s="143">
        <v>5.6</v>
      </c>
      <c r="C297" s="143">
        <v>3.8</v>
      </c>
      <c r="D297" s="143">
        <v>7.4</v>
      </c>
      <c r="E297" s="143">
        <v>13.3</v>
      </c>
      <c r="F297" s="143">
        <v>19.8</v>
      </c>
      <c r="G297" s="143">
        <v>22.2</v>
      </c>
      <c r="H297" s="143">
        <v>27.4</v>
      </c>
      <c r="I297" s="143">
        <v>25.7</v>
      </c>
      <c r="J297" s="143">
        <v>23.8</v>
      </c>
      <c r="K297" s="143">
        <v>18.7</v>
      </c>
      <c r="L297" s="143">
        <v>14.5</v>
      </c>
      <c r="M297" s="143">
        <v>12.3</v>
      </c>
      <c r="N297" s="208"/>
      <c r="O297" s="1" t="s">
        <v>264</v>
      </c>
      <c r="P297" s="192">
        <v>6.1</v>
      </c>
      <c r="Q297" s="192">
        <v>13.1</v>
      </c>
      <c r="R297" s="192">
        <v>8.1999999999999993</v>
      </c>
      <c r="S297" s="192">
        <v>15.1</v>
      </c>
      <c r="T297" s="192">
        <v>19.100000000000001</v>
      </c>
      <c r="U297" s="192">
        <v>21.7</v>
      </c>
      <c r="V297" s="192">
        <v>27</v>
      </c>
      <c r="W297" s="192">
        <v>26.6</v>
      </c>
      <c r="X297" s="192">
        <v>25.1</v>
      </c>
      <c r="Y297" s="192">
        <v>18.7</v>
      </c>
      <c r="Z297" s="192">
        <v>16</v>
      </c>
      <c r="AA297" s="192">
        <v>10</v>
      </c>
    </row>
    <row r="298" spans="1:27">
      <c r="A298" s="1" t="s">
        <v>265</v>
      </c>
      <c r="B298" s="143">
        <v>6.3</v>
      </c>
      <c r="C298" s="143">
        <v>4.3</v>
      </c>
      <c r="D298" s="143">
        <v>8.8000000000000007</v>
      </c>
      <c r="E298" s="143">
        <v>14.6</v>
      </c>
      <c r="F298" s="143">
        <v>21</v>
      </c>
      <c r="G298" s="143">
        <v>21.2</v>
      </c>
      <c r="H298" s="143">
        <v>27.7</v>
      </c>
      <c r="I298" s="143">
        <v>29.1</v>
      </c>
      <c r="J298" s="143">
        <v>22.7</v>
      </c>
      <c r="K298" s="143">
        <v>17.2</v>
      </c>
      <c r="L298" s="143">
        <v>16.3</v>
      </c>
      <c r="M298" s="143">
        <v>12.8</v>
      </c>
      <c r="N298" s="208"/>
      <c r="O298" s="1" t="s">
        <v>265</v>
      </c>
      <c r="P298" s="192">
        <v>6.2</v>
      </c>
      <c r="Q298" s="192">
        <v>16.399999999999999</v>
      </c>
      <c r="R298" s="192">
        <v>7.7</v>
      </c>
      <c r="S298" s="192">
        <v>16.7</v>
      </c>
      <c r="T298" s="192">
        <v>20.399999999999999</v>
      </c>
      <c r="U298" s="192">
        <v>21</v>
      </c>
      <c r="V298" s="192">
        <v>28.8</v>
      </c>
      <c r="W298" s="192">
        <v>24.6</v>
      </c>
      <c r="X298" s="192">
        <v>25</v>
      </c>
      <c r="Y298" s="192">
        <v>17.8</v>
      </c>
      <c r="Z298" s="192">
        <v>15.1</v>
      </c>
      <c r="AA298" s="192">
        <v>11.5</v>
      </c>
    </row>
    <row r="299" spans="1:27">
      <c r="A299" s="1" t="s">
        <v>266</v>
      </c>
      <c r="B299" s="143">
        <v>8.3000000000000007</v>
      </c>
      <c r="C299" s="143">
        <v>7</v>
      </c>
      <c r="D299" s="143">
        <v>8.9</v>
      </c>
      <c r="E299" s="143">
        <v>13.1</v>
      </c>
      <c r="F299" s="143">
        <v>21.6</v>
      </c>
      <c r="G299" s="143">
        <v>22.4</v>
      </c>
      <c r="H299" s="143">
        <v>26.9</v>
      </c>
      <c r="I299" s="143">
        <v>28.1</v>
      </c>
      <c r="J299" s="143">
        <v>23.2</v>
      </c>
      <c r="K299" s="143">
        <v>17.899999999999999</v>
      </c>
      <c r="L299" s="143">
        <v>18.600000000000001</v>
      </c>
      <c r="M299" s="143">
        <v>14.2</v>
      </c>
      <c r="N299" s="208"/>
      <c r="O299" s="1" t="s">
        <v>266</v>
      </c>
      <c r="P299" s="192">
        <v>6.5</v>
      </c>
      <c r="Q299" s="192">
        <v>9.1999999999999993</v>
      </c>
      <c r="R299" s="192">
        <v>9.6</v>
      </c>
      <c r="S299" s="192">
        <v>18.7</v>
      </c>
      <c r="T299" s="192">
        <v>18.2</v>
      </c>
      <c r="U299" s="192">
        <v>22.5</v>
      </c>
      <c r="V299" s="192">
        <v>27.5</v>
      </c>
      <c r="W299" s="192">
        <v>26.1</v>
      </c>
      <c r="X299" s="192">
        <v>25.3</v>
      </c>
      <c r="Y299" s="192">
        <v>17.600000000000001</v>
      </c>
      <c r="Z299" s="192">
        <v>17.8</v>
      </c>
      <c r="AA299" s="192">
        <v>6.5</v>
      </c>
    </row>
    <row r="300" spans="1:27">
      <c r="A300" s="1" t="s">
        <v>267</v>
      </c>
      <c r="B300" s="143">
        <v>8.1999999999999993</v>
      </c>
      <c r="C300" s="143">
        <v>5.3</v>
      </c>
      <c r="D300" s="143">
        <v>11.5</v>
      </c>
      <c r="E300" s="143">
        <v>15.4</v>
      </c>
      <c r="F300" s="143">
        <v>21.5</v>
      </c>
      <c r="G300" s="143">
        <v>22</v>
      </c>
      <c r="H300" s="143">
        <v>26.4</v>
      </c>
      <c r="I300" s="143">
        <v>27</v>
      </c>
      <c r="J300" s="143">
        <v>20.9</v>
      </c>
      <c r="K300" s="143">
        <v>19.2</v>
      </c>
      <c r="L300" s="143">
        <v>17.899999999999999</v>
      </c>
      <c r="M300" s="143">
        <v>13.7</v>
      </c>
      <c r="N300" s="208"/>
      <c r="O300" s="1" t="s">
        <v>267</v>
      </c>
      <c r="P300" s="192">
        <v>6.3</v>
      </c>
      <c r="Q300" s="192">
        <v>4.4000000000000004</v>
      </c>
      <c r="R300" s="192">
        <v>9.6999999999999993</v>
      </c>
      <c r="S300" s="192">
        <v>16.100000000000001</v>
      </c>
      <c r="T300" s="192">
        <v>19</v>
      </c>
      <c r="U300" s="192">
        <v>21.8</v>
      </c>
      <c r="V300" s="192">
        <v>24.7</v>
      </c>
      <c r="W300" s="192">
        <v>29</v>
      </c>
      <c r="X300" s="192">
        <v>25.1</v>
      </c>
      <c r="Y300" s="192">
        <v>19.8</v>
      </c>
      <c r="Z300" s="192">
        <v>15</v>
      </c>
      <c r="AA300" s="192">
        <v>5.7</v>
      </c>
    </row>
    <row r="301" spans="1:27">
      <c r="A301" s="1" t="s">
        <v>268</v>
      </c>
      <c r="B301" s="143">
        <v>5.4</v>
      </c>
      <c r="C301" s="143">
        <v>7</v>
      </c>
      <c r="D301" s="143">
        <v>13.6</v>
      </c>
      <c r="E301" s="143">
        <v>15.3</v>
      </c>
      <c r="F301" s="143">
        <v>19.8</v>
      </c>
      <c r="G301" s="143">
        <v>22.4</v>
      </c>
      <c r="H301" s="143">
        <v>26.4</v>
      </c>
      <c r="I301" s="143">
        <v>25.3</v>
      </c>
      <c r="J301" s="143">
        <v>20</v>
      </c>
      <c r="K301" s="143">
        <v>20.8</v>
      </c>
      <c r="L301" s="143">
        <v>17.600000000000001</v>
      </c>
      <c r="M301" s="143">
        <v>8.1999999999999993</v>
      </c>
      <c r="N301" s="208"/>
      <c r="O301" s="1" t="s">
        <v>268</v>
      </c>
      <c r="P301" s="192">
        <v>7.1</v>
      </c>
      <c r="Q301" s="192">
        <v>5.2</v>
      </c>
      <c r="R301" s="192">
        <v>11.2</v>
      </c>
      <c r="S301" s="192">
        <v>18</v>
      </c>
      <c r="T301" s="192">
        <v>20.100000000000001</v>
      </c>
      <c r="U301" s="192">
        <v>25.5</v>
      </c>
      <c r="V301" s="192">
        <v>26.8</v>
      </c>
      <c r="W301" s="192">
        <v>29.2</v>
      </c>
      <c r="X301" s="192">
        <v>25.3</v>
      </c>
      <c r="Y301" s="192">
        <v>19.600000000000001</v>
      </c>
      <c r="Z301" s="192">
        <v>14.6</v>
      </c>
      <c r="AA301" s="192">
        <v>6.7</v>
      </c>
    </row>
    <row r="302" spans="1:27">
      <c r="A302" s="1" t="s">
        <v>269</v>
      </c>
      <c r="B302" s="143">
        <v>5.4</v>
      </c>
      <c r="C302" s="143">
        <v>7.5</v>
      </c>
      <c r="D302" s="143">
        <v>14.3</v>
      </c>
      <c r="E302" s="143">
        <v>13</v>
      </c>
      <c r="F302" s="143">
        <v>20</v>
      </c>
      <c r="G302" s="143">
        <v>20.399999999999999</v>
      </c>
      <c r="H302" s="143">
        <v>26.3</v>
      </c>
      <c r="I302" s="143">
        <v>26.7</v>
      </c>
      <c r="J302" s="143">
        <v>22.1</v>
      </c>
      <c r="K302" s="143">
        <v>19.8</v>
      </c>
      <c r="L302" s="143">
        <v>17.5</v>
      </c>
      <c r="M302" s="143">
        <v>7.6</v>
      </c>
      <c r="N302" s="208"/>
      <c r="O302" s="1" t="s">
        <v>269</v>
      </c>
      <c r="P302" s="192">
        <v>8.9</v>
      </c>
      <c r="Q302" s="192">
        <v>5.2</v>
      </c>
      <c r="R302" s="192">
        <v>13.2</v>
      </c>
      <c r="S302" s="192">
        <v>17.3</v>
      </c>
      <c r="T302" s="192">
        <v>19.600000000000001</v>
      </c>
      <c r="U302" s="192">
        <v>25.1</v>
      </c>
      <c r="V302" s="192">
        <v>28.5</v>
      </c>
      <c r="W302" s="192">
        <v>27.9</v>
      </c>
      <c r="X302" s="192">
        <v>25.3</v>
      </c>
      <c r="Y302" s="192"/>
      <c r="Z302" s="192">
        <v>13.5</v>
      </c>
      <c r="AA302" s="192">
        <v>8.5</v>
      </c>
    </row>
    <row r="303" spans="1:27">
      <c r="A303" s="1" t="s">
        <v>270</v>
      </c>
      <c r="B303" s="143">
        <v>6.3</v>
      </c>
      <c r="C303" s="143">
        <v>7.9</v>
      </c>
      <c r="D303" s="143">
        <v>15.5</v>
      </c>
      <c r="E303" s="143">
        <v>15</v>
      </c>
      <c r="F303" s="143">
        <v>19.600000000000001</v>
      </c>
      <c r="G303" s="143">
        <v>22</v>
      </c>
      <c r="H303" s="143">
        <v>26.7</v>
      </c>
      <c r="I303" s="143">
        <v>27</v>
      </c>
      <c r="J303" s="143">
        <v>22.9</v>
      </c>
      <c r="K303" s="143">
        <v>19.2</v>
      </c>
      <c r="L303" s="143">
        <v>15.9</v>
      </c>
      <c r="M303" s="143">
        <v>8.6999999999999993</v>
      </c>
      <c r="N303" s="208"/>
      <c r="O303" s="1" t="s">
        <v>270</v>
      </c>
      <c r="P303" s="192">
        <v>3.3</v>
      </c>
      <c r="Q303" s="192">
        <v>8.9</v>
      </c>
      <c r="R303" s="192"/>
      <c r="S303" s="192">
        <v>16.600000000000001</v>
      </c>
      <c r="T303" s="192">
        <v>19.600000000000001</v>
      </c>
      <c r="U303" s="192">
        <v>22.5</v>
      </c>
      <c r="V303" s="192">
        <v>26.4</v>
      </c>
      <c r="W303" s="192">
        <v>28.1</v>
      </c>
      <c r="X303" s="192">
        <v>25.3</v>
      </c>
      <c r="Y303" s="192">
        <v>22.2</v>
      </c>
      <c r="Z303" s="192"/>
      <c r="AA303" s="192">
        <v>8.8000000000000007</v>
      </c>
    </row>
    <row r="304" spans="1:27">
      <c r="A304" s="1" t="s">
        <v>271</v>
      </c>
      <c r="B304" s="143">
        <v>6.3</v>
      </c>
      <c r="C304" s="143">
        <v>7.7</v>
      </c>
      <c r="D304" s="143">
        <v>13.1</v>
      </c>
      <c r="E304" s="143">
        <v>17.5</v>
      </c>
      <c r="F304" s="143">
        <v>21</v>
      </c>
      <c r="G304" s="143">
        <v>19.899999999999999</v>
      </c>
      <c r="H304" s="143">
        <v>27.9</v>
      </c>
      <c r="I304" s="143">
        <v>25.9</v>
      </c>
      <c r="J304" s="143">
        <v>23.4</v>
      </c>
      <c r="K304" s="143">
        <v>18.899999999999999</v>
      </c>
      <c r="L304" s="143">
        <v>15.6</v>
      </c>
      <c r="M304" s="143">
        <v>9.1999999999999993</v>
      </c>
      <c r="N304" s="208"/>
      <c r="O304" s="1" t="s">
        <v>271</v>
      </c>
      <c r="P304" s="192">
        <v>3.1</v>
      </c>
      <c r="Q304" s="192">
        <v>9.6999999999999993</v>
      </c>
      <c r="R304" s="192">
        <v>13.6</v>
      </c>
      <c r="S304" s="192">
        <v>14.9</v>
      </c>
      <c r="T304" s="192">
        <v>18.5</v>
      </c>
      <c r="U304" s="192">
        <v>24.6</v>
      </c>
      <c r="V304" s="192">
        <v>26.4</v>
      </c>
      <c r="W304" s="192">
        <v>29</v>
      </c>
      <c r="X304" s="192">
        <v>22.2</v>
      </c>
      <c r="Y304" s="192">
        <v>23</v>
      </c>
      <c r="Z304" s="192">
        <v>18.7</v>
      </c>
      <c r="AA304" s="192">
        <v>9.1</v>
      </c>
    </row>
    <row r="305" spans="1:27">
      <c r="A305" s="1" t="s">
        <v>272</v>
      </c>
      <c r="B305" s="143">
        <v>7.6</v>
      </c>
      <c r="C305" s="143">
        <v>7.1</v>
      </c>
      <c r="D305" s="143">
        <v>12.8</v>
      </c>
      <c r="E305" s="143">
        <v>18.600000000000001</v>
      </c>
      <c r="F305" s="143">
        <v>18.8</v>
      </c>
      <c r="G305" s="143">
        <v>19.100000000000001</v>
      </c>
      <c r="H305" s="143">
        <v>27.1</v>
      </c>
      <c r="I305" s="143">
        <v>26.9</v>
      </c>
      <c r="J305" s="143">
        <v>23.1</v>
      </c>
      <c r="K305" s="143">
        <v>18.7</v>
      </c>
      <c r="L305" s="143"/>
      <c r="M305" s="143">
        <v>10.3</v>
      </c>
      <c r="N305" s="208"/>
      <c r="O305" s="1" t="s">
        <v>272</v>
      </c>
      <c r="P305" s="192">
        <v>5.2</v>
      </c>
      <c r="Q305" s="192">
        <v>9.5</v>
      </c>
      <c r="R305" s="192">
        <v>10.7</v>
      </c>
      <c r="S305" s="192">
        <v>15.4</v>
      </c>
      <c r="T305" s="192">
        <v>19</v>
      </c>
      <c r="U305" s="192">
        <v>23.4</v>
      </c>
      <c r="V305" s="192">
        <v>25.9</v>
      </c>
      <c r="W305" s="192">
        <v>28.9</v>
      </c>
      <c r="X305" s="192">
        <v>22.5</v>
      </c>
      <c r="Y305" s="192">
        <v>20.399999999999999</v>
      </c>
      <c r="Z305" s="192">
        <v>16.3</v>
      </c>
      <c r="AA305" s="192">
        <v>9.9</v>
      </c>
    </row>
    <row r="306" spans="1:27">
      <c r="A306" s="1" t="s">
        <v>273</v>
      </c>
      <c r="B306" s="143">
        <v>8.6999999999999993</v>
      </c>
      <c r="C306" s="143">
        <v>10.6</v>
      </c>
      <c r="D306" s="143">
        <v>12.7</v>
      </c>
      <c r="E306" s="143">
        <v>16.399999999999999</v>
      </c>
      <c r="F306" s="143">
        <v>18.899999999999999</v>
      </c>
      <c r="G306" s="143">
        <v>20.7</v>
      </c>
      <c r="H306" s="143">
        <v>26</v>
      </c>
      <c r="I306" s="143">
        <v>29.2</v>
      </c>
      <c r="J306" s="143">
        <v>22.8</v>
      </c>
      <c r="K306" s="143">
        <v>18.600000000000001</v>
      </c>
      <c r="L306" s="143">
        <v>16</v>
      </c>
      <c r="M306" s="143">
        <v>11.1</v>
      </c>
      <c r="N306" s="208"/>
      <c r="O306" s="1" t="s">
        <v>273</v>
      </c>
      <c r="P306" s="192">
        <v>5.9</v>
      </c>
      <c r="Q306" s="192">
        <v>8</v>
      </c>
      <c r="R306" s="192">
        <v>10.5</v>
      </c>
      <c r="S306" s="192">
        <v>19.8</v>
      </c>
      <c r="T306" s="192">
        <v>21.3</v>
      </c>
      <c r="U306" s="192">
        <v>23.5</v>
      </c>
      <c r="V306" s="192">
        <v>24.6</v>
      </c>
      <c r="W306" s="192">
        <v>29.2</v>
      </c>
      <c r="X306" s="192">
        <v>22.5</v>
      </c>
      <c r="Y306" s="192">
        <v>19.3</v>
      </c>
      <c r="Z306" s="192">
        <v>17.399999999999999</v>
      </c>
      <c r="AA306" s="192">
        <v>14.5</v>
      </c>
    </row>
    <row r="307" spans="1:27">
      <c r="A307" s="1" t="s">
        <v>274</v>
      </c>
      <c r="B307" s="143">
        <v>8.3000000000000007</v>
      </c>
      <c r="C307" s="143">
        <v>14.9</v>
      </c>
      <c r="D307" s="143">
        <v>9.3000000000000007</v>
      </c>
      <c r="E307" s="143">
        <v>16.8</v>
      </c>
      <c r="F307" s="143">
        <v>18.8</v>
      </c>
      <c r="G307" s="143">
        <v>22.6</v>
      </c>
      <c r="H307" s="143">
        <v>26</v>
      </c>
      <c r="I307" s="143">
        <v>27.7</v>
      </c>
      <c r="J307" s="143">
        <v>22.7</v>
      </c>
      <c r="K307" s="143">
        <v>18.8</v>
      </c>
      <c r="L307" s="143">
        <v>15.6</v>
      </c>
      <c r="M307" s="143">
        <v>11.1</v>
      </c>
      <c r="N307" s="208"/>
      <c r="O307" s="1" t="s">
        <v>274</v>
      </c>
      <c r="P307" s="192">
        <v>4.7</v>
      </c>
      <c r="Q307" s="192">
        <v>10.1</v>
      </c>
      <c r="R307" s="192">
        <v>13.2</v>
      </c>
      <c r="S307" s="192">
        <v>18.7</v>
      </c>
      <c r="T307" s="192">
        <v>21.7</v>
      </c>
      <c r="U307" s="192">
        <v>25.7</v>
      </c>
      <c r="V307" s="192">
        <v>23.9</v>
      </c>
      <c r="W307" s="192">
        <v>27.7</v>
      </c>
      <c r="X307" s="192">
        <v>22.9</v>
      </c>
      <c r="Y307" s="192">
        <v>19.600000000000001</v>
      </c>
      <c r="Z307" s="192">
        <v>14</v>
      </c>
      <c r="AA307" s="192">
        <v>12.6</v>
      </c>
    </row>
    <row r="308" spans="1:27">
      <c r="A308" s="1" t="s">
        <v>275</v>
      </c>
      <c r="B308" s="143">
        <v>6.6</v>
      </c>
      <c r="C308" s="143">
        <v>10.6</v>
      </c>
      <c r="D308" s="143">
        <v>6.7</v>
      </c>
      <c r="E308" s="143">
        <v>16.7</v>
      </c>
      <c r="F308" s="143">
        <v>19.100000000000001</v>
      </c>
      <c r="G308" s="143">
        <v>23</v>
      </c>
      <c r="H308" s="143">
        <v>28.3</v>
      </c>
      <c r="I308" s="143">
        <v>26</v>
      </c>
      <c r="J308" s="143">
        <v>21.5</v>
      </c>
      <c r="K308" s="143">
        <v>19.3</v>
      </c>
      <c r="L308" s="143">
        <v>17.2</v>
      </c>
      <c r="M308" s="143">
        <v>13.4</v>
      </c>
      <c r="N308" s="208"/>
      <c r="O308" s="1" t="s">
        <v>275</v>
      </c>
      <c r="P308" s="192">
        <v>1.1000000000000001</v>
      </c>
      <c r="Q308" s="192">
        <v>7.7</v>
      </c>
      <c r="R308" s="192">
        <v>11.2</v>
      </c>
      <c r="S308" s="192">
        <v>17.600000000000001</v>
      </c>
      <c r="T308" s="192">
        <v>21.8</v>
      </c>
      <c r="U308" s="192">
        <v>22.7</v>
      </c>
      <c r="V308" s="192">
        <v>24.2</v>
      </c>
      <c r="W308" s="192">
        <v>27.5</v>
      </c>
      <c r="X308" s="192">
        <v>21.7</v>
      </c>
      <c r="Y308" s="192">
        <v>16.7</v>
      </c>
      <c r="Z308" s="192">
        <v>7.4</v>
      </c>
      <c r="AA308" s="192">
        <v>8.9</v>
      </c>
    </row>
    <row r="309" spans="1:27">
      <c r="A309" s="1" t="s">
        <v>276</v>
      </c>
      <c r="B309" s="143">
        <v>7.7</v>
      </c>
      <c r="C309" s="143">
        <v>9.6</v>
      </c>
      <c r="D309" s="143">
        <v>7.9</v>
      </c>
      <c r="E309" s="143">
        <v>17.100000000000001</v>
      </c>
      <c r="F309" s="143">
        <v>20.9</v>
      </c>
      <c r="G309" s="143">
        <v>23.9</v>
      </c>
      <c r="H309" s="143">
        <v>27.7</v>
      </c>
      <c r="I309" s="143">
        <v>22.1</v>
      </c>
      <c r="J309" s="143">
        <v>20.9</v>
      </c>
      <c r="K309" s="143">
        <v>17.8</v>
      </c>
      <c r="L309" s="143">
        <v>13.2</v>
      </c>
      <c r="M309" s="143">
        <v>11.6</v>
      </c>
      <c r="N309" s="208"/>
      <c r="O309" s="1" t="s">
        <v>276</v>
      </c>
      <c r="P309" s="192">
        <v>1.1000000000000001</v>
      </c>
      <c r="Q309" s="192">
        <v>5.6</v>
      </c>
      <c r="R309" s="192">
        <v>8.6999999999999993</v>
      </c>
      <c r="S309" s="192">
        <v>18</v>
      </c>
      <c r="T309" s="192">
        <v>21.7</v>
      </c>
      <c r="U309" s="192">
        <v>25.1</v>
      </c>
      <c r="V309" s="192">
        <v>24.9</v>
      </c>
      <c r="W309" s="192">
        <v>27.4</v>
      </c>
      <c r="X309" s="192">
        <v>22.9</v>
      </c>
      <c r="Y309" s="192">
        <v>15.6</v>
      </c>
      <c r="Z309" s="192">
        <v>8.6</v>
      </c>
      <c r="AA309" s="192">
        <v>8.1</v>
      </c>
    </row>
    <row r="310" spans="1:27">
      <c r="A310" s="1" t="s">
        <v>277</v>
      </c>
      <c r="B310" s="143">
        <v>9.4</v>
      </c>
      <c r="C310" s="143">
        <v>9.4</v>
      </c>
      <c r="D310" s="143">
        <v>8.1</v>
      </c>
      <c r="E310" s="143">
        <v>16.600000000000001</v>
      </c>
      <c r="F310" s="143">
        <v>21.3</v>
      </c>
      <c r="G310" s="143">
        <v>21.3</v>
      </c>
      <c r="H310" s="143">
        <v>28.7</v>
      </c>
      <c r="I310" s="143">
        <v>24.7</v>
      </c>
      <c r="J310" s="143">
        <v>21.5</v>
      </c>
      <c r="K310" s="143">
        <v>15.4</v>
      </c>
      <c r="L310" s="143">
        <v>12.8</v>
      </c>
      <c r="M310" s="143">
        <v>8.1</v>
      </c>
      <c r="N310" s="208"/>
      <c r="O310" s="1" t="s">
        <v>277</v>
      </c>
      <c r="P310" s="192">
        <v>4.5999999999999996</v>
      </c>
      <c r="Q310" s="192">
        <v>5.5</v>
      </c>
      <c r="R310" s="192">
        <v>8.9</v>
      </c>
      <c r="S310" s="192">
        <v>18.3</v>
      </c>
      <c r="T310" s="192">
        <v>22</v>
      </c>
      <c r="U310" s="192">
        <v>24.1</v>
      </c>
      <c r="V310" s="192">
        <v>23</v>
      </c>
      <c r="W310" s="192">
        <v>27.4</v>
      </c>
      <c r="X310" s="192">
        <v>24.5</v>
      </c>
      <c r="Y310" s="192">
        <v>21.7</v>
      </c>
      <c r="Z310" s="192">
        <v>10.199999999999999</v>
      </c>
      <c r="AA310" s="192">
        <v>10</v>
      </c>
    </row>
    <row r="311" spans="1:27">
      <c r="A311" s="1" t="s">
        <v>278</v>
      </c>
      <c r="B311" s="143">
        <v>11.5</v>
      </c>
      <c r="C311" s="143">
        <v>7.9</v>
      </c>
      <c r="D311" s="143">
        <v>10.1</v>
      </c>
      <c r="E311" s="143">
        <v>18.899999999999999</v>
      </c>
      <c r="F311" s="143">
        <v>21.7</v>
      </c>
      <c r="G311" s="143">
        <v>23.3</v>
      </c>
      <c r="H311" s="143">
        <v>27.8</v>
      </c>
      <c r="I311" s="143">
        <v>25.8</v>
      </c>
      <c r="J311" s="143">
        <v>22.3</v>
      </c>
      <c r="K311" s="143">
        <v>17.899999999999999</v>
      </c>
      <c r="L311" s="143">
        <v>8.6</v>
      </c>
      <c r="M311" s="143">
        <v>8.6</v>
      </c>
      <c r="N311" s="208"/>
      <c r="O311" s="1" t="s">
        <v>278</v>
      </c>
      <c r="P311" s="192">
        <v>6.9</v>
      </c>
      <c r="Q311" s="192">
        <v>7.2</v>
      </c>
      <c r="R311" s="192">
        <v>10.9</v>
      </c>
      <c r="S311" s="192">
        <v>17.2</v>
      </c>
      <c r="T311" s="192">
        <v>22.3</v>
      </c>
      <c r="U311" s="192">
        <v>23.1</v>
      </c>
      <c r="V311" s="192">
        <v>23.5</v>
      </c>
      <c r="W311" s="192">
        <v>25.8</v>
      </c>
      <c r="X311" s="192">
        <v>25.9</v>
      </c>
      <c r="Y311" s="192">
        <v>20.7</v>
      </c>
      <c r="Z311" s="192">
        <v>13.4</v>
      </c>
      <c r="AA311" s="192">
        <v>12.2</v>
      </c>
    </row>
    <row r="312" spans="1:27">
      <c r="A312" s="1" t="s">
        <v>279</v>
      </c>
      <c r="B312" s="143">
        <v>5.7</v>
      </c>
      <c r="C312" s="143">
        <v>7.7</v>
      </c>
      <c r="D312" s="143">
        <v>12.7</v>
      </c>
      <c r="E312" s="143">
        <v>19.399999999999999</v>
      </c>
      <c r="F312" s="143">
        <v>22</v>
      </c>
      <c r="G312" s="143">
        <v>24</v>
      </c>
      <c r="H312" s="143">
        <v>30.2</v>
      </c>
      <c r="I312" s="143">
        <v>25.6</v>
      </c>
      <c r="J312" s="143">
        <v>23.5</v>
      </c>
      <c r="K312" s="143">
        <v>19.399999999999999</v>
      </c>
      <c r="L312" s="143">
        <v>10</v>
      </c>
      <c r="M312" s="143">
        <v>5.9</v>
      </c>
      <c r="N312" s="208"/>
      <c r="O312" s="1" t="s">
        <v>279</v>
      </c>
      <c r="P312" s="192">
        <v>9.1999999999999993</v>
      </c>
      <c r="Q312" s="192">
        <v>10.4</v>
      </c>
      <c r="R312" s="192">
        <v>11</v>
      </c>
      <c r="S312" s="192">
        <v>16.8</v>
      </c>
      <c r="T312" s="192">
        <v>20.8</v>
      </c>
      <c r="U312" s="192">
        <v>20.399999999999999</v>
      </c>
      <c r="V312" s="192">
        <v>25.1</v>
      </c>
      <c r="W312" s="192">
        <v>25.9</v>
      </c>
      <c r="X312" s="192">
        <v>25.7</v>
      </c>
      <c r="Y312" s="192">
        <v>17.8</v>
      </c>
      <c r="Z312" s="192">
        <v>12.3</v>
      </c>
      <c r="AA312" s="192">
        <v>6.6</v>
      </c>
    </row>
    <row r="313" spans="1:27">
      <c r="A313" s="1" t="s">
        <v>280</v>
      </c>
      <c r="B313" s="143">
        <v>4.5</v>
      </c>
      <c r="C313" s="217"/>
      <c r="D313" s="143">
        <v>12.2</v>
      </c>
      <c r="E313" s="143">
        <v>17.5</v>
      </c>
      <c r="F313" s="143">
        <v>22.5</v>
      </c>
      <c r="G313" s="143">
        <v>21.3</v>
      </c>
      <c r="H313" s="143">
        <v>28.9</v>
      </c>
      <c r="I313" s="143">
        <v>24</v>
      </c>
      <c r="J313" s="143">
        <v>21.8</v>
      </c>
      <c r="K313" s="143">
        <v>18.100000000000001</v>
      </c>
      <c r="L313" s="143">
        <v>10.3</v>
      </c>
      <c r="M313" s="143">
        <v>7</v>
      </c>
      <c r="N313" s="208"/>
      <c r="O313" s="1" t="s">
        <v>280</v>
      </c>
      <c r="P313" s="192">
        <v>8</v>
      </c>
      <c r="Q313" s="192">
        <v>9</v>
      </c>
      <c r="R313" s="192">
        <v>11.4</v>
      </c>
      <c r="S313" s="192">
        <v>16.600000000000001</v>
      </c>
      <c r="T313" s="192">
        <v>20.5</v>
      </c>
      <c r="U313" s="192">
        <v>21.6</v>
      </c>
      <c r="V313" s="192">
        <v>25.3</v>
      </c>
      <c r="W313" s="192">
        <v>28.7</v>
      </c>
      <c r="X313" s="192">
        <v>26.1</v>
      </c>
      <c r="Y313" s="192">
        <v>20</v>
      </c>
      <c r="Z313" s="192">
        <v>10.7</v>
      </c>
      <c r="AA313" s="192">
        <v>6.9</v>
      </c>
    </row>
    <row r="314" spans="1:27">
      <c r="A314" s="1" t="s">
        <v>281</v>
      </c>
      <c r="B314" s="143">
        <v>6.9</v>
      </c>
      <c r="C314" s="219"/>
      <c r="D314" s="143">
        <v>13</v>
      </c>
      <c r="E314" s="143">
        <v>17.8</v>
      </c>
      <c r="F314" s="143">
        <v>22.8</v>
      </c>
      <c r="G314" s="143">
        <v>21.4</v>
      </c>
      <c r="H314" s="143">
        <v>28.5</v>
      </c>
      <c r="I314" s="143">
        <v>23.7</v>
      </c>
      <c r="J314" s="143">
        <v>20.399999999999999</v>
      </c>
      <c r="K314" s="143">
        <v>17</v>
      </c>
      <c r="L314" s="143">
        <v>11.3</v>
      </c>
      <c r="M314" s="143">
        <v>6.1</v>
      </c>
      <c r="N314" s="208"/>
      <c r="O314" s="1" t="s">
        <v>281</v>
      </c>
      <c r="P314" s="192">
        <v>7.1</v>
      </c>
      <c r="Q314" s="210"/>
      <c r="R314" s="192">
        <v>14.1</v>
      </c>
      <c r="S314" s="192">
        <v>16.399999999999999</v>
      </c>
      <c r="T314" s="192">
        <v>18.899999999999999</v>
      </c>
      <c r="U314" s="192">
        <v>24.2</v>
      </c>
      <c r="V314" s="192">
        <v>26</v>
      </c>
      <c r="W314" s="192">
        <v>25.4</v>
      </c>
      <c r="X314" s="192">
        <v>23</v>
      </c>
      <c r="Y314" s="192">
        <v>14.9</v>
      </c>
      <c r="Z314" s="192">
        <v>10.3</v>
      </c>
      <c r="AA314" s="192">
        <v>6.5</v>
      </c>
    </row>
    <row r="315" spans="1:27">
      <c r="A315" s="1" t="s">
        <v>282</v>
      </c>
      <c r="B315" s="143">
        <v>5</v>
      </c>
      <c r="C315" s="219"/>
      <c r="D315" s="143">
        <v>13.9</v>
      </c>
      <c r="E315" s="219"/>
      <c r="F315" s="143">
        <v>25.6</v>
      </c>
      <c r="G315" s="219"/>
      <c r="H315" s="143">
        <v>28.7</v>
      </c>
      <c r="I315" s="143">
        <v>25.7</v>
      </c>
      <c r="J315" s="217"/>
      <c r="K315" s="143">
        <v>14.5</v>
      </c>
      <c r="L315" s="219"/>
      <c r="M315" s="143">
        <v>6.6</v>
      </c>
      <c r="N315" s="212"/>
      <c r="O315" s="1" t="s">
        <v>282</v>
      </c>
      <c r="P315" s="192">
        <v>7.5</v>
      </c>
      <c r="Q315" s="210"/>
      <c r="R315" s="192">
        <v>14.5</v>
      </c>
      <c r="S315" s="210"/>
      <c r="T315" s="192">
        <v>21.6</v>
      </c>
      <c r="U315" s="210"/>
      <c r="V315" s="192">
        <v>27.4</v>
      </c>
      <c r="W315" s="192">
        <v>25.3</v>
      </c>
      <c r="X315" s="210"/>
      <c r="Y315" s="192">
        <v>16.2</v>
      </c>
      <c r="Z315" s="210"/>
      <c r="AA315" s="192">
        <v>7.4</v>
      </c>
    </row>
    <row r="316" spans="1:27">
      <c r="A316" s="1" t="s">
        <v>134</v>
      </c>
      <c r="B316" s="143">
        <f>AVERAGE(B285:B315)</f>
        <v>6.4612903225806448</v>
      </c>
      <c r="C316" s="143">
        <f t="shared" ref="C316:M316" si="9">AVERAGE(C285:C315)</f>
        <v>6.6499999999999995</v>
      </c>
      <c r="D316" s="143">
        <f t="shared" si="9"/>
        <v>10.083870967741934</v>
      </c>
      <c r="E316" s="143">
        <f t="shared" si="9"/>
        <v>15.173333333333336</v>
      </c>
      <c r="F316" s="143">
        <f t="shared" si="9"/>
        <v>20.009677419354841</v>
      </c>
      <c r="G316" s="143">
        <f t="shared" si="9"/>
        <v>21.496666666666659</v>
      </c>
      <c r="H316" s="143">
        <f t="shared" si="9"/>
        <v>25.545161290322579</v>
      </c>
      <c r="I316" s="143">
        <f t="shared" si="9"/>
        <v>26.993333333333339</v>
      </c>
      <c r="J316" s="143">
        <f t="shared" si="9"/>
        <v>23.009999999999994</v>
      </c>
      <c r="K316" s="143">
        <f t="shared" si="9"/>
        <v>18.738709677419354</v>
      </c>
      <c r="L316" s="143">
        <f t="shared" si="9"/>
        <v>15.251724137931037</v>
      </c>
      <c r="M316" s="143">
        <f t="shared" si="9"/>
        <v>10.590322580645163</v>
      </c>
      <c r="O316" s="1" t="s">
        <v>134</v>
      </c>
      <c r="P316" s="192">
        <f>AVERAGE(P285:P315)</f>
        <v>7.1066666666666656</v>
      </c>
      <c r="Q316" s="192">
        <f t="shared" ref="Q316:AA316" si="10">AVERAGE(Q285:Q315)</f>
        <v>7.5724137931034461</v>
      </c>
      <c r="R316" s="192">
        <f t="shared" si="10"/>
        <v>10.743333333333329</v>
      </c>
      <c r="S316" s="192">
        <f t="shared" si="10"/>
        <v>16.262068965517241</v>
      </c>
      <c r="T316" s="192">
        <f t="shared" si="10"/>
        <v>19.764516129032256</v>
      </c>
      <c r="U316" s="192">
        <f t="shared" si="10"/>
        <v>22.413333333333341</v>
      </c>
      <c r="V316" s="192">
        <f t="shared" si="10"/>
        <v>25.93548387096774</v>
      </c>
      <c r="W316" s="192">
        <f t="shared" si="10"/>
        <v>27.512903225806451</v>
      </c>
      <c r="X316" s="192">
        <f t="shared" si="10"/>
        <v>25.116666666666671</v>
      </c>
      <c r="Y316" s="192">
        <f t="shared" si="10"/>
        <v>20.446666666666669</v>
      </c>
      <c r="Z316" s="192">
        <f t="shared" si="10"/>
        <v>13.855172413793102</v>
      </c>
      <c r="AA316" s="192">
        <f t="shared" si="10"/>
        <v>9.6161290322580637</v>
      </c>
    </row>
    <row r="317" spans="1:27">
      <c r="A317" s="173" t="s">
        <v>364</v>
      </c>
      <c r="O317" s="173" t="s">
        <v>364</v>
      </c>
    </row>
    <row r="337" spans="1:27" ht="17.25">
      <c r="A337" s="255" t="s">
        <v>250</v>
      </c>
      <c r="B337" s="255"/>
      <c r="C337" s="255"/>
      <c r="F337"/>
      <c r="G337"/>
      <c r="H337"/>
      <c r="I337"/>
      <c r="J337"/>
      <c r="K337"/>
      <c r="L337"/>
      <c r="M337"/>
    </row>
    <row r="338" spans="1:27" ht="17.25">
      <c r="A338" s="47"/>
      <c r="B338" s="47"/>
      <c r="C338" s="47"/>
      <c r="F338"/>
      <c r="G338"/>
      <c r="H338"/>
      <c r="I338"/>
      <c r="J338"/>
      <c r="K338"/>
      <c r="L338"/>
      <c r="M338"/>
    </row>
    <row r="339" spans="1:27">
      <c r="A339"/>
      <c r="B339"/>
      <c r="C339"/>
      <c r="D339" s="290" t="s">
        <v>219</v>
      </c>
      <c r="E339" s="290"/>
      <c r="F339"/>
      <c r="G339"/>
      <c r="H339"/>
      <c r="I339"/>
      <c r="J339"/>
      <c r="K339"/>
      <c r="L339" s="277" t="s">
        <v>251</v>
      </c>
      <c r="M339" s="277"/>
      <c r="O339" s="213"/>
      <c r="P339" s="213"/>
      <c r="Q339" s="213"/>
      <c r="R339" s="291" t="s">
        <v>220</v>
      </c>
      <c r="S339" s="214"/>
      <c r="T339" s="213"/>
      <c r="U339" s="213"/>
      <c r="V339" s="213"/>
      <c r="W339" s="213"/>
      <c r="X339" s="213"/>
      <c r="Y339" s="213"/>
      <c r="Z339" s="214" t="s">
        <v>251</v>
      </c>
      <c r="AA339" s="214"/>
    </row>
    <row r="340" spans="1:27">
      <c r="A340" s="16"/>
      <c r="B340" s="1" t="s">
        <v>171</v>
      </c>
      <c r="C340" s="1" t="s">
        <v>141</v>
      </c>
      <c r="D340" s="1" t="s">
        <v>142</v>
      </c>
      <c r="E340" s="1" t="s">
        <v>143</v>
      </c>
      <c r="F340" s="1" t="s">
        <v>144</v>
      </c>
      <c r="G340" s="1" t="s">
        <v>145</v>
      </c>
      <c r="H340" s="1" t="s">
        <v>148</v>
      </c>
      <c r="I340" s="1" t="s">
        <v>150</v>
      </c>
      <c r="J340" s="1" t="s">
        <v>151</v>
      </c>
      <c r="K340" s="1" t="s">
        <v>152</v>
      </c>
      <c r="L340" s="1" t="s">
        <v>154</v>
      </c>
      <c r="M340" s="1" t="s">
        <v>155</v>
      </c>
      <c r="O340" s="215"/>
      <c r="P340" s="216" t="s">
        <v>171</v>
      </c>
      <c r="Q340" s="216" t="s">
        <v>141</v>
      </c>
      <c r="R340" s="216" t="s">
        <v>142</v>
      </c>
      <c r="S340" s="216" t="s">
        <v>143</v>
      </c>
      <c r="T340" s="216" t="s">
        <v>144</v>
      </c>
      <c r="U340" s="216" t="s">
        <v>145</v>
      </c>
      <c r="V340" s="216" t="s">
        <v>148</v>
      </c>
      <c r="W340" s="216" t="s">
        <v>150</v>
      </c>
      <c r="X340" s="216" t="s">
        <v>151</v>
      </c>
      <c r="Y340" s="216" t="s">
        <v>152</v>
      </c>
      <c r="Z340" s="216" t="s">
        <v>154</v>
      </c>
      <c r="AA340" s="216" t="s">
        <v>155</v>
      </c>
    </row>
    <row r="341" spans="1:27">
      <c r="A341" s="1" t="s">
        <v>252</v>
      </c>
      <c r="B341" s="143">
        <v>3.8</v>
      </c>
      <c r="C341" s="143">
        <v>5.9</v>
      </c>
      <c r="D341" s="143">
        <v>11.2</v>
      </c>
      <c r="E341" s="143">
        <v>12.3</v>
      </c>
      <c r="F341" s="143">
        <v>15.3</v>
      </c>
      <c r="G341" s="143">
        <v>20.7</v>
      </c>
      <c r="H341" s="143">
        <v>22.9</v>
      </c>
      <c r="I341" s="143">
        <v>28.6</v>
      </c>
      <c r="J341" s="143">
        <v>28.5</v>
      </c>
      <c r="K341" s="143">
        <v>22.7</v>
      </c>
      <c r="L341" s="143">
        <v>16</v>
      </c>
      <c r="M341" s="143">
        <v>8.6</v>
      </c>
      <c r="O341" s="216" t="s">
        <v>252</v>
      </c>
      <c r="P341" s="174">
        <v>7.7</v>
      </c>
      <c r="Q341" s="174">
        <v>8.1</v>
      </c>
      <c r="R341" s="174">
        <v>13</v>
      </c>
      <c r="S341" s="174">
        <v>12.8</v>
      </c>
      <c r="T341" s="174">
        <v>18.899999999999999</v>
      </c>
      <c r="U341" s="174">
        <v>22.4</v>
      </c>
      <c r="V341" s="174">
        <v>23.9</v>
      </c>
      <c r="W341" s="174">
        <v>28</v>
      </c>
      <c r="X341" s="174">
        <v>22.4</v>
      </c>
      <c r="Y341" s="174">
        <v>22.9</v>
      </c>
      <c r="Z341" s="174">
        <v>17.3</v>
      </c>
      <c r="AA341" s="174">
        <v>14.6</v>
      </c>
    </row>
    <row r="342" spans="1:27">
      <c r="A342" s="1" t="s">
        <v>253</v>
      </c>
      <c r="B342" s="143">
        <v>6.9</v>
      </c>
      <c r="C342" s="143">
        <v>13</v>
      </c>
      <c r="D342" s="143">
        <v>7.3</v>
      </c>
      <c r="E342" s="143">
        <v>12.9</v>
      </c>
      <c r="F342" s="143">
        <v>14.2</v>
      </c>
      <c r="G342" s="143">
        <v>20.5</v>
      </c>
      <c r="H342" s="143">
        <v>22.5</v>
      </c>
      <c r="I342" s="143">
        <v>26.7</v>
      </c>
      <c r="J342" s="143">
        <v>27.2</v>
      </c>
      <c r="K342" s="143">
        <v>26.4</v>
      </c>
      <c r="L342" s="143">
        <v>16.399999999999999</v>
      </c>
      <c r="M342" s="143">
        <v>10</v>
      </c>
      <c r="O342" s="216" t="s">
        <v>253</v>
      </c>
      <c r="P342" s="174">
        <v>8.1999999999999993</v>
      </c>
      <c r="Q342" s="174">
        <v>10.5</v>
      </c>
      <c r="R342" s="174">
        <v>9.4</v>
      </c>
      <c r="S342" s="174">
        <v>13.6</v>
      </c>
      <c r="T342" s="174">
        <v>19.399999999999999</v>
      </c>
      <c r="U342" s="174">
        <v>22.7</v>
      </c>
      <c r="V342" s="174">
        <v>23.9</v>
      </c>
      <c r="W342" s="174">
        <v>27.9</v>
      </c>
      <c r="X342" s="174">
        <v>23.1</v>
      </c>
      <c r="Y342" s="174">
        <v>21.5</v>
      </c>
      <c r="Z342" s="174">
        <v>18.899999999999999</v>
      </c>
      <c r="AA342" s="174">
        <v>7.3</v>
      </c>
    </row>
    <row r="343" spans="1:27">
      <c r="A343" s="1" t="s">
        <v>254</v>
      </c>
      <c r="B343" s="143">
        <v>3.5</v>
      </c>
      <c r="C343" s="143">
        <v>9.3000000000000007</v>
      </c>
      <c r="D343" s="143">
        <v>6.3</v>
      </c>
      <c r="E343" s="143">
        <v>13.9</v>
      </c>
      <c r="F343" s="143">
        <v>14.7</v>
      </c>
      <c r="G343" s="143">
        <v>19.899999999999999</v>
      </c>
      <c r="H343" s="143">
        <v>22.4</v>
      </c>
      <c r="I343" s="143">
        <v>26.4</v>
      </c>
      <c r="J343" s="143">
        <v>26.6</v>
      </c>
      <c r="K343" s="143">
        <v>25.6</v>
      </c>
      <c r="L343" s="143">
        <v>18.600000000000001</v>
      </c>
      <c r="M343" s="143">
        <v>9.8000000000000007</v>
      </c>
      <c r="O343" s="216" t="s">
        <v>254</v>
      </c>
      <c r="P343" s="174">
        <v>7.2</v>
      </c>
      <c r="Q343" s="174">
        <v>12.8</v>
      </c>
      <c r="R343" s="174">
        <v>7.7</v>
      </c>
      <c r="S343" s="174">
        <v>15</v>
      </c>
      <c r="T343" s="174">
        <v>19.600000000000001</v>
      </c>
      <c r="U343" s="174">
        <v>22.4</v>
      </c>
      <c r="V343" s="174">
        <v>21.8</v>
      </c>
      <c r="W343" s="174">
        <v>26.8</v>
      </c>
      <c r="X343" s="174">
        <v>25.1</v>
      </c>
      <c r="Y343" s="174">
        <v>23.9</v>
      </c>
      <c r="Z343" s="174">
        <v>15.8</v>
      </c>
      <c r="AA343" s="174">
        <v>6.5</v>
      </c>
    </row>
    <row r="344" spans="1:27">
      <c r="A344" s="1" t="s">
        <v>255</v>
      </c>
      <c r="B344" s="143">
        <v>2.5</v>
      </c>
      <c r="C344" s="143">
        <v>9.3000000000000007</v>
      </c>
      <c r="D344" s="143">
        <v>6.3</v>
      </c>
      <c r="E344" s="143">
        <v>15.7</v>
      </c>
      <c r="F344" s="143">
        <v>15.8</v>
      </c>
      <c r="G344" s="143">
        <v>20.3</v>
      </c>
      <c r="H344" s="143">
        <v>23.5</v>
      </c>
      <c r="I344" s="143">
        <v>27.1</v>
      </c>
      <c r="J344" s="143">
        <v>27.3</v>
      </c>
      <c r="K344" s="143">
        <v>22.4</v>
      </c>
      <c r="L344" s="143">
        <v>18.5</v>
      </c>
      <c r="M344" s="143">
        <v>8</v>
      </c>
      <c r="O344" s="216" t="s">
        <v>255</v>
      </c>
      <c r="P344" s="174">
        <v>8.8000000000000007</v>
      </c>
      <c r="Q344" s="174">
        <v>9</v>
      </c>
      <c r="R344" s="174">
        <v>8.5</v>
      </c>
      <c r="S344" s="174">
        <v>13.3</v>
      </c>
      <c r="T344" s="174">
        <v>15.9</v>
      </c>
      <c r="U344" s="174">
        <v>22.3</v>
      </c>
      <c r="V344" s="174">
        <v>23.4</v>
      </c>
      <c r="W344" s="174">
        <v>26.3</v>
      </c>
      <c r="X344" s="174">
        <v>24.8</v>
      </c>
      <c r="Y344" s="174">
        <v>23.1</v>
      </c>
      <c r="Z344" s="174">
        <v>14.7</v>
      </c>
      <c r="AA344" s="174">
        <v>7.6</v>
      </c>
    </row>
    <row r="345" spans="1:27">
      <c r="A345" s="1" t="s">
        <v>256</v>
      </c>
      <c r="B345" s="143">
        <v>2.4</v>
      </c>
      <c r="C345" s="143">
        <v>9.6</v>
      </c>
      <c r="D345" s="143">
        <v>8.4</v>
      </c>
      <c r="E345" s="143">
        <v>16.399999999999999</v>
      </c>
      <c r="F345" s="143">
        <v>16.2</v>
      </c>
      <c r="G345" s="143">
        <v>20.7</v>
      </c>
      <c r="H345" s="143">
        <v>25.5</v>
      </c>
      <c r="I345" s="143">
        <v>27</v>
      </c>
      <c r="J345" s="143">
        <v>26.6</v>
      </c>
      <c r="K345" s="143">
        <v>24.2</v>
      </c>
      <c r="L345" s="143">
        <v>16</v>
      </c>
      <c r="M345" s="143">
        <v>9.5</v>
      </c>
      <c r="O345" s="216" t="s">
        <v>256</v>
      </c>
      <c r="P345" s="174">
        <v>5.7</v>
      </c>
      <c r="Q345" s="174">
        <v>2.1</v>
      </c>
      <c r="R345" s="174">
        <v>9.1</v>
      </c>
      <c r="S345" s="174">
        <v>9.1999999999999993</v>
      </c>
      <c r="T345" s="174">
        <v>15.9</v>
      </c>
      <c r="U345" s="174">
        <v>19.600000000000001</v>
      </c>
      <c r="V345" s="174">
        <v>23.1</v>
      </c>
      <c r="W345" s="174">
        <v>27.6</v>
      </c>
      <c r="X345" s="174">
        <v>25.2</v>
      </c>
      <c r="Y345" s="174">
        <v>19.600000000000001</v>
      </c>
      <c r="Z345" s="174">
        <v>16</v>
      </c>
      <c r="AA345" s="174">
        <v>6.1</v>
      </c>
    </row>
    <row r="346" spans="1:27">
      <c r="A346" s="1" t="s">
        <v>257</v>
      </c>
      <c r="B346" s="143">
        <v>6.2</v>
      </c>
      <c r="C346" s="143">
        <v>8</v>
      </c>
      <c r="D346" s="143">
        <v>11.2</v>
      </c>
      <c r="E346" s="143">
        <v>16.3</v>
      </c>
      <c r="F346" s="143">
        <v>17.899999999999999</v>
      </c>
      <c r="G346" s="143">
        <v>20.8</v>
      </c>
      <c r="H346" s="143"/>
      <c r="I346" s="143">
        <v>26.9</v>
      </c>
      <c r="J346" s="143">
        <v>26.8</v>
      </c>
      <c r="K346" s="143">
        <v>25.1</v>
      </c>
      <c r="L346" s="143">
        <v>16.600000000000001</v>
      </c>
      <c r="M346" s="143">
        <v>10.8</v>
      </c>
      <c r="O346" s="216" t="s">
        <v>257</v>
      </c>
      <c r="P346" s="174">
        <v>4.5</v>
      </c>
      <c r="Q346" s="174">
        <v>2.6</v>
      </c>
      <c r="R346" s="174">
        <v>5</v>
      </c>
      <c r="S346" s="174">
        <v>8.5</v>
      </c>
      <c r="T346" s="174">
        <v>17</v>
      </c>
      <c r="U346" s="174">
        <v>23.1</v>
      </c>
      <c r="V346" s="174">
        <v>23.7</v>
      </c>
      <c r="W346" s="174">
        <v>27.7</v>
      </c>
      <c r="X346" s="174">
        <v>26.9</v>
      </c>
      <c r="Y346" s="174">
        <v>23.2</v>
      </c>
      <c r="Z346" s="174">
        <v>18.7</v>
      </c>
      <c r="AA346" s="174">
        <v>4.0999999999999996</v>
      </c>
    </row>
    <row r="347" spans="1:27">
      <c r="A347" s="1" t="s">
        <v>258</v>
      </c>
      <c r="B347" s="143">
        <v>5.3</v>
      </c>
      <c r="C347" s="143">
        <v>7.3</v>
      </c>
      <c r="D347" s="143">
        <v>11</v>
      </c>
      <c r="E347" s="143">
        <v>13.6</v>
      </c>
      <c r="F347" s="143">
        <v>17.399999999999999</v>
      </c>
      <c r="G347" s="143">
        <v>20.100000000000001</v>
      </c>
      <c r="H347" s="143">
        <v>26.3</v>
      </c>
      <c r="I347" s="143">
        <v>28.7</v>
      </c>
      <c r="J347" s="143">
        <v>26.5</v>
      </c>
      <c r="K347" s="143">
        <v>24.2</v>
      </c>
      <c r="L347" s="143">
        <v>16.2</v>
      </c>
      <c r="M347" s="143">
        <v>9.8000000000000007</v>
      </c>
      <c r="O347" s="216" t="s">
        <v>258</v>
      </c>
      <c r="P347" s="174">
        <v>5.9</v>
      </c>
      <c r="Q347" s="174">
        <v>4.7</v>
      </c>
      <c r="R347" s="174">
        <v>4</v>
      </c>
      <c r="S347" s="174">
        <v>10.9</v>
      </c>
      <c r="T347" s="174">
        <v>14.8</v>
      </c>
      <c r="U347" s="174">
        <v>22</v>
      </c>
      <c r="V347" s="174">
        <v>24</v>
      </c>
      <c r="W347" s="174">
        <v>27.2</v>
      </c>
      <c r="X347" s="174">
        <v>24.8</v>
      </c>
      <c r="Y347" s="174">
        <v>18.899999999999999</v>
      </c>
      <c r="Z347" s="174">
        <v>17.5</v>
      </c>
      <c r="AA347" s="174">
        <v>5.6</v>
      </c>
    </row>
    <row r="348" spans="1:27">
      <c r="A348" s="1" t="s">
        <v>259</v>
      </c>
      <c r="B348" s="143">
        <v>7.2</v>
      </c>
      <c r="C348" s="143">
        <v>3</v>
      </c>
      <c r="D348" s="143">
        <v>14.3</v>
      </c>
      <c r="E348" s="143">
        <v>12.6</v>
      </c>
      <c r="F348" s="143">
        <v>16.5</v>
      </c>
      <c r="G348" s="143">
        <v>21.3</v>
      </c>
      <c r="H348" s="143">
        <v>28.7</v>
      </c>
      <c r="I348" s="143">
        <v>28.6</v>
      </c>
      <c r="J348" s="143">
        <v>26</v>
      </c>
      <c r="K348" s="143">
        <v>24.2</v>
      </c>
      <c r="L348" s="143">
        <v>16.3</v>
      </c>
      <c r="M348" s="143">
        <v>8.9</v>
      </c>
      <c r="O348" s="216" t="s">
        <v>259</v>
      </c>
      <c r="P348" s="174">
        <v>8</v>
      </c>
      <c r="Q348" s="174">
        <v>4.5</v>
      </c>
      <c r="R348" s="174">
        <v>5.3</v>
      </c>
      <c r="S348" s="174">
        <v>15.6</v>
      </c>
      <c r="T348" s="174">
        <v>15.9</v>
      </c>
      <c r="U348" s="174">
        <v>21.7</v>
      </c>
      <c r="V348" s="174">
        <v>26.9</v>
      </c>
      <c r="W348" s="174">
        <v>27.5</v>
      </c>
      <c r="X348" s="174">
        <v>21.5</v>
      </c>
      <c r="Y348" s="174">
        <v>19.8</v>
      </c>
      <c r="Z348" s="174">
        <v>17.7</v>
      </c>
      <c r="AA348" s="174">
        <v>7.5</v>
      </c>
    </row>
    <row r="349" spans="1:27">
      <c r="A349" s="1" t="s">
        <v>260</v>
      </c>
      <c r="B349" s="143">
        <v>6.1</v>
      </c>
      <c r="C349" s="143">
        <v>3.6</v>
      </c>
      <c r="D349" s="143">
        <v>16.5</v>
      </c>
      <c r="E349" s="143">
        <v>14.2</v>
      </c>
      <c r="F349" s="143">
        <v>17.7</v>
      </c>
      <c r="G349" s="143">
        <v>22.1</v>
      </c>
      <c r="H349" s="143">
        <v>27.7</v>
      </c>
      <c r="I349" s="143">
        <v>30.3</v>
      </c>
      <c r="J349" s="143">
        <v>25.4</v>
      </c>
      <c r="K349" s="143">
        <v>24.1</v>
      </c>
      <c r="L349" s="143">
        <v>15</v>
      </c>
      <c r="M349" s="143">
        <v>7.7</v>
      </c>
      <c r="O349" s="216" t="s">
        <v>260</v>
      </c>
      <c r="P349" s="174">
        <v>8.1999999999999993</v>
      </c>
      <c r="Q349" s="174">
        <v>6.8</v>
      </c>
      <c r="R349" s="174"/>
      <c r="S349" s="174">
        <v>13.6</v>
      </c>
      <c r="T349" s="174">
        <v>19.2</v>
      </c>
      <c r="U349" s="174">
        <v>22.5</v>
      </c>
      <c r="V349" s="174">
        <v>25.7</v>
      </c>
      <c r="W349" s="174">
        <v>26.6</v>
      </c>
      <c r="X349" s="174">
        <v>23.4</v>
      </c>
      <c r="Y349" s="174">
        <v>20</v>
      </c>
      <c r="Z349" s="174">
        <v>16.5</v>
      </c>
      <c r="AA349" s="174">
        <v>9</v>
      </c>
    </row>
    <row r="350" spans="1:27">
      <c r="A350" s="1" t="s">
        <v>261</v>
      </c>
      <c r="B350" s="143">
        <v>5.2</v>
      </c>
      <c r="C350" s="143">
        <v>4.9000000000000004</v>
      </c>
      <c r="D350" s="143">
        <v>11.8</v>
      </c>
      <c r="E350" s="143">
        <v>12.9</v>
      </c>
      <c r="F350" s="143">
        <v>17.7</v>
      </c>
      <c r="G350" s="143">
        <v>21</v>
      </c>
      <c r="H350" s="143">
        <v>27.9</v>
      </c>
      <c r="I350" s="143">
        <v>31.3</v>
      </c>
      <c r="J350" s="143">
        <v>24.6</v>
      </c>
      <c r="K350" s="143">
        <v>24.5</v>
      </c>
      <c r="L350" s="143">
        <v>16.100000000000001</v>
      </c>
      <c r="M350" s="143">
        <v>11.6</v>
      </c>
      <c r="O350" s="216" t="s">
        <v>261</v>
      </c>
      <c r="P350" s="174">
        <v>3.1</v>
      </c>
      <c r="Q350" s="174">
        <v>6.5</v>
      </c>
      <c r="R350" s="174">
        <v>3.7</v>
      </c>
      <c r="S350" s="174">
        <v>15.4</v>
      </c>
      <c r="T350" s="174">
        <v>17.5</v>
      </c>
      <c r="U350" s="174">
        <v>23</v>
      </c>
      <c r="V350" s="174">
        <v>24.8</v>
      </c>
      <c r="W350" s="174">
        <v>26</v>
      </c>
      <c r="X350" s="174">
        <v>24.8</v>
      </c>
      <c r="Y350" s="174">
        <v>20.399999999999999</v>
      </c>
      <c r="Z350" s="174">
        <v>17.2</v>
      </c>
      <c r="AA350" s="174">
        <v>8.1999999999999993</v>
      </c>
    </row>
    <row r="351" spans="1:27">
      <c r="A351" s="1" t="s">
        <v>262</v>
      </c>
      <c r="B351" s="143">
        <v>4.5</v>
      </c>
      <c r="C351" s="143">
        <v>4.9000000000000004</v>
      </c>
      <c r="D351" s="143">
        <v>7.6</v>
      </c>
      <c r="E351" s="143">
        <v>9.6</v>
      </c>
      <c r="F351" s="143">
        <v>17.5</v>
      </c>
      <c r="G351" s="143">
        <v>21.6</v>
      </c>
      <c r="H351" s="143">
        <v>27.7</v>
      </c>
      <c r="I351" s="143">
        <v>32.299999999999997</v>
      </c>
      <c r="J351" s="143">
        <v>25</v>
      </c>
      <c r="K351" s="143">
        <v>24.5</v>
      </c>
      <c r="L351" s="143">
        <v>13.9</v>
      </c>
      <c r="M351" s="143">
        <v>8.4</v>
      </c>
      <c r="O351" s="216" t="s">
        <v>262</v>
      </c>
      <c r="P351" s="174">
        <v>3.8</v>
      </c>
      <c r="Q351" s="174">
        <v>6</v>
      </c>
      <c r="R351" s="174">
        <v>5.5</v>
      </c>
      <c r="S351" s="174">
        <v>11.1</v>
      </c>
      <c r="T351" s="174">
        <v>17.399999999999999</v>
      </c>
      <c r="U351" s="174">
        <v>21.8</v>
      </c>
      <c r="V351" s="174">
        <v>29</v>
      </c>
      <c r="W351" s="174"/>
      <c r="X351" s="174">
        <v>22.4</v>
      </c>
      <c r="Y351" s="174">
        <v>20.100000000000001</v>
      </c>
      <c r="Z351" s="174">
        <v>15.1</v>
      </c>
      <c r="AA351" s="174">
        <v>10.7</v>
      </c>
    </row>
    <row r="352" spans="1:27">
      <c r="A352" s="1" t="s">
        <v>263</v>
      </c>
      <c r="B352" s="143">
        <v>5.5</v>
      </c>
      <c r="C352" s="143">
        <v>4.7</v>
      </c>
      <c r="D352" s="143">
        <v>9.5</v>
      </c>
      <c r="E352" s="143">
        <v>9.6999999999999993</v>
      </c>
      <c r="F352" s="143">
        <v>18.8</v>
      </c>
      <c r="G352" s="143">
        <v>24.3</v>
      </c>
      <c r="H352" s="143">
        <v>28.3</v>
      </c>
      <c r="I352" s="143">
        <v>30.5</v>
      </c>
      <c r="J352" s="143">
        <v>26.4</v>
      </c>
      <c r="K352" s="143">
        <v>23.8</v>
      </c>
      <c r="L352" s="143">
        <v>9.1999999999999993</v>
      </c>
      <c r="M352" s="143">
        <v>6.6</v>
      </c>
      <c r="O352" s="216" t="s">
        <v>263</v>
      </c>
      <c r="P352" s="174">
        <v>5.3</v>
      </c>
      <c r="Q352" s="174">
        <v>6.7</v>
      </c>
      <c r="R352" s="174">
        <v>11.2</v>
      </c>
      <c r="S352" s="174">
        <v>11.3</v>
      </c>
      <c r="T352" s="174">
        <v>16.600000000000001</v>
      </c>
      <c r="U352" s="174">
        <v>24.6</v>
      </c>
      <c r="V352" s="174">
        <v>27.7</v>
      </c>
      <c r="W352" s="174">
        <v>25.2</v>
      </c>
      <c r="X352" s="174">
        <v>22.2</v>
      </c>
      <c r="Y352" s="174">
        <v>19.600000000000001</v>
      </c>
      <c r="Z352" s="174">
        <v>16.600000000000001</v>
      </c>
      <c r="AA352" s="174">
        <v>8.4</v>
      </c>
    </row>
    <row r="353" spans="1:27">
      <c r="A353" s="1" t="s">
        <v>264</v>
      </c>
      <c r="B353" s="143">
        <v>8.4</v>
      </c>
      <c r="C353" s="143">
        <v>7</v>
      </c>
      <c r="D353" s="143">
        <v>14.6</v>
      </c>
      <c r="E353" s="143">
        <v>10.9</v>
      </c>
      <c r="F353" s="143">
        <v>19.100000000000001</v>
      </c>
      <c r="G353" s="143">
        <v>24.7</v>
      </c>
      <c r="H353" s="143">
        <v>29.2</v>
      </c>
      <c r="I353" s="143">
        <v>28.4</v>
      </c>
      <c r="J353" s="143">
        <v>26.6</v>
      </c>
      <c r="K353" s="143">
        <v>19.600000000000001</v>
      </c>
      <c r="L353" s="143">
        <v>9.5</v>
      </c>
      <c r="M353" s="143"/>
      <c r="O353" s="216" t="s">
        <v>264</v>
      </c>
      <c r="P353" s="174">
        <v>5.3</v>
      </c>
      <c r="Q353" s="174">
        <v>6.6</v>
      </c>
      <c r="R353" s="174">
        <v>13.1</v>
      </c>
      <c r="S353" s="174">
        <v>13</v>
      </c>
      <c r="T353" s="174">
        <v>21.5</v>
      </c>
      <c r="U353" s="174">
        <v>24</v>
      </c>
      <c r="V353" s="174">
        <v>23.2</v>
      </c>
      <c r="W353" s="174">
        <v>25.8</v>
      </c>
      <c r="X353" s="174">
        <v>22.7</v>
      </c>
      <c r="Y353" s="174">
        <v>19.600000000000001</v>
      </c>
      <c r="Z353" s="174">
        <v>12.4</v>
      </c>
      <c r="AA353" s="174">
        <v>5.4</v>
      </c>
    </row>
    <row r="354" spans="1:27">
      <c r="A354" s="1" t="s">
        <v>265</v>
      </c>
      <c r="B354" s="143">
        <v>7.2</v>
      </c>
      <c r="C354" s="143">
        <v>7.7</v>
      </c>
      <c r="D354" s="143">
        <v>9.8000000000000007</v>
      </c>
      <c r="E354" s="143">
        <v>14.4</v>
      </c>
      <c r="F354" s="143">
        <v>19.2</v>
      </c>
      <c r="G354" s="143">
        <v>24.8</v>
      </c>
      <c r="H354" s="143">
        <v>29.8</v>
      </c>
      <c r="I354" s="143">
        <v>28.8</v>
      </c>
      <c r="J354" s="143">
        <v>27.3</v>
      </c>
      <c r="K354" s="143">
        <v>20.2</v>
      </c>
      <c r="L354" s="143">
        <v>10.6</v>
      </c>
      <c r="M354" s="143"/>
      <c r="O354" s="216" t="s">
        <v>265</v>
      </c>
      <c r="P354" s="174">
        <v>4.2</v>
      </c>
      <c r="Q354" s="174">
        <v>5.5</v>
      </c>
      <c r="R354" s="174">
        <v>8.6</v>
      </c>
      <c r="S354" s="174">
        <v>13.8</v>
      </c>
      <c r="T354" s="174">
        <v>19.399999999999999</v>
      </c>
      <c r="U354" s="174">
        <v>23.3</v>
      </c>
      <c r="V354" s="174">
        <v>26.3</v>
      </c>
      <c r="W354" s="174">
        <v>26.4</v>
      </c>
      <c r="X354" s="174">
        <v>22.2</v>
      </c>
      <c r="Y354" s="174">
        <v>22</v>
      </c>
      <c r="Z354" s="174">
        <v>10.199999999999999</v>
      </c>
      <c r="AA354" s="174">
        <v>4.2</v>
      </c>
    </row>
    <row r="355" spans="1:27">
      <c r="A355" s="1" t="s">
        <v>266</v>
      </c>
      <c r="B355" s="143">
        <v>5.8</v>
      </c>
      <c r="C355" s="143">
        <v>7</v>
      </c>
      <c r="D355" s="143">
        <v>9.6</v>
      </c>
      <c r="E355" s="143">
        <v>18.8</v>
      </c>
      <c r="F355" s="143">
        <v>19.600000000000001</v>
      </c>
      <c r="G355" s="143">
        <v>24.2</v>
      </c>
      <c r="H355" s="143">
        <v>29.2</v>
      </c>
      <c r="I355" s="143">
        <v>28.5</v>
      </c>
      <c r="J355" s="143">
        <v>26.5</v>
      </c>
      <c r="K355" s="143">
        <v>19.8</v>
      </c>
      <c r="L355" s="143">
        <v>10.5</v>
      </c>
      <c r="M355" s="143"/>
      <c r="O355" s="216" t="s">
        <v>266</v>
      </c>
      <c r="P355" s="174">
        <v>4.9000000000000004</v>
      </c>
      <c r="Q355" s="174">
        <v>6.8</v>
      </c>
      <c r="R355" s="174">
        <v>7.4</v>
      </c>
      <c r="S355" s="174">
        <v>14.4</v>
      </c>
      <c r="T355" s="174">
        <v>18.100000000000001</v>
      </c>
      <c r="U355" s="174">
        <v>23.3</v>
      </c>
      <c r="V355" s="174">
        <v>27.5</v>
      </c>
      <c r="W355" s="174">
        <v>27.1</v>
      </c>
      <c r="X355" s="174">
        <v>22.9</v>
      </c>
      <c r="Y355" s="174">
        <v>15.5</v>
      </c>
      <c r="Z355" s="174">
        <v>11</v>
      </c>
      <c r="AA355" s="174">
        <v>5.2</v>
      </c>
    </row>
    <row r="356" spans="1:27">
      <c r="A356" s="1" t="s">
        <v>267</v>
      </c>
      <c r="B356" s="143">
        <v>5.0999999999999996</v>
      </c>
      <c r="C356" s="143">
        <v>3.4</v>
      </c>
      <c r="D356" s="143">
        <v>11.4</v>
      </c>
      <c r="E356" s="143">
        <v>17.8</v>
      </c>
      <c r="F356" s="143">
        <v>21.1</v>
      </c>
      <c r="G356" s="143">
        <v>23.4</v>
      </c>
      <c r="H356" s="143">
        <v>25.6</v>
      </c>
      <c r="I356" s="143">
        <v>28.6</v>
      </c>
      <c r="J356" s="143">
        <v>25</v>
      </c>
      <c r="K356" s="143">
        <v>21.3</v>
      </c>
      <c r="L356" s="143">
        <v>11.2</v>
      </c>
      <c r="M356" s="143"/>
      <c r="O356" s="216" t="s">
        <v>267</v>
      </c>
      <c r="P356" s="174">
        <v>4.3</v>
      </c>
      <c r="Q356" s="174">
        <v>7.5</v>
      </c>
      <c r="R356" s="174">
        <v>10.8</v>
      </c>
      <c r="S356" s="174">
        <v>18.2</v>
      </c>
      <c r="T356" s="174">
        <v>19.899999999999999</v>
      </c>
      <c r="U356" s="174">
        <v>22.1</v>
      </c>
      <c r="V356" s="174">
        <v>26.2</v>
      </c>
      <c r="W356" s="174">
        <v>27</v>
      </c>
      <c r="X356" s="174">
        <v>23.7</v>
      </c>
      <c r="Y356" s="174">
        <v>17.399999999999999</v>
      </c>
      <c r="Z356" s="174">
        <v>10.4</v>
      </c>
      <c r="AA356" s="174">
        <v>6.8</v>
      </c>
    </row>
    <row r="357" spans="1:27">
      <c r="A357" s="1" t="s">
        <v>268</v>
      </c>
      <c r="B357" s="143">
        <v>5.7</v>
      </c>
      <c r="C357" s="143">
        <v>3.1</v>
      </c>
      <c r="D357" s="143">
        <v>11.9</v>
      </c>
      <c r="E357" s="143">
        <v>18.7</v>
      </c>
      <c r="F357" s="143">
        <v>18.8</v>
      </c>
      <c r="G357" s="143">
        <v>24.5</v>
      </c>
      <c r="H357" s="143">
        <v>25.8</v>
      </c>
      <c r="I357" s="143">
        <v>28</v>
      </c>
      <c r="J357" s="143">
        <v>22.9</v>
      </c>
      <c r="K357" s="143">
        <v>18</v>
      </c>
      <c r="L357" s="143">
        <v>12</v>
      </c>
      <c r="M357" s="143">
        <v>8.1999999999999993</v>
      </c>
      <c r="O357" s="216" t="s">
        <v>268</v>
      </c>
      <c r="P357" s="174">
        <v>5.7</v>
      </c>
      <c r="Q357" s="174">
        <v>7.2</v>
      </c>
      <c r="R357" s="174">
        <v>11</v>
      </c>
      <c r="S357" s="174">
        <v>17.899999999999999</v>
      </c>
      <c r="T357" s="174">
        <v>20.100000000000001</v>
      </c>
      <c r="U357" s="174">
        <v>22</v>
      </c>
      <c r="V357" s="174">
        <v>28.2</v>
      </c>
      <c r="W357" s="174">
        <v>27.2</v>
      </c>
      <c r="X357" s="174">
        <v>23.3</v>
      </c>
      <c r="Y357" s="174">
        <v>17.600000000000001</v>
      </c>
      <c r="Z357" s="174">
        <v>10.7</v>
      </c>
      <c r="AA357" s="174">
        <v>2.8</v>
      </c>
    </row>
    <row r="358" spans="1:27">
      <c r="A358" s="1" t="s">
        <v>269</v>
      </c>
      <c r="B358" s="143">
        <v>3.2</v>
      </c>
      <c r="C358" s="143">
        <v>6.6</v>
      </c>
      <c r="D358" s="143">
        <v>16.3</v>
      </c>
      <c r="E358" s="143">
        <v>18.3</v>
      </c>
      <c r="F358" s="143">
        <v>19.2</v>
      </c>
      <c r="G358" s="143">
        <v>26</v>
      </c>
      <c r="H358" s="143">
        <v>29</v>
      </c>
      <c r="I358" s="143">
        <v>28.4</v>
      </c>
      <c r="J358" s="143">
        <v>22.8</v>
      </c>
      <c r="K358" s="143">
        <v>18.600000000000001</v>
      </c>
      <c r="L358" s="143">
        <v>12.3</v>
      </c>
      <c r="M358" s="143">
        <v>7.4</v>
      </c>
      <c r="O358" s="216" t="s">
        <v>269</v>
      </c>
      <c r="P358" s="174">
        <v>5.2</v>
      </c>
      <c r="Q358" s="174">
        <v>5.7</v>
      </c>
      <c r="R358" s="174">
        <v>13.1</v>
      </c>
      <c r="S358" s="174">
        <v>14.3</v>
      </c>
      <c r="T358" s="174">
        <v>20</v>
      </c>
      <c r="U358" s="174">
        <v>20</v>
      </c>
      <c r="V358" s="174">
        <v>27.6</v>
      </c>
      <c r="W358" s="174">
        <v>27.8</v>
      </c>
      <c r="X358" s="174">
        <v>22</v>
      </c>
      <c r="Y358" s="174">
        <v>16.7</v>
      </c>
      <c r="Z358" s="174">
        <v>11.9</v>
      </c>
      <c r="AA358" s="174">
        <v>1.9</v>
      </c>
    </row>
    <row r="359" spans="1:27">
      <c r="A359" s="1" t="s">
        <v>270</v>
      </c>
      <c r="B359" s="143">
        <v>4.5</v>
      </c>
      <c r="C359" s="143">
        <v>6</v>
      </c>
      <c r="D359" s="143">
        <v>18.7</v>
      </c>
      <c r="E359" s="143">
        <v>16.8</v>
      </c>
      <c r="F359" s="143">
        <v>17.5</v>
      </c>
      <c r="G359" s="143">
        <v>24.7</v>
      </c>
      <c r="H359" s="143">
        <v>25</v>
      </c>
      <c r="I359" s="143">
        <v>28.8</v>
      </c>
      <c r="J359" s="143">
        <v>22.7</v>
      </c>
      <c r="K359" s="143">
        <v>17.7</v>
      </c>
      <c r="L359" s="143">
        <v>8.9</v>
      </c>
      <c r="M359" s="143">
        <v>8.6</v>
      </c>
      <c r="O359" s="216" t="s">
        <v>270</v>
      </c>
      <c r="P359" s="174">
        <v>3.7</v>
      </c>
      <c r="Q359" s="174">
        <v>5.4</v>
      </c>
      <c r="R359" s="174">
        <v>12</v>
      </c>
      <c r="S359" s="174">
        <v>13.8</v>
      </c>
      <c r="T359" s="174">
        <v>18.2</v>
      </c>
      <c r="U359" s="174">
        <v>21.6</v>
      </c>
      <c r="V359" s="174">
        <v>23.9</v>
      </c>
      <c r="W359" s="174">
        <v>27.2</v>
      </c>
      <c r="X359" s="174">
        <v>20.6</v>
      </c>
      <c r="Y359" s="174">
        <v>17.5</v>
      </c>
      <c r="Z359" s="174">
        <v>10.8</v>
      </c>
      <c r="AA359" s="174">
        <v>4.3</v>
      </c>
    </row>
    <row r="360" spans="1:27">
      <c r="A360" s="1" t="s">
        <v>271</v>
      </c>
      <c r="B360" s="143">
        <v>6.6</v>
      </c>
      <c r="C360" s="143">
        <v>4.2</v>
      </c>
      <c r="D360" s="143">
        <v>14.6</v>
      </c>
      <c r="E360" s="143">
        <v>12.2</v>
      </c>
      <c r="F360" s="143">
        <v>19.7</v>
      </c>
      <c r="G360" s="143">
        <v>20.5</v>
      </c>
      <c r="H360" s="143">
        <v>24.3</v>
      </c>
      <c r="I360" s="143">
        <v>29</v>
      </c>
      <c r="J360" s="143">
        <v>22.9</v>
      </c>
      <c r="K360" s="143">
        <v>18.5</v>
      </c>
      <c r="L360" s="143">
        <v>8.6999999999999993</v>
      </c>
      <c r="M360" s="143">
        <v>6.2</v>
      </c>
      <c r="O360" s="216" t="s">
        <v>271</v>
      </c>
      <c r="P360" s="174">
        <v>4.5</v>
      </c>
      <c r="Q360" s="174">
        <v>5.8</v>
      </c>
      <c r="R360" s="174">
        <v>11.1</v>
      </c>
      <c r="S360" s="174">
        <v>10.7</v>
      </c>
      <c r="T360" s="174">
        <v>19</v>
      </c>
      <c r="U360" s="174">
        <v>22.2</v>
      </c>
      <c r="V360" s="174">
        <v>24.3</v>
      </c>
      <c r="W360" s="174">
        <v>28.3</v>
      </c>
      <c r="X360" s="174">
        <v>19.8</v>
      </c>
      <c r="Y360" s="174">
        <v>19.100000000000001</v>
      </c>
      <c r="Z360" s="174">
        <v>9.4</v>
      </c>
      <c r="AA360" s="174">
        <v>7.6</v>
      </c>
    </row>
    <row r="361" spans="1:27">
      <c r="A361" s="1" t="s">
        <v>272</v>
      </c>
      <c r="B361" s="143">
        <v>6.1</v>
      </c>
      <c r="C361" s="143">
        <v>3.4</v>
      </c>
      <c r="D361" s="143">
        <v>10.1</v>
      </c>
      <c r="E361" s="143">
        <v>12.5</v>
      </c>
      <c r="F361" s="143">
        <v>22.2</v>
      </c>
      <c r="G361" s="143">
        <v>20.6</v>
      </c>
      <c r="H361" s="143">
        <v>25.2</v>
      </c>
      <c r="I361" s="143">
        <v>29.7</v>
      </c>
      <c r="J361" s="143">
        <v>23.7</v>
      </c>
      <c r="K361" s="143">
        <v>20.2</v>
      </c>
      <c r="L361" s="143">
        <v>9.6</v>
      </c>
      <c r="M361" s="143">
        <v>6.4</v>
      </c>
      <c r="O361" s="216" t="s">
        <v>272</v>
      </c>
      <c r="P361" s="174">
        <v>6.6</v>
      </c>
      <c r="Q361" s="174">
        <v>5.3</v>
      </c>
      <c r="R361" s="174">
        <v>7.8</v>
      </c>
      <c r="S361" s="174">
        <v>12.9</v>
      </c>
      <c r="T361" s="174">
        <v>19.2</v>
      </c>
      <c r="U361" s="174">
        <v>22.8</v>
      </c>
      <c r="V361" s="174">
        <v>24.9</v>
      </c>
      <c r="W361" s="174">
        <v>28.3</v>
      </c>
      <c r="X361" s="174">
        <v>19.899999999999999</v>
      </c>
      <c r="Y361" s="174">
        <v>19.600000000000001</v>
      </c>
      <c r="Z361" s="174">
        <v>11.2</v>
      </c>
      <c r="AA361" s="174">
        <v>8.4</v>
      </c>
    </row>
    <row r="362" spans="1:27">
      <c r="A362" s="1" t="s">
        <v>273</v>
      </c>
      <c r="B362" s="143">
        <v>8.9</v>
      </c>
      <c r="C362" s="143">
        <v>4.3</v>
      </c>
      <c r="D362" s="143">
        <v>12.1</v>
      </c>
      <c r="E362" s="143">
        <v>12</v>
      </c>
      <c r="F362" s="143">
        <v>20.8</v>
      </c>
      <c r="G362" s="143">
        <v>22.9</v>
      </c>
      <c r="H362" s="143">
        <v>27.6</v>
      </c>
      <c r="I362" s="143">
        <v>30.6</v>
      </c>
      <c r="J362" s="143">
        <v>24.7</v>
      </c>
      <c r="K362" s="143">
        <v>20</v>
      </c>
      <c r="L362" s="143">
        <v>11.1</v>
      </c>
      <c r="M362" s="143">
        <v>6.4</v>
      </c>
      <c r="O362" s="216" t="s">
        <v>273</v>
      </c>
      <c r="P362" s="174">
        <v>4.7</v>
      </c>
      <c r="Q362" s="174">
        <v>5.2</v>
      </c>
      <c r="R362" s="174">
        <v>8.4</v>
      </c>
      <c r="S362" s="174">
        <v>14.9</v>
      </c>
      <c r="T362" s="174">
        <v>20.5</v>
      </c>
      <c r="U362" s="174">
        <v>21.3</v>
      </c>
      <c r="V362" s="174">
        <v>26.8</v>
      </c>
      <c r="W362" s="174">
        <v>27.7</v>
      </c>
      <c r="X362" s="174">
        <v>21.2</v>
      </c>
      <c r="Y362" s="174">
        <v>19</v>
      </c>
      <c r="Z362" s="174"/>
      <c r="AA362" s="174">
        <v>4.5999999999999996</v>
      </c>
    </row>
    <row r="363" spans="1:27">
      <c r="A363" s="1" t="s">
        <v>274</v>
      </c>
      <c r="B363" s="143">
        <v>7.3</v>
      </c>
      <c r="C363" s="143">
        <v>4.7</v>
      </c>
      <c r="D363" s="143">
        <v>13.6</v>
      </c>
      <c r="E363" s="143">
        <v>13.7</v>
      </c>
      <c r="F363" s="143">
        <v>21.5</v>
      </c>
      <c r="G363" s="143">
        <v>22.8</v>
      </c>
      <c r="H363" s="143">
        <v>30</v>
      </c>
      <c r="I363" s="143">
        <v>29.9</v>
      </c>
      <c r="J363" s="143">
        <v>23.8</v>
      </c>
      <c r="K363" s="143">
        <v>18.600000000000001</v>
      </c>
      <c r="L363" s="143">
        <v>10.4</v>
      </c>
      <c r="M363" s="143">
        <v>6.2</v>
      </c>
      <c r="O363" s="216" t="s">
        <v>274</v>
      </c>
      <c r="P363" s="174">
        <v>5</v>
      </c>
      <c r="Q363" s="174">
        <v>6</v>
      </c>
      <c r="R363" s="174">
        <v>11.2</v>
      </c>
      <c r="S363" s="174">
        <v>14.2</v>
      </c>
      <c r="T363" s="174">
        <v>17.7</v>
      </c>
      <c r="U363" s="174">
        <v>22.8</v>
      </c>
      <c r="V363" s="174">
        <v>28.2</v>
      </c>
      <c r="W363" s="174">
        <v>24.8</v>
      </c>
      <c r="X363" s="174">
        <v>21.8</v>
      </c>
      <c r="Y363" s="174">
        <v>15.7</v>
      </c>
      <c r="Z363" s="174">
        <v>12.6</v>
      </c>
      <c r="AA363" s="174">
        <v>6.5</v>
      </c>
    </row>
    <row r="364" spans="1:27">
      <c r="A364" s="1" t="s">
        <v>275</v>
      </c>
      <c r="B364" s="143">
        <v>6.7</v>
      </c>
      <c r="C364" s="143">
        <v>3.5</v>
      </c>
      <c r="D364" s="143">
        <v>12.2</v>
      </c>
      <c r="E364" s="143">
        <v>16.100000000000001</v>
      </c>
      <c r="F364" s="143">
        <v>20.2</v>
      </c>
      <c r="G364" s="143">
        <v>22.2</v>
      </c>
      <c r="H364" s="143">
        <v>25.1</v>
      </c>
      <c r="I364" s="143">
        <v>29.3</v>
      </c>
      <c r="J364" s="143">
        <v>25.6</v>
      </c>
      <c r="K364" s="143">
        <v>19.600000000000001</v>
      </c>
      <c r="L364" s="143">
        <v>10.4</v>
      </c>
      <c r="M364" s="143">
        <v>6.5</v>
      </c>
      <c r="O364" s="216" t="s">
        <v>275</v>
      </c>
      <c r="P364" s="174">
        <v>6.6</v>
      </c>
      <c r="Q364" s="174">
        <v>6</v>
      </c>
      <c r="R364" s="174">
        <v>11.1</v>
      </c>
      <c r="S364" s="174">
        <v>14.5</v>
      </c>
      <c r="T364" s="174">
        <v>19.5</v>
      </c>
      <c r="U364" s="174">
        <v>22.7</v>
      </c>
      <c r="V364" s="174">
        <v>31</v>
      </c>
      <c r="W364" s="174">
        <v>25.7</v>
      </c>
      <c r="X364" s="174">
        <v>21.5</v>
      </c>
      <c r="Y364" s="174">
        <v>17.100000000000001</v>
      </c>
      <c r="Z364" s="174">
        <v>13.9</v>
      </c>
      <c r="AA364" s="174">
        <v>6.4</v>
      </c>
    </row>
    <row r="365" spans="1:27">
      <c r="A365" s="1" t="s">
        <v>276</v>
      </c>
      <c r="B365" s="143">
        <v>4.7</v>
      </c>
      <c r="C365" s="143">
        <v>3.3</v>
      </c>
      <c r="D365" s="143">
        <v>12</v>
      </c>
      <c r="E365" s="143">
        <v>17.3</v>
      </c>
      <c r="F365" s="143">
        <v>19.7</v>
      </c>
      <c r="G365" s="143">
        <v>22.6</v>
      </c>
      <c r="H365" s="143">
        <v>26.3</v>
      </c>
      <c r="I365" s="143">
        <v>25.23</v>
      </c>
      <c r="J365" s="143">
        <v>26.1</v>
      </c>
      <c r="K365" s="143">
        <v>20.9</v>
      </c>
      <c r="L365" s="143">
        <v>12.5</v>
      </c>
      <c r="M365" s="143">
        <v>6</v>
      </c>
      <c r="O365" s="216" t="s">
        <v>276</v>
      </c>
      <c r="P365" s="174">
        <v>9.3000000000000007</v>
      </c>
      <c r="Q365" s="174">
        <v>8.1</v>
      </c>
      <c r="R365" s="174">
        <v>14.2</v>
      </c>
      <c r="S365" s="174">
        <v>15.2</v>
      </c>
      <c r="T365" s="174">
        <v>20.6</v>
      </c>
      <c r="U365" s="174">
        <v>22.3</v>
      </c>
      <c r="V365" s="174">
        <v>28.9</v>
      </c>
      <c r="W365" s="174">
        <v>27.5</v>
      </c>
      <c r="X365" s="174">
        <v>25</v>
      </c>
      <c r="Y365" s="174">
        <v>18.100000000000001</v>
      </c>
      <c r="Z365" s="174">
        <v>12.6</v>
      </c>
      <c r="AA365" s="174">
        <v>7.3</v>
      </c>
    </row>
    <row r="366" spans="1:27">
      <c r="A366" s="1" t="s">
        <v>277</v>
      </c>
      <c r="B366" s="143">
        <v>1.8</v>
      </c>
      <c r="C366" s="143">
        <v>5.0999999999999996</v>
      </c>
      <c r="D366" s="143">
        <v>9.1999999999999993</v>
      </c>
      <c r="E366" s="143">
        <v>15.4</v>
      </c>
      <c r="F366" s="143">
        <v>20.100000000000001</v>
      </c>
      <c r="G366" s="143">
        <v>21</v>
      </c>
      <c r="H366" s="143">
        <v>27.7</v>
      </c>
      <c r="I366" s="143">
        <v>24.7</v>
      </c>
      <c r="J366" s="143">
        <v>25.2</v>
      </c>
      <c r="K366" s="143">
        <v>16.899999999999999</v>
      </c>
      <c r="L366" s="143">
        <v>11.4</v>
      </c>
      <c r="M366" s="143">
        <v>8.5</v>
      </c>
      <c r="O366" s="216" t="s">
        <v>277</v>
      </c>
      <c r="P366" s="174">
        <v>8.6</v>
      </c>
      <c r="Q366" s="174">
        <v>8.3000000000000007</v>
      </c>
      <c r="R366" s="174">
        <v>13.6</v>
      </c>
      <c r="S366" s="174">
        <v>15.8</v>
      </c>
      <c r="T366" s="174">
        <v>19.399999999999999</v>
      </c>
      <c r="U366" s="174">
        <v>23.2</v>
      </c>
      <c r="V366" s="174">
        <v>28.5</v>
      </c>
      <c r="W366" s="174">
        <v>27.1</v>
      </c>
      <c r="X366" s="174">
        <v>23.3</v>
      </c>
      <c r="Y366" s="174">
        <v>18.7</v>
      </c>
      <c r="Z366" s="174">
        <v>14.5</v>
      </c>
      <c r="AA366" s="174">
        <v>5.4</v>
      </c>
    </row>
    <row r="367" spans="1:27">
      <c r="A367" s="1" t="s">
        <v>278</v>
      </c>
      <c r="B367" s="143">
        <v>2.5</v>
      </c>
      <c r="C367" s="143">
        <v>8.6</v>
      </c>
      <c r="D367" s="143">
        <v>12.4</v>
      </c>
      <c r="E367" s="143">
        <v>13.9</v>
      </c>
      <c r="F367" s="143">
        <v>20.6</v>
      </c>
      <c r="G367" s="143">
        <v>21.3</v>
      </c>
      <c r="H367" s="143">
        <v>27.7</v>
      </c>
      <c r="I367" s="143">
        <v>24.9</v>
      </c>
      <c r="J367" s="143">
        <v>20.3</v>
      </c>
      <c r="K367" s="143">
        <v>16</v>
      </c>
      <c r="L367" s="143">
        <v>10</v>
      </c>
      <c r="M367" s="143">
        <v>7.4</v>
      </c>
      <c r="O367" s="216" t="s">
        <v>278</v>
      </c>
      <c r="P367" s="174">
        <v>4.5999999999999996</v>
      </c>
      <c r="Q367" s="174">
        <v>11.5</v>
      </c>
      <c r="R367" s="174">
        <v>14.9</v>
      </c>
      <c r="S367" s="174">
        <v>15.5</v>
      </c>
      <c r="T367" s="174">
        <v>21.1</v>
      </c>
      <c r="U367" s="174">
        <v>23.8</v>
      </c>
      <c r="V367" s="174">
        <v>29.2</v>
      </c>
      <c r="W367" s="174">
        <v>25.1</v>
      </c>
      <c r="X367" s="174">
        <v>22</v>
      </c>
      <c r="Y367" s="174">
        <v>18.399999999999999</v>
      </c>
      <c r="Z367" s="174">
        <v>13.6</v>
      </c>
      <c r="AA367" s="174">
        <v>5</v>
      </c>
    </row>
    <row r="368" spans="1:27">
      <c r="A368" s="1" t="s">
        <v>279</v>
      </c>
      <c r="B368" s="143">
        <v>3.7</v>
      </c>
      <c r="C368" s="143">
        <v>9.4</v>
      </c>
      <c r="D368" s="143">
        <v>16.100000000000001</v>
      </c>
      <c r="E368" s="143">
        <v>16</v>
      </c>
      <c r="F368" s="143">
        <v>20.399999999999999</v>
      </c>
      <c r="G368" s="143">
        <v>21.9</v>
      </c>
      <c r="H368" s="143">
        <v>28</v>
      </c>
      <c r="I368" s="143">
        <v>26.3</v>
      </c>
      <c r="J368" s="143">
        <v>20.5</v>
      </c>
      <c r="K368" s="143">
        <v>16.2</v>
      </c>
      <c r="L368" s="143">
        <v>9.8000000000000007</v>
      </c>
      <c r="M368" s="143">
        <v>3.1</v>
      </c>
      <c r="O368" s="216" t="s">
        <v>279</v>
      </c>
      <c r="P368" s="174">
        <v>7.5</v>
      </c>
      <c r="Q368" s="174">
        <v>15</v>
      </c>
      <c r="R368" s="174">
        <v>12.9</v>
      </c>
      <c r="S368" s="174">
        <v>16.2</v>
      </c>
      <c r="T368" s="174">
        <v>20.5</v>
      </c>
      <c r="U368" s="174">
        <v>23.8</v>
      </c>
      <c r="V368" s="174">
        <v>25.8</v>
      </c>
      <c r="W368" s="174">
        <v>23.1</v>
      </c>
      <c r="X368" s="174">
        <v>22</v>
      </c>
      <c r="Y368" s="174">
        <v>14.9</v>
      </c>
      <c r="Z368" s="174">
        <v>13.2</v>
      </c>
      <c r="AA368" s="174">
        <v>6</v>
      </c>
    </row>
    <row r="369" spans="1:27">
      <c r="A369" s="1" t="s">
        <v>280</v>
      </c>
      <c r="B369" s="143">
        <v>6.3</v>
      </c>
      <c r="C369" s="217"/>
      <c r="D369" s="143">
        <v>16.5</v>
      </c>
      <c r="E369" s="143">
        <v>16</v>
      </c>
      <c r="F369" s="143">
        <v>19.899999999999999</v>
      </c>
      <c r="G369" s="143">
        <v>22.8</v>
      </c>
      <c r="H369" s="143">
        <v>25.6</v>
      </c>
      <c r="I369" s="143">
        <v>26.2</v>
      </c>
      <c r="J369" s="143">
        <v>21.7</v>
      </c>
      <c r="K369" s="143">
        <v>15.9</v>
      </c>
      <c r="L369" s="143">
        <v>6.8</v>
      </c>
      <c r="M369" s="143">
        <v>3.4</v>
      </c>
      <c r="O369" s="216" t="s">
        <v>280</v>
      </c>
      <c r="P369" s="174">
        <v>8</v>
      </c>
      <c r="Q369" s="218"/>
      <c r="R369" s="174">
        <v>15.1</v>
      </c>
      <c r="S369" s="174">
        <v>15</v>
      </c>
      <c r="T369" s="174">
        <v>19.899999999999999</v>
      </c>
      <c r="U369" s="174">
        <v>26</v>
      </c>
      <c r="V369" s="174">
        <v>25.9</v>
      </c>
      <c r="W369" s="174">
        <v>23.1</v>
      </c>
      <c r="X369" s="174">
        <v>21.5</v>
      </c>
      <c r="Y369" s="174">
        <v>14.3</v>
      </c>
      <c r="Z369" s="174">
        <v>16</v>
      </c>
      <c r="AA369" s="174">
        <v>9</v>
      </c>
    </row>
    <row r="370" spans="1:27">
      <c r="A370" s="1" t="s">
        <v>281</v>
      </c>
      <c r="B370" s="143">
        <v>7.8</v>
      </c>
      <c r="C370" s="219"/>
      <c r="D370" s="143">
        <v>14.1</v>
      </c>
      <c r="E370" s="143">
        <v>17.100000000000001</v>
      </c>
      <c r="F370" s="143">
        <v>21.5</v>
      </c>
      <c r="G370" s="143">
        <v>22.6</v>
      </c>
      <c r="H370" s="143">
        <v>29.6</v>
      </c>
      <c r="I370" s="143">
        <v>28.6</v>
      </c>
      <c r="J370" s="143" t="s">
        <v>283</v>
      </c>
      <c r="K370" s="143">
        <v>18.600000000000001</v>
      </c>
      <c r="L370" s="143"/>
      <c r="M370" s="143">
        <v>4.7</v>
      </c>
      <c r="O370" s="216" t="s">
        <v>281</v>
      </c>
      <c r="P370" s="174">
        <v>7.9</v>
      </c>
      <c r="Q370" s="218"/>
      <c r="R370" s="174">
        <v>15.1</v>
      </c>
      <c r="S370" s="174">
        <v>16.399999999999999</v>
      </c>
      <c r="T370" s="174">
        <v>20.9</v>
      </c>
      <c r="U370" s="174">
        <v>23.3</v>
      </c>
      <c r="V370" s="174">
        <v>26.5</v>
      </c>
      <c r="W370" s="174">
        <v>23.3</v>
      </c>
      <c r="X370" s="174">
        <v>22.4</v>
      </c>
      <c r="Y370" s="174">
        <v>16.8</v>
      </c>
      <c r="Z370" s="174">
        <v>14.6</v>
      </c>
      <c r="AA370" s="174">
        <v>8.1</v>
      </c>
    </row>
    <row r="371" spans="1:27">
      <c r="A371" s="1" t="s">
        <v>282</v>
      </c>
      <c r="B371" s="143">
        <v>4.9000000000000004</v>
      </c>
      <c r="C371" s="219"/>
      <c r="D371" s="143">
        <v>13.1</v>
      </c>
      <c r="E371" s="219"/>
      <c r="F371" s="143">
        <v>21.4</v>
      </c>
      <c r="G371" s="219"/>
      <c r="H371" s="143">
        <v>28.7</v>
      </c>
      <c r="I371" s="143">
        <v>27.8</v>
      </c>
      <c r="J371" s="217"/>
      <c r="K371" s="143">
        <v>16.5</v>
      </c>
      <c r="L371" s="219"/>
      <c r="M371" s="143">
        <v>6.3</v>
      </c>
      <c r="O371" s="216" t="s">
        <v>282</v>
      </c>
      <c r="P371" s="174">
        <v>10.1</v>
      </c>
      <c r="Q371" s="218"/>
      <c r="R371" s="174">
        <v>15.1</v>
      </c>
      <c r="S371" s="218"/>
      <c r="T371" s="174">
        <v>22.3</v>
      </c>
      <c r="U371" s="218"/>
      <c r="V371" s="174">
        <v>27</v>
      </c>
      <c r="W371" s="174">
        <v>23.3</v>
      </c>
      <c r="X371" s="218"/>
      <c r="Y371" s="174">
        <v>17.399999999999999</v>
      </c>
      <c r="Z371" s="218"/>
      <c r="AA371" s="174">
        <v>8.6999999999999993</v>
      </c>
    </row>
    <row r="372" spans="1:27">
      <c r="A372" s="1" t="s">
        <v>134</v>
      </c>
      <c r="B372" s="143">
        <f>AVERAGE(B341:B371)</f>
        <v>5.3645161290322587</v>
      </c>
      <c r="C372" s="143">
        <f t="shared" ref="C372:M372" si="11">AVERAGE(C341:C371)</f>
        <v>6.1000000000000005</v>
      </c>
      <c r="D372" s="143">
        <f t="shared" si="11"/>
        <v>11.925806451612905</v>
      </c>
      <c r="E372" s="143">
        <f t="shared" si="11"/>
        <v>14.6</v>
      </c>
      <c r="F372" s="143">
        <f t="shared" si="11"/>
        <v>18.78064516129032</v>
      </c>
      <c r="G372" s="143">
        <f t="shared" si="11"/>
        <v>22.226666666666667</v>
      </c>
      <c r="H372" s="143">
        <f t="shared" si="11"/>
        <v>26.760000000000005</v>
      </c>
      <c r="I372" s="143">
        <f t="shared" si="11"/>
        <v>28.262258064516129</v>
      </c>
      <c r="J372" s="143">
        <f t="shared" si="11"/>
        <v>25.006896551724143</v>
      </c>
      <c r="K372" s="143">
        <f t="shared" si="11"/>
        <v>20.8</v>
      </c>
      <c r="L372" s="143">
        <f t="shared" si="11"/>
        <v>12.568965517241377</v>
      </c>
      <c r="M372" s="143">
        <f t="shared" si="11"/>
        <v>7.5925925925925926</v>
      </c>
      <c r="O372" s="216" t="s">
        <v>134</v>
      </c>
      <c r="P372" s="174">
        <v>6.2</v>
      </c>
      <c r="Q372" s="174">
        <v>7</v>
      </c>
      <c r="R372" s="174">
        <v>10.199999999999999</v>
      </c>
      <c r="S372" s="174">
        <v>13.9</v>
      </c>
      <c r="T372" s="174">
        <v>18.899999999999999</v>
      </c>
      <c r="U372" s="174">
        <v>22.6</v>
      </c>
      <c r="V372" s="174">
        <v>26.1</v>
      </c>
      <c r="W372" s="174">
        <v>26.4</v>
      </c>
      <c r="X372" s="174">
        <v>22.8</v>
      </c>
      <c r="Y372" s="174">
        <v>19</v>
      </c>
      <c r="Z372" s="174">
        <v>14.2</v>
      </c>
      <c r="AA372" s="174">
        <v>6.7</v>
      </c>
    </row>
    <row r="373" spans="1:27">
      <c r="A373" s="173" t="s">
        <v>364</v>
      </c>
      <c r="O373" s="220" t="s">
        <v>364</v>
      </c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</row>
    <row r="374" spans="1:27">
      <c r="N374" s="10"/>
    </row>
    <row r="375" spans="1:27">
      <c r="N375" s="10"/>
    </row>
    <row r="376" spans="1:27">
      <c r="N376" s="10"/>
    </row>
    <row r="377" spans="1:27">
      <c r="N377" s="10"/>
    </row>
    <row r="378" spans="1:27">
      <c r="N378" s="10"/>
    </row>
    <row r="379" spans="1:27">
      <c r="N379" s="10"/>
    </row>
    <row r="380" spans="1:27">
      <c r="N380" s="10"/>
    </row>
    <row r="381" spans="1:27">
      <c r="N381" s="10"/>
    </row>
    <row r="382" spans="1:27">
      <c r="N382" s="10"/>
    </row>
    <row r="383" spans="1:27">
      <c r="N383" s="10"/>
    </row>
    <row r="384" spans="1:27">
      <c r="N384" s="10"/>
    </row>
    <row r="385" spans="1:27">
      <c r="N385" s="10"/>
    </row>
    <row r="386" spans="1:27">
      <c r="N386" s="10"/>
    </row>
    <row r="387" spans="1:27">
      <c r="N387" s="10"/>
    </row>
    <row r="388" spans="1:27">
      <c r="N388" s="10"/>
    </row>
    <row r="389" spans="1:27">
      <c r="N389" s="10"/>
    </row>
    <row r="390" spans="1:27">
      <c r="N390" s="10"/>
    </row>
    <row r="391" spans="1:27">
      <c r="N391" s="10"/>
    </row>
    <row r="392" spans="1:27">
      <c r="N392" s="10"/>
    </row>
    <row r="393" spans="1:27" ht="17.25">
      <c r="A393" s="255" t="s">
        <v>250</v>
      </c>
      <c r="B393" s="255"/>
      <c r="C393" s="255"/>
      <c r="F393"/>
      <c r="G393"/>
      <c r="H393"/>
      <c r="I393"/>
      <c r="J393"/>
      <c r="K393"/>
      <c r="L393"/>
      <c r="M393"/>
    </row>
    <row r="394" spans="1:27" ht="17.25">
      <c r="A394" s="47"/>
      <c r="B394" s="47"/>
      <c r="C394" s="47"/>
      <c r="F394"/>
      <c r="G394"/>
      <c r="H394"/>
      <c r="I394"/>
      <c r="J394"/>
      <c r="K394"/>
      <c r="L394"/>
      <c r="M394"/>
    </row>
    <row r="395" spans="1:27">
      <c r="A395"/>
      <c r="B395"/>
      <c r="C395"/>
      <c r="D395" s="290" t="s">
        <v>210</v>
      </c>
      <c r="E395" s="290"/>
      <c r="F395"/>
      <c r="G395"/>
      <c r="H395"/>
      <c r="I395"/>
      <c r="J395"/>
      <c r="K395"/>
      <c r="L395" s="277" t="s">
        <v>251</v>
      </c>
      <c r="M395" s="277"/>
      <c r="N395" s="10"/>
      <c r="O395"/>
      <c r="P395"/>
      <c r="Q395"/>
      <c r="R395" s="290" t="s">
        <v>211</v>
      </c>
      <c r="S395" s="290"/>
      <c r="T395"/>
      <c r="U395"/>
      <c r="V395"/>
      <c r="W395"/>
      <c r="X395"/>
      <c r="Y395"/>
      <c r="Z395" s="277" t="s">
        <v>251</v>
      </c>
      <c r="AA395" s="277"/>
    </row>
    <row r="396" spans="1:27">
      <c r="A396" s="16"/>
      <c r="B396" s="1" t="s">
        <v>171</v>
      </c>
      <c r="C396" s="1" t="s">
        <v>141</v>
      </c>
      <c r="D396" s="1" t="s">
        <v>142</v>
      </c>
      <c r="E396" s="1" t="s">
        <v>143</v>
      </c>
      <c r="F396" s="1" t="s">
        <v>144</v>
      </c>
      <c r="G396" s="1" t="s">
        <v>145</v>
      </c>
      <c r="H396" s="1" t="s">
        <v>148</v>
      </c>
      <c r="I396" s="1" t="s">
        <v>150</v>
      </c>
      <c r="J396" s="1" t="s">
        <v>151</v>
      </c>
      <c r="K396" s="1" t="s">
        <v>152</v>
      </c>
      <c r="L396" s="1" t="s">
        <v>154</v>
      </c>
      <c r="M396" s="1" t="s">
        <v>155</v>
      </c>
      <c r="N396" s="208"/>
      <c r="O396" s="16"/>
      <c r="P396" s="1" t="s">
        <v>171</v>
      </c>
      <c r="Q396" s="1" t="s">
        <v>141</v>
      </c>
      <c r="R396" s="1" t="s">
        <v>142</v>
      </c>
      <c r="S396" s="1" t="s">
        <v>143</v>
      </c>
      <c r="T396" s="1" t="s">
        <v>144</v>
      </c>
      <c r="U396" s="1" t="s">
        <v>145</v>
      </c>
      <c r="V396" s="1" t="s">
        <v>148</v>
      </c>
      <c r="W396" s="1" t="s">
        <v>150</v>
      </c>
      <c r="X396" s="1" t="s">
        <v>151</v>
      </c>
      <c r="Y396" s="1" t="s">
        <v>152</v>
      </c>
      <c r="Z396" s="1" t="s">
        <v>154</v>
      </c>
      <c r="AA396" s="1" t="s">
        <v>155</v>
      </c>
    </row>
    <row r="397" spans="1:27">
      <c r="A397" s="1" t="s">
        <v>252</v>
      </c>
      <c r="B397" s="143">
        <v>4.4000000000000004</v>
      </c>
      <c r="C397" s="143">
        <v>4.7</v>
      </c>
      <c r="D397" s="143">
        <v>8.5</v>
      </c>
      <c r="E397" s="143">
        <v>9.6</v>
      </c>
      <c r="F397" s="143">
        <v>15.7</v>
      </c>
      <c r="G397" s="143">
        <v>14.8</v>
      </c>
      <c r="H397" s="143">
        <v>27.5</v>
      </c>
      <c r="I397" s="143">
        <v>25.8</v>
      </c>
      <c r="J397" s="143">
        <v>27.1</v>
      </c>
      <c r="K397" s="143">
        <v>22.9</v>
      </c>
      <c r="L397" s="143">
        <v>17.399999999999999</v>
      </c>
      <c r="M397" s="143">
        <v>11.3</v>
      </c>
      <c r="N397" s="208"/>
      <c r="O397" s="1" t="s">
        <v>252</v>
      </c>
      <c r="P397" s="5">
        <v>5.6</v>
      </c>
      <c r="Q397" s="5">
        <v>2.6</v>
      </c>
      <c r="R397" s="5">
        <v>9.3000000000000007</v>
      </c>
      <c r="S397" s="5">
        <v>8</v>
      </c>
      <c r="T397" s="5">
        <v>19.3</v>
      </c>
      <c r="U397" s="5">
        <v>20.8</v>
      </c>
      <c r="V397" s="5">
        <v>21.9</v>
      </c>
      <c r="W397" s="5">
        <v>28.2</v>
      </c>
      <c r="X397" s="5">
        <v>26.9</v>
      </c>
      <c r="Y397" s="5">
        <v>24.2</v>
      </c>
      <c r="Z397" s="5">
        <v>13.7</v>
      </c>
      <c r="AA397" s="5">
        <v>9.1999999999999993</v>
      </c>
    </row>
    <row r="398" spans="1:27">
      <c r="A398" s="1" t="s">
        <v>253</v>
      </c>
      <c r="B398" s="143">
        <v>5.2</v>
      </c>
      <c r="C398" s="143">
        <v>4.9000000000000004</v>
      </c>
      <c r="D398" s="143">
        <v>8.1</v>
      </c>
      <c r="E398" s="143">
        <v>13.7</v>
      </c>
      <c r="F398" s="143">
        <v>19.5</v>
      </c>
      <c r="G398" s="143">
        <v>16.600000000000001</v>
      </c>
      <c r="H398" s="143">
        <v>26.6</v>
      </c>
      <c r="I398" s="143">
        <v>25.8</v>
      </c>
      <c r="J398" s="143">
        <v>27</v>
      </c>
      <c r="K398" s="143">
        <v>20.5</v>
      </c>
      <c r="L398" s="143">
        <v>16.7</v>
      </c>
      <c r="M398" s="143">
        <v>10</v>
      </c>
      <c r="N398" s="208"/>
      <c r="O398" s="1" t="s">
        <v>253</v>
      </c>
      <c r="P398" s="5">
        <v>7.2</v>
      </c>
      <c r="Q398" s="5">
        <v>0.1</v>
      </c>
      <c r="R398" s="5">
        <v>8.6999999999999993</v>
      </c>
      <c r="S398" s="5">
        <v>9.4</v>
      </c>
      <c r="T398" s="5">
        <v>17.899999999999999</v>
      </c>
      <c r="U398" s="5">
        <v>20.6</v>
      </c>
      <c r="V398" s="5">
        <v>23.6</v>
      </c>
      <c r="W398" s="5">
        <v>28.1</v>
      </c>
      <c r="X398" s="5">
        <v>26.2</v>
      </c>
      <c r="Y398" s="5">
        <v>23.3</v>
      </c>
      <c r="Z398" s="5">
        <v>13.1</v>
      </c>
      <c r="AA398" s="5">
        <v>5.8</v>
      </c>
    </row>
    <row r="399" spans="1:27">
      <c r="A399" s="1" t="s">
        <v>254</v>
      </c>
      <c r="B399" s="143">
        <v>4.3</v>
      </c>
      <c r="C399" s="143">
        <v>4.8</v>
      </c>
      <c r="D399" s="143">
        <v>4.5999999999999996</v>
      </c>
      <c r="E399" s="143">
        <v>10</v>
      </c>
      <c r="F399" s="143">
        <v>16.100000000000001</v>
      </c>
      <c r="G399" s="143">
        <v>19.399999999999999</v>
      </c>
      <c r="H399" s="143">
        <v>27</v>
      </c>
      <c r="I399" s="143">
        <v>26.7</v>
      </c>
      <c r="J399" s="143">
        <v>27.3</v>
      </c>
      <c r="K399" s="143">
        <v>18.399999999999999</v>
      </c>
      <c r="L399" s="143">
        <v>17</v>
      </c>
      <c r="M399" s="143">
        <v>15.8</v>
      </c>
      <c r="N399" s="208"/>
      <c r="O399" s="1" t="s">
        <v>254</v>
      </c>
      <c r="P399" s="5">
        <v>5.9</v>
      </c>
      <c r="Q399" s="5">
        <v>0.4</v>
      </c>
      <c r="R399" s="5">
        <v>9.8000000000000007</v>
      </c>
      <c r="S399" s="5">
        <v>11</v>
      </c>
      <c r="T399" s="5">
        <v>19.3</v>
      </c>
      <c r="U399" s="5">
        <v>20.6</v>
      </c>
      <c r="V399" s="5">
        <v>22.4</v>
      </c>
      <c r="W399" s="5">
        <v>28.3</v>
      </c>
      <c r="X399" s="5">
        <v>24.6</v>
      </c>
      <c r="Y399" s="5">
        <v>23.3</v>
      </c>
      <c r="Z399" s="5">
        <v>12.9</v>
      </c>
      <c r="AA399" s="5">
        <v>9.1999999999999993</v>
      </c>
    </row>
    <row r="400" spans="1:27">
      <c r="A400" s="1" t="s">
        <v>255</v>
      </c>
      <c r="B400" s="143">
        <v>5.7</v>
      </c>
      <c r="C400" s="143">
        <v>7.4</v>
      </c>
      <c r="D400" s="143">
        <v>4.3</v>
      </c>
      <c r="E400" s="143">
        <v>9.1</v>
      </c>
      <c r="F400" s="143">
        <v>16.100000000000001</v>
      </c>
      <c r="G400" s="143">
        <v>20.7</v>
      </c>
      <c r="H400" s="143">
        <v>27.1</v>
      </c>
      <c r="I400" s="143">
        <v>27.9</v>
      </c>
      <c r="J400" s="143">
        <v>24.6</v>
      </c>
      <c r="K400" s="143">
        <v>18.399999999999999</v>
      </c>
      <c r="L400" s="143">
        <v>18.5</v>
      </c>
      <c r="M400" s="143">
        <v>13</v>
      </c>
      <c r="N400" s="208"/>
      <c r="O400" s="1" t="s">
        <v>255</v>
      </c>
      <c r="P400" s="5">
        <v>5.3</v>
      </c>
      <c r="Q400" s="5">
        <v>3.5</v>
      </c>
      <c r="R400" s="5">
        <v>7.5</v>
      </c>
      <c r="S400" s="5">
        <v>7.5</v>
      </c>
      <c r="T400" s="5">
        <v>18.600000000000001</v>
      </c>
      <c r="U400" s="5">
        <v>20.399999999999999</v>
      </c>
      <c r="V400" s="5">
        <v>25.9</v>
      </c>
      <c r="W400" s="5">
        <v>28.8</v>
      </c>
      <c r="X400" s="5">
        <v>26.5</v>
      </c>
      <c r="Y400" s="5">
        <v>25</v>
      </c>
      <c r="Z400" s="5">
        <v>13.1</v>
      </c>
      <c r="AA400" s="5">
        <v>9.4</v>
      </c>
    </row>
    <row r="401" spans="1:27">
      <c r="A401" s="1" t="s">
        <v>256</v>
      </c>
      <c r="B401" s="143">
        <v>5.9</v>
      </c>
      <c r="C401" s="143">
        <v>7.9</v>
      </c>
      <c r="D401" s="143">
        <v>5.9</v>
      </c>
      <c r="E401" s="143">
        <v>9.1</v>
      </c>
      <c r="F401" s="143">
        <v>16.3</v>
      </c>
      <c r="G401" s="143">
        <v>21.3</v>
      </c>
      <c r="H401" s="143">
        <v>27.2</v>
      </c>
      <c r="I401" s="143">
        <v>26.1</v>
      </c>
      <c r="J401" s="143">
        <v>24.4</v>
      </c>
      <c r="K401" s="143">
        <v>18.7</v>
      </c>
      <c r="L401" s="143"/>
      <c r="M401" s="143">
        <v>11.7</v>
      </c>
      <c r="N401" s="208"/>
      <c r="O401" s="1" t="s">
        <v>256</v>
      </c>
      <c r="P401" s="5">
        <v>3.8</v>
      </c>
      <c r="Q401" s="5">
        <v>5.5</v>
      </c>
      <c r="R401" s="5">
        <v>11.2</v>
      </c>
      <c r="S401" s="5">
        <v>10.8</v>
      </c>
      <c r="T401" s="5">
        <v>19.5</v>
      </c>
      <c r="U401" s="5">
        <v>19.3</v>
      </c>
      <c r="V401" s="5">
        <v>26.3</v>
      </c>
      <c r="W401" s="5">
        <v>28.5</v>
      </c>
      <c r="X401" s="5">
        <v>26.4</v>
      </c>
      <c r="Y401" s="5">
        <v>24.3</v>
      </c>
      <c r="Z401" s="5">
        <v>16.600000000000001</v>
      </c>
      <c r="AA401" s="5">
        <v>7.3</v>
      </c>
    </row>
    <row r="402" spans="1:27">
      <c r="A402" s="1" t="s">
        <v>257</v>
      </c>
      <c r="B402" s="143">
        <v>5.6</v>
      </c>
      <c r="C402" s="143">
        <v>8.3000000000000007</v>
      </c>
      <c r="D402" s="143">
        <v>9</v>
      </c>
      <c r="E402" s="143">
        <v>10.9</v>
      </c>
      <c r="F402" s="143">
        <v>17.2</v>
      </c>
      <c r="G402" s="143">
        <v>22.2</v>
      </c>
      <c r="H402" s="143">
        <v>24.8</v>
      </c>
      <c r="I402" s="143">
        <v>27.5</v>
      </c>
      <c r="J402" s="143">
        <v>25.3</v>
      </c>
      <c r="K402" s="143">
        <v>21.8</v>
      </c>
      <c r="L402" s="143">
        <v>19.5</v>
      </c>
      <c r="M402" s="143">
        <v>11.2</v>
      </c>
      <c r="N402" s="208"/>
      <c r="O402" s="1" t="s">
        <v>257</v>
      </c>
      <c r="P402" s="5">
        <v>4.8</v>
      </c>
      <c r="Q402" s="5">
        <v>7.4</v>
      </c>
      <c r="R402" s="5">
        <v>15.6</v>
      </c>
      <c r="S402" s="5">
        <v>9.1</v>
      </c>
      <c r="T402" s="5">
        <v>17.600000000000001</v>
      </c>
      <c r="U402" s="5">
        <v>20.9</v>
      </c>
      <c r="V402" s="5">
        <v>24.6</v>
      </c>
      <c r="W402" s="5">
        <v>27.7</v>
      </c>
      <c r="X402" s="5">
        <v>26.7</v>
      </c>
      <c r="Y402" s="5">
        <v>23.6</v>
      </c>
      <c r="Z402" s="5">
        <v>16.8</v>
      </c>
      <c r="AA402" s="5">
        <v>7.4</v>
      </c>
    </row>
    <row r="403" spans="1:27">
      <c r="A403" s="1" t="s">
        <v>258</v>
      </c>
      <c r="B403" s="143">
        <v>3.3</v>
      </c>
      <c r="C403" s="143">
        <v>9.6999999999999993</v>
      </c>
      <c r="D403" s="143">
        <v>7.8</v>
      </c>
      <c r="E403" s="143">
        <v>13.6</v>
      </c>
      <c r="F403" s="143">
        <v>18.899999999999999</v>
      </c>
      <c r="G403" s="143">
        <v>19.899999999999999</v>
      </c>
      <c r="H403" s="143">
        <v>23.9</v>
      </c>
      <c r="I403" s="143">
        <v>27.7</v>
      </c>
      <c r="J403" s="143">
        <v>23.8</v>
      </c>
      <c r="K403" s="143">
        <v>20.5</v>
      </c>
      <c r="L403" s="143">
        <v>19.600000000000001</v>
      </c>
      <c r="M403" s="143">
        <v>12.1</v>
      </c>
      <c r="N403" s="208"/>
      <c r="O403" s="1" t="s">
        <v>258</v>
      </c>
      <c r="P403" s="5">
        <v>5.3</v>
      </c>
      <c r="Q403" s="5">
        <v>11.8</v>
      </c>
      <c r="R403" s="5">
        <v>12.7</v>
      </c>
      <c r="S403" s="5">
        <v>7.4</v>
      </c>
      <c r="T403" s="5">
        <v>16.2</v>
      </c>
      <c r="U403" s="5">
        <v>21.1</v>
      </c>
      <c r="V403" s="5">
        <v>24.7</v>
      </c>
      <c r="W403" s="5">
        <v>27.8</v>
      </c>
      <c r="X403" s="5">
        <v>26.3</v>
      </c>
      <c r="Y403" s="5">
        <v>20.3</v>
      </c>
      <c r="Z403" s="5">
        <v>14.8</v>
      </c>
      <c r="AA403" s="5">
        <v>6.4</v>
      </c>
    </row>
    <row r="404" spans="1:27">
      <c r="A404" s="1" t="s">
        <v>259</v>
      </c>
      <c r="B404" s="143">
        <v>4.4000000000000004</v>
      </c>
      <c r="C404" s="143">
        <v>7.8</v>
      </c>
      <c r="D404" s="143">
        <v>7.2</v>
      </c>
      <c r="E404" s="143">
        <v>15.3</v>
      </c>
      <c r="F404" s="143">
        <v>22.5</v>
      </c>
      <c r="G404" s="143">
        <v>20.8</v>
      </c>
      <c r="H404" s="143">
        <v>26.3</v>
      </c>
      <c r="I404" s="143">
        <v>27.7</v>
      </c>
      <c r="J404" s="143">
        <v>23.7</v>
      </c>
      <c r="K404" s="143">
        <v>18.899999999999999</v>
      </c>
      <c r="L404" s="143">
        <v>16.899999999999999</v>
      </c>
      <c r="M404" s="143">
        <v>10.6</v>
      </c>
      <c r="N404" s="208"/>
      <c r="O404" s="1" t="s">
        <v>259</v>
      </c>
      <c r="P404" s="5">
        <v>4.7</v>
      </c>
      <c r="Q404" s="5">
        <v>4.4000000000000004</v>
      </c>
      <c r="R404" s="5">
        <v>12.8</v>
      </c>
      <c r="S404" s="5">
        <v>7.9</v>
      </c>
      <c r="T404" s="5">
        <v>17.7</v>
      </c>
      <c r="U404" s="5">
        <v>21.5</v>
      </c>
      <c r="V404" s="5">
        <v>22.9</v>
      </c>
      <c r="W404" s="5">
        <v>26.6</v>
      </c>
      <c r="X404" s="5">
        <v>26.5</v>
      </c>
      <c r="Y404" s="5">
        <v>20.8</v>
      </c>
      <c r="Z404" s="5">
        <v>15.1</v>
      </c>
      <c r="AA404" s="5">
        <v>6.3</v>
      </c>
    </row>
    <row r="405" spans="1:27">
      <c r="A405" s="1" t="s">
        <v>260</v>
      </c>
      <c r="B405" s="143">
        <v>6.3</v>
      </c>
      <c r="C405" s="143">
        <v>7.9</v>
      </c>
      <c r="D405" s="143">
        <v>5.9</v>
      </c>
      <c r="E405" s="143">
        <v>15.8</v>
      </c>
      <c r="F405" s="143">
        <v>19.899999999999999</v>
      </c>
      <c r="G405" s="143">
        <v>21.8</v>
      </c>
      <c r="H405" s="143">
        <v>27</v>
      </c>
      <c r="I405" s="143">
        <v>28.3</v>
      </c>
      <c r="J405" s="143">
        <v>26.3</v>
      </c>
      <c r="K405" s="143">
        <v>19.600000000000001</v>
      </c>
      <c r="L405" s="143">
        <v>15.5</v>
      </c>
      <c r="M405" s="143">
        <v>8.3000000000000007</v>
      </c>
      <c r="N405" s="208"/>
      <c r="O405" s="1" t="s">
        <v>260</v>
      </c>
      <c r="P405" s="5">
        <v>6.5</v>
      </c>
      <c r="Q405" s="5">
        <v>2</v>
      </c>
      <c r="R405" s="5">
        <v>10</v>
      </c>
      <c r="S405" s="5">
        <v>14.3</v>
      </c>
      <c r="T405" s="5">
        <v>17.100000000000001</v>
      </c>
      <c r="U405" s="5">
        <v>20.7</v>
      </c>
      <c r="V405" s="5">
        <v>23.5</v>
      </c>
      <c r="W405" s="5">
        <v>26</v>
      </c>
      <c r="X405" s="5">
        <v>26.3</v>
      </c>
      <c r="Y405" s="5">
        <v>20.8</v>
      </c>
      <c r="Z405" s="5">
        <v>15.9</v>
      </c>
      <c r="AA405" s="5">
        <v>3.3</v>
      </c>
    </row>
    <row r="406" spans="1:27">
      <c r="A406" s="1" t="s">
        <v>261</v>
      </c>
      <c r="B406" s="143">
        <v>3.6</v>
      </c>
      <c r="C406" s="143">
        <v>6.3</v>
      </c>
      <c r="D406" s="143">
        <v>5.2</v>
      </c>
      <c r="E406" s="143">
        <v>13.3</v>
      </c>
      <c r="F406" s="143">
        <v>22</v>
      </c>
      <c r="G406" s="143">
        <v>22.7</v>
      </c>
      <c r="H406" s="143">
        <v>27</v>
      </c>
      <c r="I406" s="143">
        <v>29</v>
      </c>
      <c r="J406" s="143">
        <v>26.5</v>
      </c>
      <c r="K406" s="143">
        <v>20.7</v>
      </c>
      <c r="L406" s="143">
        <v>14.7</v>
      </c>
      <c r="M406" s="143">
        <v>7.1</v>
      </c>
      <c r="N406" s="208"/>
      <c r="O406" s="1" t="s">
        <v>261</v>
      </c>
      <c r="P406" s="5">
        <v>7.2</v>
      </c>
      <c r="Q406" s="5">
        <v>3.9</v>
      </c>
      <c r="R406" s="5">
        <v>8</v>
      </c>
      <c r="S406" s="5">
        <v>15.8</v>
      </c>
      <c r="T406" s="5">
        <v>17.600000000000001</v>
      </c>
      <c r="U406" s="5">
        <v>22.8</v>
      </c>
      <c r="V406" s="5">
        <v>24</v>
      </c>
      <c r="W406" s="5">
        <v>26.5</v>
      </c>
      <c r="X406" s="5">
        <v>26.3</v>
      </c>
      <c r="Y406" s="5">
        <v>20.3</v>
      </c>
      <c r="Z406" s="5">
        <v>14.3</v>
      </c>
      <c r="AA406" s="5">
        <v>3</v>
      </c>
    </row>
    <row r="407" spans="1:27">
      <c r="A407" s="1" t="s">
        <v>262</v>
      </c>
      <c r="B407" s="143">
        <v>3.5</v>
      </c>
      <c r="C407" s="143">
        <v>4.5</v>
      </c>
      <c r="D407" s="143">
        <v>5</v>
      </c>
      <c r="E407" s="143">
        <v>13.7</v>
      </c>
      <c r="F407" s="143">
        <v>16.8</v>
      </c>
      <c r="G407" s="143">
        <v>22.7</v>
      </c>
      <c r="H407" s="143">
        <v>27.3</v>
      </c>
      <c r="I407" s="143">
        <v>30.4</v>
      </c>
      <c r="J407" s="143">
        <v>26.5</v>
      </c>
      <c r="K407" s="143">
        <v>19.5</v>
      </c>
      <c r="L407" s="143">
        <v>15</v>
      </c>
      <c r="M407" s="143">
        <v>8.6999999999999993</v>
      </c>
      <c r="N407" s="208"/>
      <c r="O407" s="1" t="s">
        <v>262</v>
      </c>
      <c r="P407" s="5">
        <v>6.8</v>
      </c>
      <c r="Q407" s="5">
        <v>4.8</v>
      </c>
      <c r="R407" s="5">
        <v>7.1</v>
      </c>
      <c r="S407" s="5">
        <v>13.8</v>
      </c>
      <c r="T407" s="5">
        <v>16.8</v>
      </c>
      <c r="U407" s="5">
        <v>20.6</v>
      </c>
      <c r="V407" s="5">
        <v>25.3</v>
      </c>
      <c r="W407" s="5">
        <v>26</v>
      </c>
      <c r="X407" s="5">
        <v>25.1</v>
      </c>
      <c r="Y407" s="5">
        <v>20.3</v>
      </c>
      <c r="Z407" s="5">
        <v>13.8</v>
      </c>
      <c r="AA407" s="5">
        <v>4.4000000000000004</v>
      </c>
    </row>
    <row r="408" spans="1:27">
      <c r="A408" s="1" t="s">
        <v>263</v>
      </c>
      <c r="B408" s="143">
        <v>4.5</v>
      </c>
      <c r="C408" s="143">
        <v>4.4000000000000004</v>
      </c>
      <c r="D408" s="143"/>
      <c r="E408" s="143">
        <v>12.5</v>
      </c>
      <c r="F408" s="143">
        <v>17.600000000000001</v>
      </c>
      <c r="G408" s="143">
        <v>22.1</v>
      </c>
      <c r="H408" s="143">
        <v>27</v>
      </c>
      <c r="I408" s="143">
        <v>30.2</v>
      </c>
      <c r="J408" s="143">
        <v>26.7</v>
      </c>
      <c r="K408" s="143">
        <v>19</v>
      </c>
      <c r="L408" s="143">
        <v>16.2</v>
      </c>
      <c r="M408" s="143">
        <v>9.9</v>
      </c>
      <c r="N408" s="208"/>
      <c r="O408" s="1" t="s">
        <v>263</v>
      </c>
      <c r="P408" s="5">
        <v>3.6</v>
      </c>
      <c r="Q408" s="5">
        <v>5.3</v>
      </c>
      <c r="R408" s="5">
        <v>4.3</v>
      </c>
      <c r="S408" s="5">
        <v>17.899999999999999</v>
      </c>
      <c r="T408" s="5">
        <v>16.8</v>
      </c>
      <c r="U408" s="5">
        <v>18.8</v>
      </c>
      <c r="V408" s="5">
        <v>25.2</v>
      </c>
      <c r="W408" s="5">
        <v>26.8</v>
      </c>
      <c r="X408" s="5">
        <v>25.9</v>
      </c>
      <c r="Y408" s="5">
        <v>19.600000000000001</v>
      </c>
      <c r="Z408" s="5">
        <v>15.9</v>
      </c>
      <c r="AA408" s="5">
        <v>5.7</v>
      </c>
    </row>
    <row r="409" spans="1:27">
      <c r="A409" s="1" t="s">
        <v>264</v>
      </c>
      <c r="B409" s="143">
        <v>3.6</v>
      </c>
      <c r="C409" s="143">
        <v>4.0999999999999996</v>
      </c>
      <c r="D409" s="143"/>
      <c r="E409" s="143">
        <v>13.2</v>
      </c>
      <c r="F409" s="143">
        <v>20.7</v>
      </c>
      <c r="G409" s="143">
        <v>22.1</v>
      </c>
      <c r="H409" s="143">
        <v>27</v>
      </c>
      <c r="I409" s="143">
        <v>28.2</v>
      </c>
      <c r="J409" s="143">
        <v>26.5</v>
      </c>
      <c r="K409" s="143">
        <v>19.100000000000001</v>
      </c>
      <c r="L409" s="143">
        <v>17.100000000000001</v>
      </c>
      <c r="M409" s="143">
        <v>9.5</v>
      </c>
      <c r="N409" s="208"/>
      <c r="O409" s="1" t="s">
        <v>264</v>
      </c>
      <c r="P409" s="5">
        <v>5.4</v>
      </c>
      <c r="Q409" s="5">
        <v>5.4</v>
      </c>
      <c r="R409" s="5">
        <v>5.0999999999999996</v>
      </c>
      <c r="S409" s="5">
        <v>17.5</v>
      </c>
      <c r="T409" s="5">
        <v>16.399999999999999</v>
      </c>
      <c r="U409" s="5">
        <v>21.1</v>
      </c>
      <c r="V409" s="5">
        <v>25.6</v>
      </c>
      <c r="W409" s="5">
        <v>27.4</v>
      </c>
      <c r="X409" s="5">
        <v>26.3</v>
      </c>
      <c r="Y409" s="5">
        <v>18.7</v>
      </c>
      <c r="Z409" s="5">
        <v>13.3</v>
      </c>
      <c r="AA409" s="5">
        <v>5.6</v>
      </c>
    </row>
    <row r="410" spans="1:27">
      <c r="A410" s="1" t="s">
        <v>265</v>
      </c>
      <c r="B410" s="143">
        <v>3.7</v>
      </c>
      <c r="C410" s="143">
        <v>4.4000000000000004</v>
      </c>
      <c r="D410" s="143">
        <v>13.6</v>
      </c>
      <c r="E410" s="143">
        <v>14.8</v>
      </c>
      <c r="F410" s="143">
        <v>19.3</v>
      </c>
      <c r="G410" s="143">
        <v>23.9</v>
      </c>
      <c r="H410" s="143">
        <v>26.7</v>
      </c>
      <c r="I410" s="143">
        <v>28</v>
      </c>
      <c r="J410" s="143">
        <v>26.3</v>
      </c>
      <c r="K410" s="143">
        <v>20.399999999999999</v>
      </c>
      <c r="L410" s="143">
        <v>16.5</v>
      </c>
      <c r="M410" s="143">
        <v>10.1</v>
      </c>
      <c r="N410" s="208"/>
      <c r="O410" s="1" t="s">
        <v>265</v>
      </c>
      <c r="P410" s="5">
        <v>5.9</v>
      </c>
      <c r="Q410" s="5">
        <v>6.8</v>
      </c>
      <c r="R410" s="5">
        <v>6.5</v>
      </c>
      <c r="S410" s="5"/>
      <c r="T410" s="5">
        <v>17.5</v>
      </c>
      <c r="U410" s="5">
        <v>21.8</v>
      </c>
      <c r="V410" s="5">
        <v>26.9</v>
      </c>
      <c r="W410" s="5">
        <v>26</v>
      </c>
      <c r="X410" s="5">
        <v>25.1</v>
      </c>
      <c r="Y410" s="5">
        <v>20</v>
      </c>
      <c r="Z410" s="5">
        <v>10.6</v>
      </c>
      <c r="AA410" s="5">
        <v>6</v>
      </c>
    </row>
    <row r="411" spans="1:27">
      <c r="A411" s="1" t="s">
        <v>266</v>
      </c>
      <c r="B411" s="143">
        <v>4</v>
      </c>
      <c r="C411" s="143">
        <v>6.4</v>
      </c>
      <c r="D411" s="143">
        <v>9.3000000000000007</v>
      </c>
      <c r="E411" s="143">
        <v>15.1</v>
      </c>
      <c r="F411" s="143">
        <v>19</v>
      </c>
      <c r="G411" s="143">
        <v>21.9</v>
      </c>
      <c r="H411" s="143">
        <v>26.7</v>
      </c>
      <c r="I411" s="143">
        <v>28.1</v>
      </c>
      <c r="J411" s="143">
        <v>26.4</v>
      </c>
      <c r="K411" s="143">
        <v>22.1</v>
      </c>
      <c r="L411" s="143">
        <v>14.7</v>
      </c>
      <c r="M411" s="143">
        <v>11.4</v>
      </c>
      <c r="N411" s="208"/>
      <c r="O411" s="1" t="s">
        <v>266</v>
      </c>
      <c r="P411" s="5">
        <v>6</v>
      </c>
      <c r="Q411" s="5">
        <v>7.1</v>
      </c>
      <c r="R411" s="5">
        <v>7.7</v>
      </c>
      <c r="S411" s="5">
        <v>13.2</v>
      </c>
      <c r="T411" s="5">
        <v>17.100000000000001</v>
      </c>
      <c r="U411" s="5">
        <v>21.8</v>
      </c>
      <c r="V411" s="5">
        <v>26.9</v>
      </c>
      <c r="W411" s="5">
        <v>26.3</v>
      </c>
      <c r="X411" s="5">
        <v>26.4</v>
      </c>
      <c r="Y411" s="5">
        <v>19.5</v>
      </c>
      <c r="Z411" s="5">
        <v>9.1999999999999993</v>
      </c>
      <c r="AA411" s="5">
        <v>10.5</v>
      </c>
    </row>
    <row r="412" spans="1:27">
      <c r="A412" s="1" t="s">
        <v>267</v>
      </c>
      <c r="B412" s="143">
        <v>-0.3</v>
      </c>
      <c r="C412" s="143">
        <v>7.3</v>
      </c>
      <c r="D412" s="143">
        <v>3.8</v>
      </c>
      <c r="E412" s="143">
        <v>16.899999999999999</v>
      </c>
      <c r="F412" s="143">
        <v>18.399999999999999</v>
      </c>
      <c r="G412" s="143">
        <v>19.7</v>
      </c>
      <c r="H412" s="143">
        <v>27.6</v>
      </c>
      <c r="I412" s="143">
        <v>29.1</v>
      </c>
      <c r="J412" s="143">
        <v>26.2</v>
      </c>
      <c r="K412" s="143">
        <v>22.6</v>
      </c>
      <c r="L412" s="143">
        <v>12.8</v>
      </c>
      <c r="M412" s="143">
        <v>6.8</v>
      </c>
      <c r="N412" s="208"/>
      <c r="O412" s="1" t="s">
        <v>267</v>
      </c>
      <c r="P412" s="5">
        <v>5.3</v>
      </c>
      <c r="Q412" s="5">
        <v>5.7</v>
      </c>
      <c r="R412" s="5">
        <v>7.7</v>
      </c>
      <c r="S412" s="5">
        <v>13.8</v>
      </c>
      <c r="T412" s="5">
        <v>21.9</v>
      </c>
      <c r="U412" s="5">
        <v>20.3</v>
      </c>
      <c r="V412" s="5">
        <v>27.2</v>
      </c>
      <c r="W412" s="5">
        <v>27.7</v>
      </c>
      <c r="X412" s="5">
        <v>26.8</v>
      </c>
      <c r="Y412" s="5">
        <v>19.399999999999999</v>
      </c>
      <c r="Z412" s="5">
        <v>9.6999999999999993</v>
      </c>
      <c r="AA412" s="5">
        <v>12.9</v>
      </c>
    </row>
    <row r="413" spans="1:27">
      <c r="A413" s="1" t="s">
        <v>268</v>
      </c>
      <c r="B413" s="143">
        <v>2</v>
      </c>
      <c r="C413" s="143">
        <v>8.6999999999999993</v>
      </c>
      <c r="D413" s="143">
        <v>5.2</v>
      </c>
      <c r="E413" s="143">
        <v>13.4</v>
      </c>
      <c r="F413" s="143">
        <v>18.100000000000001</v>
      </c>
      <c r="G413" s="143">
        <v>21.2</v>
      </c>
      <c r="H413" s="143">
        <v>27.7</v>
      </c>
      <c r="I413" s="143">
        <v>28.5</v>
      </c>
      <c r="J413" s="143">
        <v>27</v>
      </c>
      <c r="K413" s="143">
        <v>19.600000000000001</v>
      </c>
      <c r="L413" s="143">
        <v>14.4</v>
      </c>
      <c r="M413" s="143">
        <v>5.2</v>
      </c>
      <c r="N413" s="208"/>
      <c r="O413" s="1" t="s">
        <v>268</v>
      </c>
      <c r="P413" s="5">
        <v>2.8</v>
      </c>
      <c r="Q413" s="5">
        <v>4.3</v>
      </c>
      <c r="R413" s="5">
        <v>11.7</v>
      </c>
      <c r="S413" s="5">
        <v>14.5</v>
      </c>
      <c r="T413" s="5">
        <v>19.7</v>
      </c>
      <c r="U413" s="5">
        <v>25.7</v>
      </c>
      <c r="V413" s="5">
        <v>27.9</v>
      </c>
      <c r="W413" s="5">
        <v>28.2</v>
      </c>
      <c r="X413" s="5">
        <v>27.1</v>
      </c>
      <c r="Y413" s="5">
        <v>19.3</v>
      </c>
      <c r="Z413" s="5">
        <v>12.4</v>
      </c>
      <c r="AA413" s="5">
        <v>12.6</v>
      </c>
    </row>
    <row r="414" spans="1:27">
      <c r="A414" s="1" t="s">
        <v>269</v>
      </c>
      <c r="B414" s="143">
        <v>4.4000000000000004</v>
      </c>
      <c r="C414" s="143">
        <v>11.6</v>
      </c>
      <c r="D414" s="143"/>
      <c r="E414" s="143">
        <v>14.9</v>
      </c>
      <c r="F414" s="143">
        <v>18.5</v>
      </c>
      <c r="G414" s="143">
        <v>20.7</v>
      </c>
      <c r="H414" s="143">
        <v>27.9</v>
      </c>
      <c r="I414" s="143">
        <v>28.6</v>
      </c>
      <c r="J414" s="143">
        <v>26.6</v>
      </c>
      <c r="K414" s="143">
        <v>19</v>
      </c>
      <c r="L414" s="143">
        <v>15.5</v>
      </c>
      <c r="M414" s="143">
        <v>6</v>
      </c>
      <c r="N414" s="208"/>
      <c r="O414" s="1" t="s">
        <v>269</v>
      </c>
      <c r="P414" s="5">
        <v>4.9000000000000004</v>
      </c>
      <c r="Q414" s="5">
        <v>2.4</v>
      </c>
      <c r="R414" s="5">
        <v>13.3</v>
      </c>
      <c r="S414" s="5">
        <v>14.7</v>
      </c>
      <c r="T414" s="5">
        <v>19</v>
      </c>
      <c r="U414" s="5">
        <v>24.6</v>
      </c>
      <c r="V414" s="5">
        <v>27.6</v>
      </c>
      <c r="W414" s="5">
        <v>26.1</v>
      </c>
      <c r="X414" s="5">
        <v>26.9</v>
      </c>
      <c r="Y414" s="5">
        <v>19.2</v>
      </c>
      <c r="Z414" s="5">
        <v>12.9</v>
      </c>
      <c r="AA414" s="5">
        <v>10.6</v>
      </c>
    </row>
    <row r="415" spans="1:27">
      <c r="A415" s="1" t="s">
        <v>270</v>
      </c>
      <c r="B415" s="143">
        <v>4.4000000000000004</v>
      </c>
      <c r="C415" s="143">
        <v>8.3000000000000007</v>
      </c>
      <c r="D415" s="143">
        <v>12.6</v>
      </c>
      <c r="E415" s="143">
        <v>13.1</v>
      </c>
      <c r="F415" s="143">
        <v>18.7</v>
      </c>
      <c r="G415" s="143">
        <v>21.7</v>
      </c>
      <c r="H415" s="143">
        <v>26.5</v>
      </c>
      <c r="I415" s="143">
        <v>26.9</v>
      </c>
      <c r="J415" s="143">
        <v>26.6</v>
      </c>
      <c r="K415" s="143">
        <v>17.100000000000001</v>
      </c>
      <c r="L415" s="143">
        <v>18.7</v>
      </c>
      <c r="M415" s="143">
        <v>6.7</v>
      </c>
      <c r="N415" s="208"/>
      <c r="O415" s="1" t="s">
        <v>270</v>
      </c>
      <c r="P415" s="5">
        <v>5.8</v>
      </c>
      <c r="Q415" s="5">
        <v>3</v>
      </c>
      <c r="R415" s="5">
        <v>9.4</v>
      </c>
      <c r="S415" s="5">
        <v>15.3</v>
      </c>
      <c r="T415" s="5">
        <v>18.2</v>
      </c>
      <c r="U415" s="5">
        <v>22.9</v>
      </c>
      <c r="V415" s="5">
        <v>29</v>
      </c>
      <c r="W415" s="5">
        <v>26.9</v>
      </c>
      <c r="X415" s="5">
        <v>25.4</v>
      </c>
      <c r="Y415" s="5">
        <v>17.600000000000001</v>
      </c>
      <c r="Z415" s="5">
        <v>11.1</v>
      </c>
      <c r="AA415" s="5">
        <v>6.1</v>
      </c>
    </row>
    <row r="416" spans="1:27">
      <c r="A416" s="1" t="s">
        <v>271</v>
      </c>
      <c r="B416" s="143">
        <v>3.5</v>
      </c>
      <c r="C416" s="143">
        <v>9.6999999999999993</v>
      </c>
      <c r="D416" s="143">
        <v>7.2</v>
      </c>
      <c r="E416" s="143">
        <v>13</v>
      </c>
      <c r="F416" s="143">
        <v>20.399999999999999</v>
      </c>
      <c r="G416" s="143">
        <v>22.1</v>
      </c>
      <c r="H416" s="143">
        <v>25.4</v>
      </c>
      <c r="I416" s="143">
        <v>24.1</v>
      </c>
      <c r="J416" s="143">
        <v>26.4</v>
      </c>
      <c r="K416" s="143">
        <v>19.2</v>
      </c>
      <c r="L416" s="143">
        <v>17.899999999999999</v>
      </c>
      <c r="M416" s="143">
        <v>6.6</v>
      </c>
      <c r="N416" s="208"/>
      <c r="O416" s="1" t="s">
        <v>271</v>
      </c>
      <c r="P416" s="5">
        <v>7.2</v>
      </c>
      <c r="Q416" s="5">
        <v>5</v>
      </c>
      <c r="R416" s="5">
        <v>8.1999999999999993</v>
      </c>
      <c r="S416" s="5"/>
      <c r="T416" s="5">
        <v>18.899999999999999</v>
      </c>
      <c r="U416" s="5">
        <v>24.2</v>
      </c>
      <c r="V416" s="5">
        <v>23.8</v>
      </c>
      <c r="W416" s="5">
        <v>26.8</v>
      </c>
      <c r="X416" s="5">
        <v>25.4</v>
      </c>
      <c r="Y416" s="5">
        <v>17.7</v>
      </c>
      <c r="Z416" s="5">
        <v>12.6</v>
      </c>
      <c r="AA416" s="5">
        <v>5.0999999999999996</v>
      </c>
    </row>
    <row r="417" spans="1:27">
      <c r="A417" s="1" t="s">
        <v>272</v>
      </c>
      <c r="B417" s="143">
        <v>4.5</v>
      </c>
      <c r="C417" s="143">
        <v>9.8000000000000007</v>
      </c>
      <c r="D417" s="143">
        <v>10</v>
      </c>
      <c r="E417" s="143">
        <v>14</v>
      </c>
      <c r="F417" s="143">
        <v>21.4</v>
      </c>
      <c r="G417" s="143">
        <v>23.5</v>
      </c>
      <c r="H417" s="143">
        <v>25.3</v>
      </c>
      <c r="I417" s="143">
        <v>23.7</v>
      </c>
      <c r="J417" s="143">
        <v>24.9</v>
      </c>
      <c r="K417" s="143">
        <v>19.2</v>
      </c>
      <c r="L417" s="143">
        <v>10.5</v>
      </c>
      <c r="M417" s="143">
        <v>6.8</v>
      </c>
      <c r="N417" s="208"/>
      <c r="O417" s="1" t="s">
        <v>272</v>
      </c>
      <c r="P417" s="5">
        <v>7.7</v>
      </c>
      <c r="Q417" s="5">
        <v>7.5</v>
      </c>
      <c r="R417" s="5">
        <v>8.1</v>
      </c>
      <c r="S417" s="5"/>
      <c r="T417" s="5">
        <v>19.899999999999999</v>
      </c>
      <c r="U417" s="5">
        <v>21.1</v>
      </c>
      <c r="V417" s="5">
        <v>20.7</v>
      </c>
      <c r="W417" s="5">
        <v>27.5</v>
      </c>
      <c r="X417" s="5">
        <v>23.8</v>
      </c>
      <c r="Y417" s="5">
        <v>19.2</v>
      </c>
      <c r="Z417" s="5">
        <v>11.9</v>
      </c>
      <c r="AA417" s="5">
        <v>6.3</v>
      </c>
    </row>
    <row r="418" spans="1:27">
      <c r="A418" s="1" t="s">
        <v>273</v>
      </c>
      <c r="B418" s="143">
        <v>5.7</v>
      </c>
      <c r="C418" s="143">
        <v>7.7</v>
      </c>
      <c r="D418" s="143">
        <v>7.9</v>
      </c>
      <c r="E418" s="143">
        <v>15.1</v>
      </c>
      <c r="F418" s="143">
        <v>21.2</v>
      </c>
      <c r="G418" s="143">
        <v>25.8</v>
      </c>
      <c r="H418" s="143">
        <v>21.9</v>
      </c>
      <c r="I418" s="143">
        <v>23.9</v>
      </c>
      <c r="J418" s="143">
        <v>23.8</v>
      </c>
      <c r="K418" s="143">
        <v>20.9</v>
      </c>
      <c r="L418" s="143">
        <v>10.1</v>
      </c>
      <c r="M418" s="143">
        <v>7.9</v>
      </c>
      <c r="N418" s="208"/>
      <c r="O418" s="1" t="s">
        <v>273</v>
      </c>
      <c r="P418" s="5">
        <v>9</v>
      </c>
      <c r="Q418" s="5">
        <v>9.3000000000000007</v>
      </c>
      <c r="R418" s="5">
        <v>11.8</v>
      </c>
      <c r="S418" s="5">
        <v>12.4</v>
      </c>
      <c r="T418" s="5">
        <v>18</v>
      </c>
      <c r="U418" s="5">
        <v>24</v>
      </c>
      <c r="V418" s="5">
        <v>22.9</v>
      </c>
      <c r="W418" s="5">
        <v>27.4</v>
      </c>
      <c r="X418" s="5">
        <v>23.9</v>
      </c>
      <c r="Y418" s="5">
        <v>18.100000000000001</v>
      </c>
      <c r="Z418" s="5">
        <v>12.7</v>
      </c>
      <c r="AA418" s="5">
        <v>9.6999999999999993</v>
      </c>
    </row>
    <row r="419" spans="1:27">
      <c r="A419" s="1" t="s">
        <v>274</v>
      </c>
      <c r="B419" s="143">
        <v>5.6</v>
      </c>
      <c r="C419" s="143">
        <v>9.6999999999999993</v>
      </c>
      <c r="D419" s="143">
        <v>5.4</v>
      </c>
      <c r="E419" s="143">
        <v>15.6</v>
      </c>
      <c r="F419" s="143">
        <v>16.899999999999999</v>
      </c>
      <c r="G419" s="143">
        <v>25.5</v>
      </c>
      <c r="H419" s="143">
        <v>24.3</v>
      </c>
      <c r="I419" s="143">
        <v>26.5</v>
      </c>
      <c r="J419" s="143">
        <v>20.6</v>
      </c>
      <c r="K419" s="143">
        <v>21.4</v>
      </c>
      <c r="L419" s="143">
        <v>10.5</v>
      </c>
      <c r="M419" s="143">
        <v>5.8</v>
      </c>
      <c r="N419" s="208"/>
      <c r="O419" s="1" t="s">
        <v>274</v>
      </c>
      <c r="P419" s="5">
        <v>8.1</v>
      </c>
      <c r="Q419" s="5">
        <v>11.9</v>
      </c>
      <c r="R419" s="5">
        <v>10.1</v>
      </c>
      <c r="S419" s="5">
        <v>16.100000000000001</v>
      </c>
      <c r="T419" s="5">
        <v>19.2</v>
      </c>
      <c r="U419" s="5">
        <v>22.8</v>
      </c>
      <c r="V419" s="5">
        <v>25.9</v>
      </c>
      <c r="W419" s="5">
        <v>27.6</v>
      </c>
      <c r="X419" s="5">
        <v>20.2</v>
      </c>
      <c r="Y419" s="5">
        <v>18.100000000000001</v>
      </c>
      <c r="Z419" s="5">
        <v>11.8</v>
      </c>
      <c r="AA419" s="5">
        <v>7.9</v>
      </c>
    </row>
    <row r="420" spans="1:27">
      <c r="A420" s="1" t="s">
        <v>275</v>
      </c>
      <c r="B420" s="143">
        <v>5.4</v>
      </c>
      <c r="C420" s="143">
        <v>11.2</v>
      </c>
      <c r="D420" s="143">
        <v>6.4</v>
      </c>
      <c r="E420" s="143">
        <v>13.3</v>
      </c>
      <c r="F420" s="143">
        <v>15.5</v>
      </c>
      <c r="G420" s="143">
        <v>25.8</v>
      </c>
      <c r="H420" s="143">
        <v>25.3</v>
      </c>
      <c r="I420" s="143">
        <v>26.3</v>
      </c>
      <c r="J420" s="143">
        <v>20.6</v>
      </c>
      <c r="K420" s="143">
        <v>20.399999999999999</v>
      </c>
      <c r="L420" s="143">
        <v>10.7</v>
      </c>
      <c r="M420" s="143">
        <v>4.5</v>
      </c>
      <c r="N420" s="208"/>
      <c r="O420" s="1" t="s">
        <v>275</v>
      </c>
      <c r="P420" s="5">
        <v>3.9</v>
      </c>
      <c r="Q420" s="5">
        <v>11.5</v>
      </c>
      <c r="R420" s="5">
        <v>11.7</v>
      </c>
      <c r="S420" s="5">
        <v>18.600000000000001</v>
      </c>
      <c r="T420" s="5">
        <v>20.100000000000001</v>
      </c>
      <c r="U420" s="5">
        <v>22.7</v>
      </c>
      <c r="V420" s="5">
        <v>26</v>
      </c>
      <c r="W420" s="5">
        <v>27</v>
      </c>
      <c r="X420" s="5">
        <v>22.7</v>
      </c>
      <c r="Y420" s="5">
        <v>15.9</v>
      </c>
      <c r="Z420" s="5"/>
      <c r="AA420" s="5">
        <v>3.9</v>
      </c>
    </row>
    <row r="421" spans="1:27">
      <c r="A421" s="1" t="s">
        <v>276</v>
      </c>
      <c r="B421" s="143">
        <v>5.2</v>
      </c>
      <c r="C421" s="143">
        <v>13.6</v>
      </c>
      <c r="D421" s="143">
        <v>8.8000000000000007</v>
      </c>
      <c r="E421" s="143">
        <v>12</v>
      </c>
      <c r="F421" s="143">
        <v>17.8</v>
      </c>
      <c r="G421" s="143">
        <v>27.2</v>
      </c>
      <c r="H421" s="143">
        <v>26.1</v>
      </c>
      <c r="I421" s="143">
        <v>25.2</v>
      </c>
      <c r="J421" s="143">
        <v>20.8</v>
      </c>
      <c r="K421" s="143">
        <v>20.100000000000001</v>
      </c>
      <c r="L421" s="143">
        <v>9.1999999999999993</v>
      </c>
      <c r="M421" s="143">
        <v>3.5</v>
      </c>
      <c r="N421" s="208"/>
      <c r="O421" s="1" t="s">
        <v>276</v>
      </c>
      <c r="P421" s="5">
        <v>3.3</v>
      </c>
      <c r="Q421" s="5">
        <v>10.6</v>
      </c>
      <c r="R421" s="5">
        <v>6.7</v>
      </c>
      <c r="S421" s="5">
        <v>19.5</v>
      </c>
      <c r="T421" s="5">
        <v>19.2</v>
      </c>
      <c r="U421" s="5">
        <v>21.6</v>
      </c>
      <c r="V421" s="5">
        <v>27.7</v>
      </c>
      <c r="W421" s="5">
        <v>26.9</v>
      </c>
      <c r="X421" s="5">
        <v>22.5</v>
      </c>
      <c r="Y421" s="5">
        <v>16.600000000000001</v>
      </c>
      <c r="Z421" s="5">
        <v>9.8000000000000007</v>
      </c>
      <c r="AA421" s="5">
        <v>4.3</v>
      </c>
    </row>
    <row r="422" spans="1:27">
      <c r="A422" s="1" t="s">
        <v>277</v>
      </c>
      <c r="B422" s="143">
        <v>3.3</v>
      </c>
      <c r="C422" s="143">
        <v>8.6999999999999993</v>
      </c>
      <c r="D422" s="143">
        <v>6.6</v>
      </c>
      <c r="E422" s="143">
        <v>15.1</v>
      </c>
      <c r="F422" s="143">
        <v>18.899999999999999</v>
      </c>
      <c r="G422" s="143">
        <v>25.6</v>
      </c>
      <c r="H422" s="143">
        <v>24.5</v>
      </c>
      <c r="I422" s="143">
        <v>26.9</v>
      </c>
      <c r="J422" s="143">
        <v>19</v>
      </c>
      <c r="K422" s="143">
        <v>16.399999999999999</v>
      </c>
      <c r="L422" s="143">
        <v>9.3000000000000007</v>
      </c>
      <c r="M422" s="143">
        <v>2.9</v>
      </c>
      <c r="N422" s="208"/>
      <c r="O422" s="1" t="s">
        <v>277</v>
      </c>
      <c r="P422" s="5">
        <v>2.5</v>
      </c>
      <c r="Q422" s="5">
        <v>6.6</v>
      </c>
      <c r="R422" s="5">
        <v>6.3</v>
      </c>
      <c r="S422" s="5">
        <v>17</v>
      </c>
      <c r="T422" s="5">
        <v>19.399999999999999</v>
      </c>
      <c r="U422" s="5">
        <v>20.6</v>
      </c>
      <c r="V422" s="5">
        <v>29.1</v>
      </c>
      <c r="W422" s="5">
        <v>27.4</v>
      </c>
      <c r="X422" s="5">
        <v>22.3</v>
      </c>
      <c r="Y422" s="5">
        <v>16.5</v>
      </c>
      <c r="Z422" s="5">
        <v>13</v>
      </c>
      <c r="AA422" s="5">
        <v>4.3</v>
      </c>
    </row>
    <row r="423" spans="1:27">
      <c r="A423" s="1" t="s">
        <v>278</v>
      </c>
      <c r="B423" s="143">
        <v>3.9</v>
      </c>
      <c r="C423" s="143">
        <v>11.8</v>
      </c>
      <c r="D423" s="143"/>
      <c r="E423" s="143">
        <v>18.600000000000001</v>
      </c>
      <c r="F423" s="143">
        <v>18.3</v>
      </c>
      <c r="G423" s="143">
        <v>26.5</v>
      </c>
      <c r="H423" s="143">
        <v>25.8</v>
      </c>
      <c r="I423" s="143">
        <v>26.7</v>
      </c>
      <c r="J423" s="143">
        <v>20.8</v>
      </c>
      <c r="K423" s="143">
        <v>15.1</v>
      </c>
      <c r="L423" s="143">
        <v>10</v>
      </c>
      <c r="M423" s="143">
        <v>3.9</v>
      </c>
      <c r="N423" s="208"/>
      <c r="O423" s="1" t="s">
        <v>278</v>
      </c>
      <c r="P423" s="5">
        <v>3.1</v>
      </c>
      <c r="Q423" s="5">
        <v>5.5</v>
      </c>
      <c r="R423" s="5">
        <v>9</v>
      </c>
      <c r="S423" s="5">
        <v>19.8</v>
      </c>
      <c r="T423" s="5">
        <v>20.100000000000001</v>
      </c>
      <c r="U423" s="5">
        <v>21.3</v>
      </c>
      <c r="V423" s="5">
        <v>28.3</v>
      </c>
      <c r="W423" s="5">
        <v>27.4</v>
      </c>
      <c r="X423" s="5">
        <v>22.2</v>
      </c>
      <c r="Y423" s="5">
        <v>17.7</v>
      </c>
      <c r="Z423" s="5">
        <v>9.8000000000000007</v>
      </c>
      <c r="AA423" s="5">
        <v>2.9</v>
      </c>
    </row>
    <row r="424" spans="1:27">
      <c r="A424" s="1" t="s">
        <v>279</v>
      </c>
      <c r="B424" s="143">
        <v>3.9</v>
      </c>
      <c r="C424" s="143">
        <v>9.6999999999999993</v>
      </c>
      <c r="D424" s="143">
        <v>9.1</v>
      </c>
      <c r="E424" s="143">
        <v>15.6</v>
      </c>
      <c r="F424" s="143">
        <v>19.100000000000001</v>
      </c>
      <c r="G424" s="143">
        <v>27.8</v>
      </c>
      <c r="H424" s="143">
        <v>28</v>
      </c>
      <c r="I424" s="143">
        <v>26.4</v>
      </c>
      <c r="J424" s="143">
        <v>20.8</v>
      </c>
      <c r="K424" s="143">
        <v>15.9</v>
      </c>
      <c r="L424" s="143">
        <v>11.3</v>
      </c>
      <c r="M424" s="143">
        <v>4.9000000000000004</v>
      </c>
      <c r="N424" s="208"/>
      <c r="O424" s="1" t="s">
        <v>279</v>
      </c>
      <c r="P424" s="5">
        <v>3.9</v>
      </c>
      <c r="Q424" s="5">
        <v>6</v>
      </c>
      <c r="R424" s="5">
        <v>10.3</v>
      </c>
      <c r="S424" s="5">
        <v>18.899999999999999</v>
      </c>
      <c r="T424" s="5">
        <v>19.5</v>
      </c>
      <c r="U424" s="5">
        <v>21.5</v>
      </c>
      <c r="V424" s="5">
        <v>28.3</v>
      </c>
      <c r="W424" s="5">
        <v>26.9</v>
      </c>
      <c r="X424" s="5">
        <v>23.6</v>
      </c>
      <c r="Y424" s="5">
        <v>16.600000000000001</v>
      </c>
      <c r="Z424" s="5">
        <v>9</v>
      </c>
      <c r="AA424" s="5">
        <v>4.0999999999999996</v>
      </c>
    </row>
    <row r="425" spans="1:27">
      <c r="A425" s="1" t="s">
        <v>280</v>
      </c>
      <c r="B425" s="143">
        <v>4</v>
      </c>
      <c r="C425" s="143"/>
      <c r="D425" s="143">
        <v>10.6</v>
      </c>
      <c r="E425" s="143">
        <v>14.3</v>
      </c>
      <c r="F425" s="143">
        <v>20.8</v>
      </c>
      <c r="G425" s="143">
        <v>30.7</v>
      </c>
      <c r="H425" s="143">
        <v>27</v>
      </c>
      <c r="I425" s="143">
        <v>27.2</v>
      </c>
      <c r="J425" s="143">
        <v>20.8</v>
      </c>
      <c r="K425" s="143">
        <v>15.5</v>
      </c>
      <c r="L425" s="143">
        <v>14.9</v>
      </c>
      <c r="M425" s="143">
        <v>6</v>
      </c>
      <c r="N425" s="208"/>
      <c r="O425" s="1" t="s">
        <v>280</v>
      </c>
      <c r="P425" s="5">
        <v>4.2</v>
      </c>
      <c r="Q425" s="5">
        <v>8.8000000000000007</v>
      </c>
      <c r="R425" s="5">
        <v>9.8000000000000007</v>
      </c>
      <c r="S425" s="5">
        <v>19.2</v>
      </c>
      <c r="T425" s="5">
        <v>19.8</v>
      </c>
      <c r="U425" s="5">
        <v>23.4</v>
      </c>
      <c r="V425" s="5">
        <v>28.1</v>
      </c>
      <c r="W425" s="5">
        <v>27.4</v>
      </c>
      <c r="X425" s="5">
        <v>23.9</v>
      </c>
      <c r="Y425" s="5">
        <v>17.100000000000001</v>
      </c>
      <c r="Z425" s="5">
        <v>11.2</v>
      </c>
      <c r="AA425" s="5">
        <v>8.9</v>
      </c>
    </row>
    <row r="426" spans="1:27">
      <c r="A426" s="1" t="s">
        <v>281</v>
      </c>
      <c r="B426" s="143">
        <v>0.8</v>
      </c>
      <c r="C426" s="170"/>
      <c r="D426" s="143">
        <v>11.1</v>
      </c>
      <c r="E426" s="143">
        <v>15.4</v>
      </c>
      <c r="F426" s="143">
        <v>21.6</v>
      </c>
      <c r="G426" s="143">
        <v>28.1</v>
      </c>
      <c r="H426" s="143">
        <v>25.5</v>
      </c>
      <c r="I426" s="143">
        <v>27.8</v>
      </c>
      <c r="J426" s="143">
        <v>23.7</v>
      </c>
      <c r="K426" s="143">
        <v>15.8</v>
      </c>
      <c r="L426" s="143">
        <v>14.1</v>
      </c>
      <c r="M426" s="143">
        <v>6.1</v>
      </c>
      <c r="N426" s="208"/>
      <c r="O426" s="1" t="s">
        <v>281</v>
      </c>
      <c r="P426" s="5">
        <v>3</v>
      </c>
      <c r="Q426" s="210"/>
      <c r="R426" s="5">
        <v>13.3</v>
      </c>
      <c r="S426" s="5">
        <v>19.600000000000001</v>
      </c>
      <c r="T426" s="5">
        <v>19</v>
      </c>
      <c r="U426" s="5">
        <v>23.7</v>
      </c>
      <c r="V426" s="5">
        <v>28</v>
      </c>
      <c r="W426" s="5">
        <v>27.9</v>
      </c>
      <c r="X426" s="5">
        <v>23.1</v>
      </c>
      <c r="Y426" s="5">
        <v>15.6</v>
      </c>
      <c r="Z426" s="5">
        <v>10.3</v>
      </c>
      <c r="AA426" s="5">
        <v>10.9</v>
      </c>
    </row>
    <row r="427" spans="1:27">
      <c r="A427" s="1" t="s">
        <v>282</v>
      </c>
      <c r="B427" s="143">
        <v>1</v>
      </c>
      <c r="C427" s="170"/>
      <c r="D427" s="143">
        <v>8.8000000000000007</v>
      </c>
      <c r="E427" s="170"/>
      <c r="F427" s="143">
        <v>17.8</v>
      </c>
      <c r="G427" s="170"/>
      <c r="H427" s="143">
        <v>24.7</v>
      </c>
      <c r="I427" s="143">
        <v>27</v>
      </c>
      <c r="J427" s="143">
        <v>21</v>
      </c>
      <c r="K427" s="143">
        <v>19</v>
      </c>
      <c r="L427" s="170"/>
      <c r="M427" s="143">
        <v>5.5</v>
      </c>
      <c r="N427" s="212"/>
      <c r="O427" s="1" t="s">
        <v>282</v>
      </c>
      <c r="P427" s="5">
        <v>3.2</v>
      </c>
      <c r="Q427" s="210"/>
      <c r="R427" s="5">
        <v>13</v>
      </c>
      <c r="S427" s="210"/>
      <c r="T427" s="5">
        <v>19.899999999999999</v>
      </c>
      <c r="U427" s="210"/>
      <c r="V427" s="5">
        <v>28</v>
      </c>
      <c r="W427" s="5">
        <v>27.3</v>
      </c>
      <c r="X427" s="210"/>
      <c r="Y427" s="5">
        <v>14.4</v>
      </c>
      <c r="Z427" s="210"/>
      <c r="AA427" s="5">
        <v>6</v>
      </c>
    </row>
    <row r="428" spans="1:27">
      <c r="A428" s="1" t="s">
        <v>134</v>
      </c>
      <c r="B428" s="143">
        <f>AVERAGE(B397:B427)</f>
        <v>4.0419354838709687</v>
      </c>
      <c r="C428" s="143">
        <f t="shared" ref="C428:M428" si="12">AVERAGE(C397:C427)</f>
        <v>7.9035714285714267</v>
      </c>
      <c r="D428" s="143">
        <f t="shared" si="12"/>
        <v>7.7</v>
      </c>
      <c r="E428" s="143">
        <f t="shared" si="12"/>
        <v>13.66666666666667</v>
      </c>
      <c r="F428" s="143">
        <f t="shared" si="12"/>
        <v>18.741935483870964</v>
      </c>
      <c r="G428" s="143">
        <f t="shared" si="12"/>
        <v>22.826666666666668</v>
      </c>
      <c r="H428" s="143">
        <f t="shared" si="12"/>
        <v>26.212903225806446</v>
      </c>
      <c r="I428" s="143">
        <f t="shared" si="12"/>
        <v>27.167741935483871</v>
      </c>
      <c r="J428" s="143">
        <f t="shared" si="12"/>
        <v>24.451612903225804</v>
      </c>
      <c r="K428" s="143">
        <f t="shared" si="12"/>
        <v>19.28064516129032</v>
      </c>
      <c r="L428" s="143">
        <f t="shared" si="12"/>
        <v>14.662068965517239</v>
      </c>
      <c r="M428" s="143">
        <f t="shared" si="12"/>
        <v>8.0580645161290327</v>
      </c>
      <c r="O428" s="1" t="s">
        <v>134</v>
      </c>
      <c r="P428" s="5">
        <v>5.2</v>
      </c>
      <c r="Q428" s="5">
        <v>5.8</v>
      </c>
      <c r="R428" s="5">
        <v>9.6</v>
      </c>
      <c r="S428" s="5">
        <v>14.2</v>
      </c>
      <c r="T428" s="5">
        <v>18.600000000000001</v>
      </c>
      <c r="U428" s="5">
        <v>21.8</v>
      </c>
      <c r="V428" s="5">
        <v>25.7</v>
      </c>
      <c r="W428" s="5">
        <v>27.3</v>
      </c>
      <c r="X428" s="5">
        <v>25</v>
      </c>
      <c r="Y428" s="5">
        <v>19.5</v>
      </c>
      <c r="Z428" s="5">
        <v>12.7</v>
      </c>
      <c r="AA428" s="5">
        <v>7</v>
      </c>
    </row>
    <row r="429" spans="1:27">
      <c r="A429" s="173" t="s">
        <v>364</v>
      </c>
      <c r="O429" s="173" t="s">
        <v>364</v>
      </c>
    </row>
    <row r="449" spans="1:27" ht="17.25">
      <c r="A449" s="255" t="s">
        <v>250</v>
      </c>
      <c r="B449" s="255"/>
      <c r="C449" s="255"/>
      <c r="F449"/>
      <c r="G449"/>
      <c r="H449"/>
      <c r="I449"/>
      <c r="J449"/>
      <c r="K449"/>
      <c r="L449"/>
      <c r="M449"/>
    </row>
    <row r="450" spans="1:27" ht="17.25">
      <c r="A450" s="47"/>
      <c r="B450" s="47"/>
      <c r="C450" s="47"/>
      <c r="F450"/>
      <c r="G450"/>
      <c r="H450"/>
      <c r="I450"/>
      <c r="J450"/>
      <c r="K450"/>
      <c r="L450"/>
      <c r="M450"/>
    </row>
    <row r="451" spans="1:27">
      <c r="A451"/>
      <c r="B451"/>
      <c r="C451"/>
      <c r="D451" s="290" t="s">
        <v>199</v>
      </c>
      <c r="E451" s="290"/>
      <c r="F451"/>
      <c r="G451"/>
      <c r="H451"/>
      <c r="I451"/>
      <c r="J451"/>
      <c r="K451"/>
      <c r="L451" s="277" t="s">
        <v>251</v>
      </c>
      <c r="M451" s="277"/>
      <c r="O451"/>
      <c r="P451"/>
      <c r="Q451"/>
      <c r="R451" s="9" t="s">
        <v>200</v>
      </c>
      <c r="S451" s="10"/>
      <c r="T451"/>
      <c r="U451"/>
      <c r="V451"/>
      <c r="W451"/>
      <c r="X451"/>
      <c r="Y451"/>
      <c r="Z451" s="10" t="s">
        <v>251</v>
      </c>
      <c r="AA451" s="10"/>
    </row>
    <row r="452" spans="1:27">
      <c r="A452" s="16"/>
      <c r="B452" s="1" t="s">
        <v>171</v>
      </c>
      <c r="C452" s="1" t="s">
        <v>141</v>
      </c>
      <c r="D452" s="1" t="s">
        <v>142</v>
      </c>
      <c r="E452" s="1" t="s">
        <v>143</v>
      </c>
      <c r="F452" s="1" t="s">
        <v>144</v>
      </c>
      <c r="G452" s="1" t="s">
        <v>145</v>
      </c>
      <c r="H452" s="1" t="s">
        <v>148</v>
      </c>
      <c r="I452" s="1" t="s">
        <v>150</v>
      </c>
      <c r="J452" s="1" t="s">
        <v>151</v>
      </c>
      <c r="K452" s="1" t="s">
        <v>152</v>
      </c>
      <c r="L452" s="1" t="s">
        <v>154</v>
      </c>
      <c r="M452" s="1" t="s">
        <v>155</v>
      </c>
      <c r="O452" s="16"/>
      <c r="P452" s="1" t="s">
        <v>171</v>
      </c>
      <c r="Q452" s="1" t="s">
        <v>141</v>
      </c>
      <c r="R452" s="1" t="s">
        <v>142</v>
      </c>
      <c r="S452" s="1" t="s">
        <v>143</v>
      </c>
      <c r="T452" s="1" t="s">
        <v>144</v>
      </c>
      <c r="U452" s="1" t="s">
        <v>145</v>
      </c>
      <c r="V452" s="1" t="s">
        <v>148</v>
      </c>
      <c r="W452" s="1" t="s">
        <v>150</v>
      </c>
      <c r="X452" s="1" t="s">
        <v>151</v>
      </c>
      <c r="Y452" s="1" t="s">
        <v>152</v>
      </c>
      <c r="Z452" s="1" t="s">
        <v>154</v>
      </c>
      <c r="AA452" s="1" t="s">
        <v>155</v>
      </c>
    </row>
    <row r="453" spans="1:27">
      <c r="A453" s="1" t="s">
        <v>252</v>
      </c>
      <c r="B453" s="142">
        <v>4.5999999999999996</v>
      </c>
      <c r="C453" s="142">
        <v>9.6999999999999993</v>
      </c>
      <c r="D453" s="142">
        <v>9</v>
      </c>
      <c r="E453" s="142">
        <v>11.1</v>
      </c>
      <c r="F453" s="142">
        <v>17.2</v>
      </c>
      <c r="G453" s="142">
        <v>19.899999999999999</v>
      </c>
      <c r="H453" s="142">
        <v>25.3</v>
      </c>
      <c r="I453" s="142">
        <v>24.6</v>
      </c>
      <c r="J453" s="142">
        <v>25.9</v>
      </c>
      <c r="K453" s="142">
        <v>21.9</v>
      </c>
      <c r="L453" s="142">
        <v>18.8</v>
      </c>
      <c r="M453" s="142">
        <v>11.6</v>
      </c>
      <c r="O453" s="1" t="s">
        <v>252</v>
      </c>
      <c r="P453" s="142">
        <v>2.1</v>
      </c>
      <c r="Q453" s="142">
        <v>6.3</v>
      </c>
      <c r="R453" s="142">
        <v>11.9</v>
      </c>
      <c r="S453" s="142">
        <v>14.1</v>
      </c>
      <c r="T453" s="142">
        <v>14.7</v>
      </c>
      <c r="U453" s="142">
        <v>17.899999999999999</v>
      </c>
      <c r="V453" s="142">
        <v>26.4</v>
      </c>
      <c r="W453" s="142">
        <v>29.8</v>
      </c>
      <c r="X453" s="142">
        <v>28.2</v>
      </c>
      <c r="Y453" s="142">
        <v>21.6</v>
      </c>
      <c r="Z453" s="142">
        <v>17.3</v>
      </c>
      <c r="AA453" s="142">
        <v>12.8</v>
      </c>
    </row>
    <row r="454" spans="1:27">
      <c r="A454" s="1" t="s">
        <v>253</v>
      </c>
      <c r="B454" s="142">
        <v>5.4</v>
      </c>
      <c r="C454" s="142">
        <v>6.7</v>
      </c>
      <c r="D454" s="142">
        <v>8.1</v>
      </c>
      <c r="E454" s="142">
        <v>11.1</v>
      </c>
      <c r="F454" s="142">
        <v>17.5</v>
      </c>
      <c r="G454" s="142">
        <v>19.600000000000001</v>
      </c>
      <c r="H454" s="142">
        <v>23.5</v>
      </c>
      <c r="I454" s="142">
        <v>24.1</v>
      </c>
      <c r="J454" s="142">
        <v>25.1</v>
      </c>
      <c r="K454" s="142">
        <v>21.6</v>
      </c>
      <c r="L454" s="142">
        <v>16</v>
      </c>
      <c r="M454" s="142">
        <v>11.3</v>
      </c>
      <c r="O454" s="1" t="s">
        <v>253</v>
      </c>
      <c r="P454" s="142">
        <v>4.3</v>
      </c>
      <c r="Q454" s="142">
        <v>6.3</v>
      </c>
      <c r="R454" s="142">
        <v>12.3</v>
      </c>
      <c r="S454" s="142">
        <v>14.9</v>
      </c>
      <c r="T454" s="142">
        <v>15.5</v>
      </c>
      <c r="U454" s="142">
        <v>18.3</v>
      </c>
      <c r="V454" s="142">
        <v>26</v>
      </c>
      <c r="W454" s="142">
        <v>28.9</v>
      </c>
      <c r="X454" s="142">
        <v>28.2</v>
      </c>
      <c r="Y454" s="142">
        <v>22.2</v>
      </c>
      <c r="Z454" s="142">
        <v>14.9</v>
      </c>
      <c r="AA454" s="142">
        <v>14.4</v>
      </c>
    </row>
    <row r="455" spans="1:27">
      <c r="A455" s="1" t="s">
        <v>254</v>
      </c>
      <c r="B455" s="142">
        <v>6.9</v>
      </c>
      <c r="C455" s="142">
        <v>8.5</v>
      </c>
      <c r="D455" s="142">
        <v>6.2</v>
      </c>
      <c r="E455" s="142">
        <v>10.3</v>
      </c>
      <c r="F455" s="142">
        <v>17.7</v>
      </c>
      <c r="G455" s="142">
        <v>19.899999999999999</v>
      </c>
      <c r="H455" s="142">
        <v>23.5</v>
      </c>
      <c r="I455" s="142">
        <v>25.8</v>
      </c>
      <c r="J455" s="142">
        <v>25.1</v>
      </c>
      <c r="K455" s="142">
        <v>23.3</v>
      </c>
      <c r="L455" s="142">
        <v>10.4</v>
      </c>
      <c r="M455" s="142">
        <v>11.6</v>
      </c>
      <c r="O455" s="1" t="s">
        <v>254</v>
      </c>
      <c r="P455" s="142">
        <v>6.4</v>
      </c>
      <c r="Q455" s="142">
        <v>4.8</v>
      </c>
      <c r="R455" s="142">
        <v>12</v>
      </c>
      <c r="S455" s="142">
        <v>11.1</v>
      </c>
      <c r="T455" s="142">
        <v>16.2</v>
      </c>
      <c r="U455" s="142">
        <v>19.5</v>
      </c>
      <c r="V455" s="142">
        <v>24.6</v>
      </c>
      <c r="W455" s="142">
        <v>28.5</v>
      </c>
      <c r="X455" s="142">
        <v>28.3</v>
      </c>
      <c r="Y455" s="142">
        <v>21.9</v>
      </c>
      <c r="Z455" s="142">
        <v>13.7</v>
      </c>
      <c r="AA455" s="142">
        <v>15.3</v>
      </c>
    </row>
    <row r="456" spans="1:27">
      <c r="A456" s="1" t="s">
        <v>255</v>
      </c>
      <c r="B456" s="142">
        <v>7.3</v>
      </c>
      <c r="C456" s="142">
        <v>9.1</v>
      </c>
      <c r="D456" s="142">
        <v>8.1</v>
      </c>
      <c r="E456" s="142">
        <v>11.1</v>
      </c>
      <c r="F456" s="142">
        <v>17.899999999999999</v>
      </c>
      <c r="G456" s="142">
        <v>19.399999999999999</v>
      </c>
      <c r="H456" s="142">
        <v>23.4</v>
      </c>
      <c r="I456" s="142">
        <v>27.4</v>
      </c>
      <c r="J456" s="142">
        <v>24.9</v>
      </c>
      <c r="K456" s="142">
        <v>21.2</v>
      </c>
      <c r="L456" s="142">
        <v>11.7</v>
      </c>
      <c r="M456" s="142">
        <v>12.9</v>
      </c>
      <c r="O456" s="1" t="s">
        <v>255</v>
      </c>
      <c r="P456" s="142">
        <v>5.7</v>
      </c>
      <c r="Q456" s="142">
        <v>3.3</v>
      </c>
      <c r="R456" s="142">
        <v>10</v>
      </c>
      <c r="S456" s="142">
        <v>12.2</v>
      </c>
      <c r="T456" s="142">
        <v>18.7</v>
      </c>
      <c r="U456" s="142">
        <v>19.7</v>
      </c>
      <c r="V456" s="142">
        <v>28.5</v>
      </c>
      <c r="W456" s="142">
        <v>28.4</v>
      </c>
      <c r="X456" s="142">
        <v>29.2</v>
      </c>
      <c r="Y456" s="142">
        <v>21.8</v>
      </c>
      <c r="Z456" s="142">
        <v>13.3</v>
      </c>
      <c r="AA456" s="142">
        <v>10.6</v>
      </c>
    </row>
    <row r="457" spans="1:27">
      <c r="A457" s="1" t="s">
        <v>256</v>
      </c>
      <c r="B457" s="209">
        <v>8.1999999999999993</v>
      </c>
      <c r="C457" s="209">
        <v>8.6999999999999993</v>
      </c>
      <c r="D457" s="209">
        <v>9.1</v>
      </c>
      <c r="E457" s="209">
        <v>12.1</v>
      </c>
      <c r="F457" s="209">
        <v>16.100000000000001</v>
      </c>
      <c r="G457" s="209">
        <v>18.3</v>
      </c>
      <c r="H457" s="209">
        <v>22.9</v>
      </c>
      <c r="I457" s="209">
        <v>26.5</v>
      </c>
      <c r="J457" s="209">
        <v>25</v>
      </c>
      <c r="K457" s="209">
        <v>17.899999999999999</v>
      </c>
      <c r="L457" s="209">
        <v>14.3</v>
      </c>
      <c r="M457" s="209">
        <v>11.5</v>
      </c>
      <c r="O457" s="1" t="s">
        <v>256</v>
      </c>
      <c r="P457" s="209">
        <v>6.7</v>
      </c>
      <c r="Q457" s="209">
        <v>3.2</v>
      </c>
      <c r="R457" s="209">
        <v>16.100000000000001</v>
      </c>
      <c r="S457" s="209">
        <v>13.8</v>
      </c>
      <c r="T457" s="209">
        <v>19.600000000000001</v>
      </c>
      <c r="U457" s="209">
        <v>21.5</v>
      </c>
      <c r="V457" s="209">
        <v>27</v>
      </c>
      <c r="W457" s="209">
        <v>28.4</v>
      </c>
      <c r="X457" s="209">
        <v>28.6</v>
      </c>
      <c r="Y457" s="209">
        <v>21</v>
      </c>
      <c r="Z457" s="209">
        <v>14</v>
      </c>
      <c r="AA457" s="209">
        <v>9.8000000000000007</v>
      </c>
    </row>
    <row r="458" spans="1:27">
      <c r="A458" s="1" t="s">
        <v>257</v>
      </c>
      <c r="B458" s="142">
        <v>7.7</v>
      </c>
      <c r="C458" s="142">
        <v>9</v>
      </c>
      <c r="D458" s="142">
        <v>11.5</v>
      </c>
      <c r="E458" s="142">
        <v>12.9</v>
      </c>
      <c r="F458" s="142">
        <v>15.8</v>
      </c>
      <c r="G458" s="142">
        <v>20.5</v>
      </c>
      <c r="H458" s="142">
        <v>23.2</v>
      </c>
      <c r="I458" s="142">
        <v>26.2</v>
      </c>
      <c r="J458" s="142">
        <v>25</v>
      </c>
      <c r="K458" s="142">
        <v>18.5</v>
      </c>
      <c r="L458" s="142">
        <v>14.1</v>
      </c>
      <c r="M458" s="142">
        <v>11.2</v>
      </c>
      <c r="O458" s="1" t="s">
        <v>257</v>
      </c>
      <c r="P458" s="142">
        <v>4.5</v>
      </c>
      <c r="Q458" s="142">
        <v>2.5</v>
      </c>
      <c r="R458" s="142">
        <v>14</v>
      </c>
      <c r="S458" s="142">
        <v>15</v>
      </c>
      <c r="T458" s="142">
        <v>20.6</v>
      </c>
      <c r="U458" s="142">
        <v>21.4</v>
      </c>
      <c r="V458" s="142">
        <v>26.3</v>
      </c>
      <c r="W458" s="142">
        <v>27.9</v>
      </c>
      <c r="X458" s="142">
        <v>28.3</v>
      </c>
      <c r="Y458" s="142">
        <v>20</v>
      </c>
      <c r="Z458" s="142">
        <v>13.5</v>
      </c>
      <c r="AA458" s="142">
        <v>10.8</v>
      </c>
    </row>
    <row r="459" spans="1:27">
      <c r="A459" s="1" t="s">
        <v>258</v>
      </c>
      <c r="B459" s="142">
        <v>6.3</v>
      </c>
      <c r="C459" s="142">
        <v>7.4</v>
      </c>
      <c r="D459" s="142">
        <v>10.5</v>
      </c>
      <c r="E459" s="142">
        <v>14.1</v>
      </c>
      <c r="F459" s="142">
        <v>16.2</v>
      </c>
      <c r="G459" s="142">
        <v>21.4</v>
      </c>
      <c r="H459" s="142">
        <v>25</v>
      </c>
      <c r="I459" s="142">
        <v>27.4</v>
      </c>
      <c r="J459" s="142">
        <v>25.8</v>
      </c>
      <c r="K459" s="142">
        <v>18.399999999999999</v>
      </c>
      <c r="L459" s="142"/>
      <c r="M459" s="142">
        <v>9.5</v>
      </c>
      <c r="O459" s="1" t="s">
        <v>258</v>
      </c>
      <c r="P459" s="142">
        <v>4.9000000000000004</v>
      </c>
      <c r="Q459" s="142">
        <v>4.5999999999999996</v>
      </c>
      <c r="R459" s="142">
        <v>8.6999999999999993</v>
      </c>
      <c r="S459" s="142">
        <v>14</v>
      </c>
      <c r="T459" s="142">
        <v>18.399999999999999</v>
      </c>
      <c r="U459" s="142">
        <v>21.9</v>
      </c>
      <c r="V459" s="142">
        <v>24.3</v>
      </c>
      <c r="W459" s="142">
        <v>26.9</v>
      </c>
      <c r="X459" s="142">
        <v>28.3</v>
      </c>
      <c r="Y459" s="142">
        <v>21.6</v>
      </c>
      <c r="Z459" s="142">
        <v>13.9</v>
      </c>
      <c r="AA459" s="142">
        <v>12.2</v>
      </c>
    </row>
    <row r="460" spans="1:27">
      <c r="A460" s="1" t="s">
        <v>259</v>
      </c>
      <c r="B460" s="142">
        <v>8.6</v>
      </c>
      <c r="C460" s="142">
        <v>8.9</v>
      </c>
      <c r="D460" s="142">
        <v>10.8</v>
      </c>
      <c r="E460" s="142">
        <v>12.8</v>
      </c>
      <c r="F460" s="142">
        <v>18.399999999999999</v>
      </c>
      <c r="G460" s="142">
        <v>21.6</v>
      </c>
      <c r="H460" s="142">
        <v>25.4</v>
      </c>
      <c r="I460" s="142">
        <v>27.7</v>
      </c>
      <c r="J460" s="142">
        <v>26.8</v>
      </c>
      <c r="K460" s="142">
        <v>21.1</v>
      </c>
      <c r="L460" s="142">
        <v>15.3</v>
      </c>
      <c r="M460" s="142">
        <v>9.6</v>
      </c>
      <c r="O460" s="1" t="s">
        <v>259</v>
      </c>
      <c r="P460" s="142">
        <v>6.1</v>
      </c>
      <c r="Q460" s="142">
        <v>6.3</v>
      </c>
      <c r="R460" s="142">
        <v>7.4</v>
      </c>
      <c r="S460" s="142">
        <v>11</v>
      </c>
      <c r="T460" s="142">
        <v>17.399999999999999</v>
      </c>
      <c r="U460" s="142"/>
      <c r="V460" s="142">
        <v>24.7</v>
      </c>
      <c r="W460" s="142">
        <v>26.3</v>
      </c>
      <c r="X460" s="142">
        <v>27.4</v>
      </c>
      <c r="Y460" s="142">
        <v>22.3</v>
      </c>
      <c r="Z460" s="142">
        <v>16.399999999999999</v>
      </c>
      <c r="AA460" s="142">
        <v>8.8000000000000007</v>
      </c>
    </row>
    <row r="461" spans="1:27">
      <c r="A461" s="1" t="s">
        <v>260</v>
      </c>
      <c r="B461" s="142">
        <v>0.66666666666666663</v>
      </c>
      <c r="C461" s="142">
        <v>7.7</v>
      </c>
      <c r="D461" s="142">
        <v>10.8</v>
      </c>
      <c r="E461" s="142">
        <v>14.5</v>
      </c>
      <c r="F461" s="142">
        <v>19.399999999999999</v>
      </c>
      <c r="G461" s="142">
        <v>21.6</v>
      </c>
      <c r="H461" s="142">
        <v>25.6</v>
      </c>
      <c r="I461" s="142">
        <v>27.9</v>
      </c>
      <c r="J461" s="142">
        <v>24.7</v>
      </c>
      <c r="K461" s="142">
        <v>19.399999999999999</v>
      </c>
      <c r="L461" s="142">
        <v>16.3</v>
      </c>
      <c r="M461" s="142">
        <v>11.6</v>
      </c>
      <c r="O461" s="1" t="s">
        <v>260</v>
      </c>
      <c r="P461" s="142">
        <v>5.4</v>
      </c>
      <c r="Q461" s="142">
        <v>12.9</v>
      </c>
      <c r="R461" s="142">
        <v>7.4</v>
      </c>
      <c r="S461" s="142">
        <v>12.1</v>
      </c>
      <c r="T461" s="142">
        <v>17.399999999999999</v>
      </c>
      <c r="U461" s="142">
        <v>20.100000000000001</v>
      </c>
      <c r="V461" s="142">
        <v>23.4</v>
      </c>
      <c r="W461" s="142">
        <v>25.2</v>
      </c>
      <c r="X461" s="142">
        <v>24.8</v>
      </c>
      <c r="Y461" s="142">
        <v>19.600000000000001</v>
      </c>
      <c r="Z461" s="142">
        <v>14.4</v>
      </c>
      <c r="AA461" s="142">
        <v>8</v>
      </c>
    </row>
    <row r="462" spans="1:27">
      <c r="A462" s="1" t="s">
        <v>261</v>
      </c>
      <c r="B462" s="142">
        <v>5.7</v>
      </c>
      <c r="C462" s="142">
        <v>8.4</v>
      </c>
      <c r="D462" s="142">
        <v>11.6</v>
      </c>
      <c r="E462" s="142">
        <v>14.5</v>
      </c>
      <c r="F462" s="142">
        <v>21.2</v>
      </c>
      <c r="G462" s="142">
        <v>21.1</v>
      </c>
      <c r="H462" s="142">
        <v>26.1</v>
      </c>
      <c r="I462" s="142">
        <v>27.4</v>
      </c>
      <c r="J462" s="142">
        <v>22.8</v>
      </c>
      <c r="K462" s="142">
        <v>18</v>
      </c>
      <c r="L462" s="142">
        <v>17.899999999999999</v>
      </c>
      <c r="M462" s="142">
        <v>11.7</v>
      </c>
      <c r="O462" s="1" t="s">
        <v>261</v>
      </c>
      <c r="P462" s="142">
        <v>6.5</v>
      </c>
      <c r="Q462" s="142">
        <v>13.9</v>
      </c>
      <c r="R462" s="142">
        <v>8.6</v>
      </c>
      <c r="S462" s="142">
        <v>16</v>
      </c>
      <c r="T462" s="142">
        <v>17.2</v>
      </c>
      <c r="U462" s="142">
        <v>21.7</v>
      </c>
      <c r="V462" s="142">
        <v>25</v>
      </c>
      <c r="W462" s="142">
        <v>27</v>
      </c>
      <c r="X462" s="142">
        <v>26.1</v>
      </c>
      <c r="Y462" s="142">
        <v>22.9</v>
      </c>
      <c r="Z462" s="142">
        <v>11.8</v>
      </c>
      <c r="AA462" s="142">
        <v>8.5</v>
      </c>
    </row>
    <row r="463" spans="1:27">
      <c r="A463" s="1" t="s">
        <v>262</v>
      </c>
      <c r="B463" s="156">
        <v>2.8</v>
      </c>
      <c r="C463" s="156">
        <v>7.9</v>
      </c>
      <c r="D463" s="156">
        <v>7.2</v>
      </c>
      <c r="E463" s="156">
        <v>15.2</v>
      </c>
      <c r="F463" s="156">
        <v>21.1</v>
      </c>
      <c r="G463" s="156">
        <v>21.5</v>
      </c>
      <c r="H463" s="156">
        <v>26.8</v>
      </c>
      <c r="I463" s="156">
        <v>28.3</v>
      </c>
      <c r="J463" s="156">
        <v>22.3</v>
      </c>
      <c r="K463" s="156">
        <v>17</v>
      </c>
      <c r="L463" s="156">
        <v>18.600000000000001</v>
      </c>
      <c r="M463" s="156">
        <v>11.5</v>
      </c>
      <c r="O463" s="1" t="s">
        <v>262</v>
      </c>
      <c r="P463" s="156">
        <v>6.1</v>
      </c>
      <c r="Q463" s="156">
        <v>8.4</v>
      </c>
      <c r="R463" s="156">
        <v>7</v>
      </c>
      <c r="S463" s="156">
        <v>17.3</v>
      </c>
      <c r="T463" s="156">
        <v>16.399999999999999</v>
      </c>
      <c r="U463" s="156">
        <v>22.6</v>
      </c>
      <c r="V463" s="156">
        <v>24.8</v>
      </c>
      <c r="W463" s="156">
        <v>27.2</v>
      </c>
      <c r="X463" s="156">
        <v>27.8</v>
      </c>
      <c r="Y463" s="156">
        <v>22.7</v>
      </c>
      <c r="Z463" s="156">
        <v>12.2</v>
      </c>
      <c r="AA463" s="156">
        <v>11.2</v>
      </c>
    </row>
    <row r="464" spans="1:27">
      <c r="A464" s="1" t="s">
        <v>263</v>
      </c>
      <c r="B464" s="142">
        <v>3.3</v>
      </c>
      <c r="C464" s="142">
        <v>9.3000000000000007</v>
      </c>
      <c r="D464" s="142">
        <v>7.3</v>
      </c>
      <c r="E464" s="142">
        <v>16.8</v>
      </c>
      <c r="F464" s="142">
        <v>21.3</v>
      </c>
      <c r="G464" s="142">
        <v>21.8</v>
      </c>
      <c r="H464" s="142">
        <v>25.4</v>
      </c>
      <c r="I464" s="142">
        <v>26.5</v>
      </c>
      <c r="J464" s="142">
        <v>22</v>
      </c>
      <c r="K464" s="142">
        <v>17.8</v>
      </c>
      <c r="L464" s="142">
        <v>15.2</v>
      </c>
      <c r="M464" s="142">
        <v>14.3</v>
      </c>
      <c r="O464" s="1" t="s">
        <v>263</v>
      </c>
      <c r="P464" s="142">
        <v>6.6</v>
      </c>
      <c r="Q464" s="142">
        <v>6.4</v>
      </c>
      <c r="R464" s="142">
        <v>8.6</v>
      </c>
      <c r="S464" s="142">
        <v>12.5</v>
      </c>
      <c r="T464" s="142">
        <v>16.5</v>
      </c>
      <c r="U464" s="142">
        <v>23.3</v>
      </c>
      <c r="V464" s="142">
        <v>25.7</v>
      </c>
      <c r="W464" s="142">
        <v>26.8</v>
      </c>
      <c r="X464" s="142">
        <v>29.5</v>
      </c>
      <c r="Y464" s="142">
        <v>22.2</v>
      </c>
      <c r="Z464" s="142">
        <v>13.4</v>
      </c>
      <c r="AA464" s="142">
        <v>11.6</v>
      </c>
    </row>
    <row r="465" spans="1:27">
      <c r="A465" s="1" t="s">
        <v>264</v>
      </c>
      <c r="B465" s="142">
        <v>3.3</v>
      </c>
      <c r="C465" s="142">
        <v>12.1</v>
      </c>
      <c r="D465" s="142">
        <v>8.4</v>
      </c>
      <c r="E465" s="142">
        <v>17.100000000000001</v>
      </c>
      <c r="F465" s="142">
        <v>21.8</v>
      </c>
      <c r="G465" s="142">
        <v>22.6</v>
      </c>
      <c r="H465" s="142">
        <v>27.2</v>
      </c>
      <c r="I465" s="142">
        <v>28.4</v>
      </c>
      <c r="J465" s="142">
        <v>23.4</v>
      </c>
      <c r="K465" s="142">
        <v>19.3</v>
      </c>
      <c r="L465" s="142">
        <v>16.2</v>
      </c>
      <c r="M465" s="142">
        <v>12.4</v>
      </c>
      <c r="O465" s="1" t="s">
        <v>264</v>
      </c>
      <c r="P465" s="142">
        <v>2.4</v>
      </c>
      <c r="Q465" s="142">
        <v>5.4</v>
      </c>
      <c r="R465" s="142">
        <v>13.9</v>
      </c>
      <c r="S465" s="142">
        <v>16</v>
      </c>
      <c r="T465" s="142">
        <v>15.5</v>
      </c>
      <c r="U465" s="142">
        <v>21.1</v>
      </c>
      <c r="V465" s="142">
        <v>25.7</v>
      </c>
      <c r="W465" s="142">
        <v>28.3</v>
      </c>
      <c r="X465" s="142">
        <v>28.9</v>
      </c>
      <c r="Y465" s="142">
        <v>22.4</v>
      </c>
      <c r="Z465" s="142">
        <v>15.2</v>
      </c>
      <c r="AA465" s="142">
        <v>12</v>
      </c>
    </row>
    <row r="466" spans="1:27">
      <c r="A466" s="1" t="s">
        <v>265</v>
      </c>
      <c r="B466" s="142">
        <v>4.3</v>
      </c>
      <c r="C466" s="142">
        <v>16.899999999999999</v>
      </c>
      <c r="D466" s="142">
        <v>9.1999999999999993</v>
      </c>
      <c r="E466" s="142">
        <v>16.5</v>
      </c>
      <c r="F466" s="142">
        <v>19.600000000000001</v>
      </c>
      <c r="G466" s="142">
        <v>23.1</v>
      </c>
      <c r="H466" s="142">
        <v>28.7</v>
      </c>
      <c r="I466" s="142">
        <v>28.3</v>
      </c>
      <c r="J466" s="142">
        <v>22.4</v>
      </c>
      <c r="K466" s="142">
        <v>17.600000000000001</v>
      </c>
      <c r="L466" s="142">
        <v>17.899999999999999</v>
      </c>
      <c r="M466" s="142">
        <v>10.8</v>
      </c>
      <c r="O466" s="1" t="s">
        <v>265</v>
      </c>
      <c r="P466" s="142">
        <v>1.6</v>
      </c>
      <c r="Q466" s="142">
        <v>4.8</v>
      </c>
      <c r="R466" s="142">
        <v>11.1</v>
      </c>
      <c r="S466" s="142">
        <v>12</v>
      </c>
      <c r="T466" s="142">
        <v>14.8</v>
      </c>
      <c r="U466" s="142">
        <v>21.4</v>
      </c>
      <c r="V466" s="142">
        <v>26</v>
      </c>
      <c r="W466" s="142">
        <v>28.1</v>
      </c>
      <c r="X466" s="142">
        <v>26.9</v>
      </c>
      <c r="Y466" s="142">
        <v>21.6</v>
      </c>
      <c r="Z466" s="142">
        <v>15.1</v>
      </c>
      <c r="AA466" s="142">
        <v>15.3</v>
      </c>
    </row>
    <row r="467" spans="1:27">
      <c r="A467" s="1" t="s">
        <v>266</v>
      </c>
      <c r="B467" s="209">
        <v>3.7</v>
      </c>
      <c r="C467" s="209">
        <v>12.9</v>
      </c>
      <c r="D467" s="209">
        <v>8.1</v>
      </c>
      <c r="E467" s="209">
        <v>18.8</v>
      </c>
      <c r="F467" s="209">
        <v>16.600000000000001</v>
      </c>
      <c r="G467" s="209">
        <v>22.1</v>
      </c>
      <c r="H467" s="209">
        <v>27</v>
      </c>
      <c r="I467" s="209">
        <v>27</v>
      </c>
      <c r="J467" s="209">
        <v>21</v>
      </c>
      <c r="K467" s="209">
        <v>17.3</v>
      </c>
      <c r="L467" s="209">
        <v>14.8</v>
      </c>
      <c r="M467" s="209">
        <v>7.8</v>
      </c>
      <c r="O467" s="1" t="s">
        <v>266</v>
      </c>
      <c r="P467" s="209">
        <v>2.8</v>
      </c>
      <c r="Q467" s="209">
        <v>7.4</v>
      </c>
      <c r="R467" s="209">
        <v>13.6</v>
      </c>
      <c r="S467" s="209">
        <v>10</v>
      </c>
      <c r="T467" s="209">
        <v>15.4</v>
      </c>
      <c r="U467" s="209">
        <v>22.8</v>
      </c>
      <c r="V467" s="209">
        <v>26.1</v>
      </c>
      <c r="W467" s="209">
        <v>28.3</v>
      </c>
      <c r="X467" s="209">
        <v>25.1</v>
      </c>
      <c r="Y467" s="209">
        <v>21.9</v>
      </c>
      <c r="Z467" s="209">
        <v>12.9</v>
      </c>
      <c r="AA467" s="209">
        <v>8.5</v>
      </c>
    </row>
    <row r="468" spans="1:27">
      <c r="A468" s="1" t="s">
        <v>267</v>
      </c>
      <c r="B468" s="142">
        <v>4.0999999999999996</v>
      </c>
      <c r="C468" s="142">
        <v>8.6</v>
      </c>
      <c r="D468" s="142">
        <v>10.3</v>
      </c>
      <c r="E468" s="142">
        <v>18.5</v>
      </c>
      <c r="F468" s="142">
        <v>15.9</v>
      </c>
      <c r="G468" s="142">
        <v>21</v>
      </c>
      <c r="H468" s="142">
        <v>28.7</v>
      </c>
      <c r="I468" s="142">
        <v>26.8</v>
      </c>
      <c r="J468" s="142">
        <v>21.8</v>
      </c>
      <c r="K468" s="142">
        <v>17.600000000000001</v>
      </c>
      <c r="L468" s="142">
        <v>12.6</v>
      </c>
      <c r="M468" s="142">
        <v>7.3</v>
      </c>
      <c r="O468" s="1" t="s">
        <v>267</v>
      </c>
      <c r="P468" s="142">
        <v>3.8</v>
      </c>
      <c r="Q468" s="142">
        <v>7.6</v>
      </c>
      <c r="R468" s="142">
        <v>14.9</v>
      </c>
      <c r="S468" s="142">
        <v>7.9</v>
      </c>
      <c r="T468" s="142">
        <v>16.899999999999999</v>
      </c>
      <c r="U468" s="142">
        <v>25.9</v>
      </c>
      <c r="V468" s="142">
        <v>26.4</v>
      </c>
      <c r="W468" s="142">
        <v>30.2</v>
      </c>
      <c r="X468" s="142">
        <v>21.6</v>
      </c>
      <c r="Y468" s="142">
        <v>21</v>
      </c>
      <c r="Z468" s="142">
        <v>10.7</v>
      </c>
      <c r="AA468" s="142">
        <v>5.3</v>
      </c>
    </row>
    <row r="469" spans="1:27">
      <c r="A469" s="1" t="s">
        <v>268</v>
      </c>
      <c r="B469" s="142">
        <v>6</v>
      </c>
      <c r="C469" s="142">
        <v>0.33333333333333331</v>
      </c>
      <c r="D469" s="142">
        <v>12.9</v>
      </c>
      <c r="E469" s="142">
        <v>16.8</v>
      </c>
      <c r="F469" s="142">
        <v>19.2</v>
      </c>
      <c r="G469" s="142">
        <v>19.899999999999999</v>
      </c>
      <c r="H469" s="142">
        <v>25.3</v>
      </c>
      <c r="I469" s="142">
        <v>26.3</v>
      </c>
      <c r="J469" s="142">
        <v>23</v>
      </c>
      <c r="K469" s="142">
        <v>16.2</v>
      </c>
      <c r="L469" s="142">
        <v>10.8</v>
      </c>
      <c r="M469" s="142">
        <v>5.7</v>
      </c>
      <c r="O469" s="1" t="s">
        <v>268</v>
      </c>
      <c r="P469" s="142">
        <v>4.3</v>
      </c>
      <c r="Q469" s="142">
        <v>4.2</v>
      </c>
      <c r="R469" s="142">
        <v>8.8000000000000007</v>
      </c>
      <c r="S469" s="142">
        <v>11.9</v>
      </c>
      <c r="T469" s="142">
        <v>18.600000000000001</v>
      </c>
      <c r="U469" s="142">
        <v>24.7</v>
      </c>
      <c r="V469" s="142">
        <v>26.7</v>
      </c>
      <c r="W469" s="142">
        <v>30</v>
      </c>
      <c r="X469" s="142">
        <v>24.7</v>
      </c>
      <c r="Y469" s="142">
        <v>19.100000000000001</v>
      </c>
      <c r="Z469" s="142">
        <v>10.6</v>
      </c>
      <c r="AA469" s="142">
        <v>6.2</v>
      </c>
    </row>
    <row r="470" spans="1:27">
      <c r="A470" s="1" t="s">
        <v>269</v>
      </c>
      <c r="B470" s="142">
        <v>5.4</v>
      </c>
      <c r="C470" s="142">
        <v>5</v>
      </c>
      <c r="D470" s="142">
        <v>12.6</v>
      </c>
      <c r="E470" s="142">
        <v>16.2</v>
      </c>
      <c r="F470" s="142">
        <v>21.1</v>
      </c>
      <c r="G470" s="142">
        <v>21.8</v>
      </c>
      <c r="H470" s="142">
        <v>26.9</v>
      </c>
      <c r="I470" s="142">
        <v>27</v>
      </c>
      <c r="J470" s="142">
        <v>22.3</v>
      </c>
      <c r="K470" s="142">
        <v>18.600000000000001</v>
      </c>
      <c r="L470" s="142">
        <v>12</v>
      </c>
      <c r="M470" s="142">
        <v>3.9</v>
      </c>
      <c r="O470" s="1" t="s">
        <v>269</v>
      </c>
      <c r="P470" s="142">
        <v>5.4</v>
      </c>
      <c r="Q470" s="142">
        <v>6.4</v>
      </c>
      <c r="R470" s="142">
        <v>9.1999999999999993</v>
      </c>
      <c r="S470" s="142">
        <v>12</v>
      </c>
      <c r="T470" s="142">
        <v>19.2</v>
      </c>
      <c r="U470" s="142">
        <v>23.5</v>
      </c>
      <c r="V470" s="142">
        <v>26.5</v>
      </c>
      <c r="W470" s="142">
        <v>28.9</v>
      </c>
      <c r="X470" s="142">
        <v>24.7</v>
      </c>
      <c r="Y470" s="142">
        <v>19.100000000000001</v>
      </c>
      <c r="Z470" s="142">
        <v>10.199999999999999</v>
      </c>
      <c r="AA470" s="142">
        <v>7.3</v>
      </c>
    </row>
    <row r="471" spans="1:27">
      <c r="A471" s="1" t="s">
        <v>270</v>
      </c>
      <c r="B471" s="142">
        <v>8.6</v>
      </c>
      <c r="C471" s="142">
        <v>6.6</v>
      </c>
      <c r="D471" s="142">
        <v>15.7</v>
      </c>
      <c r="E471" s="142">
        <v>17.399999999999999</v>
      </c>
      <c r="F471" s="142">
        <v>18.2</v>
      </c>
      <c r="G471" s="142">
        <v>22.5</v>
      </c>
      <c r="H471" s="142">
        <v>27.3</v>
      </c>
      <c r="I471" s="142">
        <v>26.1</v>
      </c>
      <c r="J471" s="142">
        <v>23</v>
      </c>
      <c r="K471" s="142">
        <v>17.8</v>
      </c>
      <c r="L471" s="142">
        <v>9.8000000000000007</v>
      </c>
      <c r="M471" s="142">
        <v>3.1</v>
      </c>
      <c r="O471" s="1" t="s">
        <v>270</v>
      </c>
      <c r="P471" s="142">
        <v>7.2</v>
      </c>
      <c r="Q471" s="142">
        <v>5.3</v>
      </c>
      <c r="R471" s="142">
        <v>10.5</v>
      </c>
      <c r="S471" s="142">
        <v>14.4</v>
      </c>
      <c r="T471" s="142">
        <v>18.7</v>
      </c>
      <c r="U471" s="142">
        <v>24.9</v>
      </c>
      <c r="V471" s="142">
        <v>27.2</v>
      </c>
      <c r="W471" s="142">
        <v>29.4</v>
      </c>
      <c r="X471" s="142">
        <v>25.2</v>
      </c>
      <c r="Y471" s="142">
        <v>20.5</v>
      </c>
      <c r="Z471" s="142">
        <v>9.8000000000000007</v>
      </c>
      <c r="AA471" s="142">
        <v>7.4</v>
      </c>
    </row>
    <row r="472" spans="1:27">
      <c r="A472" s="1" t="s">
        <v>271</v>
      </c>
      <c r="B472" s="142">
        <v>6.7</v>
      </c>
      <c r="C472" s="142">
        <v>8.8000000000000007</v>
      </c>
      <c r="D472" s="142">
        <v>17.100000000000001</v>
      </c>
      <c r="E472" s="142">
        <v>17.7</v>
      </c>
      <c r="F472" s="142">
        <v>20.100000000000001</v>
      </c>
      <c r="G472" s="142">
        <v>22.6</v>
      </c>
      <c r="H472" s="142">
        <v>26.8</v>
      </c>
      <c r="I472" s="142">
        <v>25.7</v>
      </c>
      <c r="J472" s="142">
        <v>21.5</v>
      </c>
      <c r="K472" s="142">
        <v>18.2</v>
      </c>
      <c r="L472" s="142">
        <v>10.7</v>
      </c>
      <c r="M472" s="142">
        <v>4.3</v>
      </c>
      <c r="O472" s="1" t="s">
        <v>271</v>
      </c>
      <c r="P472" s="142">
        <v>9.6</v>
      </c>
      <c r="Q472" s="142">
        <v>6</v>
      </c>
      <c r="R472" s="142">
        <v>13.8</v>
      </c>
      <c r="S472" s="142">
        <v>13.9</v>
      </c>
      <c r="T472" s="142">
        <v>21.4</v>
      </c>
      <c r="U472" s="142">
        <v>23.4</v>
      </c>
      <c r="V472" s="142">
        <v>27.9</v>
      </c>
      <c r="W472" s="142">
        <v>28</v>
      </c>
      <c r="X472" s="142">
        <v>25.8</v>
      </c>
      <c r="Y472" s="142">
        <v>19.7</v>
      </c>
      <c r="Z472" s="142">
        <v>11.9</v>
      </c>
      <c r="AA472" s="142">
        <v>10.3</v>
      </c>
    </row>
    <row r="473" spans="1:27">
      <c r="A473" s="1" t="s">
        <v>272</v>
      </c>
      <c r="B473" s="156">
        <v>6.8</v>
      </c>
      <c r="C473" s="156">
        <v>5.7</v>
      </c>
      <c r="D473" s="156">
        <v>12.3</v>
      </c>
      <c r="E473" s="156">
        <v>16.8</v>
      </c>
      <c r="F473" s="156">
        <v>20.5</v>
      </c>
      <c r="G473" s="156">
        <v>23.2</v>
      </c>
      <c r="H473" s="156">
        <v>24.7</v>
      </c>
      <c r="I473" s="156">
        <v>27.1</v>
      </c>
      <c r="J473" s="156">
        <v>22.3</v>
      </c>
      <c r="K473" s="156">
        <v>17.3</v>
      </c>
      <c r="L473" s="156">
        <v>11.7</v>
      </c>
      <c r="M473" s="156">
        <v>4.7</v>
      </c>
      <c r="O473" s="1" t="s">
        <v>272</v>
      </c>
      <c r="P473" s="156">
        <v>11.7</v>
      </c>
      <c r="Q473" s="156">
        <v>6.1</v>
      </c>
      <c r="R473" s="156">
        <v>12.6</v>
      </c>
      <c r="S473" s="156">
        <v>18.7</v>
      </c>
      <c r="T473" s="156">
        <v>21.5</v>
      </c>
      <c r="U473" s="156">
        <v>23.8</v>
      </c>
      <c r="V473" s="156">
        <v>28.3</v>
      </c>
      <c r="W473" s="156">
        <v>27.2</v>
      </c>
      <c r="X473" s="156">
        <v>28.3</v>
      </c>
      <c r="Y473" s="156">
        <v>18.899999999999999</v>
      </c>
      <c r="Z473" s="156">
        <v>12.8</v>
      </c>
      <c r="AA473" s="156">
        <v>10.8</v>
      </c>
    </row>
    <row r="474" spans="1:27">
      <c r="A474" s="1" t="s">
        <v>273</v>
      </c>
      <c r="B474" s="142">
        <v>8.3000000000000007</v>
      </c>
      <c r="C474" s="142">
        <v>8.4</v>
      </c>
      <c r="D474" s="142">
        <v>14.5</v>
      </c>
      <c r="E474" s="142">
        <v>18.399999999999999</v>
      </c>
      <c r="F474" s="142">
        <v>19.7</v>
      </c>
      <c r="G474" s="142">
        <v>23.6</v>
      </c>
      <c r="H474" s="142">
        <v>24.7</v>
      </c>
      <c r="I474" s="142">
        <v>28.6</v>
      </c>
      <c r="J474" s="142">
        <v>22.7</v>
      </c>
      <c r="K474" s="142">
        <v>16.2</v>
      </c>
      <c r="L474" s="142">
        <v>11.2</v>
      </c>
      <c r="M474" s="142">
        <v>5.7</v>
      </c>
      <c r="O474" s="1" t="s">
        <v>273</v>
      </c>
      <c r="P474" s="142">
        <v>6.4</v>
      </c>
      <c r="Q474" s="142">
        <v>8.3000000000000007</v>
      </c>
      <c r="R474" s="142">
        <v>9.5</v>
      </c>
      <c r="S474" s="142">
        <v>13</v>
      </c>
      <c r="T474" s="142">
        <v>22</v>
      </c>
      <c r="U474" s="142">
        <v>24.3</v>
      </c>
      <c r="V474" s="142">
        <v>28.5</v>
      </c>
      <c r="W474" s="142">
        <v>28.2</v>
      </c>
      <c r="X474" s="142">
        <v>28.8</v>
      </c>
      <c r="Y474" s="142">
        <v>18.899999999999999</v>
      </c>
      <c r="Z474" s="142">
        <v>14</v>
      </c>
      <c r="AA474" s="142">
        <v>13</v>
      </c>
    </row>
    <row r="475" spans="1:27">
      <c r="A475" s="1" t="s">
        <v>274</v>
      </c>
      <c r="B475" s="142">
        <v>11.2</v>
      </c>
      <c r="C475" s="142">
        <v>11.3</v>
      </c>
      <c r="D475" s="142">
        <v>13.2</v>
      </c>
      <c r="E475" s="142">
        <v>17.399999999999999</v>
      </c>
      <c r="F475" s="142">
        <v>22.1</v>
      </c>
      <c r="G475" s="142">
        <v>25.4</v>
      </c>
      <c r="H475" s="142">
        <v>24.7</v>
      </c>
      <c r="I475" s="142">
        <v>27.8</v>
      </c>
      <c r="J475" s="142">
        <v>23</v>
      </c>
      <c r="K475" s="142">
        <v>17.2</v>
      </c>
      <c r="L475" s="142">
        <v>11.7</v>
      </c>
      <c r="M475" s="142">
        <v>8</v>
      </c>
      <c r="O475" s="1" t="s">
        <v>274</v>
      </c>
      <c r="P475" s="142">
        <v>5.8</v>
      </c>
      <c r="Q475" s="142">
        <v>11.2</v>
      </c>
      <c r="R475" s="142">
        <v>11.1</v>
      </c>
      <c r="S475" s="142">
        <v>12.6</v>
      </c>
      <c r="T475" s="142">
        <v>17.100000000000001</v>
      </c>
      <c r="U475" s="142">
        <v>23.8</v>
      </c>
      <c r="V475" s="142">
        <v>28.8</v>
      </c>
      <c r="W475" s="142">
        <v>28.6</v>
      </c>
      <c r="X475" s="142">
        <v>24.4</v>
      </c>
      <c r="Y475" s="142">
        <v>17.600000000000001</v>
      </c>
      <c r="Z475" s="142">
        <v>15.3</v>
      </c>
      <c r="AA475" s="142">
        <v>11.1</v>
      </c>
    </row>
    <row r="476" spans="1:27">
      <c r="A476" s="1" t="s">
        <v>275</v>
      </c>
      <c r="B476" s="142">
        <v>4</v>
      </c>
      <c r="C476" s="142">
        <v>8.6</v>
      </c>
      <c r="D476" s="142">
        <v>11.3</v>
      </c>
      <c r="E476" s="142">
        <v>16.2</v>
      </c>
      <c r="F476" s="142">
        <v>19.600000000000001</v>
      </c>
      <c r="G476" s="142">
        <v>23.6</v>
      </c>
      <c r="H476" s="142">
        <v>25.5</v>
      </c>
      <c r="I476" s="142">
        <v>26</v>
      </c>
      <c r="J476" s="142">
        <v>23.6</v>
      </c>
      <c r="K476" s="142">
        <v>16.399999999999999</v>
      </c>
      <c r="L476" s="142">
        <v>12.3</v>
      </c>
      <c r="M476" s="142">
        <v>8.9</v>
      </c>
      <c r="O476" s="1" t="s">
        <v>275</v>
      </c>
      <c r="P476" s="142">
        <v>6.2</v>
      </c>
      <c r="Q476" s="142">
        <v>10.4</v>
      </c>
      <c r="R476" s="142">
        <v>9.1999999999999993</v>
      </c>
      <c r="S476" s="142">
        <v>11</v>
      </c>
      <c r="T476" s="142">
        <v>19.3</v>
      </c>
      <c r="U476" s="142">
        <v>23.7</v>
      </c>
      <c r="V476" s="142">
        <v>29</v>
      </c>
      <c r="W476" s="142">
        <v>28.6</v>
      </c>
      <c r="X476" s="142">
        <v>19.100000000000001</v>
      </c>
      <c r="Y476" s="142">
        <v>18.3</v>
      </c>
      <c r="Z476" s="142">
        <v>13.2</v>
      </c>
      <c r="AA476" s="142">
        <v>7.5</v>
      </c>
    </row>
    <row r="477" spans="1:27">
      <c r="A477" s="1" t="s">
        <v>276</v>
      </c>
      <c r="B477" s="209">
        <v>3</v>
      </c>
      <c r="C477" s="209">
        <v>11.9</v>
      </c>
      <c r="D477" s="209">
        <v>8.1999999999999993</v>
      </c>
      <c r="E477" s="209">
        <v>14.4</v>
      </c>
      <c r="F477" s="209">
        <v>19</v>
      </c>
      <c r="G477" s="209">
        <v>23.8</v>
      </c>
      <c r="H477" s="209">
        <v>26.5</v>
      </c>
      <c r="I477" s="209">
        <v>25</v>
      </c>
      <c r="J477" s="209">
        <v>23.1</v>
      </c>
      <c r="K477" s="209">
        <v>17.5</v>
      </c>
      <c r="L477" s="209">
        <v>14.8</v>
      </c>
      <c r="M477" s="209">
        <v>7.8</v>
      </c>
      <c r="O477" s="1" t="s">
        <v>276</v>
      </c>
      <c r="P477" s="209">
        <v>7.3</v>
      </c>
      <c r="Q477" s="209">
        <v>12.1</v>
      </c>
      <c r="R477" s="209">
        <v>8.8000000000000007</v>
      </c>
      <c r="S477" s="209">
        <v>11.9</v>
      </c>
      <c r="T477" s="209">
        <v>21.1</v>
      </c>
      <c r="U477" s="209">
        <v>23.7</v>
      </c>
      <c r="V477" s="209">
        <v>29.3</v>
      </c>
      <c r="W477" s="209">
        <v>28.5</v>
      </c>
      <c r="X477" s="209">
        <v>20.9</v>
      </c>
      <c r="Y477" s="209">
        <v>21.6</v>
      </c>
      <c r="Z477" s="209">
        <v>13.3</v>
      </c>
      <c r="AA477" s="209"/>
    </row>
    <row r="478" spans="1:27">
      <c r="A478" s="1" t="s">
        <v>277</v>
      </c>
      <c r="B478" s="142">
        <v>5.0999999999999996</v>
      </c>
      <c r="C478" s="142">
        <v>10.9</v>
      </c>
      <c r="D478" s="142">
        <v>7.2</v>
      </c>
      <c r="E478" s="142">
        <v>13.9</v>
      </c>
      <c r="F478" s="142">
        <v>19.2</v>
      </c>
      <c r="G478" s="142">
        <v>24.3</v>
      </c>
      <c r="H478" s="142">
        <v>27.4</v>
      </c>
      <c r="I478" s="142">
        <v>24.5</v>
      </c>
      <c r="J478" s="142">
        <v>23.1</v>
      </c>
      <c r="K478" s="142">
        <v>16.2</v>
      </c>
      <c r="L478" s="142">
        <v>14.1</v>
      </c>
      <c r="M478" s="142">
        <v>10.4</v>
      </c>
      <c r="O478" s="1" t="s">
        <v>277</v>
      </c>
      <c r="P478" s="142">
        <v>6.5</v>
      </c>
      <c r="Q478" s="142">
        <v>14.6</v>
      </c>
      <c r="R478" s="142">
        <v>8</v>
      </c>
      <c r="S478" s="142">
        <v>13.9</v>
      </c>
      <c r="T478" s="142">
        <v>20.2</v>
      </c>
      <c r="U478" s="142">
        <v>24</v>
      </c>
      <c r="V478" s="142">
        <v>28.6</v>
      </c>
      <c r="W478" s="142">
        <v>28.1</v>
      </c>
      <c r="X478" s="142">
        <v>19.2</v>
      </c>
      <c r="Y478" s="142">
        <v>18.8</v>
      </c>
      <c r="Z478" s="142">
        <v>13.9</v>
      </c>
      <c r="AA478" s="142">
        <v>3.9</v>
      </c>
    </row>
    <row r="479" spans="1:27">
      <c r="A479" s="1" t="s">
        <v>278</v>
      </c>
      <c r="B479" s="142">
        <v>7.1</v>
      </c>
      <c r="C479" s="142">
        <v>8.6999999999999993</v>
      </c>
      <c r="D479" s="142">
        <v>7.7</v>
      </c>
      <c r="E479" s="142">
        <v>12.8</v>
      </c>
      <c r="F479" s="142">
        <v>20</v>
      </c>
      <c r="G479" s="142">
        <v>23.7</v>
      </c>
      <c r="H479" s="142">
        <v>25.6</v>
      </c>
      <c r="I479" s="142">
        <v>24.2</v>
      </c>
      <c r="J479" s="142">
        <v>23.8</v>
      </c>
      <c r="K479" s="142">
        <v>18.899999999999999</v>
      </c>
      <c r="L479" s="142">
        <v>14.4</v>
      </c>
      <c r="M479" s="142">
        <v>8.6999999999999993</v>
      </c>
      <c r="O479" s="1" t="s">
        <v>278</v>
      </c>
      <c r="P479" s="142">
        <v>5.7</v>
      </c>
      <c r="Q479" s="142">
        <v>15.9</v>
      </c>
      <c r="R479" s="142">
        <v>8.8000000000000007</v>
      </c>
      <c r="S479" s="142">
        <v>12.4</v>
      </c>
      <c r="T479" s="142">
        <v>19.8</v>
      </c>
      <c r="U479" s="142">
        <v>24.6</v>
      </c>
      <c r="V479" s="142">
        <v>28.1</v>
      </c>
      <c r="W479" s="142">
        <v>28</v>
      </c>
      <c r="X479" s="142">
        <v>20.9</v>
      </c>
      <c r="Y479" s="142">
        <v>15</v>
      </c>
      <c r="Z479" s="142"/>
      <c r="AA479" s="142">
        <v>4.5999999999999996</v>
      </c>
    </row>
    <row r="480" spans="1:27">
      <c r="A480" s="1" t="s">
        <v>279</v>
      </c>
      <c r="B480" s="142">
        <v>7.4</v>
      </c>
      <c r="C480" s="142">
        <v>9.5</v>
      </c>
      <c r="D480" s="142">
        <v>7.6</v>
      </c>
      <c r="E480" s="142">
        <v>13.6</v>
      </c>
      <c r="F480" s="142"/>
      <c r="G480" s="142">
        <v>23.5</v>
      </c>
      <c r="H480" s="142">
        <v>24.4</v>
      </c>
      <c r="I480" s="142">
        <v>24.7</v>
      </c>
      <c r="J480" s="142">
        <v>22.8</v>
      </c>
      <c r="K480" s="142">
        <v>17.5</v>
      </c>
      <c r="L480" s="142">
        <v>14.3</v>
      </c>
      <c r="M480" s="142">
        <v>8</v>
      </c>
      <c r="O480" s="1" t="s">
        <v>279</v>
      </c>
      <c r="P480" s="142">
        <v>10</v>
      </c>
      <c r="Q480" s="142">
        <v>10.199999999999999</v>
      </c>
      <c r="R480" s="142">
        <v>9.1999999999999993</v>
      </c>
      <c r="S480" s="142">
        <v>17.100000000000001</v>
      </c>
      <c r="T480" s="142">
        <v>18.3</v>
      </c>
      <c r="U480" s="142">
        <v>27.9</v>
      </c>
      <c r="V480" s="142">
        <v>27.7</v>
      </c>
      <c r="W480" s="142">
        <v>27.9</v>
      </c>
      <c r="X480" s="142">
        <v>22.8</v>
      </c>
      <c r="Y480" s="142">
        <v>14.1</v>
      </c>
      <c r="Z480" s="142">
        <v>11.5</v>
      </c>
      <c r="AA480" s="142">
        <v>6.9</v>
      </c>
    </row>
    <row r="481" spans="1:27">
      <c r="A481" s="1" t="s">
        <v>280</v>
      </c>
      <c r="B481" s="142">
        <v>9.1999999999999993</v>
      </c>
      <c r="C481" s="142">
        <v>9.6999999999999993</v>
      </c>
      <c r="D481" s="142">
        <v>8.5</v>
      </c>
      <c r="E481" s="142">
        <v>13.9</v>
      </c>
      <c r="F481" s="142">
        <v>22.1</v>
      </c>
      <c r="G481" s="142">
        <v>22.4</v>
      </c>
      <c r="H481" s="142">
        <v>26.6</v>
      </c>
      <c r="I481" s="142">
        <v>26.2</v>
      </c>
      <c r="J481" s="142">
        <v>23.4</v>
      </c>
      <c r="K481" s="142">
        <v>17.7</v>
      </c>
      <c r="L481" s="142">
        <v>11.8</v>
      </c>
      <c r="M481" s="142">
        <v>6.1</v>
      </c>
      <c r="O481" s="1" t="s">
        <v>280</v>
      </c>
      <c r="P481" s="142">
        <v>8.1999999999999993</v>
      </c>
      <c r="Q481" s="142"/>
      <c r="R481" s="142">
        <v>7.4</v>
      </c>
      <c r="S481" s="142">
        <v>15.9</v>
      </c>
      <c r="T481" s="142">
        <v>18.600000000000001</v>
      </c>
      <c r="U481" s="142">
        <v>27.5</v>
      </c>
      <c r="V481" s="142">
        <v>25</v>
      </c>
      <c r="W481" s="142">
        <v>27.9</v>
      </c>
      <c r="X481" s="142">
        <v>22.5</v>
      </c>
      <c r="Y481" s="142">
        <v>15.3</v>
      </c>
      <c r="Z481" s="142">
        <v>10.3</v>
      </c>
      <c r="AA481" s="142">
        <v>6</v>
      </c>
    </row>
    <row r="482" spans="1:27">
      <c r="A482" s="1" t="s">
        <v>281</v>
      </c>
      <c r="B482" s="142">
        <v>13.4</v>
      </c>
      <c r="C482" s="210"/>
      <c r="D482" s="142">
        <v>8.6999999999999993</v>
      </c>
      <c r="E482" s="142">
        <v>15.6</v>
      </c>
      <c r="F482" s="142">
        <v>21.6</v>
      </c>
      <c r="G482" s="142">
        <v>23.9</v>
      </c>
      <c r="H482" s="142">
        <v>27.8</v>
      </c>
      <c r="I482" s="142">
        <v>26.9</v>
      </c>
      <c r="J482" s="142">
        <v>21.8</v>
      </c>
      <c r="K482" s="142">
        <v>18.399999999999999</v>
      </c>
      <c r="L482" s="142">
        <v>11.5</v>
      </c>
      <c r="M482" s="142">
        <v>5.8</v>
      </c>
      <c r="O482" s="1" t="s">
        <v>281</v>
      </c>
      <c r="P482" s="142">
        <v>7.4</v>
      </c>
      <c r="Q482" s="210"/>
      <c r="R482" s="142">
        <v>5.2</v>
      </c>
      <c r="S482" s="142">
        <v>14.6</v>
      </c>
      <c r="T482" s="142">
        <v>17.7</v>
      </c>
      <c r="U482" s="142">
        <v>27.6</v>
      </c>
      <c r="V482" s="142">
        <v>27.6</v>
      </c>
      <c r="W482" s="142">
        <v>28.7</v>
      </c>
      <c r="X482" s="142">
        <v>19.399999999999999</v>
      </c>
      <c r="Y482" s="142">
        <v>14.4</v>
      </c>
      <c r="Z482" s="142">
        <v>10.5</v>
      </c>
      <c r="AA482" s="142">
        <v>4.7</v>
      </c>
    </row>
    <row r="483" spans="1:27">
      <c r="A483" s="1" t="s">
        <v>282</v>
      </c>
      <c r="B483" s="142">
        <v>13</v>
      </c>
      <c r="C483" s="210"/>
      <c r="D483" s="142">
        <v>9.1999999999999993</v>
      </c>
      <c r="E483" s="210"/>
      <c r="F483" s="142">
        <v>21.6</v>
      </c>
      <c r="G483" s="210"/>
      <c r="H483" s="142">
        <v>25.5</v>
      </c>
      <c r="I483" s="142">
        <v>25.7</v>
      </c>
      <c r="J483" s="210"/>
      <c r="K483" s="142">
        <v>18.2</v>
      </c>
      <c r="L483" s="210"/>
      <c r="M483" s="142">
        <v>4.7</v>
      </c>
      <c r="O483" s="1" t="s">
        <v>282</v>
      </c>
      <c r="P483" s="142">
        <v>8.4</v>
      </c>
      <c r="Q483" s="210"/>
      <c r="R483" s="142">
        <v>10.1</v>
      </c>
      <c r="S483" s="210"/>
      <c r="T483" s="142">
        <v>17.899999999999999</v>
      </c>
      <c r="U483" s="210"/>
      <c r="V483" s="142">
        <v>28.8</v>
      </c>
      <c r="W483" s="142">
        <v>28.6</v>
      </c>
      <c r="X483" s="210"/>
      <c r="Y483" s="142">
        <v>17.2</v>
      </c>
      <c r="Z483" s="210"/>
      <c r="AA483" s="142">
        <v>2.9</v>
      </c>
    </row>
    <row r="484" spans="1:27">
      <c r="A484" s="1" t="s">
        <v>134</v>
      </c>
      <c r="B484" s="211">
        <v>6.6</v>
      </c>
      <c r="C484" s="211">
        <v>9</v>
      </c>
      <c r="D484" s="211">
        <v>10.1</v>
      </c>
      <c r="E484" s="211">
        <v>15</v>
      </c>
      <c r="F484" s="211">
        <v>19.3</v>
      </c>
      <c r="G484" s="211">
        <v>22</v>
      </c>
      <c r="H484" s="211">
        <v>25.7</v>
      </c>
      <c r="I484" s="211">
        <v>26.5</v>
      </c>
      <c r="J484" s="211">
        <v>23.4</v>
      </c>
      <c r="K484" s="211">
        <v>18.399999999999999</v>
      </c>
      <c r="L484" s="211">
        <v>13.4</v>
      </c>
      <c r="M484" s="211">
        <v>8.8000000000000007</v>
      </c>
      <c r="O484" s="1" t="s">
        <v>134</v>
      </c>
      <c r="P484" s="211">
        <f>SUM(P453:P483)/31</f>
        <v>6</v>
      </c>
      <c r="Q484" s="211">
        <f>SUM(Q453:Q483)/28</f>
        <v>7.6714285714285717</v>
      </c>
      <c r="R484" s="211">
        <f>SUM(R453:R483)/31</f>
        <v>10.312903225806451</v>
      </c>
      <c r="S484" s="211">
        <f>SUM(S453:S483)/30</f>
        <v>13.44</v>
      </c>
      <c r="T484" s="211">
        <f>SUM(T453:T483)/31</f>
        <v>18.148387096774194</v>
      </c>
      <c r="U484" s="211">
        <f>SUM(U453:U483)/30</f>
        <v>22.216666666666665</v>
      </c>
      <c r="V484" s="211">
        <f>SUM(V453:V483)/31</f>
        <v>26.738709677419354</v>
      </c>
      <c r="W484" s="211">
        <f>SUM(W453:W483)/31</f>
        <v>28.154838709677424</v>
      </c>
      <c r="X484" s="211">
        <f>SUM(X453:X483)/30</f>
        <v>25.463333333333328</v>
      </c>
      <c r="Y484" s="211">
        <f>SUM(Y453:Y483)/31</f>
        <v>19.845161290322579</v>
      </c>
      <c r="Z484" s="211">
        <f>SUM(Z453:Z483)/30</f>
        <v>12.666666666666666</v>
      </c>
      <c r="AA484" s="211">
        <f>SUM(AA453:AA483)/31</f>
        <v>8.9580645161290313</v>
      </c>
    </row>
    <row r="485" spans="1:27">
      <c r="A485" s="173" t="s">
        <v>364</v>
      </c>
      <c r="O485" s="173" t="s">
        <v>364</v>
      </c>
    </row>
    <row r="486" spans="1:27">
      <c r="N486" s="10"/>
    </row>
    <row r="487" spans="1:27">
      <c r="N487" s="10"/>
    </row>
    <row r="488" spans="1:27">
      <c r="N488" s="10"/>
    </row>
    <row r="489" spans="1:27">
      <c r="N489" s="10"/>
    </row>
    <row r="490" spans="1:27">
      <c r="N490" s="10"/>
    </row>
    <row r="491" spans="1:27">
      <c r="N491" s="10"/>
    </row>
    <row r="492" spans="1:27">
      <c r="N492" s="10"/>
    </row>
    <row r="493" spans="1:27">
      <c r="N493" s="10"/>
    </row>
    <row r="494" spans="1:27">
      <c r="N494" s="10"/>
    </row>
    <row r="495" spans="1:27">
      <c r="N495" s="10"/>
    </row>
    <row r="496" spans="1:27">
      <c r="N496" s="10"/>
    </row>
    <row r="497" spans="1:42">
      <c r="N497" s="10"/>
    </row>
    <row r="498" spans="1:42">
      <c r="N498" s="10"/>
    </row>
    <row r="499" spans="1:42">
      <c r="N499" s="10"/>
    </row>
    <row r="500" spans="1:42">
      <c r="N500" s="10"/>
    </row>
    <row r="501" spans="1:42">
      <c r="N501" s="10"/>
    </row>
    <row r="502" spans="1:42">
      <c r="N502" s="10"/>
    </row>
    <row r="503" spans="1:42">
      <c r="N503" s="10"/>
    </row>
    <row r="504" spans="1:42">
      <c r="N504" s="10"/>
    </row>
    <row r="505" spans="1:42" ht="17.25">
      <c r="A505" s="255" t="s">
        <v>250</v>
      </c>
      <c r="B505" s="255"/>
      <c r="C505" s="255"/>
      <c r="F505"/>
      <c r="G505"/>
      <c r="H505"/>
      <c r="I505"/>
      <c r="J505"/>
      <c r="K505"/>
      <c r="L505"/>
      <c r="M505"/>
      <c r="N505"/>
      <c r="O505"/>
      <c r="P505"/>
      <c r="Q505"/>
      <c r="T505"/>
      <c r="U505"/>
      <c r="V505"/>
      <c r="W505"/>
      <c r="X505"/>
      <c r="Y505"/>
      <c r="Z505"/>
      <c r="AA505"/>
    </row>
    <row r="506" spans="1:42" ht="17.25">
      <c r="A506" s="47"/>
      <c r="B506" s="47"/>
      <c r="C506" s="47"/>
      <c r="F506"/>
      <c r="G506"/>
      <c r="H506"/>
      <c r="I506"/>
      <c r="J506"/>
      <c r="K506"/>
      <c r="L506"/>
      <c r="M506"/>
      <c r="N506"/>
      <c r="O506"/>
      <c r="P506"/>
      <c r="Q506"/>
      <c r="T506"/>
      <c r="U506"/>
      <c r="V506"/>
      <c r="W506"/>
      <c r="X506"/>
      <c r="Y506"/>
      <c r="Z506"/>
      <c r="AA506"/>
    </row>
    <row r="507" spans="1:42">
      <c r="A507"/>
      <c r="B507"/>
      <c r="C507"/>
      <c r="D507" s="290" t="s">
        <v>187</v>
      </c>
      <c r="E507" s="290"/>
      <c r="F507"/>
      <c r="G507"/>
      <c r="H507"/>
      <c r="I507"/>
      <c r="J507"/>
      <c r="K507"/>
      <c r="M507" s="50" t="s">
        <v>368</v>
      </c>
      <c r="O507"/>
      <c r="P507"/>
      <c r="Q507"/>
      <c r="R507" s="290" t="s">
        <v>182</v>
      </c>
      <c r="S507" s="290"/>
      <c r="T507"/>
      <c r="U507"/>
      <c r="V507"/>
      <c r="W507"/>
      <c r="X507"/>
      <c r="Y507"/>
      <c r="AA507" s="50" t="s">
        <v>368</v>
      </c>
      <c r="AP507" s="10"/>
    </row>
    <row r="508" spans="1:42">
      <c r="A508" s="16"/>
      <c r="B508" s="1" t="s">
        <v>171</v>
      </c>
      <c r="C508" s="1" t="s">
        <v>141</v>
      </c>
      <c r="D508" s="1" t="s">
        <v>142</v>
      </c>
      <c r="E508" s="1" t="s">
        <v>143</v>
      </c>
      <c r="F508" s="1" t="s">
        <v>144</v>
      </c>
      <c r="G508" s="1" t="s">
        <v>145</v>
      </c>
      <c r="H508" s="1" t="s">
        <v>148</v>
      </c>
      <c r="I508" s="1" t="s">
        <v>150</v>
      </c>
      <c r="J508" s="1" t="s">
        <v>151</v>
      </c>
      <c r="K508" s="1" t="s">
        <v>152</v>
      </c>
      <c r="L508" s="1" t="s">
        <v>154</v>
      </c>
      <c r="M508" s="1" t="s">
        <v>155</v>
      </c>
      <c r="O508" s="16"/>
      <c r="P508" s="1" t="s">
        <v>171</v>
      </c>
      <c r="Q508" s="1" t="s">
        <v>141</v>
      </c>
      <c r="R508" s="1" t="s">
        <v>142</v>
      </c>
      <c r="S508" s="1" t="s">
        <v>143</v>
      </c>
      <c r="T508" s="1" t="s">
        <v>144</v>
      </c>
      <c r="U508" s="1" t="s">
        <v>145</v>
      </c>
      <c r="V508" s="1" t="s">
        <v>148</v>
      </c>
      <c r="W508" s="1" t="s">
        <v>150</v>
      </c>
      <c r="X508" s="1" t="s">
        <v>151</v>
      </c>
      <c r="Y508" s="1" t="s">
        <v>152</v>
      </c>
      <c r="Z508" s="1" t="s">
        <v>154</v>
      </c>
      <c r="AA508" s="1" t="s">
        <v>155</v>
      </c>
      <c r="AP508" s="10"/>
    </row>
    <row r="509" spans="1:42">
      <c r="A509" s="1" t="s">
        <v>252</v>
      </c>
      <c r="B509" s="142">
        <v>6.8</v>
      </c>
      <c r="C509" s="142">
        <v>6.1</v>
      </c>
      <c r="D509" s="142">
        <v>9.6999999999999993</v>
      </c>
      <c r="E509" s="142">
        <v>19.2</v>
      </c>
      <c r="F509" s="142">
        <v>15</v>
      </c>
      <c r="G509" s="142">
        <v>18.3</v>
      </c>
      <c r="H509" s="142">
        <v>23.4</v>
      </c>
      <c r="I509" s="142">
        <v>25.9</v>
      </c>
      <c r="J509" s="142">
        <v>25</v>
      </c>
      <c r="K509" s="142">
        <v>20</v>
      </c>
      <c r="L509" s="142">
        <v>16.600000000000001</v>
      </c>
      <c r="M509" s="142">
        <v>10.6</v>
      </c>
      <c r="O509" s="1" t="s">
        <v>252</v>
      </c>
      <c r="P509" s="142">
        <v>3.3</v>
      </c>
      <c r="Q509" s="142">
        <v>4.5999999999999996</v>
      </c>
      <c r="R509" s="142">
        <v>7.3</v>
      </c>
      <c r="S509" s="142">
        <v>10.5</v>
      </c>
      <c r="T509" s="142">
        <v>18.5</v>
      </c>
      <c r="U509" s="142">
        <v>19.100000000000001</v>
      </c>
      <c r="V509" s="142">
        <v>21.7</v>
      </c>
      <c r="W509" s="142">
        <v>26.4</v>
      </c>
      <c r="X509" s="142">
        <v>26.6</v>
      </c>
      <c r="Y509" s="142">
        <v>20.100000000000001</v>
      </c>
      <c r="Z509" s="142">
        <v>16.5</v>
      </c>
      <c r="AA509" s="142">
        <v>9.9</v>
      </c>
      <c r="AP509" s="208"/>
    </row>
    <row r="510" spans="1:42">
      <c r="A510" s="1" t="s">
        <v>253</v>
      </c>
      <c r="B510" s="142">
        <v>9.1</v>
      </c>
      <c r="C510" s="142">
        <v>4.5999999999999996</v>
      </c>
      <c r="D510" s="142">
        <v>9.6</v>
      </c>
      <c r="E510" s="142">
        <v>16.3</v>
      </c>
      <c r="F510" s="142">
        <v>18.100000000000001</v>
      </c>
      <c r="G510" s="142">
        <v>19.5</v>
      </c>
      <c r="H510" s="142">
        <v>25.3</v>
      </c>
      <c r="I510" s="142">
        <v>27.6</v>
      </c>
      <c r="J510" s="142">
        <v>24.6</v>
      </c>
      <c r="K510" s="142">
        <v>21.1</v>
      </c>
      <c r="L510" s="142">
        <v>16.2</v>
      </c>
      <c r="M510" s="142">
        <v>11</v>
      </c>
      <c r="O510" s="1" t="s">
        <v>253</v>
      </c>
      <c r="P510" s="142">
        <v>4.8</v>
      </c>
      <c r="Q510" s="142">
        <v>5.7</v>
      </c>
      <c r="R510" s="142">
        <v>7.6</v>
      </c>
      <c r="S510" s="142">
        <v>11.5</v>
      </c>
      <c r="T510" s="142">
        <v>18.7</v>
      </c>
      <c r="U510" s="142">
        <v>17.3</v>
      </c>
      <c r="V510" s="142">
        <v>23</v>
      </c>
      <c r="W510" s="142">
        <v>27.5</v>
      </c>
      <c r="X510" s="142">
        <v>26.6</v>
      </c>
      <c r="Y510" s="142">
        <v>19.899999999999999</v>
      </c>
      <c r="Z510" s="142">
        <v>16.2</v>
      </c>
      <c r="AA510" s="142">
        <v>10.8</v>
      </c>
      <c r="AP510" s="208"/>
    </row>
    <row r="511" spans="1:42">
      <c r="A511" s="1" t="s">
        <v>254</v>
      </c>
      <c r="B511" s="142">
        <v>9.6999999999999993</v>
      </c>
      <c r="C511" s="142">
        <v>5.7</v>
      </c>
      <c r="D511" s="142">
        <v>11.8</v>
      </c>
      <c r="E511" s="142">
        <v>11.7</v>
      </c>
      <c r="F511" s="142">
        <v>17.8</v>
      </c>
      <c r="G511" s="142">
        <v>19.8</v>
      </c>
      <c r="H511" s="142">
        <v>26</v>
      </c>
      <c r="I511" s="142">
        <v>27.3</v>
      </c>
      <c r="J511" s="142">
        <v>24.9</v>
      </c>
      <c r="K511" s="142">
        <v>21.9</v>
      </c>
      <c r="L511" s="142">
        <v>15.3</v>
      </c>
      <c r="M511" s="142">
        <v>9.3000000000000007</v>
      </c>
      <c r="O511" s="1" t="s">
        <v>254</v>
      </c>
      <c r="P511" s="142">
        <v>5.7</v>
      </c>
      <c r="Q511" s="142">
        <v>5.0999999999999996</v>
      </c>
      <c r="R511" s="142">
        <v>8.1</v>
      </c>
      <c r="S511" s="142">
        <v>12.9</v>
      </c>
      <c r="T511" s="142">
        <v>21.1</v>
      </c>
      <c r="U511" s="142">
        <v>17.899999999999999</v>
      </c>
      <c r="V511" s="142">
        <v>23.1</v>
      </c>
      <c r="W511" s="142">
        <v>29</v>
      </c>
      <c r="X511" s="142">
        <v>27.2</v>
      </c>
      <c r="Y511" s="142">
        <v>19.8</v>
      </c>
      <c r="Z511" s="142">
        <v>17.5</v>
      </c>
      <c r="AA511" s="142">
        <v>10.7</v>
      </c>
      <c r="AP511" s="208"/>
    </row>
    <row r="512" spans="1:42">
      <c r="A512" s="1" t="s">
        <v>255</v>
      </c>
      <c r="B512" s="142">
        <v>8.1</v>
      </c>
      <c r="C512" s="142">
        <v>7.8</v>
      </c>
      <c r="D512" s="142">
        <v>14.4</v>
      </c>
      <c r="E512" s="142">
        <v>7.7</v>
      </c>
      <c r="F512" s="142">
        <v>19.2</v>
      </c>
      <c r="G512" s="142">
        <v>20.6</v>
      </c>
      <c r="H512" s="142">
        <v>24.8</v>
      </c>
      <c r="I512" s="142">
        <v>27.3</v>
      </c>
      <c r="J512" s="142">
        <v>27.2</v>
      </c>
      <c r="K512" s="142">
        <v>21.6</v>
      </c>
      <c r="L512" s="142">
        <v>15.3</v>
      </c>
      <c r="M512" s="142">
        <v>8.5</v>
      </c>
      <c r="O512" s="1" t="s">
        <v>255</v>
      </c>
      <c r="P512" s="142">
        <v>6.4</v>
      </c>
      <c r="Q512" s="142">
        <v>5.3</v>
      </c>
      <c r="R512" s="142">
        <v>7.3</v>
      </c>
      <c r="S512" s="142">
        <v>12.8</v>
      </c>
      <c r="T512" s="142">
        <v>20.399999999999999</v>
      </c>
      <c r="U512" s="142">
        <v>19.899999999999999</v>
      </c>
      <c r="V512" s="142">
        <v>26.1</v>
      </c>
      <c r="W512" s="142">
        <v>30.5</v>
      </c>
      <c r="X512" s="142">
        <v>26.2</v>
      </c>
      <c r="Y512" s="142">
        <v>20.2</v>
      </c>
      <c r="Z512" s="142">
        <v>17.100000000000001</v>
      </c>
      <c r="AA512" s="142">
        <v>11.2</v>
      </c>
      <c r="AP512" s="208"/>
    </row>
    <row r="513" spans="1:42">
      <c r="A513" s="1" t="s">
        <v>256</v>
      </c>
      <c r="B513" s="209">
        <v>7.9</v>
      </c>
      <c r="C513" s="209">
        <v>8.4</v>
      </c>
      <c r="D513" s="209">
        <v>15.4</v>
      </c>
      <c r="E513" s="209">
        <v>9.1999999999999993</v>
      </c>
      <c r="F513" s="209">
        <v>19.8</v>
      </c>
      <c r="G513" s="209">
        <v>20.6</v>
      </c>
      <c r="H513" s="209">
        <v>26.3</v>
      </c>
      <c r="I513" s="209">
        <v>27.5</v>
      </c>
      <c r="J513" s="209">
        <v>27.9</v>
      </c>
      <c r="K513" s="209">
        <v>22.5</v>
      </c>
      <c r="L513" s="209">
        <v>16.7</v>
      </c>
      <c r="M513" s="209">
        <v>7.2</v>
      </c>
      <c r="O513" s="1" t="s">
        <v>256</v>
      </c>
      <c r="P513" s="209">
        <v>6.3</v>
      </c>
      <c r="Q513" s="209">
        <v>4.8</v>
      </c>
      <c r="R513" s="209">
        <v>6.3</v>
      </c>
      <c r="S513" s="209">
        <v>13.1</v>
      </c>
      <c r="T513" s="209">
        <v>18.899999999999999</v>
      </c>
      <c r="U513" s="209">
        <v>19.399999999999999</v>
      </c>
      <c r="V513" s="209">
        <v>25.5</v>
      </c>
      <c r="W513" s="209">
        <v>28.4</v>
      </c>
      <c r="X513" s="209">
        <v>27.4</v>
      </c>
      <c r="Y513" s="209">
        <v>20.8</v>
      </c>
      <c r="Z513" s="209">
        <v>14.3</v>
      </c>
      <c r="AA513" s="209">
        <v>12</v>
      </c>
      <c r="AP513" s="208"/>
    </row>
    <row r="514" spans="1:42">
      <c r="A514" s="1" t="s">
        <v>257</v>
      </c>
      <c r="B514" s="142">
        <v>8.6</v>
      </c>
      <c r="C514" s="142">
        <v>12.3</v>
      </c>
      <c r="D514" s="142">
        <v>9.4</v>
      </c>
      <c r="E514" s="142">
        <v>10.199999999999999</v>
      </c>
      <c r="F514" s="142">
        <v>17</v>
      </c>
      <c r="G514" s="142">
        <v>21.5</v>
      </c>
      <c r="H514" s="142">
        <v>23.4</v>
      </c>
      <c r="I514" s="142">
        <v>26.9</v>
      </c>
      <c r="J514" s="142">
        <v>25.8</v>
      </c>
      <c r="K514" s="142">
        <v>21.4</v>
      </c>
      <c r="L514" s="142">
        <v>17.3</v>
      </c>
      <c r="M514" s="142">
        <v>8.5</v>
      </c>
      <c r="O514" s="1" t="s">
        <v>257</v>
      </c>
      <c r="P514" s="142">
        <v>9.6999999999999993</v>
      </c>
      <c r="Q514" s="142">
        <v>4.5999999999999996</v>
      </c>
      <c r="R514" s="142">
        <v>6.3</v>
      </c>
      <c r="S514" s="142">
        <v>12.2</v>
      </c>
      <c r="T514" s="142">
        <v>17.899999999999999</v>
      </c>
      <c r="U514" s="142">
        <v>22.3</v>
      </c>
      <c r="V514" s="142">
        <v>26.3</v>
      </c>
      <c r="W514" s="142">
        <v>28.2</v>
      </c>
      <c r="X514" s="142">
        <v>26.8</v>
      </c>
      <c r="Y514" s="142">
        <v>21.1</v>
      </c>
      <c r="Z514" s="142">
        <v>16.3</v>
      </c>
      <c r="AA514" s="142">
        <v>5.8</v>
      </c>
      <c r="AP514" s="208"/>
    </row>
    <row r="515" spans="1:42">
      <c r="A515" s="1" t="s">
        <v>258</v>
      </c>
      <c r="B515" s="142">
        <v>5</v>
      </c>
      <c r="C515" s="142">
        <v>10.6</v>
      </c>
      <c r="D515" s="142">
        <v>4.9000000000000004</v>
      </c>
      <c r="E515" s="142">
        <v>11.6</v>
      </c>
      <c r="F515" s="142">
        <v>18.399999999999999</v>
      </c>
      <c r="G515" s="142">
        <v>22.2</v>
      </c>
      <c r="H515" s="142">
        <v>23.1</v>
      </c>
      <c r="I515" s="142">
        <v>27.1</v>
      </c>
      <c r="J515" s="142">
        <v>28.2</v>
      </c>
      <c r="K515" s="142">
        <v>20.399999999999999</v>
      </c>
      <c r="L515" s="142">
        <v>16.7</v>
      </c>
      <c r="M515" s="142">
        <v>11.2</v>
      </c>
      <c r="O515" s="1" t="s">
        <v>258</v>
      </c>
      <c r="P515" s="142">
        <v>7</v>
      </c>
      <c r="Q515" s="142">
        <v>5.4</v>
      </c>
      <c r="R515" s="142">
        <v>7.9</v>
      </c>
      <c r="S515" s="142">
        <v>12.9</v>
      </c>
      <c r="T515" s="142">
        <v>19.899999999999999</v>
      </c>
      <c r="U515" s="142">
        <v>22.3</v>
      </c>
      <c r="V515" s="142">
        <v>24.6</v>
      </c>
      <c r="W515" s="142">
        <v>28.3</v>
      </c>
      <c r="X515" s="142">
        <v>26</v>
      </c>
      <c r="Y515" s="142">
        <v>21.2</v>
      </c>
      <c r="Z515" s="142">
        <v>18.8</v>
      </c>
      <c r="AA515" s="142">
        <v>5.8</v>
      </c>
      <c r="AP515" s="208"/>
    </row>
    <row r="516" spans="1:42">
      <c r="A516" s="1" t="s">
        <v>259</v>
      </c>
      <c r="B516" s="142">
        <v>5.3</v>
      </c>
      <c r="C516" s="142">
        <v>9.6999999999999993</v>
      </c>
      <c r="D516" s="142">
        <v>5.2</v>
      </c>
      <c r="E516" s="142">
        <v>13.5</v>
      </c>
      <c r="F516" s="142">
        <v>19.600000000000001</v>
      </c>
      <c r="G516" s="142">
        <v>20.5</v>
      </c>
      <c r="H516" s="142">
        <v>23.8</v>
      </c>
      <c r="I516" s="142">
        <v>27.5</v>
      </c>
      <c r="J516" s="142">
        <v>27</v>
      </c>
      <c r="K516" s="142">
        <v>22.4</v>
      </c>
      <c r="L516" s="142">
        <v>16.3</v>
      </c>
      <c r="M516" s="142">
        <v>10.8</v>
      </c>
      <c r="O516" s="1" t="s">
        <v>259</v>
      </c>
      <c r="P516" s="142">
        <v>9.3000000000000007</v>
      </c>
      <c r="Q516" s="142">
        <v>4.3</v>
      </c>
      <c r="R516" s="142">
        <v>6.7</v>
      </c>
      <c r="S516" s="142">
        <v>14.1</v>
      </c>
      <c r="T516" s="142">
        <v>19.600000000000001</v>
      </c>
      <c r="U516" s="142">
        <v>21.2</v>
      </c>
      <c r="V516" s="142">
        <v>23.2</v>
      </c>
      <c r="W516" s="142">
        <v>28.7</v>
      </c>
      <c r="X516" s="142">
        <v>26.2</v>
      </c>
      <c r="Y516" s="142">
        <v>20.6</v>
      </c>
      <c r="Z516" s="142">
        <v>14.1</v>
      </c>
      <c r="AA516" s="142">
        <v>8.1999999999999993</v>
      </c>
      <c r="AP516" s="208"/>
    </row>
    <row r="517" spans="1:42">
      <c r="A517" s="1" t="s">
        <v>260</v>
      </c>
      <c r="B517" s="142">
        <v>5.2</v>
      </c>
      <c r="C517" s="142">
        <v>13.1</v>
      </c>
      <c r="D517" s="142">
        <v>7.3</v>
      </c>
      <c r="E517" s="142">
        <v>14.7</v>
      </c>
      <c r="F517" s="142">
        <v>21.9</v>
      </c>
      <c r="G517" s="142">
        <v>18.3</v>
      </c>
      <c r="H517" s="142">
        <v>24</v>
      </c>
      <c r="I517" s="142">
        <v>27.8</v>
      </c>
      <c r="J517" s="142">
        <v>25.8</v>
      </c>
      <c r="K517" s="142">
        <v>22.6</v>
      </c>
      <c r="L517" s="142">
        <v>16.100000000000001</v>
      </c>
      <c r="M517" s="142">
        <v>9.3000000000000007</v>
      </c>
      <c r="O517" s="1" t="s">
        <v>260</v>
      </c>
      <c r="P517" s="142">
        <v>10.5</v>
      </c>
      <c r="Q517" s="142">
        <v>3.4</v>
      </c>
      <c r="R517" s="142">
        <v>8.5</v>
      </c>
      <c r="S517" s="142">
        <v>13.7</v>
      </c>
      <c r="T517" s="142">
        <v>19.2</v>
      </c>
      <c r="U517" s="142">
        <v>21</v>
      </c>
      <c r="V517" s="142">
        <v>23.6</v>
      </c>
      <c r="W517" s="142">
        <v>28</v>
      </c>
      <c r="X517" s="142">
        <v>25.9</v>
      </c>
      <c r="Y517" s="142">
        <v>20.8</v>
      </c>
      <c r="Z517" s="142">
        <v>12.2</v>
      </c>
      <c r="AA517" s="142">
        <v>9.9</v>
      </c>
      <c r="AP517" s="208"/>
    </row>
    <row r="518" spans="1:42">
      <c r="A518" s="1" t="s">
        <v>261</v>
      </c>
      <c r="B518" s="142">
        <v>6.4</v>
      </c>
      <c r="C518" s="142">
        <v>11.8</v>
      </c>
      <c r="D518" s="142">
        <v>8.6</v>
      </c>
      <c r="E518" s="142">
        <v>13.1</v>
      </c>
      <c r="F518" s="142">
        <v>17.5</v>
      </c>
      <c r="G518" s="142">
        <v>19.3</v>
      </c>
      <c r="H518" s="142">
        <v>21.6</v>
      </c>
      <c r="I518" s="142">
        <v>28.3</v>
      </c>
      <c r="J518" s="142">
        <v>25.4</v>
      </c>
      <c r="K518" s="142">
        <v>19.8</v>
      </c>
      <c r="L518" s="142">
        <v>15.4</v>
      </c>
      <c r="M518" s="142">
        <v>8.8000000000000007</v>
      </c>
      <c r="O518" s="1" t="s">
        <v>261</v>
      </c>
      <c r="P518" s="142">
        <v>9.5</v>
      </c>
      <c r="Q518" s="142">
        <v>6</v>
      </c>
      <c r="R518" s="142">
        <v>11.8</v>
      </c>
      <c r="S518" s="142">
        <v>12.4</v>
      </c>
      <c r="T518" s="142">
        <v>13</v>
      </c>
      <c r="U518" s="142">
        <v>21.3</v>
      </c>
      <c r="V518" s="142">
        <v>23.8</v>
      </c>
      <c r="W518" s="142">
        <v>27.1</v>
      </c>
      <c r="X518" s="142">
        <v>24.4</v>
      </c>
      <c r="Y518" s="142">
        <v>20.6</v>
      </c>
      <c r="Z518" s="142">
        <v>12.5</v>
      </c>
      <c r="AA518" s="142">
        <v>13</v>
      </c>
      <c r="AP518" s="208"/>
    </row>
    <row r="519" spans="1:42">
      <c r="A519" s="1" t="s">
        <v>262</v>
      </c>
      <c r="B519" s="156">
        <v>6.8</v>
      </c>
      <c r="C519" s="156">
        <v>7.9</v>
      </c>
      <c r="D519" s="156">
        <v>8.1999999999999993</v>
      </c>
      <c r="E519" s="156">
        <v>13</v>
      </c>
      <c r="F519" s="156">
        <v>18.5</v>
      </c>
      <c r="G519" s="156">
        <v>21.6</v>
      </c>
      <c r="H519" s="156">
        <v>23.9</v>
      </c>
      <c r="I519" s="142">
        <v>27.7</v>
      </c>
      <c r="J519" s="156">
        <v>25.3</v>
      </c>
      <c r="K519" s="156">
        <v>19.7</v>
      </c>
      <c r="L519" s="156">
        <v>16.2</v>
      </c>
      <c r="M519" s="156">
        <v>8</v>
      </c>
      <c r="O519" s="1" t="s">
        <v>262</v>
      </c>
      <c r="P519" s="156">
        <v>10.9</v>
      </c>
      <c r="Q519" s="156">
        <v>6.4</v>
      </c>
      <c r="R519" s="156">
        <v>12.5</v>
      </c>
      <c r="S519" s="156">
        <v>15.5</v>
      </c>
      <c r="T519" s="156">
        <v>13.1</v>
      </c>
      <c r="U519" s="156">
        <v>21.7</v>
      </c>
      <c r="V519" s="156">
        <v>25.3</v>
      </c>
      <c r="W519" s="156">
        <v>27.8</v>
      </c>
      <c r="X519" s="156">
        <v>24.8</v>
      </c>
      <c r="Y519" s="156">
        <v>21</v>
      </c>
      <c r="Z519" s="156">
        <v>12.7</v>
      </c>
      <c r="AA519" s="156">
        <v>11.1</v>
      </c>
      <c r="AP519" s="208"/>
    </row>
    <row r="520" spans="1:42">
      <c r="A520" s="1" t="s">
        <v>263</v>
      </c>
      <c r="B520" s="142">
        <v>6.6</v>
      </c>
      <c r="C520" s="142">
        <v>8.4</v>
      </c>
      <c r="D520" s="142">
        <v>4.8</v>
      </c>
      <c r="E520" s="142">
        <v>12.8</v>
      </c>
      <c r="F520" s="142">
        <v>17.2</v>
      </c>
      <c r="G520" s="142">
        <v>21.9</v>
      </c>
      <c r="H520" s="142">
        <v>24</v>
      </c>
      <c r="I520" s="156">
        <v>27.7</v>
      </c>
      <c r="J520" s="142">
        <v>24.8</v>
      </c>
      <c r="K520" s="142">
        <v>20.6</v>
      </c>
      <c r="L520" s="142">
        <v>12.9</v>
      </c>
      <c r="M520" s="142">
        <v>12.2</v>
      </c>
      <c r="O520" s="1" t="s">
        <v>263</v>
      </c>
      <c r="P520" s="142">
        <v>11.5</v>
      </c>
      <c r="Q520" s="142">
        <v>6.3</v>
      </c>
      <c r="R520" s="142">
        <v>10.7</v>
      </c>
      <c r="S520" s="142">
        <v>15.4</v>
      </c>
      <c r="T520" s="142">
        <v>14.6</v>
      </c>
      <c r="U520" s="142">
        <v>21</v>
      </c>
      <c r="V520" s="142">
        <v>28.6</v>
      </c>
      <c r="W520" s="142">
        <v>28.3</v>
      </c>
      <c r="X520" s="142">
        <v>25.6</v>
      </c>
      <c r="Y520" s="142">
        <v>18.899999999999999</v>
      </c>
      <c r="Z520" s="142">
        <v>14.6</v>
      </c>
      <c r="AA520" s="142">
        <v>12.2</v>
      </c>
      <c r="AP520" s="208"/>
    </row>
    <row r="521" spans="1:42">
      <c r="A521" s="1" t="s">
        <v>264</v>
      </c>
      <c r="B521" s="142">
        <v>7.1</v>
      </c>
      <c r="C521" s="142">
        <v>8.4</v>
      </c>
      <c r="D521" s="142">
        <v>6.2</v>
      </c>
      <c r="E521" s="142">
        <v>16</v>
      </c>
      <c r="F521" s="142">
        <v>19.100000000000001</v>
      </c>
      <c r="G521" s="142">
        <v>22.8</v>
      </c>
      <c r="H521" s="142">
        <v>22.8</v>
      </c>
      <c r="I521" s="142">
        <v>28.5</v>
      </c>
      <c r="J521" s="142">
        <v>23.3</v>
      </c>
      <c r="K521" s="142">
        <v>19.3</v>
      </c>
      <c r="L521" s="142">
        <v>15.4</v>
      </c>
      <c r="M521" s="142">
        <v>12.1</v>
      </c>
      <c r="O521" s="1" t="s">
        <v>264</v>
      </c>
      <c r="P521" s="142">
        <v>5.6</v>
      </c>
      <c r="Q521" s="142">
        <v>2.6</v>
      </c>
      <c r="R521" s="142">
        <v>11.6</v>
      </c>
      <c r="S521" s="142">
        <v>15.2</v>
      </c>
      <c r="T521" s="142">
        <v>17.7</v>
      </c>
      <c r="U521" s="142">
        <v>22.3</v>
      </c>
      <c r="V521" s="142">
        <v>26.8</v>
      </c>
      <c r="W521" s="142">
        <v>28.6</v>
      </c>
      <c r="X521" s="142">
        <v>25.3</v>
      </c>
      <c r="Y521" s="142">
        <v>19.8</v>
      </c>
      <c r="Z521" s="142">
        <v>14.4</v>
      </c>
      <c r="AA521" s="142">
        <v>10.8</v>
      </c>
      <c r="AP521" s="208"/>
    </row>
    <row r="522" spans="1:42">
      <c r="A522" s="1" t="s">
        <v>265</v>
      </c>
      <c r="B522" s="142">
        <v>5.7</v>
      </c>
      <c r="C522" s="142">
        <v>12.5</v>
      </c>
      <c r="D522" s="142">
        <v>7.6</v>
      </c>
      <c r="E522" s="142">
        <v>15.9</v>
      </c>
      <c r="F522" s="142">
        <v>17.600000000000001</v>
      </c>
      <c r="G522" s="142">
        <v>20.3</v>
      </c>
      <c r="H522" s="142">
        <v>22</v>
      </c>
      <c r="I522" s="142">
        <v>28.3</v>
      </c>
      <c r="J522" s="142">
        <v>25.2</v>
      </c>
      <c r="K522" s="142">
        <v>18</v>
      </c>
      <c r="L522" s="142">
        <v>14.5</v>
      </c>
      <c r="M522" s="142">
        <v>8.6</v>
      </c>
      <c r="O522" s="1" t="s">
        <v>265</v>
      </c>
      <c r="P522" s="142">
        <v>5.4</v>
      </c>
      <c r="Q522" s="142">
        <v>2.9</v>
      </c>
      <c r="R522" s="142">
        <v>13.8</v>
      </c>
      <c r="S522" s="142">
        <v>14.6</v>
      </c>
      <c r="T522" s="142">
        <v>16.600000000000001</v>
      </c>
      <c r="U522" s="142">
        <v>23.7</v>
      </c>
      <c r="V522" s="142">
        <v>27.7</v>
      </c>
      <c r="W522" s="142">
        <v>28.6</v>
      </c>
      <c r="X522" s="142">
        <v>25.3</v>
      </c>
      <c r="Y522" s="142">
        <v>17.899999999999999</v>
      </c>
      <c r="Z522" s="142">
        <v>14</v>
      </c>
      <c r="AA522" s="142">
        <v>8.6</v>
      </c>
      <c r="AP522" s="208"/>
    </row>
    <row r="523" spans="1:42">
      <c r="A523" s="1" t="s">
        <v>266</v>
      </c>
      <c r="B523" s="209">
        <v>6.2</v>
      </c>
      <c r="C523" s="209">
        <v>7.1</v>
      </c>
      <c r="D523" s="209">
        <v>7.6</v>
      </c>
      <c r="E523" s="209">
        <v>14</v>
      </c>
      <c r="F523" s="209">
        <v>19</v>
      </c>
      <c r="G523" s="209">
        <v>24.4</v>
      </c>
      <c r="H523" s="209">
        <v>27.3</v>
      </c>
      <c r="I523" s="142">
        <v>28.7</v>
      </c>
      <c r="J523" s="209">
        <v>26.2</v>
      </c>
      <c r="K523" s="209">
        <v>19.100000000000001</v>
      </c>
      <c r="L523" s="209">
        <v>15.8</v>
      </c>
      <c r="M523" s="209">
        <v>7.4</v>
      </c>
      <c r="O523" s="1" t="s">
        <v>266</v>
      </c>
      <c r="P523" s="209">
        <v>5.9</v>
      </c>
      <c r="Q523" s="209">
        <v>4.2</v>
      </c>
      <c r="R523" s="209">
        <v>13</v>
      </c>
      <c r="S523" s="209">
        <v>16.3</v>
      </c>
      <c r="T523" s="209">
        <v>17.7</v>
      </c>
      <c r="U523" s="209">
        <v>21.1</v>
      </c>
      <c r="V523" s="209">
        <v>26.9</v>
      </c>
      <c r="W523" s="209">
        <v>29</v>
      </c>
      <c r="X523" s="209">
        <v>24.2</v>
      </c>
      <c r="Y523" s="209">
        <v>20.6</v>
      </c>
      <c r="Z523" s="209">
        <v>13.8</v>
      </c>
      <c r="AA523" s="209">
        <v>7.1</v>
      </c>
      <c r="AP523" s="208"/>
    </row>
    <row r="524" spans="1:42">
      <c r="A524" s="1" t="s">
        <v>267</v>
      </c>
      <c r="B524" s="142">
        <v>6.6</v>
      </c>
      <c r="C524" s="142">
        <v>6.9</v>
      </c>
      <c r="D524" s="142">
        <v>9.1999999999999993</v>
      </c>
      <c r="E524" s="142">
        <v>11.7</v>
      </c>
      <c r="F524" s="142">
        <v>18</v>
      </c>
      <c r="G524" s="142">
        <v>23.4</v>
      </c>
      <c r="H524" s="142">
        <v>25.2</v>
      </c>
      <c r="I524" s="209">
        <v>29.9</v>
      </c>
      <c r="J524" s="142">
        <v>26.9</v>
      </c>
      <c r="K524" s="142">
        <v>18.8</v>
      </c>
      <c r="L524" s="142">
        <v>13.9</v>
      </c>
      <c r="M524" s="142">
        <v>7.1</v>
      </c>
      <c r="O524" s="1" t="s">
        <v>267</v>
      </c>
      <c r="P524" s="142">
        <v>7</v>
      </c>
      <c r="Q524" s="142">
        <v>3.6</v>
      </c>
      <c r="R524" s="142">
        <v>12.6</v>
      </c>
      <c r="S524" s="142">
        <v>16.600000000000001</v>
      </c>
      <c r="T524" s="142">
        <v>17.8</v>
      </c>
      <c r="U524" s="142">
        <v>21</v>
      </c>
      <c r="V524" s="142">
        <v>26.6</v>
      </c>
      <c r="W524" s="142">
        <v>29.4</v>
      </c>
      <c r="X524" s="142">
        <v>21.7</v>
      </c>
      <c r="Y524" s="142">
        <v>20.100000000000001</v>
      </c>
      <c r="Z524" s="142">
        <v>14.7</v>
      </c>
      <c r="AA524" s="142">
        <v>8.3000000000000007</v>
      </c>
      <c r="AP524" s="208"/>
    </row>
    <row r="525" spans="1:42">
      <c r="A525" s="1" t="s">
        <v>268</v>
      </c>
      <c r="B525" s="142">
        <v>9.3000000000000007</v>
      </c>
      <c r="C525" s="142">
        <v>7.4</v>
      </c>
      <c r="D525" s="142">
        <v>8.1999999999999993</v>
      </c>
      <c r="E525" s="142">
        <v>12.9</v>
      </c>
      <c r="F525" s="142">
        <v>17.7</v>
      </c>
      <c r="G525" s="142">
        <v>22.5</v>
      </c>
      <c r="H525" s="142">
        <v>23.1</v>
      </c>
      <c r="I525" s="142">
        <v>31.3</v>
      </c>
      <c r="J525" s="142">
        <v>27.6</v>
      </c>
      <c r="K525" s="142">
        <v>17.399999999999999</v>
      </c>
      <c r="L525" s="142">
        <v>12.4</v>
      </c>
      <c r="M525" s="142">
        <v>6.4</v>
      </c>
      <c r="O525" s="1" t="s">
        <v>268</v>
      </c>
      <c r="P525" s="142">
        <v>5</v>
      </c>
      <c r="Q525" s="142">
        <v>2.8</v>
      </c>
      <c r="R525" s="142">
        <v>12.5</v>
      </c>
      <c r="S525" s="142">
        <v>15.2</v>
      </c>
      <c r="T525" s="142">
        <v>18.100000000000001</v>
      </c>
      <c r="U525" s="142">
        <v>20.8</v>
      </c>
      <c r="V525" s="142">
        <v>27.3</v>
      </c>
      <c r="W525" s="142">
        <v>29.8</v>
      </c>
      <c r="X525" s="142">
        <v>23.6</v>
      </c>
      <c r="Y525" s="142">
        <v>19.2</v>
      </c>
      <c r="Z525" s="142">
        <v>15.1</v>
      </c>
      <c r="AA525" s="142">
        <v>10.4</v>
      </c>
      <c r="AP525" s="208"/>
    </row>
    <row r="526" spans="1:42">
      <c r="A526" s="1" t="s">
        <v>269</v>
      </c>
      <c r="B526" s="142">
        <v>8.6</v>
      </c>
      <c r="C526" s="142">
        <v>11.6</v>
      </c>
      <c r="D526" s="142">
        <v>7.3</v>
      </c>
      <c r="E526" s="142">
        <v>10</v>
      </c>
      <c r="F526" s="142">
        <v>20.100000000000001</v>
      </c>
      <c r="G526" s="142">
        <v>21.2</v>
      </c>
      <c r="H526" s="142">
        <v>22.6</v>
      </c>
      <c r="I526" s="142">
        <v>27.7</v>
      </c>
      <c r="J526" s="142">
        <v>28.3</v>
      </c>
      <c r="K526" s="142">
        <v>18.100000000000001</v>
      </c>
      <c r="L526" s="142">
        <v>10.4</v>
      </c>
      <c r="M526" s="142">
        <v>8.1999999999999993</v>
      </c>
      <c r="O526" s="1" t="s">
        <v>269</v>
      </c>
      <c r="P526" s="142">
        <v>4.5</v>
      </c>
      <c r="Q526" s="142">
        <v>3.9</v>
      </c>
      <c r="R526" s="142">
        <v>12.1</v>
      </c>
      <c r="S526" s="142">
        <v>15.2</v>
      </c>
      <c r="T526" s="142">
        <v>19</v>
      </c>
      <c r="U526" s="142">
        <v>21.9</v>
      </c>
      <c r="V526" s="142">
        <v>27.9</v>
      </c>
      <c r="W526" s="142">
        <v>26.4</v>
      </c>
      <c r="X526" s="142">
        <v>22.6</v>
      </c>
      <c r="Y526" s="142">
        <v>19.3</v>
      </c>
      <c r="Z526" s="142">
        <v>13.6</v>
      </c>
      <c r="AA526" s="142">
        <v>10.1</v>
      </c>
      <c r="AP526" s="208"/>
    </row>
    <row r="527" spans="1:42">
      <c r="A527" s="1" t="s">
        <v>270</v>
      </c>
      <c r="B527" s="142">
        <v>8.1</v>
      </c>
      <c r="C527" s="142">
        <v>9.6</v>
      </c>
      <c r="D527" s="142">
        <v>8</v>
      </c>
      <c r="E527" s="142">
        <v>12.3</v>
      </c>
      <c r="F527" s="142">
        <v>19.899999999999999</v>
      </c>
      <c r="G527" s="142">
        <v>23.3</v>
      </c>
      <c r="H527" s="142">
        <v>23.2</v>
      </c>
      <c r="I527" s="142">
        <v>27.8</v>
      </c>
      <c r="J527" s="142">
        <v>26.2</v>
      </c>
      <c r="K527" s="142">
        <v>16.600000000000001</v>
      </c>
      <c r="L527" s="142">
        <v>9.5</v>
      </c>
      <c r="M527" s="142">
        <v>7.3</v>
      </c>
      <c r="O527" s="1" t="s">
        <v>270</v>
      </c>
      <c r="P527" s="142">
        <v>4.5</v>
      </c>
      <c r="Q527" s="142">
        <v>4.8</v>
      </c>
      <c r="R527" s="142">
        <v>12.5</v>
      </c>
      <c r="S527" s="142">
        <v>16.3</v>
      </c>
      <c r="T527" s="142">
        <v>19.600000000000001</v>
      </c>
      <c r="U527" s="142">
        <v>22</v>
      </c>
      <c r="V527" s="142">
        <v>27.8</v>
      </c>
      <c r="W527" s="142">
        <v>28</v>
      </c>
      <c r="X527" s="142">
        <v>23.1</v>
      </c>
      <c r="Y527" s="142">
        <v>19.600000000000001</v>
      </c>
      <c r="Z527" s="142">
        <v>7.5</v>
      </c>
      <c r="AA527" s="142">
        <v>9.3000000000000007</v>
      </c>
      <c r="AP527" s="208"/>
    </row>
    <row r="528" spans="1:42">
      <c r="A528" s="1" t="s">
        <v>271</v>
      </c>
      <c r="B528" s="142">
        <v>8.1</v>
      </c>
      <c r="C528" s="142">
        <v>9.1</v>
      </c>
      <c r="D528" s="142">
        <v>7.6</v>
      </c>
      <c r="E528" s="142">
        <v>13.8</v>
      </c>
      <c r="F528" s="142">
        <v>18.399999999999999</v>
      </c>
      <c r="G528" s="142">
        <v>23.5</v>
      </c>
      <c r="H528" s="142">
        <v>23.9</v>
      </c>
      <c r="I528" s="142">
        <v>30.2</v>
      </c>
      <c r="J528" s="142">
        <v>26.1</v>
      </c>
      <c r="K528" s="142">
        <v>16.899999999999999</v>
      </c>
      <c r="L528" s="142">
        <v>11</v>
      </c>
      <c r="M528" s="142">
        <v>7.4</v>
      </c>
      <c r="O528" s="1" t="s">
        <v>271</v>
      </c>
      <c r="P528" s="142">
        <v>5.2</v>
      </c>
      <c r="Q528" s="142">
        <v>6.6</v>
      </c>
      <c r="R528" s="142">
        <v>11</v>
      </c>
      <c r="S528" s="142">
        <v>16.3</v>
      </c>
      <c r="T528" s="142">
        <v>20</v>
      </c>
      <c r="U528" s="142">
        <v>22.8</v>
      </c>
      <c r="V528" s="142">
        <v>27.1</v>
      </c>
      <c r="W528" s="142">
        <v>28.4</v>
      </c>
      <c r="X528" s="142">
        <v>24.8</v>
      </c>
      <c r="Y528" s="142">
        <v>20</v>
      </c>
      <c r="Z528" s="142">
        <v>6.6</v>
      </c>
      <c r="AA528" s="142">
        <v>9.3000000000000007</v>
      </c>
      <c r="AP528" s="208"/>
    </row>
    <row r="529" spans="1:42">
      <c r="A529" s="1" t="s">
        <v>272</v>
      </c>
      <c r="B529" s="156">
        <v>8.1999999999999993</v>
      </c>
      <c r="C529" s="156">
        <v>8.6999999999999993</v>
      </c>
      <c r="D529" s="156">
        <v>8.6</v>
      </c>
      <c r="E529" s="156">
        <v>17.2</v>
      </c>
      <c r="F529" s="156">
        <v>18</v>
      </c>
      <c r="G529" s="156">
        <v>23.8</v>
      </c>
      <c r="H529" s="142">
        <v>22.7</v>
      </c>
      <c r="I529" s="142">
        <v>28.9</v>
      </c>
      <c r="J529" s="156">
        <v>25.4</v>
      </c>
      <c r="K529" s="156">
        <v>15</v>
      </c>
      <c r="L529" s="156">
        <v>9.9</v>
      </c>
      <c r="M529" s="156">
        <v>8.9</v>
      </c>
      <c r="O529" s="1" t="s">
        <v>272</v>
      </c>
      <c r="P529" s="156">
        <v>3.7</v>
      </c>
      <c r="Q529" s="156">
        <v>8</v>
      </c>
      <c r="R529" s="156">
        <v>12.2</v>
      </c>
      <c r="S529" s="156">
        <v>17.5</v>
      </c>
      <c r="T529" s="156">
        <v>18.3</v>
      </c>
      <c r="U529" s="156">
        <v>22.9</v>
      </c>
      <c r="V529" s="156">
        <v>26.9</v>
      </c>
      <c r="W529" s="156">
        <v>27.3</v>
      </c>
      <c r="X529" s="156">
        <v>24.1</v>
      </c>
      <c r="Y529" s="156">
        <v>20</v>
      </c>
      <c r="Z529" s="156">
        <v>8.3000000000000007</v>
      </c>
      <c r="AA529" s="156">
        <v>13.1</v>
      </c>
      <c r="AP529" s="208"/>
    </row>
    <row r="530" spans="1:42">
      <c r="A530" s="1" t="s">
        <v>273</v>
      </c>
      <c r="B530" s="142">
        <v>7.9</v>
      </c>
      <c r="C530" s="142">
        <v>9.6</v>
      </c>
      <c r="D530" s="142">
        <v>10.9</v>
      </c>
      <c r="E530" s="142">
        <v>18.2</v>
      </c>
      <c r="F530" s="142">
        <v>18.899999999999999</v>
      </c>
      <c r="G530" s="142">
        <v>23.4</v>
      </c>
      <c r="H530" s="142">
        <v>25.4</v>
      </c>
      <c r="I530" s="156">
        <v>29.2</v>
      </c>
      <c r="J530" s="142">
        <v>25.4</v>
      </c>
      <c r="K530" s="142">
        <v>16.2</v>
      </c>
      <c r="L530" s="142">
        <v>8.3000000000000007</v>
      </c>
      <c r="M530" s="142">
        <v>8.4</v>
      </c>
      <c r="O530" s="1" t="s">
        <v>273</v>
      </c>
      <c r="P530" s="142">
        <v>4.3</v>
      </c>
      <c r="Q530" s="142">
        <v>9</v>
      </c>
      <c r="R530" s="142">
        <v>11.8</v>
      </c>
      <c r="S530" s="142">
        <v>18.100000000000001</v>
      </c>
      <c r="T530" s="142">
        <v>19.899999999999999</v>
      </c>
      <c r="U530" s="142">
        <v>22.1</v>
      </c>
      <c r="V530" s="142">
        <v>27.6</v>
      </c>
      <c r="W530" s="142">
        <v>24.5</v>
      </c>
      <c r="X530" s="142">
        <v>23.8</v>
      </c>
      <c r="Y530" s="142">
        <v>20.2</v>
      </c>
      <c r="Z530" s="142">
        <v>10</v>
      </c>
      <c r="AA530" s="142">
        <v>12.5</v>
      </c>
      <c r="AP530" s="208"/>
    </row>
    <row r="531" spans="1:42">
      <c r="A531" s="1" t="s">
        <v>274</v>
      </c>
      <c r="B531" s="142">
        <v>7</v>
      </c>
      <c r="C531" s="142">
        <v>11.4</v>
      </c>
      <c r="D531" s="142">
        <v>13.3</v>
      </c>
      <c r="E531" s="142">
        <v>16.600000000000001</v>
      </c>
      <c r="F531" s="142">
        <v>19.600000000000001</v>
      </c>
      <c r="G531" s="142">
        <v>23</v>
      </c>
      <c r="H531" s="142">
        <v>27.6</v>
      </c>
      <c r="I531" s="142">
        <v>25.3</v>
      </c>
      <c r="J531" s="142">
        <v>25.7</v>
      </c>
      <c r="K531" s="142">
        <v>16.7</v>
      </c>
      <c r="L531" s="142">
        <v>8.5</v>
      </c>
      <c r="M531" s="142">
        <v>11.4</v>
      </c>
      <c r="O531" s="1" t="s">
        <v>274</v>
      </c>
      <c r="P531" s="142">
        <v>5.7</v>
      </c>
      <c r="Q531" s="142">
        <v>6.9</v>
      </c>
      <c r="R531" s="142">
        <v>14.4</v>
      </c>
      <c r="S531" s="142">
        <v>19.2</v>
      </c>
      <c r="T531" s="142">
        <v>21.2</v>
      </c>
      <c r="U531" s="142">
        <v>21</v>
      </c>
      <c r="V531" s="142">
        <v>28.3</v>
      </c>
      <c r="W531" s="142">
        <v>23</v>
      </c>
      <c r="X531" s="142">
        <v>24.8</v>
      </c>
      <c r="Y531" s="142">
        <v>19.600000000000001</v>
      </c>
      <c r="Z531" s="142">
        <v>11.6</v>
      </c>
      <c r="AA531" s="142">
        <v>6.4</v>
      </c>
      <c r="AP531" s="208"/>
    </row>
    <row r="532" spans="1:42">
      <c r="A532" s="1" t="s">
        <v>275</v>
      </c>
      <c r="B532" s="142">
        <v>6.6</v>
      </c>
      <c r="C532" s="142">
        <v>9.1</v>
      </c>
      <c r="D532" s="142">
        <v>12.4</v>
      </c>
      <c r="E532" s="142">
        <v>14.9</v>
      </c>
      <c r="F532" s="142">
        <v>20.5</v>
      </c>
      <c r="G532" s="142">
        <v>19.899999999999999</v>
      </c>
      <c r="H532" s="209">
        <v>25.9</v>
      </c>
      <c r="I532" s="142">
        <v>26.6</v>
      </c>
      <c r="J532" s="142">
        <v>24.7</v>
      </c>
      <c r="K532" s="142">
        <v>16.7</v>
      </c>
      <c r="L532" s="142">
        <v>10.5</v>
      </c>
      <c r="M532" s="142">
        <v>10.9</v>
      </c>
      <c r="O532" s="1" t="s">
        <v>275</v>
      </c>
      <c r="P532" s="142">
        <v>5.4</v>
      </c>
      <c r="Q532" s="142">
        <v>3.1</v>
      </c>
      <c r="R532" s="142">
        <v>13.7</v>
      </c>
      <c r="S532" s="142">
        <v>16.7</v>
      </c>
      <c r="T532" s="142">
        <v>19.5</v>
      </c>
      <c r="U532" s="142">
        <v>22.4</v>
      </c>
      <c r="V532" s="142">
        <v>28.1</v>
      </c>
      <c r="W532" s="142">
        <v>23.9</v>
      </c>
      <c r="X532" s="142">
        <v>24.3</v>
      </c>
      <c r="Y532" s="142">
        <v>21.4</v>
      </c>
      <c r="Z532" s="142">
        <v>9.9</v>
      </c>
      <c r="AA532" s="142">
        <v>6.3</v>
      </c>
      <c r="AP532" s="208"/>
    </row>
    <row r="533" spans="1:42">
      <c r="A533" s="1" t="s">
        <v>276</v>
      </c>
      <c r="B533" s="209">
        <v>7.2</v>
      </c>
      <c r="C533" s="209">
        <v>6.8</v>
      </c>
      <c r="D533" s="209">
        <v>16</v>
      </c>
      <c r="E533" s="209">
        <v>15.5</v>
      </c>
      <c r="F533" s="209">
        <v>19.2</v>
      </c>
      <c r="G533" s="209">
        <v>21.9</v>
      </c>
      <c r="H533" s="142">
        <v>25.4</v>
      </c>
      <c r="I533" s="142">
        <v>27.1</v>
      </c>
      <c r="J533" s="209">
        <v>25.7</v>
      </c>
      <c r="K533" s="209">
        <v>19.2</v>
      </c>
      <c r="L533" s="209">
        <v>10.199999999999999</v>
      </c>
      <c r="M533" s="209">
        <v>7.8</v>
      </c>
      <c r="O533" s="1" t="s">
        <v>276</v>
      </c>
      <c r="P533" s="209">
        <v>3.2</v>
      </c>
      <c r="Q533" s="209">
        <v>4.0999999999999996</v>
      </c>
      <c r="R533" s="209">
        <v>12.7</v>
      </c>
      <c r="S533" s="209">
        <v>16.399999999999999</v>
      </c>
      <c r="T533" s="209">
        <v>21.9</v>
      </c>
      <c r="U533" s="209">
        <v>22</v>
      </c>
      <c r="V533" s="209">
        <v>29.3</v>
      </c>
      <c r="W533" s="209">
        <v>23.6</v>
      </c>
      <c r="X533" s="209">
        <v>23.7</v>
      </c>
      <c r="Y533" s="209">
        <v>19.399999999999999</v>
      </c>
      <c r="Z533" s="209">
        <v>12.5</v>
      </c>
      <c r="AA533" s="209">
        <v>8.8000000000000007</v>
      </c>
      <c r="AP533" s="208"/>
    </row>
    <row r="534" spans="1:42">
      <c r="A534" s="1" t="s">
        <v>277</v>
      </c>
      <c r="B534" s="142">
        <v>6.6</v>
      </c>
      <c r="C534" s="142">
        <v>7.3</v>
      </c>
      <c r="D534" s="142">
        <v>14.3</v>
      </c>
      <c r="E534" s="142">
        <v>16.600000000000001</v>
      </c>
      <c r="F534" s="142">
        <v>23.3</v>
      </c>
      <c r="G534" s="142">
        <v>24.6</v>
      </c>
      <c r="H534" s="142">
        <v>27.9</v>
      </c>
      <c r="I534" s="209">
        <v>27.4</v>
      </c>
      <c r="J534" s="142">
        <v>24.1</v>
      </c>
      <c r="K534" s="142">
        <v>20.7</v>
      </c>
      <c r="L534" s="142">
        <v>13.2</v>
      </c>
      <c r="M534" s="142">
        <v>7.4</v>
      </c>
      <c r="O534" s="1" t="s">
        <v>277</v>
      </c>
      <c r="P534" s="142">
        <v>3.8</v>
      </c>
      <c r="Q534" s="142">
        <v>6.8</v>
      </c>
      <c r="R534" s="142">
        <v>13.6</v>
      </c>
      <c r="S534" s="142">
        <v>15.3</v>
      </c>
      <c r="T534" s="142">
        <v>23.6</v>
      </c>
      <c r="U534" s="142">
        <v>21.3</v>
      </c>
      <c r="V534" s="142">
        <v>29.4</v>
      </c>
      <c r="W534" s="142">
        <v>26.1</v>
      </c>
      <c r="X534" s="142">
        <v>24.1</v>
      </c>
      <c r="Y534" s="142">
        <v>17.399999999999999</v>
      </c>
      <c r="Z534" s="142">
        <v>10.7</v>
      </c>
      <c r="AA534" s="142">
        <v>4.2</v>
      </c>
      <c r="AP534" s="208"/>
    </row>
    <row r="535" spans="1:42">
      <c r="A535" s="1" t="s">
        <v>278</v>
      </c>
      <c r="B535" s="142">
        <v>8.1</v>
      </c>
      <c r="C535" s="142">
        <v>9.9</v>
      </c>
      <c r="D535" s="142">
        <v>11.9</v>
      </c>
      <c r="E535" s="142">
        <v>13.7</v>
      </c>
      <c r="F535" s="142">
        <v>23</v>
      </c>
      <c r="G535" s="142">
        <v>25.2</v>
      </c>
      <c r="H535" s="142">
        <v>27.8</v>
      </c>
      <c r="I535" s="142">
        <v>27.5</v>
      </c>
      <c r="J535" s="142">
        <v>24.2</v>
      </c>
      <c r="K535" s="142">
        <v>18</v>
      </c>
      <c r="L535" s="142">
        <v>14.8</v>
      </c>
      <c r="M535" s="142">
        <v>6.2</v>
      </c>
      <c r="O535" s="1" t="s">
        <v>278</v>
      </c>
      <c r="P535" s="142">
        <v>2.6</v>
      </c>
      <c r="Q535" s="142">
        <v>5.0999999999999996</v>
      </c>
      <c r="R535" s="142">
        <v>11.9</v>
      </c>
      <c r="S535" s="142">
        <v>17.5</v>
      </c>
      <c r="T535" s="142">
        <v>21.3</v>
      </c>
      <c r="U535" s="142">
        <v>21.6</v>
      </c>
      <c r="V535" s="142">
        <v>28.9</v>
      </c>
      <c r="W535" s="142">
        <v>26.4</v>
      </c>
      <c r="X535" s="142">
        <v>20</v>
      </c>
      <c r="Y535" s="142">
        <v>17.100000000000001</v>
      </c>
      <c r="Z535" s="142">
        <v>11.5</v>
      </c>
      <c r="AA535" s="142">
        <v>5</v>
      </c>
      <c r="AP535" s="208"/>
    </row>
    <row r="536" spans="1:42">
      <c r="A536" s="1" t="s">
        <v>279</v>
      </c>
      <c r="B536" s="142">
        <v>6.8</v>
      </c>
      <c r="C536" s="142">
        <v>10.9</v>
      </c>
      <c r="D536" s="142">
        <v>14.8</v>
      </c>
      <c r="E536" s="142">
        <v>15.2</v>
      </c>
      <c r="F536" s="142">
        <v>17.600000000000001</v>
      </c>
      <c r="G536" s="142">
        <v>24.6</v>
      </c>
      <c r="H536" s="142">
        <v>28.6</v>
      </c>
      <c r="I536" s="142">
        <v>29.1</v>
      </c>
      <c r="J536" s="142">
        <v>26.2</v>
      </c>
      <c r="K536" s="142">
        <v>17.600000000000001</v>
      </c>
      <c r="L536" s="142">
        <v>11.5</v>
      </c>
      <c r="M536" s="142">
        <v>10.4</v>
      </c>
      <c r="O536" s="1" t="s">
        <v>279</v>
      </c>
      <c r="P536" s="142">
        <v>4.3</v>
      </c>
      <c r="Q536" s="142">
        <v>5.5</v>
      </c>
      <c r="R536" s="142">
        <v>11.7</v>
      </c>
      <c r="S536" s="142">
        <v>17</v>
      </c>
      <c r="T536" s="142">
        <v>20.7</v>
      </c>
      <c r="U536" s="142">
        <v>22</v>
      </c>
      <c r="V536" s="142">
        <v>27.6</v>
      </c>
      <c r="W536" s="142">
        <v>25.8</v>
      </c>
      <c r="X536" s="142">
        <v>19.7</v>
      </c>
      <c r="Y536" s="142">
        <v>16.3</v>
      </c>
      <c r="Z536" s="142">
        <v>12.6</v>
      </c>
      <c r="AA536" s="142">
        <v>7.4</v>
      </c>
      <c r="AP536" s="208"/>
    </row>
    <row r="537" spans="1:42">
      <c r="A537" s="1" t="s">
        <v>280</v>
      </c>
      <c r="B537" s="142">
        <v>7.3</v>
      </c>
      <c r="C537" s="142"/>
      <c r="D537" s="142">
        <v>15.6</v>
      </c>
      <c r="E537" s="142">
        <v>14.8</v>
      </c>
      <c r="F537" s="142">
        <v>17.899999999999999</v>
      </c>
      <c r="G537" s="142">
        <v>26.8</v>
      </c>
      <c r="H537" s="142">
        <v>27.6</v>
      </c>
      <c r="I537" s="142">
        <v>26.8</v>
      </c>
      <c r="J537" s="142">
        <v>20.6</v>
      </c>
      <c r="K537" s="142">
        <v>18.899999999999999</v>
      </c>
      <c r="L537" s="142">
        <v>11.9</v>
      </c>
      <c r="M537" s="142">
        <v>13.3</v>
      </c>
      <c r="O537" s="1" t="s">
        <v>280</v>
      </c>
      <c r="P537" s="142">
        <v>6.6</v>
      </c>
      <c r="Q537" s="142">
        <v>7.8</v>
      </c>
      <c r="R537" s="142">
        <v>11</v>
      </c>
      <c r="S537" s="142">
        <v>16.3</v>
      </c>
      <c r="T537" s="142">
        <v>18.5</v>
      </c>
      <c r="U537" s="142">
        <v>21.9</v>
      </c>
      <c r="V537" s="142">
        <v>29.2</v>
      </c>
      <c r="W537" s="142">
        <v>27.1</v>
      </c>
      <c r="X537" s="142">
        <v>17.2</v>
      </c>
      <c r="Y537" s="142">
        <v>16.5</v>
      </c>
      <c r="Z537" s="142">
        <v>11.3</v>
      </c>
      <c r="AA537" s="142">
        <v>8.4</v>
      </c>
      <c r="AP537" s="208"/>
    </row>
    <row r="538" spans="1:42">
      <c r="A538" s="1" t="s">
        <v>281</v>
      </c>
      <c r="B538" s="142">
        <v>7.3</v>
      </c>
      <c r="C538" s="142"/>
      <c r="D538" s="142">
        <v>16.2</v>
      </c>
      <c r="E538" s="142">
        <v>16.8</v>
      </c>
      <c r="F538" s="142">
        <v>18.899999999999999</v>
      </c>
      <c r="G538" s="142">
        <v>27.5</v>
      </c>
      <c r="H538" s="142">
        <v>24.1</v>
      </c>
      <c r="I538" s="142">
        <v>26.8</v>
      </c>
      <c r="J538" s="142">
        <v>18</v>
      </c>
      <c r="K538" s="142">
        <v>19.7</v>
      </c>
      <c r="L538" s="142">
        <v>11.2</v>
      </c>
      <c r="M538" s="142">
        <v>6.7</v>
      </c>
      <c r="O538" s="1" t="s">
        <v>281</v>
      </c>
      <c r="P538" s="142">
        <v>7.9</v>
      </c>
      <c r="Q538" s="210"/>
      <c r="R538" s="142">
        <v>9.3000000000000007</v>
      </c>
      <c r="S538" s="142">
        <v>18.899999999999999</v>
      </c>
      <c r="T538" s="142">
        <v>19.600000000000001</v>
      </c>
      <c r="U538" s="142">
        <v>22.1</v>
      </c>
      <c r="V538" s="142">
        <v>27.2</v>
      </c>
      <c r="W538" s="142">
        <v>23.6</v>
      </c>
      <c r="X538" s="142">
        <v>18</v>
      </c>
      <c r="Y538" s="142">
        <v>14.9</v>
      </c>
      <c r="Z538" s="142">
        <v>10.6</v>
      </c>
      <c r="AA538" s="142">
        <v>9.6</v>
      </c>
      <c r="AP538" s="208"/>
    </row>
    <row r="539" spans="1:42">
      <c r="A539" s="1" t="s">
        <v>282</v>
      </c>
      <c r="B539" s="142">
        <v>8.8000000000000007</v>
      </c>
      <c r="C539" s="142"/>
      <c r="D539" s="142">
        <v>14</v>
      </c>
      <c r="E539" s="142"/>
      <c r="F539" s="142">
        <v>18</v>
      </c>
      <c r="G539" s="142"/>
      <c r="H539" s="142">
        <v>24.8</v>
      </c>
      <c r="I539" s="142">
        <v>25</v>
      </c>
      <c r="J539" s="142"/>
      <c r="K539" s="142">
        <v>17.600000000000001</v>
      </c>
      <c r="L539" s="142"/>
      <c r="M539" s="142">
        <v>4.3</v>
      </c>
      <c r="O539" s="1" t="s">
        <v>282</v>
      </c>
      <c r="P539" s="142">
        <v>6.4</v>
      </c>
      <c r="Q539" s="210"/>
      <c r="R539" s="142">
        <v>10.1</v>
      </c>
      <c r="S539" s="210"/>
      <c r="T539" s="142">
        <v>17.899999999999999</v>
      </c>
      <c r="U539" s="210"/>
      <c r="V539" s="142">
        <v>26.4</v>
      </c>
      <c r="W539" s="142">
        <v>25.4</v>
      </c>
      <c r="X539" s="210"/>
      <c r="Y539" s="142">
        <v>14.1</v>
      </c>
      <c r="Z539" s="210"/>
      <c r="AA539" s="142">
        <v>5</v>
      </c>
      <c r="AP539" s="208"/>
    </row>
    <row r="540" spans="1:42">
      <c r="A540" s="1" t="s">
        <v>134</v>
      </c>
      <c r="B540" s="211">
        <v>7.3</v>
      </c>
      <c r="C540" s="211">
        <v>9</v>
      </c>
      <c r="D540" s="211">
        <v>10.3</v>
      </c>
      <c r="E540" s="211">
        <v>14</v>
      </c>
      <c r="F540" s="211">
        <v>18.899999999999999</v>
      </c>
      <c r="G540" s="211">
        <v>22.2</v>
      </c>
      <c r="H540" s="211">
        <v>24.8</v>
      </c>
      <c r="I540" s="211">
        <v>27.8</v>
      </c>
      <c r="J540" s="211">
        <v>25.4</v>
      </c>
      <c r="K540" s="211">
        <v>19.2</v>
      </c>
      <c r="L540" s="211">
        <v>13.5</v>
      </c>
      <c r="M540" s="211">
        <v>8.9</v>
      </c>
      <c r="O540" s="1" t="s">
        <v>134</v>
      </c>
      <c r="P540" s="211">
        <v>6</v>
      </c>
      <c r="Q540" s="211">
        <v>5.2</v>
      </c>
      <c r="R540" s="211">
        <v>10.7</v>
      </c>
      <c r="S540" s="211">
        <v>15.2</v>
      </c>
      <c r="T540" s="211">
        <v>18.8</v>
      </c>
      <c r="U540" s="211">
        <v>21.3</v>
      </c>
      <c r="V540" s="211">
        <v>26.5</v>
      </c>
      <c r="W540" s="211">
        <v>27.2</v>
      </c>
      <c r="X540" s="211">
        <v>24.1</v>
      </c>
      <c r="Y540" s="211">
        <v>19.3</v>
      </c>
      <c r="Z540" s="211">
        <v>13.1</v>
      </c>
      <c r="AA540" s="211">
        <v>9.1</v>
      </c>
      <c r="AP540" s="212"/>
    </row>
    <row r="541" spans="1:42">
      <c r="A541" s="173" t="s">
        <v>364</v>
      </c>
      <c r="O541" s="173" t="s">
        <v>364</v>
      </c>
    </row>
    <row r="561" spans="1:28" ht="17.25">
      <c r="A561" s="255" t="s">
        <v>250</v>
      </c>
      <c r="B561" s="255"/>
      <c r="C561" s="255"/>
      <c r="F561"/>
      <c r="G561"/>
      <c r="H561"/>
      <c r="I561"/>
      <c r="J561"/>
      <c r="K561"/>
      <c r="L561"/>
      <c r="M561"/>
      <c r="N561"/>
      <c r="O561"/>
      <c r="P561"/>
      <c r="Q561"/>
      <c r="T561"/>
      <c r="U561"/>
      <c r="V561"/>
      <c r="W561"/>
      <c r="X561"/>
      <c r="Y561"/>
      <c r="Z561"/>
      <c r="AA561"/>
    </row>
    <row r="562" spans="1:28" ht="17.25">
      <c r="A562" s="47"/>
      <c r="B562" s="47"/>
      <c r="C562" s="47"/>
      <c r="F562"/>
      <c r="G562"/>
      <c r="H562"/>
      <c r="I562"/>
      <c r="J562"/>
      <c r="K562"/>
      <c r="L562"/>
      <c r="M562"/>
      <c r="N562"/>
      <c r="O562"/>
      <c r="P562"/>
      <c r="Q562"/>
      <c r="T562"/>
      <c r="U562"/>
      <c r="V562"/>
      <c r="W562"/>
      <c r="X562"/>
      <c r="Y562"/>
      <c r="Z562"/>
      <c r="AA562"/>
    </row>
    <row r="563" spans="1:28">
      <c r="A563"/>
      <c r="B563"/>
      <c r="C563"/>
      <c r="D563" s="290" t="s">
        <v>174</v>
      </c>
      <c r="E563" s="290"/>
      <c r="F563"/>
      <c r="G563"/>
      <c r="H563"/>
      <c r="I563"/>
      <c r="J563"/>
      <c r="K563"/>
      <c r="M563" s="50" t="s">
        <v>368</v>
      </c>
      <c r="O563"/>
      <c r="P563"/>
      <c r="Q563"/>
      <c r="R563" s="290" t="s">
        <v>178</v>
      </c>
      <c r="S563" s="290"/>
      <c r="T563"/>
      <c r="U563"/>
      <c r="V563"/>
      <c r="W563"/>
      <c r="X563"/>
      <c r="Y563"/>
      <c r="AA563" s="50" t="s">
        <v>368</v>
      </c>
      <c r="AB563" s="10"/>
    </row>
    <row r="564" spans="1:28">
      <c r="A564" s="16"/>
      <c r="B564" s="1" t="s">
        <v>171</v>
      </c>
      <c r="C564" s="1" t="s">
        <v>141</v>
      </c>
      <c r="D564" s="1" t="s">
        <v>142</v>
      </c>
      <c r="E564" s="1" t="s">
        <v>143</v>
      </c>
      <c r="F564" s="1" t="s">
        <v>144</v>
      </c>
      <c r="G564" s="1" t="s">
        <v>145</v>
      </c>
      <c r="H564" s="1" t="s">
        <v>148</v>
      </c>
      <c r="I564" s="1" t="s">
        <v>150</v>
      </c>
      <c r="J564" s="1" t="s">
        <v>151</v>
      </c>
      <c r="K564" s="1" t="s">
        <v>152</v>
      </c>
      <c r="L564" s="1" t="s">
        <v>154</v>
      </c>
      <c r="M564" s="1" t="s">
        <v>155</v>
      </c>
      <c r="O564" s="16"/>
      <c r="P564" s="1" t="s">
        <v>171</v>
      </c>
      <c r="Q564" s="1" t="s">
        <v>141</v>
      </c>
      <c r="R564" s="1" t="s">
        <v>142</v>
      </c>
      <c r="S564" s="1" t="s">
        <v>143</v>
      </c>
      <c r="T564" s="1" t="s">
        <v>144</v>
      </c>
      <c r="U564" s="1" t="s">
        <v>145</v>
      </c>
      <c r="V564" s="1" t="s">
        <v>148</v>
      </c>
      <c r="W564" s="1" t="s">
        <v>150</v>
      </c>
      <c r="X564" s="1" t="s">
        <v>151</v>
      </c>
      <c r="Y564" s="1" t="s">
        <v>152</v>
      </c>
      <c r="Z564" s="1" t="s">
        <v>154</v>
      </c>
      <c r="AA564" s="1" t="s">
        <v>155</v>
      </c>
      <c r="AB564" s="10"/>
    </row>
    <row r="565" spans="1:28">
      <c r="A565" s="1" t="s">
        <v>252</v>
      </c>
      <c r="B565" s="142">
        <v>5</v>
      </c>
      <c r="C565" s="142">
        <v>1.6</v>
      </c>
      <c r="D565" s="142">
        <v>6.7</v>
      </c>
      <c r="E565" s="142">
        <v>11.8</v>
      </c>
      <c r="F565" s="142">
        <v>19.2</v>
      </c>
      <c r="G565" s="142">
        <v>21.3</v>
      </c>
      <c r="H565" s="142">
        <v>25.3</v>
      </c>
      <c r="I565" s="142">
        <v>27.4</v>
      </c>
      <c r="J565" s="142">
        <v>25.7</v>
      </c>
      <c r="K565" s="142">
        <v>21.9</v>
      </c>
      <c r="L565" s="142">
        <v>13.7</v>
      </c>
      <c r="M565" s="142">
        <v>9.1999999999999993</v>
      </c>
      <c r="O565" s="1" t="s">
        <v>252</v>
      </c>
      <c r="P565" s="142">
        <v>7</v>
      </c>
      <c r="Q565" s="142">
        <v>9.1999999999999993</v>
      </c>
      <c r="R565" s="142">
        <v>11.3</v>
      </c>
      <c r="S565" s="142">
        <v>9.8000000000000007</v>
      </c>
      <c r="T565" s="142">
        <v>20.399999999999999</v>
      </c>
      <c r="U565" s="142">
        <v>23.1</v>
      </c>
      <c r="V565" s="142">
        <v>26.9</v>
      </c>
      <c r="W565" s="142">
        <v>23</v>
      </c>
      <c r="X565" s="142">
        <v>21.2</v>
      </c>
      <c r="Y565" s="142">
        <v>19</v>
      </c>
      <c r="Z565" s="142">
        <v>15.9</v>
      </c>
      <c r="AA565" s="142">
        <v>9.6999999999999993</v>
      </c>
      <c r="AB565" s="208"/>
    </row>
    <row r="566" spans="1:28">
      <c r="A566" s="1" t="s">
        <v>253</v>
      </c>
      <c r="B566" s="142">
        <v>4</v>
      </c>
      <c r="C566" s="142">
        <v>1.2</v>
      </c>
      <c r="D566" s="142">
        <v>6</v>
      </c>
      <c r="E566" s="142">
        <v>11.2</v>
      </c>
      <c r="F566" s="142">
        <v>21.1</v>
      </c>
      <c r="G566" s="142">
        <v>18.899999999999999</v>
      </c>
      <c r="H566" s="142">
        <v>24.8</v>
      </c>
      <c r="I566" s="142">
        <v>27.5</v>
      </c>
      <c r="J566" s="142">
        <v>26.1</v>
      </c>
      <c r="K566" s="142">
        <v>25</v>
      </c>
      <c r="L566" s="142">
        <v>14.1</v>
      </c>
      <c r="M566" s="142">
        <v>10.8</v>
      </c>
      <c r="O566" s="1" t="s">
        <v>253</v>
      </c>
      <c r="P566" s="142">
        <v>6.7</v>
      </c>
      <c r="Q566" s="142">
        <v>7.6</v>
      </c>
      <c r="R566" s="142">
        <v>7.7</v>
      </c>
      <c r="S566" s="142">
        <v>12.5</v>
      </c>
      <c r="T566" s="142">
        <v>19.2</v>
      </c>
      <c r="U566" s="142">
        <v>20.8</v>
      </c>
      <c r="V566" s="142">
        <v>25.5</v>
      </c>
      <c r="W566" s="142">
        <v>23.9</v>
      </c>
      <c r="X566" s="142">
        <v>23.3</v>
      </c>
      <c r="Y566" s="142">
        <v>21.2</v>
      </c>
      <c r="Z566" s="142">
        <v>16.2</v>
      </c>
      <c r="AA566" s="142">
        <v>9.6</v>
      </c>
      <c r="AB566" s="208"/>
    </row>
    <row r="567" spans="1:28">
      <c r="A567" s="1" t="s">
        <v>254</v>
      </c>
      <c r="B567" s="142">
        <v>6.1</v>
      </c>
      <c r="C567" s="142">
        <v>4</v>
      </c>
      <c r="D567" s="142">
        <v>7.8</v>
      </c>
      <c r="E567" s="142">
        <v>15.2</v>
      </c>
      <c r="F567" s="142">
        <v>17.899999999999999</v>
      </c>
      <c r="G567" s="142">
        <v>20.100000000000001</v>
      </c>
      <c r="H567" s="142">
        <v>23.9</v>
      </c>
      <c r="I567" s="142">
        <v>28.4</v>
      </c>
      <c r="J567" s="142">
        <v>25.8</v>
      </c>
      <c r="K567" s="142">
        <v>23.9</v>
      </c>
      <c r="L567" s="142">
        <v>14.1</v>
      </c>
      <c r="M567" s="142">
        <v>8.1999999999999993</v>
      </c>
      <c r="O567" s="1" t="s">
        <v>254</v>
      </c>
      <c r="P567" s="142">
        <v>4.7</v>
      </c>
      <c r="Q567" s="142">
        <v>5.8</v>
      </c>
      <c r="R567" s="142">
        <v>5.0999999999999996</v>
      </c>
      <c r="S567" s="142">
        <v>12.9</v>
      </c>
      <c r="T567" s="142">
        <v>14.7</v>
      </c>
      <c r="U567" s="142">
        <v>21.3</v>
      </c>
      <c r="V567" s="142">
        <v>25</v>
      </c>
      <c r="W567" s="142">
        <v>25.5</v>
      </c>
      <c r="X567" s="142">
        <v>25</v>
      </c>
      <c r="Y567" s="142">
        <v>22.2</v>
      </c>
      <c r="Z567" s="142">
        <v>15.9</v>
      </c>
      <c r="AA567" s="142">
        <v>7.4</v>
      </c>
      <c r="AB567" s="208"/>
    </row>
    <row r="568" spans="1:28">
      <c r="A568" s="1" t="s">
        <v>255</v>
      </c>
      <c r="B568" s="142">
        <v>8.6999999999999993</v>
      </c>
      <c r="C568" s="142">
        <v>5.3</v>
      </c>
      <c r="D568" s="142">
        <v>7</v>
      </c>
      <c r="E568" s="142">
        <v>9.9</v>
      </c>
      <c r="F568" s="142">
        <v>17.3</v>
      </c>
      <c r="G568" s="142">
        <v>20.6</v>
      </c>
      <c r="H568" s="142">
        <v>22.7</v>
      </c>
      <c r="I568" s="142">
        <v>27.8</v>
      </c>
      <c r="J568" s="142">
        <v>26.2</v>
      </c>
      <c r="K568" s="142">
        <v>24.1</v>
      </c>
      <c r="L568" s="142">
        <v>15.4</v>
      </c>
      <c r="M568" s="142">
        <v>6.5</v>
      </c>
      <c r="O568" s="1" t="s">
        <v>255</v>
      </c>
      <c r="P568" s="142">
        <v>3.9</v>
      </c>
      <c r="Q568" s="142">
        <v>1</v>
      </c>
      <c r="R568" s="142">
        <v>5.4</v>
      </c>
      <c r="S568" s="142">
        <v>13.8</v>
      </c>
      <c r="T568" s="142">
        <v>16.399999999999999</v>
      </c>
      <c r="U568" s="142">
        <v>20.7</v>
      </c>
      <c r="V568" s="142">
        <v>24.8</v>
      </c>
      <c r="W568" s="142">
        <v>26.3</v>
      </c>
      <c r="X568" s="142">
        <v>25.6</v>
      </c>
      <c r="Y568" s="142">
        <v>22.3</v>
      </c>
      <c r="Z568" s="142">
        <v>16</v>
      </c>
      <c r="AA568" s="142">
        <v>7.2</v>
      </c>
      <c r="AB568" s="208"/>
    </row>
    <row r="569" spans="1:28">
      <c r="A569" s="1" t="s">
        <v>256</v>
      </c>
      <c r="B569" s="209">
        <v>5.0999999999999996</v>
      </c>
      <c r="C569" s="209">
        <v>7.7</v>
      </c>
      <c r="D569" s="209">
        <v>6.3</v>
      </c>
      <c r="E569" s="209">
        <v>11.4</v>
      </c>
      <c r="F569" s="209">
        <v>18.600000000000001</v>
      </c>
      <c r="G569" s="209">
        <v>20.3</v>
      </c>
      <c r="H569" s="209">
        <v>26.8</v>
      </c>
      <c r="I569" s="209">
        <v>28.5</v>
      </c>
      <c r="J569" s="209">
        <v>24.2</v>
      </c>
      <c r="K569" s="209">
        <v>21.3</v>
      </c>
      <c r="L569" s="209">
        <v>15.6</v>
      </c>
      <c r="M569" s="209">
        <v>4.9000000000000004</v>
      </c>
      <c r="O569" s="1" t="s">
        <v>256</v>
      </c>
      <c r="P569" s="209">
        <v>3.2</v>
      </c>
      <c r="Q569" s="209">
        <v>1.4</v>
      </c>
      <c r="R569" s="209">
        <v>7.1</v>
      </c>
      <c r="S569" s="209">
        <v>12.1</v>
      </c>
      <c r="T569" s="209">
        <v>18.3</v>
      </c>
      <c r="U569" s="209">
        <v>20.2</v>
      </c>
      <c r="V569" s="209">
        <v>22.7</v>
      </c>
      <c r="W569" s="209">
        <v>27.1</v>
      </c>
      <c r="X569" s="209">
        <v>27.4</v>
      </c>
      <c r="Y569" s="209">
        <v>21</v>
      </c>
      <c r="Z569" s="209">
        <v>16.399999999999999</v>
      </c>
      <c r="AA569" s="209">
        <v>6.9</v>
      </c>
      <c r="AB569" s="208"/>
    </row>
    <row r="570" spans="1:28">
      <c r="A570" s="1" t="s">
        <v>257</v>
      </c>
      <c r="B570" s="142">
        <v>7.3</v>
      </c>
      <c r="C570" s="142">
        <v>5.8</v>
      </c>
      <c r="D570" s="142">
        <v>5.7</v>
      </c>
      <c r="E570" s="142">
        <v>16.899999999999999</v>
      </c>
      <c r="F570" s="142">
        <v>16.899999999999999</v>
      </c>
      <c r="G570" s="142">
        <v>21.5</v>
      </c>
      <c r="H570" s="142">
        <v>22.9</v>
      </c>
      <c r="I570" s="142">
        <v>27.9</v>
      </c>
      <c r="J570" s="142">
        <v>26.4</v>
      </c>
      <c r="K570" s="142">
        <v>20.5</v>
      </c>
      <c r="L570" s="142">
        <v>16.100000000000001</v>
      </c>
      <c r="M570" s="142">
        <v>7.8</v>
      </c>
      <c r="O570" s="1" t="s">
        <v>257</v>
      </c>
      <c r="P570" s="142">
        <v>2.4</v>
      </c>
      <c r="Q570" s="142">
        <v>3.3</v>
      </c>
      <c r="R570" s="142">
        <v>9</v>
      </c>
      <c r="S570" s="142">
        <v>11.9</v>
      </c>
      <c r="T570" s="142">
        <v>18.100000000000001</v>
      </c>
      <c r="U570" s="142">
        <v>20.5</v>
      </c>
      <c r="V570" s="142">
        <v>24.6</v>
      </c>
      <c r="W570" s="142">
        <v>26.6</v>
      </c>
      <c r="X570" s="142">
        <v>25</v>
      </c>
      <c r="Y570" s="142">
        <v>19.5</v>
      </c>
      <c r="Z570" s="142">
        <v>16.100000000000001</v>
      </c>
      <c r="AA570" s="142">
        <v>7.7</v>
      </c>
      <c r="AB570" s="208"/>
    </row>
    <row r="571" spans="1:28">
      <c r="A571" s="1" t="s">
        <v>258</v>
      </c>
      <c r="B571" s="142">
        <v>8.3000000000000007</v>
      </c>
      <c r="C571" s="142">
        <v>6.7</v>
      </c>
      <c r="D571" s="142">
        <v>7.3</v>
      </c>
      <c r="E571" s="142">
        <v>15.7</v>
      </c>
      <c r="F571" s="142">
        <v>18.399999999999999</v>
      </c>
      <c r="G571" s="142">
        <v>21.2</v>
      </c>
      <c r="H571" s="142">
        <v>24.1</v>
      </c>
      <c r="I571" s="142">
        <v>27.6</v>
      </c>
      <c r="J571" s="142">
        <v>26.8</v>
      </c>
      <c r="K571" s="142">
        <v>21.1</v>
      </c>
      <c r="L571" s="142">
        <v>18.600000000000001</v>
      </c>
      <c r="M571" s="142">
        <v>6.4</v>
      </c>
      <c r="O571" s="1" t="s">
        <v>258</v>
      </c>
      <c r="P571" s="142">
        <v>3.2</v>
      </c>
      <c r="Q571" s="142">
        <v>8</v>
      </c>
      <c r="R571" s="142">
        <v>10.4</v>
      </c>
      <c r="S571" s="142">
        <v>12.6</v>
      </c>
      <c r="T571" s="142">
        <v>17.8</v>
      </c>
      <c r="U571" s="142">
        <v>20.3</v>
      </c>
      <c r="V571" s="142">
        <v>23.9</v>
      </c>
      <c r="W571" s="142">
        <v>28.3</v>
      </c>
      <c r="X571" s="142">
        <v>27</v>
      </c>
      <c r="Y571" s="142">
        <v>21.2</v>
      </c>
      <c r="Z571" s="142">
        <v>14.5</v>
      </c>
      <c r="AA571" s="142">
        <v>10.3</v>
      </c>
      <c r="AB571" s="208"/>
    </row>
    <row r="572" spans="1:28">
      <c r="A572" s="1" t="s">
        <v>259</v>
      </c>
      <c r="B572" s="142">
        <v>5.0999999999999996</v>
      </c>
      <c r="C572" s="142">
        <v>7.8</v>
      </c>
      <c r="D572" s="142">
        <v>10.8</v>
      </c>
      <c r="E572" s="142">
        <v>19.3</v>
      </c>
      <c r="F572" s="142">
        <v>17.600000000000001</v>
      </c>
      <c r="G572" s="142">
        <v>20.9</v>
      </c>
      <c r="H572" s="142">
        <v>25.7</v>
      </c>
      <c r="I572" s="142">
        <v>27.9</v>
      </c>
      <c r="J572" s="142">
        <v>27.5</v>
      </c>
      <c r="K572" s="142">
        <v>23.4</v>
      </c>
      <c r="L572" s="142">
        <v>15.8</v>
      </c>
      <c r="M572" s="142">
        <v>6</v>
      </c>
      <c r="O572" s="1" t="s">
        <v>259</v>
      </c>
      <c r="P572" s="142">
        <v>2.7</v>
      </c>
      <c r="Q572" s="142">
        <v>4.9000000000000004</v>
      </c>
      <c r="R572" s="142">
        <v>10.3</v>
      </c>
      <c r="S572" s="142">
        <v>11.5</v>
      </c>
      <c r="T572" s="142">
        <v>19.5</v>
      </c>
      <c r="U572" s="142">
        <v>19.899999999999999</v>
      </c>
      <c r="V572" s="142">
        <v>24.7</v>
      </c>
      <c r="W572" s="142">
        <v>23.8</v>
      </c>
      <c r="X572" s="142">
        <v>27.4</v>
      </c>
      <c r="Y572" s="142">
        <v>20.8</v>
      </c>
      <c r="Z572" s="142">
        <v>12</v>
      </c>
      <c r="AA572" s="142">
        <v>12.9</v>
      </c>
      <c r="AB572" s="208"/>
    </row>
    <row r="573" spans="1:28">
      <c r="A573" s="1" t="s">
        <v>260</v>
      </c>
      <c r="B573" s="142">
        <v>3.8</v>
      </c>
      <c r="C573" s="142">
        <v>8.8000000000000007</v>
      </c>
      <c r="D573" s="142">
        <v>13.4</v>
      </c>
      <c r="E573" s="142">
        <v>15.1</v>
      </c>
      <c r="F573" s="142">
        <v>19.600000000000001</v>
      </c>
      <c r="G573" s="142">
        <v>22.3</v>
      </c>
      <c r="H573" s="142">
        <v>23.7</v>
      </c>
      <c r="I573" s="142">
        <v>27.7</v>
      </c>
      <c r="J573" s="142">
        <v>26</v>
      </c>
      <c r="K573" s="142">
        <v>21.6</v>
      </c>
      <c r="L573" s="142">
        <v>14.1</v>
      </c>
      <c r="M573" s="142">
        <v>6.8</v>
      </c>
      <c r="O573" s="1" t="s">
        <v>260</v>
      </c>
      <c r="P573" s="142">
        <v>3.7</v>
      </c>
      <c r="Q573" s="142">
        <v>3.5</v>
      </c>
      <c r="R573" s="142">
        <v>10.3</v>
      </c>
      <c r="S573" s="142">
        <v>13.2</v>
      </c>
      <c r="T573" s="142">
        <v>18</v>
      </c>
      <c r="U573" s="142">
        <v>19.899999999999999</v>
      </c>
      <c r="V573" s="142">
        <v>23.8</v>
      </c>
      <c r="W573" s="142">
        <v>26.4</v>
      </c>
      <c r="X573" s="142">
        <v>27.1</v>
      </c>
      <c r="Y573" s="142">
        <v>19.2</v>
      </c>
      <c r="Z573" s="142">
        <v>14.3</v>
      </c>
      <c r="AA573" s="142">
        <v>11.1</v>
      </c>
      <c r="AB573" s="208"/>
    </row>
    <row r="574" spans="1:28">
      <c r="A574" s="1" t="s">
        <v>261</v>
      </c>
      <c r="B574" s="142">
        <v>3.2</v>
      </c>
      <c r="C574" s="142">
        <v>10</v>
      </c>
      <c r="D574" s="142">
        <v>12.8</v>
      </c>
      <c r="E574" s="142">
        <v>15.9</v>
      </c>
      <c r="F574" s="142">
        <v>17.899999999999999</v>
      </c>
      <c r="G574" s="142">
        <v>24.5</v>
      </c>
      <c r="H574" s="142">
        <v>26.1</v>
      </c>
      <c r="I574" s="142">
        <v>29.6</v>
      </c>
      <c r="J574" s="142">
        <v>26.1</v>
      </c>
      <c r="K574" s="142">
        <v>19.899999999999999</v>
      </c>
      <c r="L574" s="142">
        <v>14.3</v>
      </c>
      <c r="M574" s="142">
        <v>7.4</v>
      </c>
      <c r="O574" s="1" t="s">
        <v>261</v>
      </c>
      <c r="P574" s="142">
        <v>5</v>
      </c>
      <c r="Q574" s="142">
        <v>4.5999999999999996</v>
      </c>
      <c r="R574" s="142">
        <v>10.5</v>
      </c>
      <c r="S574" s="142">
        <v>12</v>
      </c>
      <c r="T574" s="142">
        <v>20.2</v>
      </c>
      <c r="U574" s="142">
        <v>21</v>
      </c>
      <c r="V574" s="142">
        <v>25.6</v>
      </c>
      <c r="W574" s="142">
        <v>26.7</v>
      </c>
      <c r="X574" s="142">
        <v>27.4</v>
      </c>
      <c r="Y574" s="142">
        <v>20.100000000000001</v>
      </c>
      <c r="Z574" s="142">
        <v>17.8</v>
      </c>
      <c r="AA574" s="142">
        <v>11.2</v>
      </c>
      <c r="AB574" s="208"/>
    </row>
    <row r="575" spans="1:28">
      <c r="A575" s="1" t="s">
        <v>262</v>
      </c>
      <c r="B575" s="156">
        <v>4</v>
      </c>
      <c r="C575" s="156">
        <v>5</v>
      </c>
      <c r="D575" s="156">
        <v>13.4</v>
      </c>
      <c r="E575" s="156">
        <v>16.8</v>
      </c>
      <c r="F575" s="156">
        <v>15.9</v>
      </c>
      <c r="G575" s="156">
        <v>22.9</v>
      </c>
      <c r="H575" s="156">
        <v>27.2</v>
      </c>
      <c r="I575" s="156">
        <v>27.2</v>
      </c>
      <c r="J575" s="156">
        <v>26.3</v>
      </c>
      <c r="K575" s="156">
        <v>20.3</v>
      </c>
      <c r="L575" s="156">
        <v>12.9</v>
      </c>
      <c r="M575" s="156">
        <v>6.9</v>
      </c>
      <c r="O575" s="1" t="s">
        <v>262</v>
      </c>
      <c r="P575" s="156">
        <v>5.6</v>
      </c>
      <c r="Q575" s="156">
        <v>7</v>
      </c>
      <c r="R575" s="156">
        <v>11.3</v>
      </c>
      <c r="S575" s="156">
        <v>12.9</v>
      </c>
      <c r="T575" s="156">
        <v>20.7</v>
      </c>
      <c r="U575" s="156">
        <v>19</v>
      </c>
      <c r="V575" s="156">
        <v>25.9</v>
      </c>
      <c r="W575" s="156">
        <v>26.3</v>
      </c>
      <c r="X575" s="156">
        <v>26.2</v>
      </c>
      <c r="Y575" s="156">
        <v>19.600000000000001</v>
      </c>
      <c r="Z575" s="156">
        <v>15.4</v>
      </c>
      <c r="AA575" s="156">
        <v>9.3000000000000007</v>
      </c>
      <c r="AB575" s="208"/>
    </row>
    <row r="576" spans="1:28">
      <c r="A576" s="1" t="s">
        <v>263</v>
      </c>
      <c r="B576" s="142">
        <v>3.7</v>
      </c>
      <c r="C576" s="142">
        <v>5.6</v>
      </c>
      <c r="D576" s="142">
        <v>8.4</v>
      </c>
      <c r="E576" s="142">
        <v>11.2</v>
      </c>
      <c r="F576" s="142">
        <v>15.5</v>
      </c>
      <c r="G576" s="142">
        <v>24.3</v>
      </c>
      <c r="H576" s="142">
        <v>27.4</v>
      </c>
      <c r="I576" s="142">
        <v>26.9</v>
      </c>
      <c r="J576" s="142">
        <v>26.2</v>
      </c>
      <c r="K576" s="142">
        <v>20.8</v>
      </c>
      <c r="L576" s="142">
        <v>16.100000000000001</v>
      </c>
      <c r="M576" s="142">
        <v>4.5999999999999996</v>
      </c>
      <c r="O576" s="1" t="s">
        <v>263</v>
      </c>
      <c r="P576" s="142">
        <v>6</v>
      </c>
      <c r="Q576" s="142">
        <v>4.8</v>
      </c>
      <c r="R576" s="142">
        <v>10.9</v>
      </c>
      <c r="S576" s="142">
        <v>16.8</v>
      </c>
      <c r="T576" s="142">
        <v>17.399999999999999</v>
      </c>
      <c r="U576" s="142">
        <v>21.1</v>
      </c>
      <c r="V576" s="142">
        <v>26.6</v>
      </c>
      <c r="W576" s="142">
        <v>26.5</v>
      </c>
      <c r="X576" s="142">
        <v>24</v>
      </c>
      <c r="Y576" s="142">
        <v>20.8</v>
      </c>
      <c r="Z576" s="142">
        <v>11.6</v>
      </c>
      <c r="AA576" s="142">
        <v>8.4</v>
      </c>
      <c r="AB576" s="208"/>
    </row>
    <row r="577" spans="1:28">
      <c r="A577" s="1" t="s">
        <v>264</v>
      </c>
      <c r="B577" s="142">
        <v>5.0999999999999996</v>
      </c>
      <c r="C577" s="142">
        <v>4.8</v>
      </c>
      <c r="D577" s="142">
        <v>3</v>
      </c>
      <c r="E577" s="142">
        <v>12.9</v>
      </c>
      <c r="F577" s="142">
        <v>15</v>
      </c>
      <c r="G577" s="142">
        <v>22.6</v>
      </c>
      <c r="H577" s="142">
        <v>23.9</v>
      </c>
      <c r="I577" s="142">
        <v>27.6</v>
      </c>
      <c r="J577" s="142">
        <v>27.6</v>
      </c>
      <c r="K577" s="142">
        <v>19.899999999999999</v>
      </c>
      <c r="L577" s="142">
        <v>14.4</v>
      </c>
      <c r="M577" s="142">
        <v>2.9</v>
      </c>
      <c r="O577" s="1" t="s">
        <v>264</v>
      </c>
      <c r="P577" s="142">
        <v>7.3</v>
      </c>
      <c r="Q577" s="142">
        <v>6.4</v>
      </c>
      <c r="R577" s="142">
        <v>4.5</v>
      </c>
      <c r="S577" s="142">
        <v>16.5</v>
      </c>
      <c r="T577" s="142">
        <v>14.6</v>
      </c>
      <c r="U577" s="142">
        <v>21.4</v>
      </c>
      <c r="V577" s="142">
        <v>27.9</v>
      </c>
      <c r="W577" s="142">
        <v>26.6</v>
      </c>
      <c r="X577" s="142">
        <v>21.9</v>
      </c>
      <c r="Y577" s="142">
        <v>20.7</v>
      </c>
      <c r="Z577" s="142">
        <v>12.4</v>
      </c>
      <c r="AA577" s="142">
        <v>7.3</v>
      </c>
      <c r="AB577" s="208"/>
    </row>
    <row r="578" spans="1:28">
      <c r="A578" s="1" t="s">
        <v>265</v>
      </c>
      <c r="B578" s="142">
        <v>6.9</v>
      </c>
      <c r="C578" s="142">
        <v>6.3</v>
      </c>
      <c r="D578" s="142">
        <v>3.8</v>
      </c>
      <c r="E578" s="142">
        <v>12.6</v>
      </c>
      <c r="F578" s="142">
        <v>15.4</v>
      </c>
      <c r="G578" s="142">
        <v>22.4</v>
      </c>
      <c r="H578" s="142">
        <v>24.3</v>
      </c>
      <c r="I578" s="142">
        <v>26.6</v>
      </c>
      <c r="J578" s="142">
        <v>26.6</v>
      </c>
      <c r="K578" s="142">
        <v>20.8</v>
      </c>
      <c r="L578" s="142">
        <v>12.7</v>
      </c>
      <c r="M578" s="142">
        <v>3.5</v>
      </c>
      <c r="O578" s="1" t="s">
        <v>265</v>
      </c>
      <c r="P578" s="142">
        <v>11.8</v>
      </c>
      <c r="Q578" s="142">
        <v>10.9</v>
      </c>
      <c r="R578" s="142">
        <v>3.2</v>
      </c>
      <c r="S578" s="142">
        <v>13.7</v>
      </c>
      <c r="T578" s="142">
        <v>17.899999999999999</v>
      </c>
      <c r="U578" s="142">
        <v>22</v>
      </c>
      <c r="V578" s="142">
        <v>31</v>
      </c>
      <c r="W578" s="142">
        <v>27.9</v>
      </c>
      <c r="X578" s="142">
        <v>21.7</v>
      </c>
      <c r="Y578" s="142">
        <v>19.899999999999999</v>
      </c>
      <c r="Z578" s="142">
        <v>15.8</v>
      </c>
      <c r="AA578" s="142">
        <v>10.5</v>
      </c>
      <c r="AB578" s="208"/>
    </row>
    <row r="579" spans="1:28">
      <c r="A579" s="1" t="s">
        <v>266</v>
      </c>
      <c r="B579" s="209">
        <v>8</v>
      </c>
      <c r="C579" s="209">
        <v>9.6</v>
      </c>
      <c r="D579" s="209">
        <v>6.4</v>
      </c>
      <c r="E579" s="209">
        <v>14.6</v>
      </c>
      <c r="F579" s="209">
        <v>18.2</v>
      </c>
      <c r="G579" s="209">
        <v>20.7</v>
      </c>
      <c r="H579" s="209">
        <v>26.6</v>
      </c>
      <c r="I579" s="209">
        <v>29.6</v>
      </c>
      <c r="J579" s="209">
        <v>23.7</v>
      </c>
      <c r="K579" s="209">
        <v>21.3</v>
      </c>
      <c r="L579" s="209">
        <v>12.6</v>
      </c>
      <c r="M579" s="209">
        <v>3.8</v>
      </c>
      <c r="O579" s="1" t="s">
        <v>266</v>
      </c>
      <c r="P579" s="209">
        <v>11.3</v>
      </c>
      <c r="Q579" s="209">
        <v>15.8</v>
      </c>
      <c r="R579" s="209">
        <v>7</v>
      </c>
      <c r="S579" s="209">
        <v>12.9</v>
      </c>
      <c r="T579" s="209">
        <v>18.100000000000001</v>
      </c>
      <c r="U579" s="209">
        <v>20.7</v>
      </c>
      <c r="V579" s="209">
        <v>31.4</v>
      </c>
      <c r="W579" s="209">
        <v>28.8</v>
      </c>
      <c r="X579" s="209">
        <v>22.9</v>
      </c>
      <c r="Y579" s="209">
        <v>18.7</v>
      </c>
      <c r="Z579" s="209">
        <v>13.6</v>
      </c>
      <c r="AA579" s="209">
        <v>11.6</v>
      </c>
      <c r="AB579" s="208"/>
    </row>
    <row r="580" spans="1:28">
      <c r="A580" s="1" t="s">
        <v>267</v>
      </c>
      <c r="B580" s="142">
        <v>7.9</v>
      </c>
      <c r="C580" s="142">
        <v>10.199999999999999</v>
      </c>
      <c r="D580" s="142">
        <v>11.6</v>
      </c>
      <c r="E580" s="142">
        <v>16.5</v>
      </c>
      <c r="F580" s="142">
        <v>16.399999999999999</v>
      </c>
      <c r="G580" s="142">
        <v>19.399999999999999</v>
      </c>
      <c r="H580" s="142">
        <v>27.4</v>
      </c>
      <c r="I580" s="142">
        <v>26.7</v>
      </c>
      <c r="J580" s="142">
        <v>22.7</v>
      </c>
      <c r="K580" s="142">
        <v>20.3</v>
      </c>
      <c r="L580" s="142">
        <v>11.2</v>
      </c>
      <c r="M580" s="142">
        <v>4.0999999999999996</v>
      </c>
      <c r="O580" s="1" t="s">
        <v>267</v>
      </c>
      <c r="P580" s="142">
        <v>11</v>
      </c>
      <c r="Q580" s="142">
        <v>11.7</v>
      </c>
      <c r="R580" s="142">
        <v>9.6</v>
      </c>
      <c r="S580" s="142">
        <v>11.9</v>
      </c>
      <c r="T580" s="142">
        <v>17.3</v>
      </c>
      <c r="U580" s="142">
        <v>23.6</v>
      </c>
      <c r="V580" s="142">
        <v>28.4</v>
      </c>
      <c r="W580" s="142">
        <v>29</v>
      </c>
      <c r="X580" s="142">
        <v>22.7</v>
      </c>
      <c r="Y580" s="142">
        <v>18</v>
      </c>
      <c r="Z580" s="142">
        <v>12.1</v>
      </c>
      <c r="AA580" s="142">
        <v>10.8</v>
      </c>
      <c r="AB580" s="208"/>
    </row>
    <row r="581" spans="1:28">
      <c r="A581" s="1" t="s">
        <v>268</v>
      </c>
      <c r="B581" s="142">
        <v>7.8</v>
      </c>
      <c r="C581" s="142">
        <v>10.9</v>
      </c>
      <c r="D581" s="142">
        <v>11.8</v>
      </c>
      <c r="E581" s="142">
        <v>15.4</v>
      </c>
      <c r="F581" s="142">
        <v>17</v>
      </c>
      <c r="G581" s="142">
        <v>21.4</v>
      </c>
      <c r="H581" s="142">
        <v>27.1</v>
      </c>
      <c r="I581" s="142">
        <v>26.9</v>
      </c>
      <c r="J581" s="142">
        <v>23.4</v>
      </c>
      <c r="K581" s="142">
        <v>19.399999999999999</v>
      </c>
      <c r="L581" s="142">
        <v>10.3</v>
      </c>
      <c r="M581" s="142">
        <v>4.2</v>
      </c>
      <c r="O581" s="1" t="s">
        <v>268</v>
      </c>
      <c r="P581" s="142">
        <v>8.8000000000000007</v>
      </c>
      <c r="Q581" s="142">
        <v>8.8000000000000007</v>
      </c>
      <c r="R581" s="142">
        <v>11.7</v>
      </c>
      <c r="S581" s="142">
        <v>12.9</v>
      </c>
      <c r="T581" s="142">
        <v>16.899999999999999</v>
      </c>
      <c r="U581" s="142">
        <v>22.6</v>
      </c>
      <c r="V581" s="142">
        <v>25.8</v>
      </c>
      <c r="W581" s="142">
        <v>28.1</v>
      </c>
      <c r="X581" s="142">
        <v>24.1</v>
      </c>
      <c r="Y581" s="142">
        <v>19.3</v>
      </c>
      <c r="Z581" s="142">
        <v>11.1</v>
      </c>
      <c r="AA581" s="142">
        <v>10</v>
      </c>
      <c r="AB581" s="208"/>
    </row>
    <row r="582" spans="1:28">
      <c r="A582" s="1" t="s">
        <v>269</v>
      </c>
      <c r="B582" s="142">
        <v>6.9</v>
      </c>
      <c r="C582" s="142">
        <v>7.5</v>
      </c>
      <c r="D582" s="142">
        <v>10.7</v>
      </c>
      <c r="E582" s="142">
        <v>15.4</v>
      </c>
      <c r="F582" s="142">
        <v>17.7</v>
      </c>
      <c r="G582" s="142">
        <v>22.9</v>
      </c>
      <c r="H582" s="142">
        <v>28</v>
      </c>
      <c r="I582" s="142">
        <v>27.8</v>
      </c>
      <c r="J582" s="142">
        <v>24.3</v>
      </c>
      <c r="K582" s="142">
        <v>19.100000000000001</v>
      </c>
      <c r="L582" s="142">
        <v>10.6</v>
      </c>
      <c r="M582" s="142">
        <v>1.3</v>
      </c>
      <c r="O582" s="1" t="s">
        <v>269</v>
      </c>
      <c r="P582" s="142">
        <v>6.5</v>
      </c>
      <c r="Q582" s="142">
        <v>5.6</v>
      </c>
      <c r="R582" s="142">
        <v>9.9</v>
      </c>
      <c r="S582" s="142">
        <v>15.5</v>
      </c>
      <c r="T582" s="142">
        <v>17.100000000000001</v>
      </c>
      <c r="U582" s="142">
        <v>21.8</v>
      </c>
      <c r="V582" s="142">
        <v>22.2</v>
      </c>
      <c r="W582" s="142">
        <v>28</v>
      </c>
      <c r="X582" s="142">
        <v>25.2</v>
      </c>
      <c r="Y582" s="142">
        <v>19.5</v>
      </c>
      <c r="Z582" s="142">
        <v>12.7</v>
      </c>
      <c r="AA582" s="142">
        <v>7.8</v>
      </c>
      <c r="AB582" s="208"/>
    </row>
    <row r="583" spans="1:28">
      <c r="A583" s="1" t="s">
        <v>270</v>
      </c>
      <c r="B583" s="142">
        <v>7.5</v>
      </c>
      <c r="C583" s="142">
        <v>9.5</v>
      </c>
      <c r="D583" s="142">
        <v>8.3000000000000007</v>
      </c>
      <c r="E583" s="142">
        <v>16.3</v>
      </c>
      <c r="F583" s="142">
        <v>22.3</v>
      </c>
      <c r="G583" s="142">
        <v>22.4</v>
      </c>
      <c r="H583" s="142">
        <v>29.2</v>
      </c>
      <c r="I583" s="142">
        <v>27.5</v>
      </c>
      <c r="J583" s="142">
        <v>25.3</v>
      </c>
      <c r="K583" s="142">
        <v>19.7</v>
      </c>
      <c r="L583" s="142">
        <v>10.8</v>
      </c>
      <c r="M583" s="142">
        <v>2.7</v>
      </c>
      <c r="O583" s="1" t="s">
        <v>270</v>
      </c>
      <c r="P583" s="142">
        <v>4</v>
      </c>
      <c r="Q583" s="142">
        <v>6.2</v>
      </c>
      <c r="R583" s="142">
        <v>9.8000000000000007</v>
      </c>
      <c r="S583" s="142">
        <v>15.1</v>
      </c>
      <c r="T583" s="142">
        <v>19</v>
      </c>
      <c r="U583" s="142">
        <v>25.5</v>
      </c>
      <c r="V583" s="142">
        <v>24.1</v>
      </c>
      <c r="W583" s="142">
        <v>28.2</v>
      </c>
      <c r="X583" s="142">
        <v>24.6</v>
      </c>
      <c r="Y583" s="142">
        <v>19.600000000000001</v>
      </c>
      <c r="Z583" s="142">
        <v>13.2</v>
      </c>
      <c r="AA583" s="142">
        <v>6.3</v>
      </c>
      <c r="AB583" s="208"/>
    </row>
    <row r="584" spans="1:28">
      <c r="A584" s="1" t="s">
        <v>271</v>
      </c>
      <c r="B584" s="142">
        <v>5.4</v>
      </c>
      <c r="C584" s="142">
        <v>7.8</v>
      </c>
      <c r="D584" s="142">
        <v>7.8</v>
      </c>
      <c r="E584" s="142">
        <v>14.6</v>
      </c>
      <c r="F584" s="142">
        <v>19.3</v>
      </c>
      <c r="G584" s="142">
        <v>23.2</v>
      </c>
      <c r="H584" s="142">
        <v>25.7</v>
      </c>
      <c r="I584" s="142">
        <v>27.2</v>
      </c>
      <c r="J584" s="142">
        <v>25.4</v>
      </c>
      <c r="K584" s="142">
        <v>19.2</v>
      </c>
      <c r="L584" s="142">
        <v>10.6</v>
      </c>
      <c r="M584" s="142">
        <v>5.0999999999999996</v>
      </c>
      <c r="O584" s="1" t="s">
        <v>271</v>
      </c>
      <c r="P584" s="142">
        <v>5.5</v>
      </c>
      <c r="Q584" s="142">
        <v>7.9</v>
      </c>
      <c r="R584" s="142">
        <v>7.1</v>
      </c>
      <c r="S584" s="142">
        <v>15</v>
      </c>
      <c r="T584" s="142">
        <v>21.7</v>
      </c>
      <c r="U584" s="142">
        <v>23.8</v>
      </c>
      <c r="V584" s="142">
        <v>22.2</v>
      </c>
      <c r="W584" s="142">
        <v>28</v>
      </c>
      <c r="X584" s="142">
        <v>23</v>
      </c>
      <c r="Y584" s="142">
        <v>19.3</v>
      </c>
      <c r="Z584" s="142">
        <v>14.9</v>
      </c>
      <c r="AA584" s="142">
        <v>6.9</v>
      </c>
      <c r="AB584" s="208"/>
    </row>
    <row r="585" spans="1:28">
      <c r="A585" s="1" t="s">
        <v>272</v>
      </c>
      <c r="B585" s="156">
        <v>4.0999999999999996</v>
      </c>
      <c r="C585" s="156">
        <v>3.6</v>
      </c>
      <c r="D585" s="156">
        <v>10.1</v>
      </c>
      <c r="E585" s="156">
        <v>16.399999999999999</v>
      </c>
      <c r="F585" s="156">
        <v>18.2</v>
      </c>
      <c r="G585" s="156">
        <v>23.1</v>
      </c>
      <c r="H585" s="156">
        <v>25.6</v>
      </c>
      <c r="I585" s="156">
        <v>25.6</v>
      </c>
      <c r="J585" s="156">
        <v>24.3</v>
      </c>
      <c r="K585" s="156">
        <v>18.5</v>
      </c>
      <c r="L585" s="156">
        <v>10.7</v>
      </c>
      <c r="M585" s="156">
        <v>6.2</v>
      </c>
      <c r="O585" s="1" t="s">
        <v>272</v>
      </c>
      <c r="P585" s="156">
        <v>5.8</v>
      </c>
      <c r="Q585" s="156">
        <v>10</v>
      </c>
      <c r="R585" s="156">
        <v>9.4</v>
      </c>
      <c r="S585" s="156">
        <v>10.4</v>
      </c>
      <c r="T585" s="156">
        <v>20.5</v>
      </c>
      <c r="U585" s="156">
        <v>23.3</v>
      </c>
      <c r="V585" s="156">
        <v>21</v>
      </c>
      <c r="W585" s="156">
        <v>27.7</v>
      </c>
      <c r="X585" s="156">
        <v>23.9</v>
      </c>
      <c r="Y585" s="156">
        <v>19.3</v>
      </c>
      <c r="Z585" s="156">
        <v>13.6</v>
      </c>
      <c r="AA585" s="156">
        <v>9.6</v>
      </c>
      <c r="AB585" s="208"/>
    </row>
    <row r="586" spans="1:28">
      <c r="A586" s="1" t="s">
        <v>273</v>
      </c>
      <c r="B586" s="142">
        <v>5</v>
      </c>
      <c r="C586" s="142">
        <v>4.4000000000000004</v>
      </c>
      <c r="D586" s="142">
        <v>11.8</v>
      </c>
      <c r="E586" s="142">
        <v>14.2</v>
      </c>
      <c r="F586" s="142">
        <v>18.2</v>
      </c>
      <c r="G586" s="142">
        <v>23.2</v>
      </c>
      <c r="H586" s="142">
        <v>26.4</v>
      </c>
      <c r="I586" s="142">
        <v>26.3</v>
      </c>
      <c r="J586" s="142">
        <v>24.8</v>
      </c>
      <c r="K586" s="142">
        <v>16.899999999999999</v>
      </c>
      <c r="L586" s="142">
        <v>11</v>
      </c>
      <c r="M586" s="142">
        <v>1.8</v>
      </c>
      <c r="O586" s="1" t="s">
        <v>273</v>
      </c>
      <c r="P586" s="142">
        <v>4</v>
      </c>
      <c r="Q586" s="142">
        <v>10.199999999999999</v>
      </c>
      <c r="R586" s="142">
        <v>8.8000000000000007</v>
      </c>
      <c r="S586" s="142">
        <v>12.4</v>
      </c>
      <c r="T586" s="142">
        <v>19.7</v>
      </c>
      <c r="U586" s="142">
        <v>22.8</v>
      </c>
      <c r="V586" s="142">
        <v>25.1</v>
      </c>
      <c r="W586" s="142">
        <v>26.4</v>
      </c>
      <c r="X586" s="142">
        <v>24.2</v>
      </c>
      <c r="Y586" s="142">
        <v>19</v>
      </c>
      <c r="Z586" s="142">
        <v>13.3</v>
      </c>
      <c r="AA586" s="142">
        <v>9.8000000000000007</v>
      </c>
      <c r="AB586" s="208"/>
    </row>
    <row r="587" spans="1:28">
      <c r="A587" s="1" t="s">
        <v>274</v>
      </c>
      <c r="B587" s="142">
        <v>4.9000000000000004</v>
      </c>
      <c r="C587" s="142">
        <v>8.8000000000000007</v>
      </c>
      <c r="D587" s="142">
        <v>13.5</v>
      </c>
      <c r="E587" s="142">
        <v>14.7</v>
      </c>
      <c r="F587" s="142">
        <v>19.7</v>
      </c>
      <c r="G587" s="142">
        <v>22.4</v>
      </c>
      <c r="H587" s="142">
        <v>23.6</v>
      </c>
      <c r="I587" s="142">
        <v>27.6</v>
      </c>
      <c r="J587" s="142">
        <v>25.6</v>
      </c>
      <c r="K587" s="142">
        <v>14.8</v>
      </c>
      <c r="L587" s="142">
        <v>10.9</v>
      </c>
      <c r="M587" s="142">
        <v>3.2</v>
      </c>
      <c r="O587" s="1" t="s">
        <v>274</v>
      </c>
      <c r="P587" s="142">
        <v>2.4</v>
      </c>
      <c r="Q587" s="142">
        <v>11.7</v>
      </c>
      <c r="R587" s="142">
        <v>12.9</v>
      </c>
      <c r="S587" s="142">
        <v>14.4</v>
      </c>
      <c r="T587" s="142">
        <v>19</v>
      </c>
      <c r="U587" s="142">
        <v>22.1</v>
      </c>
      <c r="V587" s="142">
        <v>23.3</v>
      </c>
      <c r="W587" s="142">
        <v>27.1</v>
      </c>
      <c r="X587" s="142">
        <v>23.1</v>
      </c>
      <c r="Y587" s="142">
        <v>19.8</v>
      </c>
      <c r="Z587" s="142">
        <v>13.5</v>
      </c>
      <c r="AA587" s="142">
        <v>9.3000000000000007</v>
      </c>
      <c r="AB587" s="208"/>
    </row>
    <row r="588" spans="1:28">
      <c r="A588" s="1" t="s">
        <v>275</v>
      </c>
      <c r="B588" s="142">
        <v>6</v>
      </c>
      <c r="C588" s="142">
        <v>9</v>
      </c>
      <c r="D588" s="142">
        <v>10.1</v>
      </c>
      <c r="E588" s="142">
        <v>13.9</v>
      </c>
      <c r="F588" s="142">
        <v>19.100000000000001</v>
      </c>
      <c r="G588" s="142">
        <v>23.6</v>
      </c>
      <c r="H588" s="142">
        <v>23.7</v>
      </c>
      <c r="I588" s="142">
        <v>27</v>
      </c>
      <c r="J588" s="142">
        <v>24.6</v>
      </c>
      <c r="K588" s="142">
        <v>17</v>
      </c>
      <c r="L588" s="142">
        <v>11.6</v>
      </c>
      <c r="M588" s="142">
        <v>3.9</v>
      </c>
      <c r="O588" s="1" t="s">
        <v>275</v>
      </c>
      <c r="P588" s="142">
        <v>3.4</v>
      </c>
      <c r="Q588" s="142">
        <v>8.1999999999999993</v>
      </c>
      <c r="R588" s="142">
        <v>10.5</v>
      </c>
      <c r="S588" s="142">
        <v>16.600000000000001</v>
      </c>
      <c r="T588" s="142">
        <v>21.5</v>
      </c>
      <c r="U588" s="142">
        <v>23.5</v>
      </c>
      <c r="V588" s="142">
        <v>25.3</v>
      </c>
      <c r="W588" s="142">
        <v>28.2</v>
      </c>
      <c r="X588" s="142">
        <v>21.6</v>
      </c>
      <c r="Y588" s="142">
        <v>17.899999999999999</v>
      </c>
      <c r="Z588" s="142">
        <v>11.6</v>
      </c>
      <c r="AA588" s="142">
        <v>9.8000000000000007</v>
      </c>
      <c r="AB588" s="208"/>
    </row>
    <row r="589" spans="1:28">
      <c r="A589" s="1" t="s">
        <v>276</v>
      </c>
      <c r="B589" s="209">
        <v>9.3000000000000007</v>
      </c>
      <c r="C589" s="209">
        <v>8.8000000000000007</v>
      </c>
      <c r="D589" s="209">
        <v>5.5</v>
      </c>
      <c r="E589" s="209">
        <v>17.3</v>
      </c>
      <c r="F589" s="209">
        <v>17.899999999999999</v>
      </c>
      <c r="G589" s="209">
        <v>24.9</v>
      </c>
      <c r="H589" s="209">
        <v>26.3</v>
      </c>
      <c r="I589" s="209">
        <v>25.5</v>
      </c>
      <c r="J589" s="209">
        <v>26</v>
      </c>
      <c r="K589" s="209">
        <v>17.5</v>
      </c>
      <c r="L589" s="209">
        <v>11.8</v>
      </c>
      <c r="M589" s="209">
        <v>3.8</v>
      </c>
      <c r="O589" s="1" t="s">
        <v>276</v>
      </c>
      <c r="P589" s="209">
        <v>3.6</v>
      </c>
      <c r="Q589" s="209">
        <v>9.1999999999999993</v>
      </c>
      <c r="R589" s="209">
        <v>10.3</v>
      </c>
      <c r="S589" s="209">
        <v>13.1</v>
      </c>
      <c r="T589" s="209">
        <v>18</v>
      </c>
      <c r="U589" s="209">
        <v>22.2</v>
      </c>
      <c r="V589" s="209">
        <v>28.3</v>
      </c>
      <c r="W589" s="209">
        <v>28</v>
      </c>
      <c r="X589" s="209">
        <v>22</v>
      </c>
      <c r="Y589" s="209">
        <v>18.100000000000001</v>
      </c>
      <c r="Z589" s="209">
        <v>10.6</v>
      </c>
      <c r="AA589" s="209">
        <v>10.5</v>
      </c>
      <c r="AB589" s="208"/>
    </row>
    <row r="590" spans="1:28">
      <c r="A590" s="1" t="s">
        <v>277</v>
      </c>
      <c r="B590" s="142">
        <v>7.2</v>
      </c>
      <c r="C590" s="142">
        <v>5.4</v>
      </c>
      <c r="D590" s="142">
        <v>7.5</v>
      </c>
      <c r="E590" s="142">
        <v>17.399999999999999</v>
      </c>
      <c r="F590" s="142">
        <v>18</v>
      </c>
      <c r="G590" s="142">
        <v>25.2</v>
      </c>
      <c r="H590" s="142">
        <v>25.2</v>
      </c>
      <c r="I590" s="142">
        <v>29.2</v>
      </c>
      <c r="J590" s="142">
        <v>22.9</v>
      </c>
      <c r="K590" s="142">
        <v>18.2</v>
      </c>
      <c r="L590" s="142">
        <v>11.8</v>
      </c>
      <c r="M590" s="142">
        <v>4.9000000000000004</v>
      </c>
      <c r="O590" s="1" t="s">
        <v>277</v>
      </c>
      <c r="P590" s="142">
        <v>5.5</v>
      </c>
      <c r="Q590" s="142">
        <v>11.9</v>
      </c>
      <c r="R590" s="142">
        <v>11.2</v>
      </c>
      <c r="S590" s="142">
        <v>12.6</v>
      </c>
      <c r="T590" s="142">
        <v>17.8</v>
      </c>
      <c r="U590" s="142">
        <v>21.2</v>
      </c>
      <c r="V590" s="142">
        <v>26.5</v>
      </c>
      <c r="W590" s="142">
        <v>27</v>
      </c>
      <c r="X590" s="142">
        <v>19.7</v>
      </c>
      <c r="Y590" s="142">
        <v>18</v>
      </c>
      <c r="Z590" s="142">
        <v>14.6</v>
      </c>
      <c r="AA590" s="142">
        <v>12.7</v>
      </c>
      <c r="AB590" s="208"/>
    </row>
    <row r="591" spans="1:28">
      <c r="A591" s="1" t="s">
        <v>278</v>
      </c>
      <c r="B591" s="142">
        <v>6.3</v>
      </c>
      <c r="C591" s="142">
        <v>4.3</v>
      </c>
      <c r="D591" s="142">
        <v>12.2</v>
      </c>
      <c r="E591" s="142">
        <v>16.2</v>
      </c>
      <c r="F591" s="142">
        <v>19</v>
      </c>
      <c r="G591" s="142">
        <v>26.6</v>
      </c>
      <c r="H591" s="142">
        <v>28.3</v>
      </c>
      <c r="I591" s="142">
        <v>28.7</v>
      </c>
      <c r="J591" s="142">
        <v>21.2</v>
      </c>
      <c r="K591" s="142">
        <v>17.8</v>
      </c>
      <c r="L591" s="142">
        <v>11.6</v>
      </c>
      <c r="M591" s="142">
        <v>3.2</v>
      </c>
      <c r="O591" s="1" t="s">
        <v>278</v>
      </c>
      <c r="P591" s="142">
        <v>5.8</v>
      </c>
      <c r="Q591" s="142">
        <v>10.1</v>
      </c>
      <c r="R591" s="142">
        <v>12.1</v>
      </c>
      <c r="S591" s="142">
        <v>13.8</v>
      </c>
      <c r="T591" s="142">
        <v>17.2</v>
      </c>
      <c r="U591" s="142">
        <v>24.1</v>
      </c>
      <c r="V591" s="142">
        <v>28.5</v>
      </c>
      <c r="W591" s="142">
        <v>26.2</v>
      </c>
      <c r="X591" s="142">
        <v>22.2</v>
      </c>
      <c r="Y591" s="142">
        <v>18.399999999999999</v>
      </c>
      <c r="Z591" s="142">
        <v>16.5</v>
      </c>
      <c r="AA591" s="142">
        <v>13.5</v>
      </c>
      <c r="AB591" s="208"/>
    </row>
    <row r="592" spans="1:28">
      <c r="A592" s="1" t="s">
        <v>279</v>
      </c>
      <c r="B592" s="142">
        <v>8.5</v>
      </c>
      <c r="C592" s="142">
        <v>5.7</v>
      </c>
      <c r="D592" s="142">
        <v>11.8</v>
      </c>
      <c r="E592" s="142">
        <v>19.100000000000001</v>
      </c>
      <c r="F592" s="142">
        <v>19.600000000000001</v>
      </c>
      <c r="G592" s="142">
        <v>29.1</v>
      </c>
      <c r="H592" s="142">
        <v>27.2</v>
      </c>
      <c r="I592" s="142">
        <v>25.2</v>
      </c>
      <c r="J592" s="142">
        <v>19.8</v>
      </c>
      <c r="K592" s="142">
        <v>17.5</v>
      </c>
      <c r="L592" s="142">
        <v>13.4</v>
      </c>
      <c r="M592" s="142">
        <v>4.0999999999999996</v>
      </c>
      <c r="O592" s="1" t="s">
        <v>279</v>
      </c>
      <c r="P592" s="142">
        <v>5.7</v>
      </c>
      <c r="Q592" s="142">
        <v>8.4</v>
      </c>
      <c r="R592" s="142">
        <v>12.3</v>
      </c>
      <c r="S592" s="142">
        <v>14.7</v>
      </c>
      <c r="T592" s="142">
        <v>20.7</v>
      </c>
      <c r="U592" s="142">
        <v>26.2</v>
      </c>
      <c r="V592" s="142">
        <v>27</v>
      </c>
      <c r="W592" s="142">
        <v>25.5</v>
      </c>
      <c r="X592" s="142">
        <v>23.1</v>
      </c>
      <c r="Y592" s="142">
        <v>17.7</v>
      </c>
      <c r="Z592" s="142">
        <v>16.8</v>
      </c>
      <c r="AA592" s="142">
        <v>8.6</v>
      </c>
      <c r="AB592" s="208"/>
    </row>
    <row r="593" spans="1:42">
      <c r="A593" s="1" t="s">
        <v>280</v>
      </c>
      <c r="B593" s="142">
        <v>8.1</v>
      </c>
      <c r="C593" s="210"/>
      <c r="D593" s="142">
        <v>12.1</v>
      </c>
      <c r="E593" s="142">
        <v>22.1</v>
      </c>
      <c r="F593" s="142">
        <v>21.2</v>
      </c>
      <c r="G593" s="142">
        <v>27.5</v>
      </c>
      <c r="H593" s="142">
        <v>27.5</v>
      </c>
      <c r="I593" s="142">
        <v>25.1</v>
      </c>
      <c r="J593" s="142">
        <v>21.5</v>
      </c>
      <c r="K593" s="142">
        <v>16.7</v>
      </c>
      <c r="L593" s="142">
        <v>12.5</v>
      </c>
      <c r="M593" s="142">
        <v>4.5</v>
      </c>
      <c r="O593" s="1" t="s">
        <v>280</v>
      </c>
      <c r="P593" s="142">
        <v>4.5999999999999996</v>
      </c>
      <c r="Q593" s="210"/>
      <c r="R593" s="142">
        <v>6.8</v>
      </c>
      <c r="S593" s="142">
        <v>14.9</v>
      </c>
      <c r="T593" s="142">
        <v>21.1</v>
      </c>
      <c r="U593" s="142">
        <v>26</v>
      </c>
      <c r="V593" s="142">
        <v>29.2</v>
      </c>
      <c r="W593" s="142">
        <v>26.9</v>
      </c>
      <c r="X593" s="142">
        <v>22.4</v>
      </c>
      <c r="Y593" s="142">
        <v>19</v>
      </c>
      <c r="Z593" s="142">
        <v>13.6</v>
      </c>
      <c r="AA593" s="142">
        <v>3.3</v>
      </c>
      <c r="AB593" s="208"/>
    </row>
    <row r="594" spans="1:42">
      <c r="A594" s="1" t="s">
        <v>281</v>
      </c>
      <c r="B594" s="142">
        <v>6.9</v>
      </c>
      <c r="C594" s="210"/>
      <c r="D594" s="142">
        <v>8.9</v>
      </c>
      <c r="E594" s="142">
        <v>21.2</v>
      </c>
      <c r="F594" s="142">
        <v>18.3</v>
      </c>
      <c r="G594" s="142">
        <v>28.1</v>
      </c>
      <c r="H594" s="142">
        <v>28.3</v>
      </c>
      <c r="I594" s="142">
        <v>24.2</v>
      </c>
      <c r="J594" s="142">
        <v>20.9</v>
      </c>
      <c r="K594" s="142">
        <v>16.5</v>
      </c>
      <c r="L594" s="142">
        <v>9.6</v>
      </c>
      <c r="M594" s="142">
        <v>5.6</v>
      </c>
      <c r="O594" s="1" t="s">
        <v>281</v>
      </c>
      <c r="P594" s="142">
        <v>11.1</v>
      </c>
      <c r="Q594" s="210"/>
      <c r="R594" s="142">
        <v>5.2</v>
      </c>
      <c r="S594" s="142">
        <v>16.600000000000001</v>
      </c>
      <c r="T594" s="142">
        <v>22.3</v>
      </c>
      <c r="U594" s="142">
        <v>25.3</v>
      </c>
      <c r="V594" s="142">
        <v>24.4</v>
      </c>
      <c r="W594" s="142">
        <v>27.4</v>
      </c>
      <c r="X594" s="142">
        <v>21.5</v>
      </c>
      <c r="Y594" s="142">
        <v>18.100000000000001</v>
      </c>
      <c r="Z594" s="142">
        <v>11</v>
      </c>
      <c r="AA594" s="142">
        <v>5.0999999999999996</v>
      </c>
      <c r="AB594" s="208"/>
    </row>
    <row r="595" spans="1:42">
      <c r="A595" s="1" t="s">
        <v>282</v>
      </c>
      <c r="B595" s="142">
        <v>3.9</v>
      </c>
      <c r="C595" s="210"/>
      <c r="D595" s="142">
        <v>11.1</v>
      </c>
      <c r="E595" s="210"/>
      <c r="F595" s="142">
        <v>21.2</v>
      </c>
      <c r="G595" s="210"/>
      <c r="H595" s="142">
        <v>27.1</v>
      </c>
      <c r="I595" s="142">
        <v>24.7</v>
      </c>
      <c r="J595" s="210"/>
      <c r="K595" s="142">
        <v>15.5</v>
      </c>
      <c r="L595" s="210"/>
      <c r="M595" s="142">
        <v>6.1</v>
      </c>
      <c r="O595" s="1" t="s">
        <v>282</v>
      </c>
      <c r="P595" s="142">
        <v>8.6</v>
      </c>
      <c r="Q595" s="210"/>
      <c r="R595" s="142">
        <v>6.2</v>
      </c>
      <c r="S595" s="210"/>
      <c r="T595" s="142">
        <v>22</v>
      </c>
      <c r="U595" s="210"/>
      <c r="V595" s="142">
        <v>23</v>
      </c>
      <c r="W595" s="142">
        <v>26.4</v>
      </c>
      <c r="X595" s="210"/>
      <c r="Y595" s="142">
        <v>17.5</v>
      </c>
      <c r="Z595" s="210"/>
      <c r="AA595" s="142">
        <v>5.2</v>
      </c>
      <c r="AB595" s="208"/>
    </row>
    <row r="596" spans="1:42">
      <c r="A596" s="1" t="s">
        <v>134</v>
      </c>
      <c r="B596" s="211">
        <v>6.1290322580645169</v>
      </c>
      <c r="C596" s="211">
        <v>6.6464285714285731</v>
      </c>
      <c r="D596" s="211">
        <v>9.1483870967741936</v>
      </c>
      <c r="E596" s="211">
        <v>15.373333333333333</v>
      </c>
      <c r="F596" s="211">
        <v>18.309677419354838</v>
      </c>
      <c r="G596" s="211">
        <v>22.916666666666668</v>
      </c>
      <c r="H596" s="211">
        <v>25.870967741935484</v>
      </c>
      <c r="I596" s="211">
        <v>27.206451612903237</v>
      </c>
      <c r="J596" s="211">
        <v>24.796666666666667</v>
      </c>
      <c r="K596" s="211">
        <v>19.690322580645162</v>
      </c>
      <c r="L596" s="211">
        <v>12.963333333333335</v>
      </c>
      <c r="M596" s="211">
        <v>5.1741935483870964</v>
      </c>
      <c r="O596" s="1" t="s">
        <v>134</v>
      </c>
      <c r="P596" s="211">
        <v>5.8</v>
      </c>
      <c r="Q596" s="211">
        <v>7.6</v>
      </c>
      <c r="R596" s="211">
        <v>8.9</v>
      </c>
      <c r="S596" s="211">
        <v>13.5</v>
      </c>
      <c r="T596" s="211">
        <v>18.8</v>
      </c>
      <c r="U596" s="211">
        <v>22.2</v>
      </c>
      <c r="V596" s="211">
        <v>25.6</v>
      </c>
      <c r="W596" s="211">
        <v>26.8</v>
      </c>
      <c r="X596" s="211">
        <v>23.9</v>
      </c>
      <c r="Y596" s="211">
        <v>19.5</v>
      </c>
      <c r="Z596" s="211">
        <v>14.1</v>
      </c>
      <c r="AA596" s="211">
        <v>9</v>
      </c>
      <c r="AB596" s="212"/>
    </row>
    <row r="597" spans="1:42">
      <c r="A597" s="173" t="s">
        <v>315</v>
      </c>
      <c r="O597" s="173" t="s">
        <v>364</v>
      </c>
    </row>
    <row r="598" spans="1:42" ht="18.75">
      <c r="A598" s="270"/>
      <c r="B598" s="270"/>
      <c r="C598"/>
      <c r="F598"/>
      <c r="G598"/>
      <c r="H598"/>
      <c r="I598"/>
      <c r="J598"/>
      <c r="K598"/>
      <c r="L598"/>
      <c r="M598"/>
      <c r="N598"/>
      <c r="Q598"/>
      <c r="T598"/>
      <c r="U598"/>
      <c r="V598"/>
      <c r="W598"/>
      <c r="X598"/>
      <c r="Y598"/>
      <c r="Z598"/>
      <c r="AA598"/>
      <c r="AC598" s="270"/>
      <c r="AD598" s="270"/>
      <c r="AE598"/>
      <c r="AH598"/>
      <c r="AI598"/>
      <c r="AJ598"/>
      <c r="AK598"/>
      <c r="AL598"/>
      <c r="AM598"/>
      <c r="AN598"/>
      <c r="AO598"/>
      <c r="AP598"/>
    </row>
    <row r="599" spans="1:42" ht="18.75">
      <c r="A599" s="132"/>
      <c r="B599" s="132"/>
      <c r="C599"/>
      <c r="F599"/>
      <c r="G599"/>
      <c r="H599"/>
      <c r="I599"/>
      <c r="J599"/>
      <c r="K599"/>
      <c r="L599"/>
      <c r="M599"/>
      <c r="N599"/>
      <c r="Q599"/>
      <c r="T599"/>
      <c r="U599"/>
      <c r="V599"/>
      <c r="W599"/>
      <c r="X599"/>
      <c r="Y599"/>
      <c r="Z599"/>
      <c r="AA599"/>
      <c r="AC599" s="132"/>
      <c r="AD599" s="132"/>
      <c r="AE599"/>
      <c r="AH599"/>
      <c r="AI599"/>
      <c r="AJ599"/>
      <c r="AK599"/>
      <c r="AL599"/>
      <c r="AM599"/>
      <c r="AN599"/>
      <c r="AO599"/>
      <c r="AP599"/>
    </row>
    <row r="600" spans="1:42" ht="18.75">
      <c r="A600" s="132"/>
      <c r="B600" s="132"/>
      <c r="C600"/>
      <c r="F600"/>
      <c r="G600"/>
      <c r="H600"/>
      <c r="I600"/>
      <c r="J600"/>
      <c r="K600"/>
      <c r="L600"/>
      <c r="M600"/>
      <c r="N600"/>
      <c r="Q600"/>
      <c r="T600"/>
      <c r="U600"/>
      <c r="V600"/>
      <c r="W600"/>
      <c r="X600"/>
      <c r="Y600"/>
      <c r="Z600"/>
      <c r="AA600"/>
      <c r="AC600" s="132"/>
      <c r="AD600" s="132"/>
      <c r="AE600"/>
      <c r="AH600"/>
      <c r="AI600"/>
      <c r="AJ600"/>
      <c r="AK600"/>
      <c r="AL600"/>
      <c r="AM600"/>
      <c r="AN600"/>
      <c r="AO600"/>
      <c r="AP600"/>
    </row>
    <row r="601" spans="1:42" ht="18.75">
      <c r="A601" s="132"/>
      <c r="B601" s="132"/>
      <c r="C601"/>
      <c r="F601"/>
      <c r="G601"/>
      <c r="H601"/>
      <c r="I601"/>
      <c r="J601"/>
      <c r="K601"/>
      <c r="L601"/>
      <c r="M601"/>
      <c r="N601"/>
      <c r="Q601"/>
      <c r="T601"/>
      <c r="U601"/>
      <c r="V601"/>
      <c r="W601"/>
      <c r="X601"/>
      <c r="Y601"/>
      <c r="Z601"/>
      <c r="AA601"/>
      <c r="AC601" s="132"/>
      <c r="AD601" s="132"/>
      <c r="AE601"/>
      <c r="AH601"/>
      <c r="AI601"/>
      <c r="AJ601"/>
      <c r="AK601"/>
      <c r="AL601"/>
      <c r="AM601"/>
      <c r="AN601"/>
      <c r="AO601"/>
      <c r="AP601"/>
    </row>
    <row r="602" spans="1:42" ht="18.75">
      <c r="A602" s="132"/>
      <c r="B602" s="132"/>
      <c r="C602"/>
      <c r="F602"/>
      <c r="G602"/>
      <c r="H602"/>
      <c r="I602"/>
      <c r="J602"/>
      <c r="K602"/>
      <c r="L602"/>
      <c r="M602"/>
      <c r="N602"/>
      <c r="Q602"/>
      <c r="T602"/>
      <c r="U602"/>
      <c r="V602"/>
      <c r="W602"/>
      <c r="X602"/>
      <c r="Y602"/>
      <c r="Z602"/>
      <c r="AA602"/>
      <c r="AC602" s="132"/>
      <c r="AD602" s="132"/>
      <c r="AE602"/>
      <c r="AH602"/>
      <c r="AI602"/>
      <c r="AJ602"/>
      <c r="AK602"/>
      <c r="AL602"/>
      <c r="AM602"/>
      <c r="AN602"/>
      <c r="AO602"/>
      <c r="AP602"/>
    </row>
    <row r="603" spans="1:42" ht="18.75">
      <c r="A603" s="132"/>
      <c r="B603" s="132"/>
      <c r="C603"/>
      <c r="F603"/>
      <c r="G603"/>
      <c r="H603"/>
      <c r="I603"/>
      <c r="J603"/>
      <c r="K603"/>
      <c r="L603"/>
      <c r="M603"/>
      <c r="N603"/>
      <c r="Q603"/>
      <c r="T603"/>
      <c r="U603"/>
      <c r="V603"/>
      <c r="W603"/>
      <c r="X603"/>
      <c r="Y603"/>
      <c r="Z603"/>
      <c r="AA603"/>
      <c r="AC603" s="132"/>
      <c r="AD603" s="132"/>
      <c r="AE603"/>
      <c r="AH603"/>
      <c r="AI603"/>
      <c r="AJ603"/>
      <c r="AK603"/>
      <c r="AL603"/>
      <c r="AM603"/>
      <c r="AN603"/>
      <c r="AO603"/>
      <c r="AP603"/>
    </row>
    <row r="604" spans="1:42" ht="18.75">
      <c r="A604" s="132"/>
      <c r="B604" s="132"/>
      <c r="C604"/>
      <c r="F604"/>
      <c r="G604"/>
      <c r="H604"/>
      <c r="I604"/>
      <c r="J604"/>
      <c r="K604"/>
      <c r="L604"/>
      <c r="M604"/>
      <c r="N604"/>
      <c r="Q604"/>
      <c r="T604"/>
      <c r="U604"/>
      <c r="V604"/>
      <c r="W604"/>
      <c r="X604"/>
      <c r="Y604"/>
      <c r="Z604"/>
      <c r="AA604"/>
      <c r="AC604" s="132"/>
      <c r="AD604" s="132"/>
      <c r="AE604"/>
      <c r="AH604"/>
      <c r="AI604"/>
      <c r="AJ604"/>
      <c r="AK604"/>
      <c r="AL604"/>
      <c r="AM604"/>
      <c r="AN604"/>
      <c r="AO604"/>
      <c r="AP604"/>
    </row>
    <row r="605" spans="1:42" ht="18.75">
      <c r="A605" s="132"/>
      <c r="B605" s="132"/>
      <c r="C605"/>
      <c r="F605"/>
      <c r="G605"/>
      <c r="H605"/>
      <c r="I605"/>
      <c r="J605"/>
      <c r="K605"/>
      <c r="L605"/>
      <c r="M605"/>
      <c r="N605"/>
      <c r="Q605"/>
      <c r="T605"/>
      <c r="U605"/>
      <c r="V605"/>
      <c r="W605"/>
      <c r="X605"/>
      <c r="Y605"/>
      <c r="Z605"/>
      <c r="AA605"/>
      <c r="AC605" s="132"/>
      <c r="AD605" s="132"/>
      <c r="AE605"/>
      <c r="AH605"/>
      <c r="AI605"/>
      <c r="AJ605"/>
      <c r="AK605"/>
      <c r="AL605"/>
      <c r="AM605"/>
      <c r="AN605"/>
      <c r="AO605"/>
      <c r="AP605"/>
    </row>
    <row r="606" spans="1:42" ht="18.75">
      <c r="A606" s="132"/>
      <c r="B606" s="132"/>
      <c r="C606"/>
      <c r="F606"/>
      <c r="G606"/>
      <c r="H606"/>
      <c r="I606"/>
      <c r="J606"/>
      <c r="K606"/>
      <c r="L606"/>
      <c r="M606"/>
      <c r="N606"/>
      <c r="Q606"/>
      <c r="T606"/>
      <c r="U606"/>
      <c r="V606"/>
      <c r="W606"/>
      <c r="X606"/>
      <c r="Y606"/>
      <c r="Z606"/>
      <c r="AA606"/>
      <c r="AC606" s="132"/>
      <c r="AD606" s="132"/>
      <c r="AE606"/>
      <c r="AH606"/>
      <c r="AI606"/>
      <c r="AJ606"/>
      <c r="AK606"/>
      <c r="AL606"/>
      <c r="AM606"/>
      <c r="AN606"/>
      <c r="AO606"/>
      <c r="AP606"/>
    </row>
    <row r="607" spans="1:42" ht="18.75">
      <c r="A607" s="132"/>
      <c r="B607" s="132"/>
      <c r="C607"/>
      <c r="F607"/>
      <c r="G607"/>
      <c r="H607"/>
      <c r="I607"/>
      <c r="J607"/>
      <c r="K607"/>
      <c r="L607"/>
      <c r="M607"/>
      <c r="N607"/>
      <c r="Q607"/>
      <c r="T607"/>
      <c r="U607"/>
      <c r="V607"/>
      <c r="W607"/>
      <c r="X607"/>
      <c r="Y607"/>
      <c r="Z607"/>
      <c r="AA607"/>
      <c r="AC607" s="132"/>
      <c r="AD607" s="132"/>
      <c r="AE607"/>
      <c r="AH607"/>
      <c r="AI607"/>
      <c r="AJ607"/>
      <c r="AK607"/>
      <c r="AL607"/>
      <c r="AM607"/>
      <c r="AN607"/>
      <c r="AO607"/>
      <c r="AP607"/>
    </row>
    <row r="608" spans="1:42" ht="18.75">
      <c r="A608" s="132"/>
      <c r="B608" s="132"/>
      <c r="C608"/>
      <c r="F608"/>
      <c r="G608"/>
      <c r="H608"/>
      <c r="I608"/>
      <c r="J608"/>
      <c r="K608"/>
      <c r="L608"/>
      <c r="M608"/>
      <c r="N608"/>
      <c r="Q608"/>
      <c r="T608"/>
      <c r="U608"/>
      <c r="V608"/>
      <c r="W608"/>
      <c r="X608"/>
      <c r="Y608"/>
      <c r="Z608"/>
      <c r="AA608"/>
      <c r="AC608" s="132"/>
      <c r="AD608" s="132"/>
      <c r="AE608"/>
      <c r="AH608"/>
      <c r="AI608"/>
      <c r="AJ608"/>
      <c r="AK608"/>
      <c r="AL608"/>
      <c r="AM608"/>
      <c r="AN608"/>
      <c r="AO608"/>
      <c r="AP608"/>
    </row>
    <row r="609" spans="1:42" ht="18.75">
      <c r="A609" s="132"/>
      <c r="B609" s="132"/>
      <c r="C609"/>
      <c r="F609"/>
      <c r="G609"/>
      <c r="H609"/>
      <c r="I609"/>
      <c r="J609"/>
      <c r="K609"/>
      <c r="L609"/>
      <c r="M609"/>
      <c r="N609"/>
      <c r="Q609"/>
      <c r="T609"/>
      <c r="U609"/>
      <c r="V609"/>
      <c r="W609"/>
      <c r="X609"/>
      <c r="Y609"/>
      <c r="Z609"/>
      <c r="AA609"/>
      <c r="AC609" s="132"/>
      <c r="AD609" s="132"/>
      <c r="AE609"/>
      <c r="AH609"/>
      <c r="AI609"/>
      <c r="AJ609"/>
      <c r="AK609"/>
      <c r="AL609"/>
      <c r="AM609"/>
      <c r="AN609"/>
      <c r="AO609"/>
      <c r="AP609"/>
    </row>
    <row r="610" spans="1:42" ht="18.75">
      <c r="A610" s="132"/>
      <c r="B610" s="132"/>
      <c r="C610"/>
      <c r="F610"/>
      <c r="G610"/>
      <c r="H610"/>
      <c r="I610"/>
      <c r="J610"/>
      <c r="K610"/>
      <c r="L610"/>
      <c r="M610"/>
      <c r="N610"/>
      <c r="Q610"/>
      <c r="T610"/>
      <c r="U610"/>
      <c r="V610"/>
      <c r="W610"/>
      <c r="X610"/>
      <c r="Y610"/>
      <c r="Z610"/>
      <c r="AA610"/>
      <c r="AC610" s="132"/>
      <c r="AD610" s="132"/>
      <c r="AE610"/>
      <c r="AH610"/>
      <c r="AI610"/>
      <c r="AJ610"/>
      <c r="AK610"/>
      <c r="AL610"/>
      <c r="AM610"/>
      <c r="AN610"/>
      <c r="AO610"/>
      <c r="AP610"/>
    </row>
    <row r="611" spans="1:42" ht="18.75">
      <c r="A611" s="132"/>
      <c r="B611" s="132"/>
      <c r="C611"/>
      <c r="F611"/>
      <c r="G611"/>
      <c r="H611"/>
      <c r="I611"/>
      <c r="J611"/>
      <c r="K611"/>
      <c r="L611"/>
      <c r="M611"/>
      <c r="N611"/>
      <c r="Q611"/>
      <c r="T611"/>
      <c r="U611"/>
      <c r="V611"/>
      <c r="W611"/>
      <c r="X611"/>
      <c r="Y611"/>
      <c r="Z611"/>
      <c r="AA611"/>
      <c r="AC611" s="132"/>
      <c r="AD611" s="132"/>
      <c r="AE611"/>
      <c r="AH611"/>
      <c r="AI611"/>
      <c r="AJ611"/>
      <c r="AK611"/>
      <c r="AL611"/>
      <c r="AM611"/>
      <c r="AN611"/>
      <c r="AO611"/>
      <c r="AP611"/>
    </row>
  </sheetData>
  <sheetProtection formatCells="0" insertColumns="0" insertRows="0"/>
  <mergeCells count="33">
    <mergeCell ref="A57:C57"/>
    <mergeCell ref="O57:Q57"/>
    <mergeCell ref="Z3:AA3"/>
    <mergeCell ref="A1:C1"/>
    <mergeCell ref="O1:Q1"/>
    <mergeCell ref="L3:M3"/>
    <mergeCell ref="R3:S3"/>
    <mergeCell ref="R173:R180"/>
    <mergeCell ref="L115:M115"/>
    <mergeCell ref="Z59:AA59"/>
    <mergeCell ref="L59:M59"/>
    <mergeCell ref="O113:Q113"/>
    <mergeCell ref="Z115:AA115"/>
    <mergeCell ref="AC598:AD598"/>
    <mergeCell ref="A449:C449"/>
    <mergeCell ref="L451:M451"/>
    <mergeCell ref="Z395:AA395"/>
    <mergeCell ref="A505:C505"/>
    <mergeCell ref="A393:C393"/>
    <mergeCell ref="A113:C113"/>
    <mergeCell ref="L395:M395"/>
    <mergeCell ref="L171:M171"/>
    <mergeCell ref="A337:C337"/>
    <mergeCell ref="L339:M339"/>
    <mergeCell ref="A281:C281"/>
    <mergeCell ref="A169:C169"/>
    <mergeCell ref="A561:C561"/>
    <mergeCell ref="A598:B598"/>
    <mergeCell ref="A225:C225"/>
    <mergeCell ref="Z171:AA171"/>
    <mergeCell ref="L283:M283"/>
    <mergeCell ref="Z283:AA283"/>
    <mergeCell ref="L227:M227"/>
  </mergeCells>
  <phoneticPr fontId="2"/>
  <pageMargins left="0.94488188976377963" right="0.39370078740157483" top="0.19685039370078741" bottom="0.19685039370078741" header="0.51181102362204722" footer="0.51181102362204722"/>
  <pageSetup paperSize="9" scale="81" orientation="landscape" r:id="rId1"/>
  <headerFooter scaleWithDoc="0" alignWithMargins="0">
    <oddFooter>&amp;C&amp;A</oddFooter>
  </headerFooter>
  <rowBreaks count="1" manualBreakCount="1">
    <brk id="504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859E-B5F3-43DF-A854-F8A528718EFD}">
  <dimension ref="A1:AB545"/>
  <sheetViews>
    <sheetView tabSelected="1" view="pageBreakPreview" topLeftCell="A61" zoomScaleNormal="100" zoomScaleSheetLayoutView="100" workbookViewId="0">
      <selection sqref="A1:B1"/>
    </sheetView>
  </sheetViews>
  <sheetFormatPr defaultRowHeight="13.5"/>
  <cols>
    <col min="1" max="41" width="6.625" customWidth="1"/>
  </cols>
  <sheetData>
    <row r="1" spans="1:27" ht="18" customHeight="1">
      <c r="A1" s="255" t="s">
        <v>284</v>
      </c>
      <c r="B1" s="255"/>
      <c r="E1" s="277"/>
      <c r="F1" s="277"/>
      <c r="L1" s="277"/>
      <c r="M1" s="277"/>
      <c r="O1" s="255"/>
      <c r="P1" s="255"/>
      <c r="S1" s="277"/>
      <c r="T1" s="277"/>
      <c r="Z1" s="277"/>
      <c r="AA1" s="277"/>
    </row>
    <row r="2" spans="1:27" ht="18" customHeight="1">
      <c r="A2" s="47"/>
      <c r="B2" s="47"/>
      <c r="E2" s="10"/>
      <c r="F2" s="10"/>
      <c r="L2" s="10"/>
      <c r="M2" s="10"/>
      <c r="O2" s="47"/>
      <c r="P2" s="47"/>
      <c r="S2" s="10"/>
      <c r="T2" s="10"/>
      <c r="Z2" s="10"/>
      <c r="AA2" s="10"/>
    </row>
    <row r="3" spans="1:27" ht="18" customHeight="1">
      <c r="A3" s="269"/>
      <c r="B3" s="269"/>
      <c r="C3" s="223"/>
      <c r="D3" s="223"/>
      <c r="E3" s="275" t="s">
        <v>360</v>
      </c>
      <c r="F3" s="275"/>
      <c r="G3" s="223"/>
      <c r="H3" s="223"/>
      <c r="I3" s="223"/>
      <c r="J3" s="223"/>
      <c r="K3" s="223"/>
      <c r="M3" s="31" t="s">
        <v>285</v>
      </c>
    </row>
    <row r="4" spans="1:27" ht="18" customHeight="1">
      <c r="A4" s="13"/>
      <c r="B4" s="81" t="s">
        <v>171</v>
      </c>
      <c r="C4" s="81" t="s">
        <v>141</v>
      </c>
      <c r="D4" s="81" t="s">
        <v>142</v>
      </c>
      <c r="E4" s="81" t="s">
        <v>143</v>
      </c>
      <c r="F4" s="81" t="s">
        <v>144</v>
      </c>
      <c r="G4" s="81" t="s">
        <v>145</v>
      </c>
      <c r="H4" s="81" t="s">
        <v>148</v>
      </c>
      <c r="I4" s="81" t="s">
        <v>150</v>
      </c>
      <c r="J4" s="81" t="s">
        <v>151</v>
      </c>
      <c r="K4" s="81" t="s">
        <v>152</v>
      </c>
      <c r="L4" s="1" t="s">
        <v>154</v>
      </c>
      <c r="M4" s="1" t="s">
        <v>155</v>
      </c>
    </row>
    <row r="5" spans="1:27" ht="18" customHeight="1">
      <c r="A5" s="1" t="s">
        <v>252</v>
      </c>
      <c r="B5" s="224">
        <v>0</v>
      </c>
      <c r="C5" s="224">
        <v>0.5</v>
      </c>
      <c r="D5" s="224">
        <v>0</v>
      </c>
      <c r="E5" s="224">
        <v>1</v>
      </c>
      <c r="F5" s="224">
        <v>0</v>
      </c>
      <c r="G5" s="224">
        <v>0</v>
      </c>
      <c r="H5" s="224">
        <v>0</v>
      </c>
      <c r="I5" s="224">
        <v>21.5</v>
      </c>
      <c r="J5" s="224">
        <v>0</v>
      </c>
      <c r="K5" s="224">
        <v>0.5</v>
      </c>
      <c r="L5" s="224">
        <v>0</v>
      </c>
      <c r="M5" s="224">
        <v>0</v>
      </c>
    </row>
    <row r="6" spans="1:27" ht="18" customHeight="1">
      <c r="A6" s="1" t="s">
        <v>286</v>
      </c>
      <c r="B6" s="224">
        <v>0</v>
      </c>
      <c r="C6" s="224">
        <v>7</v>
      </c>
      <c r="D6" s="224">
        <v>0</v>
      </c>
      <c r="E6" s="224">
        <v>6.5</v>
      </c>
      <c r="F6" s="224">
        <v>46</v>
      </c>
      <c r="G6" s="224">
        <v>0</v>
      </c>
      <c r="H6" s="224">
        <v>0</v>
      </c>
      <c r="I6" s="224">
        <v>0</v>
      </c>
      <c r="J6" s="224">
        <v>0.5</v>
      </c>
      <c r="K6" s="224">
        <v>0</v>
      </c>
      <c r="L6" s="224">
        <v>0</v>
      </c>
      <c r="M6" s="224">
        <v>0</v>
      </c>
    </row>
    <row r="7" spans="1:27" ht="18" customHeight="1">
      <c r="A7" s="1" t="s">
        <v>287</v>
      </c>
      <c r="B7" s="224">
        <v>0</v>
      </c>
      <c r="C7" s="224">
        <v>0</v>
      </c>
      <c r="D7" s="224">
        <v>24.5</v>
      </c>
      <c r="E7" s="224">
        <v>6</v>
      </c>
      <c r="F7" s="224">
        <v>0</v>
      </c>
      <c r="G7" s="224">
        <v>33</v>
      </c>
      <c r="H7" s="224">
        <v>0</v>
      </c>
      <c r="I7" s="224">
        <v>0</v>
      </c>
      <c r="J7" s="224">
        <v>0</v>
      </c>
      <c r="K7" s="224">
        <v>0</v>
      </c>
      <c r="L7" s="224">
        <v>0</v>
      </c>
      <c r="M7" s="224">
        <v>0</v>
      </c>
    </row>
    <row r="8" spans="1:27" ht="18" customHeight="1">
      <c r="A8" s="1" t="s">
        <v>288</v>
      </c>
      <c r="B8" s="224">
        <v>0</v>
      </c>
      <c r="C8" s="224">
        <v>0</v>
      </c>
      <c r="D8" s="224">
        <v>4.5</v>
      </c>
      <c r="E8" s="224">
        <v>0</v>
      </c>
      <c r="F8" s="224">
        <v>0</v>
      </c>
      <c r="G8" s="224">
        <v>0</v>
      </c>
      <c r="H8" s="224">
        <v>0</v>
      </c>
      <c r="I8" s="224">
        <v>0</v>
      </c>
      <c r="J8" s="224">
        <v>27</v>
      </c>
      <c r="K8" s="224">
        <v>2.5</v>
      </c>
      <c r="L8" s="224">
        <v>0</v>
      </c>
      <c r="M8" s="224">
        <v>0</v>
      </c>
    </row>
    <row r="9" spans="1:27" ht="18" customHeight="1">
      <c r="A9" s="1" t="s">
        <v>289</v>
      </c>
      <c r="B9" s="224">
        <v>0</v>
      </c>
      <c r="C9" s="224">
        <v>0</v>
      </c>
      <c r="D9" s="224">
        <v>1</v>
      </c>
      <c r="E9" s="224">
        <v>0</v>
      </c>
      <c r="F9" s="224">
        <v>0</v>
      </c>
      <c r="G9" s="224">
        <v>0</v>
      </c>
      <c r="H9" s="224">
        <v>0</v>
      </c>
      <c r="I9" s="224">
        <v>0</v>
      </c>
      <c r="J9" s="224">
        <v>187</v>
      </c>
      <c r="K9" s="224">
        <v>0</v>
      </c>
      <c r="L9" s="224">
        <v>0</v>
      </c>
      <c r="M9" s="224">
        <v>0</v>
      </c>
    </row>
    <row r="10" spans="1:27" ht="18" customHeight="1">
      <c r="A10" s="1" t="s">
        <v>290</v>
      </c>
      <c r="B10" s="224">
        <v>30</v>
      </c>
      <c r="C10" s="224">
        <v>0</v>
      </c>
      <c r="D10" s="224">
        <v>0</v>
      </c>
      <c r="E10" s="224">
        <v>4</v>
      </c>
      <c r="F10" s="224">
        <v>23</v>
      </c>
      <c r="G10" s="224">
        <v>0</v>
      </c>
      <c r="H10" s="224">
        <v>0</v>
      </c>
      <c r="I10" s="224">
        <v>0</v>
      </c>
      <c r="J10" s="224">
        <v>0</v>
      </c>
      <c r="K10" s="224">
        <v>0</v>
      </c>
      <c r="L10" s="224">
        <v>0</v>
      </c>
      <c r="M10" s="224">
        <v>0</v>
      </c>
    </row>
    <row r="11" spans="1:27" ht="18" customHeight="1">
      <c r="A11" s="1" t="s">
        <v>291</v>
      </c>
      <c r="B11" s="224">
        <v>0</v>
      </c>
      <c r="C11" s="224">
        <v>0</v>
      </c>
      <c r="D11" s="224">
        <v>0</v>
      </c>
      <c r="E11" s="224">
        <v>0</v>
      </c>
      <c r="F11" s="224">
        <v>2.5</v>
      </c>
      <c r="G11" s="224">
        <v>0</v>
      </c>
      <c r="H11" s="224">
        <v>0</v>
      </c>
      <c r="I11" s="224">
        <v>0</v>
      </c>
      <c r="J11" s="224">
        <v>0</v>
      </c>
      <c r="K11" s="224">
        <v>0</v>
      </c>
      <c r="L11" s="224">
        <v>0</v>
      </c>
      <c r="M11" s="224">
        <v>0</v>
      </c>
    </row>
    <row r="12" spans="1:27" ht="18" customHeight="1">
      <c r="A12" s="1" t="s">
        <v>292</v>
      </c>
      <c r="B12" s="224">
        <v>0</v>
      </c>
      <c r="C12" s="224">
        <v>0</v>
      </c>
      <c r="D12" s="224">
        <v>0</v>
      </c>
      <c r="E12" s="224">
        <v>0</v>
      </c>
      <c r="F12" s="224">
        <v>0</v>
      </c>
      <c r="G12" s="224">
        <v>3.5</v>
      </c>
      <c r="H12" s="224">
        <v>0</v>
      </c>
      <c r="I12" s="224">
        <v>0</v>
      </c>
      <c r="J12" s="224">
        <v>0</v>
      </c>
      <c r="K12" s="224">
        <v>0</v>
      </c>
      <c r="L12" s="224">
        <v>0</v>
      </c>
      <c r="M12" s="224">
        <v>0</v>
      </c>
    </row>
    <row r="13" spans="1:27" ht="18" customHeight="1">
      <c r="A13" s="1" t="s">
        <v>293</v>
      </c>
      <c r="B13" s="224">
        <v>0</v>
      </c>
      <c r="C13" s="224">
        <v>0</v>
      </c>
      <c r="D13" s="224">
        <v>0</v>
      </c>
      <c r="E13" s="224">
        <v>0</v>
      </c>
      <c r="F13" s="224">
        <v>12.5</v>
      </c>
      <c r="G13" s="224">
        <v>17</v>
      </c>
      <c r="H13" s="224">
        <v>0</v>
      </c>
      <c r="I13" s="224">
        <v>0</v>
      </c>
      <c r="J13" s="224">
        <v>0</v>
      </c>
      <c r="K13" s="224">
        <v>0</v>
      </c>
      <c r="L13" s="224">
        <v>9</v>
      </c>
      <c r="M13" s="224">
        <v>0</v>
      </c>
    </row>
    <row r="14" spans="1:27" ht="18" customHeight="1">
      <c r="A14" s="1" t="s">
        <v>261</v>
      </c>
      <c r="B14" s="224">
        <v>0</v>
      </c>
      <c r="C14" s="224">
        <v>0</v>
      </c>
      <c r="D14" s="224">
        <v>0</v>
      </c>
      <c r="E14" s="224">
        <v>0</v>
      </c>
      <c r="F14" s="224">
        <v>20</v>
      </c>
      <c r="G14" s="224">
        <v>31</v>
      </c>
      <c r="H14" s="224">
        <v>11.5</v>
      </c>
      <c r="I14" s="224">
        <v>3</v>
      </c>
      <c r="J14" s="224">
        <v>0</v>
      </c>
      <c r="K14" s="224">
        <v>0</v>
      </c>
      <c r="L14" s="224">
        <v>0</v>
      </c>
      <c r="M14" s="224">
        <v>0</v>
      </c>
    </row>
    <row r="15" spans="1:27" ht="18" customHeight="1">
      <c r="A15" s="1" t="s">
        <v>262</v>
      </c>
      <c r="B15" s="224">
        <v>0</v>
      </c>
      <c r="C15" s="224">
        <v>0</v>
      </c>
      <c r="D15" s="224">
        <v>3</v>
      </c>
      <c r="E15" s="224">
        <v>9.5</v>
      </c>
      <c r="F15" s="224">
        <v>2.5</v>
      </c>
      <c r="G15" s="224">
        <v>20</v>
      </c>
      <c r="H15" s="224">
        <v>0.5</v>
      </c>
      <c r="I15" s="224">
        <v>6</v>
      </c>
      <c r="J15" s="224">
        <v>16</v>
      </c>
      <c r="K15" s="224">
        <v>3</v>
      </c>
      <c r="L15" s="224">
        <v>0</v>
      </c>
      <c r="M15" s="224">
        <v>0</v>
      </c>
    </row>
    <row r="16" spans="1:27" ht="18" customHeight="1">
      <c r="A16" s="1" t="s">
        <v>263</v>
      </c>
      <c r="B16" s="224">
        <v>0</v>
      </c>
      <c r="C16" s="224">
        <v>6</v>
      </c>
      <c r="D16" s="224">
        <v>4.5</v>
      </c>
      <c r="E16" s="224">
        <v>0</v>
      </c>
      <c r="F16" s="224">
        <v>9</v>
      </c>
      <c r="G16" s="224">
        <v>0</v>
      </c>
      <c r="H16" s="224">
        <v>0</v>
      </c>
      <c r="I16" s="224">
        <v>0</v>
      </c>
      <c r="J16" s="224">
        <v>36.5</v>
      </c>
      <c r="K16" s="224">
        <v>0</v>
      </c>
      <c r="L16" s="224">
        <v>0</v>
      </c>
      <c r="M16" s="224">
        <v>0</v>
      </c>
    </row>
    <row r="17" spans="1:13" ht="18" customHeight="1">
      <c r="A17" s="1" t="s">
        <v>264</v>
      </c>
      <c r="B17" s="224">
        <v>0</v>
      </c>
      <c r="C17" s="224">
        <v>3.5</v>
      </c>
      <c r="D17" s="224">
        <v>0</v>
      </c>
      <c r="E17" s="224">
        <v>43.5</v>
      </c>
      <c r="F17" s="224">
        <v>0</v>
      </c>
      <c r="G17" s="224">
        <v>0</v>
      </c>
      <c r="H17" s="224">
        <v>0</v>
      </c>
      <c r="I17" s="224">
        <v>0</v>
      </c>
      <c r="J17" s="224">
        <v>78</v>
      </c>
      <c r="K17" s="224">
        <v>0</v>
      </c>
      <c r="L17" s="224">
        <v>0</v>
      </c>
      <c r="M17" s="224">
        <v>1.5</v>
      </c>
    </row>
    <row r="18" spans="1:13" ht="18" customHeight="1">
      <c r="A18" s="1" t="s">
        <v>265</v>
      </c>
      <c r="B18" s="224">
        <v>0</v>
      </c>
      <c r="C18" s="224">
        <v>0</v>
      </c>
      <c r="D18" s="224">
        <v>0</v>
      </c>
      <c r="E18" s="224">
        <v>11</v>
      </c>
      <c r="F18" s="224">
        <v>0</v>
      </c>
      <c r="G18" s="224">
        <v>28.5</v>
      </c>
      <c r="H18" s="224">
        <v>6</v>
      </c>
      <c r="I18" s="224">
        <v>0</v>
      </c>
      <c r="J18" s="224">
        <v>0</v>
      </c>
      <c r="K18" s="224">
        <v>1</v>
      </c>
      <c r="L18" s="224">
        <v>0</v>
      </c>
      <c r="M18" s="224">
        <v>14</v>
      </c>
    </row>
    <row r="19" spans="1:13" ht="18" customHeight="1">
      <c r="A19" s="1" t="s">
        <v>266</v>
      </c>
      <c r="B19" s="224">
        <v>0</v>
      </c>
      <c r="C19" s="224">
        <v>0</v>
      </c>
      <c r="D19" s="224">
        <v>8</v>
      </c>
      <c r="E19" s="224">
        <v>1.5</v>
      </c>
      <c r="F19" s="224">
        <v>0</v>
      </c>
      <c r="G19" s="224">
        <v>18</v>
      </c>
      <c r="H19" s="224">
        <v>39</v>
      </c>
      <c r="I19" s="224">
        <v>0</v>
      </c>
      <c r="J19" s="224">
        <v>0</v>
      </c>
      <c r="K19" s="224">
        <v>14</v>
      </c>
      <c r="L19" s="224">
        <v>0</v>
      </c>
      <c r="M19" s="224">
        <v>0</v>
      </c>
    </row>
    <row r="20" spans="1:13" ht="18" customHeight="1">
      <c r="A20" s="1" t="s">
        <v>267</v>
      </c>
      <c r="B20" s="224">
        <v>0</v>
      </c>
      <c r="C20" s="224">
        <v>3.5</v>
      </c>
      <c r="D20" s="224">
        <v>9</v>
      </c>
      <c r="E20" s="224">
        <v>0</v>
      </c>
      <c r="F20" s="224">
        <v>0</v>
      </c>
      <c r="G20" s="224">
        <v>0</v>
      </c>
      <c r="H20" s="224">
        <v>11.5</v>
      </c>
      <c r="I20" s="224">
        <v>1</v>
      </c>
      <c r="J20" s="224">
        <v>0</v>
      </c>
      <c r="K20" s="224">
        <v>5</v>
      </c>
      <c r="L20" s="224">
        <v>0</v>
      </c>
      <c r="M20" s="224">
        <v>0</v>
      </c>
    </row>
    <row r="21" spans="1:13" ht="18" customHeight="1">
      <c r="A21" s="1" t="s">
        <v>268</v>
      </c>
      <c r="B21" s="224">
        <v>0</v>
      </c>
      <c r="C21" s="224">
        <v>0</v>
      </c>
      <c r="D21" s="224">
        <v>0</v>
      </c>
      <c r="E21" s="224">
        <v>0</v>
      </c>
      <c r="F21" s="224">
        <v>65</v>
      </c>
      <c r="G21" s="224">
        <v>0</v>
      </c>
      <c r="H21" s="224">
        <v>3</v>
      </c>
      <c r="I21" s="224">
        <v>0.5</v>
      </c>
      <c r="J21" s="224">
        <v>0</v>
      </c>
      <c r="K21" s="224">
        <v>0</v>
      </c>
      <c r="L21" s="224">
        <v>0</v>
      </c>
      <c r="M21" s="224">
        <v>0</v>
      </c>
    </row>
    <row r="22" spans="1:13" ht="18" customHeight="1">
      <c r="A22" s="1" t="s">
        <v>269</v>
      </c>
      <c r="B22" s="224">
        <v>0</v>
      </c>
      <c r="C22" s="224">
        <v>0</v>
      </c>
      <c r="D22" s="224">
        <v>9</v>
      </c>
      <c r="E22" s="224">
        <v>0</v>
      </c>
      <c r="F22" s="224">
        <v>2.5</v>
      </c>
      <c r="G22" s="224">
        <v>0</v>
      </c>
      <c r="H22" s="224">
        <v>1</v>
      </c>
      <c r="I22" s="224">
        <v>0</v>
      </c>
      <c r="J22" s="224">
        <v>0</v>
      </c>
      <c r="K22" s="224">
        <v>0</v>
      </c>
      <c r="L22" s="224">
        <v>0</v>
      </c>
      <c r="M22" s="224">
        <v>0</v>
      </c>
    </row>
    <row r="23" spans="1:13" ht="18" customHeight="1">
      <c r="A23" s="1" t="s">
        <v>270</v>
      </c>
      <c r="B23" s="224">
        <v>0</v>
      </c>
      <c r="C23" s="224">
        <v>0</v>
      </c>
      <c r="D23" s="224">
        <v>4</v>
      </c>
      <c r="E23" s="224">
        <v>0</v>
      </c>
      <c r="F23" s="224">
        <v>0</v>
      </c>
      <c r="G23" s="224">
        <v>0</v>
      </c>
      <c r="H23" s="224">
        <v>0</v>
      </c>
      <c r="I23" s="224">
        <v>0</v>
      </c>
      <c r="J23" s="224">
        <v>5</v>
      </c>
      <c r="K23" s="224">
        <v>1</v>
      </c>
      <c r="L23" s="224">
        <v>0</v>
      </c>
      <c r="M23" s="224">
        <v>0</v>
      </c>
    </row>
    <row r="24" spans="1:13" ht="18" customHeight="1">
      <c r="A24" s="1" t="s">
        <v>271</v>
      </c>
      <c r="B24" s="224">
        <v>1.5</v>
      </c>
      <c r="C24" s="224">
        <v>0</v>
      </c>
      <c r="D24" s="224">
        <v>0</v>
      </c>
      <c r="E24" s="224">
        <v>0</v>
      </c>
      <c r="F24" s="224">
        <v>0</v>
      </c>
      <c r="G24" s="224">
        <v>0</v>
      </c>
      <c r="H24" s="224">
        <v>0</v>
      </c>
      <c r="I24" s="224">
        <v>0</v>
      </c>
      <c r="J24" s="224">
        <v>0</v>
      </c>
      <c r="K24" s="224">
        <v>2</v>
      </c>
      <c r="L24" s="224">
        <v>0</v>
      </c>
      <c r="M24" s="224">
        <v>6.5</v>
      </c>
    </row>
    <row r="25" spans="1:13" ht="18" customHeight="1">
      <c r="A25" s="1" t="s">
        <v>272</v>
      </c>
      <c r="B25" s="224">
        <v>0</v>
      </c>
      <c r="C25" s="224">
        <v>0</v>
      </c>
      <c r="D25" s="224">
        <v>0</v>
      </c>
      <c r="E25" s="224">
        <v>0</v>
      </c>
      <c r="F25" s="224">
        <v>3</v>
      </c>
      <c r="G25" s="224">
        <v>0.5</v>
      </c>
      <c r="H25" s="224">
        <v>0</v>
      </c>
      <c r="I25" s="224">
        <v>0</v>
      </c>
      <c r="J25" s="224">
        <v>1</v>
      </c>
      <c r="K25" s="224">
        <v>4.5</v>
      </c>
      <c r="L25" s="224">
        <v>0</v>
      </c>
      <c r="M25" s="224">
        <v>19.5</v>
      </c>
    </row>
    <row r="26" spans="1:13" ht="18" customHeight="1">
      <c r="A26" s="1" t="s">
        <v>273</v>
      </c>
      <c r="B26" s="224">
        <v>0</v>
      </c>
      <c r="C26" s="224">
        <v>0</v>
      </c>
      <c r="D26" s="224">
        <v>0</v>
      </c>
      <c r="E26" s="224">
        <v>0</v>
      </c>
      <c r="F26" s="224">
        <v>2.5</v>
      </c>
      <c r="G26" s="224">
        <v>0</v>
      </c>
      <c r="H26" s="224">
        <v>0</v>
      </c>
      <c r="I26" s="224">
        <v>0</v>
      </c>
      <c r="J26" s="224">
        <v>0</v>
      </c>
      <c r="K26" s="224">
        <v>21</v>
      </c>
      <c r="L26" s="224">
        <v>0</v>
      </c>
      <c r="M26" s="224">
        <v>0</v>
      </c>
    </row>
    <row r="27" spans="1:13" ht="18" customHeight="1">
      <c r="A27" s="1" t="s">
        <v>274</v>
      </c>
      <c r="B27" s="224">
        <v>0</v>
      </c>
      <c r="C27" s="224">
        <v>0</v>
      </c>
      <c r="D27" s="224">
        <v>0</v>
      </c>
      <c r="E27" s="224">
        <v>65.5</v>
      </c>
      <c r="F27" s="224">
        <v>0</v>
      </c>
      <c r="G27" s="224">
        <v>0</v>
      </c>
      <c r="H27" s="224">
        <v>0</v>
      </c>
      <c r="I27" s="224">
        <v>0</v>
      </c>
      <c r="J27" s="224">
        <v>0</v>
      </c>
      <c r="K27" s="224">
        <v>1</v>
      </c>
      <c r="L27" s="224">
        <v>0</v>
      </c>
      <c r="M27" s="224">
        <v>0</v>
      </c>
    </row>
    <row r="28" spans="1:13" ht="18" customHeight="1">
      <c r="A28" s="1" t="s">
        <v>275</v>
      </c>
      <c r="B28" s="224">
        <v>0</v>
      </c>
      <c r="C28" s="224">
        <v>0</v>
      </c>
      <c r="D28" s="224">
        <v>0</v>
      </c>
      <c r="E28" s="224">
        <v>0</v>
      </c>
      <c r="F28" s="224">
        <v>8</v>
      </c>
      <c r="G28" s="224">
        <v>14</v>
      </c>
      <c r="H28" s="224">
        <v>0</v>
      </c>
      <c r="I28" s="224">
        <v>0</v>
      </c>
      <c r="J28" s="224">
        <v>0</v>
      </c>
      <c r="K28" s="224">
        <v>9.5</v>
      </c>
      <c r="L28" s="224">
        <v>0</v>
      </c>
      <c r="M28" s="224">
        <v>3</v>
      </c>
    </row>
    <row r="29" spans="1:13" ht="18" customHeight="1">
      <c r="A29" s="1" t="s">
        <v>276</v>
      </c>
      <c r="B29" s="224">
        <v>0</v>
      </c>
      <c r="C29" s="224">
        <v>0</v>
      </c>
      <c r="D29" s="224">
        <v>0</v>
      </c>
      <c r="E29" s="224">
        <v>0</v>
      </c>
      <c r="F29" s="224">
        <v>27.5</v>
      </c>
      <c r="G29" s="224">
        <v>0</v>
      </c>
      <c r="H29" s="224">
        <v>0</v>
      </c>
      <c r="I29" s="224">
        <v>0</v>
      </c>
      <c r="J29" s="224">
        <v>0</v>
      </c>
      <c r="K29" s="224">
        <v>2.5</v>
      </c>
      <c r="L29" s="224">
        <v>0</v>
      </c>
      <c r="M29" s="224">
        <v>4.5</v>
      </c>
    </row>
    <row r="30" spans="1:13" ht="18" customHeight="1">
      <c r="A30" s="1" t="s">
        <v>277</v>
      </c>
      <c r="B30" s="224">
        <v>0</v>
      </c>
      <c r="C30" s="224">
        <v>0</v>
      </c>
      <c r="D30" s="224">
        <v>0</v>
      </c>
      <c r="E30" s="224">
        <v>0</v>
      </c>
      <c r="F30" s="224">
        <v>0</v>
      </c>
      <c r="G30" s="224">
        <v>43.5</v>
      </c>
      <c r="H30" s="224">
        <v>0</v>
      </c>
      <c r="I30" s="224">
        <v>0</v>
      </c>
      <c r="J30" s="224">
        <v>0</v>
      </c>
      <c r="K30" s="224">
        <v>0.5</v>
      </c>
      <c r="L30" s="224">
        <v>0</v>
      </c>
      <c r="M30" s="224">
        <v>0</v>
      </c>
    </row>
    <row r="31" spans="1:13" ht="18" customHeight="1">
      <c r="A31" s="1" t="s">
        <v>278</v>
      </c>
      <c r="B31" s="224">
        <v>1.5</v>
      </c>
      <c r="C31" s="224">
        <v>0</v>
      </c>
      <c r="D31" s="224">
        <v>0</v>
      </c>
      <c r="E31" s="224">
        <v>0</v>
      </c>
      <c r="F31" s="224">
        <v>0</v>
      </c>
      <c r="G31" s="224">
        <v>0.5</v>
      </c>
      <c r="H31" s="224">
        <v>0</v>
      </c>
      <c r="I31" s="224">
        <v>0</v>
      </c>
      <c r="J31" s="224">
        <v>0</v>
      </c>
      <c r="K31" s="224">
        <v>0</v>
      </c>
      <c r="L31" s="224">
        <v>2</v>
      </c>
      <c r="M31" s="224">
        <v>0</v>
      </c>
    </row>
    <row r="32" spans="1:13" ht="18" customHeight="1">
      <c r="A32" s="1" t="s">
        <v>279</v>
      </c>
      <c r="B32" s="224">
        <v>0.5</v>
      </c>
      <c r="C32" s="224">
        <v>0</v>
      </c>
      <c r="D32" s="224">
        <v>33.5</v>
      </c>
      <c r="E32" s="224">
        <v>13</v>
      </c>
      <c r="F32" s="224">
        <v>2</v>
      </c>
      <c r="G32" s="224">
        <v>0</v>
      </c>
      <c r="H32" s="224">
        <v>0</v>
      </c>
      <c r="I32" s="224">
        <v>0</v>
      </c>
      <c r="J32" s="224">
        <v>0</v>
      </c>
      <c r="K32" s="224">
        <v>0</v>
      </c>
      <c r="L32" s="224">
        <v>0.5</v>
      </c>
      <c r="M32" s="224">
        <v>0</v>
      </c>
    </row>
    <row r="33" spans="1:13" ht="18" customHeight="1">
      <c r="A33" s="1" t="s">
        <v>280</v>
      </c>
      <c r="B33" s="224">
        <v>0</v>
      </c>
      <c r="C33" s="142"/>
      <c r="D33" s="224">
        <v>0</v>
      </c>
      <c r="E33" s="224">
        <v>0</v>
      </c>
      <c r="F33" s="224">
        <v>4</v>
      </c>
      <c r="G33" s="224">
        <v>0</v>
      </c>
      <c r="H33" s="224">
        <v>0</v>
      </c>
      <c r="I33" s="224">
        <v>0</v>
      </c>
      <c r="J33" s="224">
        <v>3.5</v>
      </c>
      <c r="K33" s="224">
        <v>0</v>
      </c>
      <c r="L33" s="224">
        <v>0</v>
      </c>
      <c r="M33" s="224">
        <v>0</v>
      </c>
    </row>
    <row r="34" spans="1:13" ht="18" customHeight="1">
      <c r="A34" s="1" t="s">
        <v>281</v>
      </c>
      <c r="B34" s="224">
        <v>0</v>
      </c>
      <c r="C34" s="225"/>
      <c r="D34" s="224">
        <v>0</v>
      </c>
      <c r="E34" s="224">
        <v>0</v>
      </c>
      <c r="F34" s="224">
        <v>7.5</v>
      </c>
      <c r="G34" s="224">
        <v>0</v>
      </c>
      <c r="H34" s="224">
        <v>0</v>
      </c>
      <c r="I34" s="224">
        <v>0</v>
      </c>
      <c r="J34" s="224">
        <v>0</v>
      </c>
      <c r="K34" s="224">
        <v>0</v>
      </c>
      <c r="L34" s="224">
        <v>0</v>
      </c>
      <c r="M34" s="224">
        <v>0</v>
      </c>
    </row>
    <row r="35" spans="1:13" ht="18" customHeight="1">
      <c r="A35" s="1" t="s">
        <v>282</v>
      </c>
      <c r="B35" s="224">
        <v>0</v>
      </c>
      <c r="C35" s="225"/>
      <c r="D35" s="224">
        <v>0</v>
      </c>
      <c r="E35" s="225"/>
      <c r="F35" s="224">
        <v>3.5</v>
      </c>
      <c r="G35" s="225"/>
      <c r="H35" s="224">
        <v>0</v>
      </c>
      <c r="I35" s="224">
        <v>0</v>
      </c>
      <c r="J35" s="225"/>
      <c r="K35" s="224">
        <v>19</v>
      </c>
      <c r="L35" s="225"/>
      <c r="M35" s="224">
        <v>0</v>
      </c>
    </row>
    <row r="36" spans="1:13" ht="18" customHeight="1">
      <c r="A36" s="1" t="s">
        <v>244</v>
      </c>
      <c r="B36" s="224">
        <f t="shared" ref="B36:M36" si="0">SUM(B5:B35)</f>
        <v>33.5</v>
      </c>
      <c r="C36" s="226">
        <f t="shared" si="0"/>
        <v>20.5</v>
      </c>
      <c r="D36" s="224">
        <f t="shared" si="0"/>
        <v>101</v>
      </c>
      <c r="E36" s="224">
        <f t="shared" si="0"/>
        <v>161.5</v>
      </c>
      <c r="F36" s="224">
        <f t="shared" si="0"/>
        <v>241</v>
      </c>
      <c r="G36" s="224">
        <f t="shared" si="0"/>
        <v>209.5</v>
      </c>
      <c r="H36" s="224">
        <f t="shared" si="0"/>
        <v>72.5</v>
      </c>
      <c r="I36" s="224">
        <f t="shared" si="0"/>
        <v>32</v>
      </c>
      <c r="J36" s="224">
        <f t="shared" si="0"/>
        <v>354.5</v>
      </c>
      <c r="K36" s="224">
        <f t="shared" si="0"/>
        <v>87</v>
      </c>
      <c r="L36" s="224">
        <f t="shared" si="0"/>
        <v>11.5</v>
      </c>
      <c r="M36" s="224">
        <f t="shared" si="0"/>
        <v>49</v>
      </c>
    </row>
    <row r="37" spans="1:13">
      <c r="A37" s="9" t="s">
        <v>319</v>
      </c>
    </row>
    <row r="53" spans="1:27" ht="18" customHeight="1">
      <c r="A53" s="255" t="s">
        <v>284</v>
      </c>
      <c r="B53" s="255"/>
      <c r="E53" s="277"/>
      <c r="F53" s="277"/>
      <c r="L53" s="277"/>
      <c r="M53" s="277"/>
      <c r="O53" s="255"/>
      <c r="P53" s="255"/>
      <c r="S53" s="277"/>
      <c r="T53" s="277"/>
      <c r="Z53" s="277"/>
      <c r="AA53" s="277"/>
    </row>
    <row r="54" spans="1:27" ht="18" customHeight="1">
      <c r="A54" s="47"/>
      <c r="B54" s="47"/>
      <c r="E54" s="10"/>
      <c r="F54" s="10"/>
      <c r="L54" s="10"/>
      <c r="M54" s="10"/>
      <c r="O54" s="47"/>
      <c r="P54" s="47"/>
      <c r="S54" s="10"/>
      <c r="T54" s="10"/>
      <c r="Z54" s="10"/>
      <c r="AA54" s="10"/>
    </row>
    <row r="55" spans="1:27" ht="18" customHeight="1">
      <c r="A55" s="269"/>
      <c r="B55" s="269"/>
      <c r="C55" s="223"/>
      <c r="D55" s="223"/>
      <c r="E55" s="275" t="s">
        <v>346</v>
      </c>
      <c r="F55" s="275"/>
      <c r="G55" s="223"/>
      <c r="H55" s="223"/>
      <c r="I55" s="223"/>
      <c r="J55" s="223"/>
      <c r="K55" s="223"/>
      <c r="M55" s="31" t="s">
        <v>285</v>
      </c>
      <c r="O55" s="269"/>
      <c r="P55" s="269"/>
      <c r="Q55" s="223"/>
      <c r="R55" s="223"/>
      <c r="S55" s="275" t="s">
        <v>358</v>
      </c>
      <c r="T55" s="275"/>
      <c r="U55" s="223"/>
      <c r="V55" s="223"/>
      <c r="W55" s="223"/>
      <c r="X55" s="223"/>
      <c r="Y55" s="223"/>
      <c r="AA55" s="31" t="s">
        <v>285</v>
      </c>
    </row>
    <row r="56" spans="1:27" ht="18" customHeight="1">
      <c r="A56" s="13"/>
      <c r="B56" s="81" t="s">
        <v>171</v>
      </c>
      <c r="C56" s="81" t="s">
        <v>141</v>
      </c>
      <c r="D56" s="81" t="s">
        <v>142</v>
      </c>
      <c r="E56" s="81" t="s">
        <v>143</v>
      </c>
      <c r="F56" s="81" t="s">
        <v>144</v>
      </c>
      <c r="G56" s="81" t="s">
        <v>145</v>
      </c>
      <c r="H56" s="81" t="s">
        <v>148</v>
      </c>
      <c r="I56" s="81" t="s">
        <v>150</v>
      </c>
      <c r="J56" s="81" t="s">
        <v>151</v>
      </c>
      <c r="K56" s="81" t="s">
        <v>152</v>
      </c>
      <c r="L56" s="1" t="s">
        <v>154</v>
      </c>
      <c r="M56" s="1" t="s">
        <v>155</v>
      </c>
      <c r="O56" s="13"/>
      <c r="P56" s="81" t="s">
        <v>171</v>
      </c>
      <c r="Q56" s="81" t="s">
        <v>141</v>
      </c>
      <c r="R56" s="81" t="s">
        <v>142</v>
      </c>
      <c r="S56" s="81" t="s">
        <v>143</v>
      </c>
      <c r="T56" s="81" t="s">
        <v>144</v>
      </c>
      <c r="U56" s="81" t="s">
        <v>145</v>
      </c>
      <c r="V56" s="81" t="s">
        <v>148</v>
      </c>
      <c r="W56" s="81" t="s">
        <v>150</v>
      </c>
      <c r="X56" s="81" t="s">
        <v>151</v>
      </c>
      <c r="Y56" s="81" t="s">
        <v>152</v>
      </c>
      <c r="Z56" s="1" t="s">
        <v>154</v>
      </c>
      <c r="AA56" s="1" t="s">
        <v>155</v>
      </c>
    </row>
    <row r="57" spans="1:27" ht="18" customHeight="1">
      <c r="A57" s="1" t="s">
        <v>252</v>
      </c>
      <c r="B57" s="224"/>
      <c r="C57" s="224"/>
      <c r="D57" s="224">
        <v>0.5</v>
      </c>
      <c r="E57" s="224"/>
      <c r="F57" s="224"/>
      <c r="G57" s="224">
        <v>8</v>
      </c>
      <c r="H57" s="224">
        <v>55</v>
      </c>
      <c r="I57" s="224">
        <v>3</v>
      </c>
      <c r="J57" s="224"/>
      <c r="K57" s="224">
        <v>9.5</v>
      </c>
      <c r="L57" s="224"/>
      <c r="M57" s="224"/>
      <c r="O57" s="1" t="s">
        <v>252</v>
      </c>
      <c r="P57" s="224">
        <v>0</v>
      </c>
      <c r="Q57" s="224">
        <v>2.5</v>
      </c>
      <c r="R57" s="224">
        <v>10</v>
      </c>
      <c r="S57" s="224">
        <v>0</v>
      </c>
      <c r="T57" s="224">
        <v>21</v>
      </c>
      <c r="U57" s="224">
        <v>0</v>
      </c>
      <c r="V57" s="224">
        <v>12</v>
      </c>
      <c r="W57" s="224">
        <v>0</v>
      </c>
      <c r="X57" s="224">
        <v>14</v>
      </c>
      <c r="Y57" s="224">
        <v>0</v>
      </c>
      <c r="Z57" s="224">
        <v>9</v>
      </c>
      <c r="AA57" s="224">
        <v>0</v>
      </c>
    </row>
    <row r="58" spans="1:27" ht="18" customHeight="1">
      <c r="A58" s="1" t="s">
        <v>286</v>
      </c>
      <c r="B58" s="224"/>
      <c r="C58" s="224"/>
      <c r="D58" s="224">
        <v>7</v>
      </c>
      <c r="E58" s="224"/>
      <c r="F58" s="224"/>
      <c r="G58" s="224">
        <v>260.5</v>
      </c>
      <c r="H58" s="224">
        <v>4.5</v>
      </c>
      <c r="I58" s="224">
        <v>4.5</v>
      </c>
      <c r="J58" s="224"/>
      <c r="K58" s="224"/>
      <c r="L58" s="224"/>
      <c r="M58" s="224"/>
      <c r="O58" s="1" t="s">
        <v>286</v>
      </c>
      <c r="P58" s="224">
        <v>2</v>
      </c>
      <c r="Q58" s="224">
        <v>0</v>
      </c>
      <c r="R58" s="224">
        <v>0</v>
      </c>
      <c r="S58" s="224">
        <v>0</v>
      </c>
      <c r="T58" s="224">
        <v>10</v>
      </c>
      <c r="U58" s="224">
        <v>3</v>
      </c>
      <c r="V58" s="224">
        <v>8.5</v>
      </c>
      <c r="W58" s="224">
        <v>0</v>
      </c>
      <c r="X58" s="224">
        <v>0</v>
      </c>
      <c r="Y58" s="224">
        <v>0</v>
      </c>
      <c r="Z58" s="224">
        <v>35</v>
      </c>
      <c r="AA58" s="224">
        <v>0</v>
      </c>
    </row>
    <row r="59" spans="1:27" ht="18" customHeight="1">
      <c r="A59" s="1" t="s">
        <v>287</v>
      </c>
      <c r="B59" s="224"/>
      <c r="C59" s="224"/>
      <c r="D59" s="224"/>
      <c r="E59" s="224"/>
      <c r="F59" s="224"/>
      <c r="G59" s="224">
        <v>18</v>
      </c>
      <c r="H59" s="224"/>
      <c r="I59" s="224"/>
      <c r="J59" s="224"/>
      <c r="K59" s="224">
        <v>14</v>
      </c>
      <c r="L59" s="224"/>
      <c r="M59" s="224"/>
      <c r="O59" s="1" t="s">
        <v>287</v>
      </c>
      <c r="P59" s="224">
        <v>1</v>
      </c>
      <c r="Q59" s="224">
        <v>0.5</v>
      </c>
      <c r="R59" s="224">
        <v>0</v>
      </c>
      <c r="S59" s="224">
        <v>32.5</v>
      </c>
      <c r="T59" s="224">
        <v>0</v>
      </c>
      <c r="U59" s="224">
        <v>0</v>
      </c>
      <c r="V59" s="224">
        <v>0</v>
      </c>
      <c r="W59" s="224">
        <v>0</v>
      </c>
      <c r="X59" s="224">
        <v>5.5</v>
      </c>
      <c r="Y59" s="224">
        <v>76.5</v>
      </c>
      <c r="Z59" s="224">
        <v>0</v>
      </c>
      <c r="AA59" s="224">
        <v>0</v>
      </c>
    </row>
    <row r="60" spans="1:27" ht="18" customHeight="1">
      <c r="A60" s="1" t="s">
        <v>288</v>
      </c>
      <c r="B60" s="224"/>
      <c r="C60" s="224"/>
      <c r="D60" s="224"/>
      <c r="E60" s="224"/>
      <c r="F60" s="224"/>
      <c r="G60" s="224"/>
      <c r="H60" s="224">
        <v>5</v>
      </c>
      <c r="I60" s="224">
        <v>3</v>
      </c>
      <c r="J60" s="224">
        <v>31</v>
      </c>
      <c r="K60" s="224">
        <v>40.5</v>
      </c>
      <c r="L60" s="224"/>
      <c r="M60" s="224"/>
      <c r="O60" s="1" t="s">
        <v>288</v>
      </c>
      <c r="P60" s="224">
        <v>0.5</v>
      </c>
      <c r="Q60" s="224">
        <v>7</v>
      </c>
      <c r="R60" s="224">
        <v>0</v>
      </c>
      <c r="S60" s="224">
        <v>0.5</v>
      </c>
      <c r="T60" s="224">
        <v>0</v>
      </c>
      <c r="U60" s="224">
        <v>0</v>
      </c>
      <c r="V60" s="224">
        <v>0</v>
      </c>
      <c r="W60" s="224">
        <v>0</v>
      </c>
      <c r="X60" s="224">
        <v>0</v>
      </c>
      <c r="Y60" s="224">
        <v>43</v>
      </c>
      <c r="Z60" s="224">
        <v>0</v>
      </c>
      <c r="AA60" s="224">
        <v>0</v>
      </c>
    </row>
    <row r="61" spans="1:27" ht="18" customHeight="1">
      <c r="A61" s="1" t="s">
        <v>289</v>
      </c>
      <c r="B61" s="224"/>
      <c r="C61" s="224"/>
      <c r="D61" s="224">
        <v>8.5</v>
      </c>
      <c r="E61" s="224"/>
      <c r="F61" s="224"/>
      <c r="G61" s="224"/>
      <c r="H61" s="224">
        <v>20</v>
      </c>
      <c r="I61" s="224">
        <v>1</v>
      </c>
      <c r="J61" s="224">
        <v>0.5</v>
      </c>
      <c r="K61" s="224"/>
      <c r="L61" s="224"/>
      <c r="M61" s="224"/>
      <c r="O61" s="1" t="s">
        <v>289</v>
      </c>
      <c r="P61" s="224">
        <v>0</v>
      </c>
      <c r="Q61" s="224">
        <v>14.5</v>
      </c>
      <c r="R61" s="224">
        <v>7.5</v>
      </c>
      <c r="S61" s="224">
        <v>3</v>
      </c>
      <c r="T61" s="224">
        <v>0</v>
      </c>
      <c r="U61" s="224">
        <v>0</v>
      </c>
      <c r="V61" s="224">
        <v>0</v>
      </c>
      <c r="W61" s="224">
        <v>0</v>
      </c>
      <c r="X61" s="224">
        <v>0</v>
      </c>
      <c r="Y61" s="224">
        <v>14.5</v>
      </c>
      <c r="Z61" s="224">
        <v>0</v>
      </c>
      <c r="AA61" s="224">
        <v>0</v>
      </c>
    </row>
    <row r="62" spans="1:27" ht="18" customHeight="1">
      <c r="A62" s="1" t="s">
        <v>290</v>
      </c>
      <c r="B62" s="224"/>
      <c r="C62" s="224"/>
      <c r="D62" s="224"/>
      <c r="E62" s="224">
        <v>1</v>
      </c>
      <c r="F62" s="224"/>
      <c r="G62" s="224">
        <v>11</v>
      </c>
      <c r="H62" s="224">
        <v>17</v>
      </c>
      <c r="I62" s="224">
        <v>60</v>
      </c>
      <c r="J62" s="224">
        <v>18.5</v>
      </c>
      <c r="K62" s="224"/>
      <c r="L62" s="224">
        <v>11.5</v>
      </c>
      <c r="M62" s="224"/>
      <c r="O62" s="1" t="s">
        <v>290</v>
      </c>
      <c r="P62" s="224">
        <v>0</v>
      </c>
      <c r="Q62" s="224">
        <v>2</v>
      </c>
      <c r="R62" s="224">
        <v>3</v>
      </c>
      <c r="S62" s="224">
        <v>0</v>
      </c>
      <c r="T62" s="224">
        <v>0</v>
      </c>
      <c r="U62" s="224">
        <v>0</v>
      </c>
      <c r="V62" s="224">
        <v>0</v>
      </c>
      <c r="W62" s="224">
        <v>0</v>
      </c>
      <c r="X62" s="224">
        <v>0</v>
      </c>
      <c r="Y62" s="224">
        <v>3</v>
      </c>
      <c r="Z62" s="224">
        <v>0.5</v>
      </c>
      <c r="AA62" s="224">
        <v>0</v>
      </c>
    </row>
    <row r="63" spans="1:27" ht="18" customHeight="1">
      <c r="A63" s="1" t="s">
        <v>291</v>
      </c>
      <c r="B63" s="224"/>
      <c r="C63" s="224"/>
      <c r="D63" s="224"/>
      <c r="E63" s="224">
        <v>51.5</v>
      </c>
      <c r="F63" s="224">
        <v>81.5</v>
      </c>
      <c r="G63" s="224">
        <v>10.5</v>
      </c>
      <c r="H63" s="224"/>
      <c r="I63" s="224">
        <v>28.5</v>
      </c>
      <c r="J63" s="224">
        <v>1.5</v>
      </c>
      <c r="K63" s="224"/>
      <c r="L63" s="224">
        <v>24</v>
      </c>
      <c r="M63" s="224"/>
      <c r="O63" s="1" t="s">
        <v>291</v>
      </c>
      <c r="P63" s="224">
        <v>0</v>
      </c>
      <c r="Q63" s="224">
        <v>0</v>
      </c>
      <c r="R63" s="224">
        <v>3</v>
      </c>
      <c r="S63" s="224">
        <v>0</v>
      </c>
      <c r="T63" s="224">
        <v>41</v>
      </c>
      <c r="U63" s="224">
        <v>0</v>
      </c>
      <c r="V63" s="224">
        <v>0</v>
      </c>
      <c r="W63" s="224">
        <v>37.5</v>
      </c>
      <c r="X63" s="224">
        <v>0</v>
      </c>
      <c r="Y63" s="224">
        <v>8</v>
      </c>
      <c r="Z63" s="224">
        <v>0</v>
      </c>
      <c r="AA63" s="224">
        <v>0</v>
      </c>
    </row>
    <row r="64" spans="1:27" ht="18" customHeight="1">
      <c r="A64" s="1" t="s">
        <v>292</v>
      </c>
      <c r="B64" s="224"/>
      <c r="C64" s="224"/>
      <c r="D64" s="224"/>
      <c r="E64" s="224"/>
      <c r="F64" s="224">
        <v>32.5</v>
      </c>
      <c r="G64" s="224">
        <v>35</v>
      </c>
      <c r="H64" s="224">
        <v>11.5</v>
      </c>
      <c r="I64" s="224">
        <v>8</v>
      </c>
      <c r="J64" s="224">
        <v>30</v>
      </c>
      <c r="K64" s="224">
        <v>3.5</v>
      </c>
      <c r="L64" s="224"/>
      <c r="M64" s="224"/>
      <c r="O64" s="1" t="s">
        <v>292</v>
      </c>
      <c r="P64" s="224">
        <v>0</v>
      </c>
      <c r="Q64" s="224">
        <v>0</v>
      </c>
      <c r="R64" s="224">
        <v>0</v>
      </c>
      <c r="S64" s="224">
        <v>0</v>
      </c>
      <c r="T64" s="224">
        <v>0</v>
      </c>
      <c r="U64" s="224">
        <v>1.5</v>
      </c>
      <c r="V64" s="224">
        <v>0</v>
      </c>
      <c r="W64" s="224">
        <v>0</v>
      </c>
      <c r="X64" s="224">
        <v>0</v>
      </c>
      <c r="Y64" s="224">
        <v>20</v>
      </c>
      <c r="Z64" s="224">
        <v>0</v>
      </c>
      <c r="AA64" s="224">
        <v>0</v>
      </c>
    </row>
    <row r="65" spans="1:27" ht="18" customHeight="1">
      <c r="A65" s="1" t="s">
        <v>293</v>
      </c>
      <c r="B65" s="224"/>
      <c r="C65" s="224"/>
      <c r="D65" s="224"/>
      <c r="E65" s="224"/>
      <c r="F65" s="224"/>
      <c r="G65" s="224">
        <v>57</v>
      </c>
      <c r="H65" s="224"/>
      <c r="I65" s="224">
        <v>59.5</v>
      </c>
      <c r="J65" s="224">
        <v>3</v>
      </c>
      <c r="K65" s="224">
        <v>30</v>
      </c>
      <c r="L65" s="224"/>
      <c r="M65" s="224"/>
      <c r="O65" s="1" t="s">
        <v>293</v>
      </c>
      <c r="P65" s="224">
        <v>0</v>
      </c>
      <c r="Q65" s="224">
        <v>0</v>
      </c>
      <c r="R65" s="224">
        <v>0</v>
      </c>
      <c r="S65" s="224">
        <v>49.5</v>
      </c>
      <c r="T65" s="224">
        <v>0</v>
      </c>
      <c r="U65" s="224">
        <v>8</v>
      </c>
      <c r="V65" s="224">
        <v>0</v>
      </c>
      <c r="W65" s="224">
        <v>0</v>
      </c>
      <c r="X65" s="224">
        <v>0.5</v>
      </c>
      <c r="Y65" s="224">
        <v>37.5</v>
      </c>
      <c r="Z65" s="224">
        <v>0</v>
      </c>
      <c r="AA65" s="224">
        <v>0</v>
      </c>
    </row>
    <row r="66" spans="1:27" ht="18" customHeight="1">
      <c r="A66" s="1" t="s">
        <v>261</v>
      </c>
      <c r="B66" s="224"/>
      <c r="C66" s="224">
        <v>11</v>
      </c>
      <c r="D66" s="224"/>
      <c r="E66" s="224"/>
      <c r="F66" s="224"/>
      <c r="G66" s="224"/>
      <c r="H66" s="224"/>
      <c r="I66" s="224">
        <v>4.5</v>
      </c>
      <c r="J66" s="224"/>
      <c r="K66" s="224">
        <v>7</v>
      </c>
      <c r="L66" s="224">
        <v>18.5</v>
      </c>
      <c r="M66" s="224"/>
      <c r="O66" s="1" t="s">
        <v>261</v>
      </c>
      <c r="P66" s="224">
        <v>0</v>
      </c>
      <c r="Q66" s="224">
        <v>0</v>
      </c>
      <c r="R66" s="224">
        <v>0</v>
      </c>
      <c r="S66" s="224">
        <v>0</v>
      </c>
      <c r="T66" s="224">
        <v>0</v>
      </c>
      <c r="U66" s="224">
        <v>4</v>
      </c>
      <c r="V66" s="224">
        <v>0</v>
      </c>
      <c r="W66" s="224">
        <v>0</v>
      </c>
      <c r="X66" s="224">
        <v>0</v>
      </c>
      <c r="Y66" s="224">
        <v>0</v>
      </c>
      <c r="Z66" s="224">
        <v>2.5</v>
      </c>
      <c r="AA66" s="224">
        <v>0</v>
      </c>
    </row>
    <row r="67" spans="1:27" ht="18" customHeight="1">
      <c r="A67" s="1" t="s">
        <v>262</v>
      </c>
      <c r="B67" s="224"/>
      <c r="C67" s="224"/>
      <c r="D67" s="224"/>
      <c r="E67" s="224"/>
      <c r="F67" s="224"/>
      <c r="G67" s="224">
        <v>47.5</v>
      </c>
      <c r="H67" s="224"/>
      <c r="I67" s="224"/>
      <c r="J67" s="224">
        <v>8.5</v>
      </c>
      <c r="K67" s="224"/>
      <c r="L67" s="224"/>
      <c r="M67" s="224">
        <v>8.5</v>
      </c>
      <c r="O67" s="1" t="s">
        <v>262</v>
      </c>
      <c r="P67" s="224">
        <v>0</v>
      </c>
      <c r="Q67" s="224">
        <v>0</v>
      </c>
      <c r="R67" s="224">
        <v>0</v>
      </c>
      <c r="S67" s="224">
        <v>0</v>
      </c>
      <c r="T67" s="224">
        <v>0</v>
      </c>
      <c r="U67" s="224">
        <v>0</v>
      </c>
      <c r="V67" s="224">
        <v>9.5</v>
      </c>
      <c r="W67" s="224">
        <v>0</v>
      </c>
      <c r="X67" s="224">
        <v>0</v>
      </c>
      <c r="Y67" s="224">
        <v>0</v>
      </c>
      <c r="Z67" s="224">
        <v>8.5</v>
      </c>
      <c r="AA67" s="224">
        <v>0</v>
      </c>
    </row>
    <row r="68" spans="1:27" ht="18" customHeight="1">
      <c r="A68" s="1" t="s">
        <v>263</v>
      </c>
      <c r="B68" s="224"/>
      <c r="C68" s="224">
        <v>2</v>
      </c>
      <c r="D68" s="224"/>
      <c r="E68" s="224">
        <v>1</v>
      </c>
      <c r="F68" s="224"/>
      <c r="G68" s="224">
        <v>9.5</v>
      </c>
      <c r="H68" s="224">
        <v>0.5</v>
      </c>
      <c r="I68" s="224"/>
      <c r="J68" s="224">
        <v>1</v>
      </c>
      <c r="K68" s="224"/>
      <c r="L68" s="224"/>
      <c r="M68" s="224">
        <v>19.5</v>
      </c>
      <c r="O68" s="1" t="s">
        <v>263</v>
      </c>
      <c r="P68" s="224">
        <v>0</v>
      </c>
      <c r="Q68" s="224">
        <v>0</v>
      </c>
      <c r="R68" s="224">
        <v>46.5</v>
      </c>
      <c r="S68" s="224">
        <v>0</v>
      </c>
      <c r="T68" s="224">
        <v>0</v>
      </c>
      <c r="U68" s="224">
        <v>0</v>
      </c>
      <c r="V68" s="224">
        <v>26</v>
      </c>
      <c r="W68" s="224">
        <v>0</v>
      </c>
      <c r="X68" s="224">
        <v>3.5</v>
      </c>
      <c r="Y68" s="224">
        <v>0</v>
      </c>
      <c r="Z68" s="224">
        <v>0</v>
      </c>
      <c r="AA68" s="224">
        <v>0</v>
      </c>
    </row>
    <row r="69" spans="1:27" ht="18" customHeight="1">
      <c r="A69" s="1" t="s">
        <v>264</v>
      </c>
      <c r="B69" s="224">
        <v>8.5</v>
      </c>
      <c r="C69" s="224">
        <v>11.5</v>
      </c>
      <c r="D69" s="224">
        <v>22.5</v>
      </c>
      <c r="E69" s="224"/>
      <c r="F69" s="224">
        <v>63.5</v>
      </c>
      <c r="G69" s="224"/>
      <c r="H69" s="224">
        <v>0.5</v>
      </c>
      <c r="I69" s="224"/>
      <c r="J69" s="224"/>
      <c r="K69" s="224"/>
      <c r="L69" s="224"/>
      <c r="M69" s="224"/>
      <c r="O69" s="1" t="s">
        <v>264</v>
      </c>
      <c r="P69" s="224">
        <v>0</v>
      </c>
      <c r="Q69" s="224">
        <v>0</v>
      </c>
      <c r="R69" s="224">
        <v>0</v>
      </c>
      <c r="S69" s="224">
        <v>0</v>
      </c>
      <c r="T69" s="224">
        <v>105</v>
      </c>
      <c r="U69" s="224">
        <v>0</v>
      </c>
      <c r="V69" s="224">
        <v>2.5</v>
      </c>
      <c r="W69" s="224">
        <v>0</v>
      </c>
      <c r="X69" s="224">
        <v>0</v>
      </c>
      <c r="Y69" s="224">
        <v>0</v>
      </c>
      <c r="Z69" s="224">
        <v>0</v>
      </c>
      <c r="AA69" s="224">
        <v>0</v>
      </c>
    </row>
    <row r="70" spans="1:27" ht="18" customHeight="1">
      <c r="A70" s="1" t="s">
        <v>265</v>
      </c>
      <c r="B70" s="224">
        <v>31</v>
      </c>
      <c r="C70" s="224"/>
      <c r="D70" s="224"/>
      <c r="E70" s="224"/>
      <c r="F70" s="224">
        <v>19.5</v>
      </c>
      <c r="G70" s="224">
        <v>2</v>
      </c>
      <c r="H70" s="224"/>
      <c r="I70" s="224">
        <v>21.5</v>
      </c>
      <c r="J70" s="224"/>
      <c r="K70" s="224">
        <v>24</v>
      </c>
      <c r="L70" s="224"/>
      <c r="M70" s="224"/>
      <c r="O70" s="1" t="s">
        <v>265</v>
      </c>
      <c r="P70" s="224">
        <v>0</v>
      </c>
      <c r="Q70" s="224">
        <v>0</v>
      </c>
      <c r="R70" s="224">
        <v>0</v>
      </c>
      <c r="S70" s="224">
        <v>0</v>
      </c>
      <c r="T70" s="224">
        <v>0.5</v>
      </c>
      <c r="U70" s="224">
        <v>0</v>
      </c>
      <c r="V70" s="224">
        <v>0.5</v>
      </c>
      <c r="W70" s="224">
        <v>0</v>
      </c>
      <c r="X70" s="224">
        <v>15</v>
      </c>
      <c r="Y70" s="224">
        <v>0</v>
      </c>
      <c r="Z70" s="224">
        <v>0</v>
      </c>
      <c r="AA70" s="224">
        <v>0</v>
      </c>
    </row>
    <row r="71" spans="1:27" ht="18" customHeight="1">
      <c r="A71" s="1" t="s">
        <v>266</v>
      </c>
      <c r="B71" s="224">
        <v>2.5</v>
      </c>
      <c r="C71" s="224"/>
      <c r="D71" s="224"/>
      <c r="E71" s="224">
        <v>42</v>
      </c>
      <c r="F71" s="224">
        <v>2</v>
      </c>
      <c r="G71" s="224">
        <v>4.5</v>
      </c>
      <c r="H71" s="224">
        <v>2</v>
      </c>
      <c r="I71" s="224">
        <v>11</v>
      </c>
      <c r="J71" s="224"/>
      <c r="K71" s="224">
        <v>42</v>
      </c>
      <c r="L71" s="224"/>
      <c r="M71" s="224">
        <v>15</v>
      </c>
      <c r="O71" s="1" t="s">
        <v>266</v>
      </c>
      <c r="P71" s="224">
        <v>0</v>
      </c>
      <c r="Q71" s="224">
        <v>19</v>
      </c>
      <c r="R71" s="224">
        <v>0</v>
      </c>
      <c r="S71" s="224">
        <v>0</v>
      </c>
      <c r="T71" s="224">
        <v>4</v>
      </c>
      <c r="U71" s="224">
        <v>2</v>
      </c>
      <c r="V71" s="224">
        <v>0</v>
      </c>
      <c r="W71" s="224">
        <v>0</v>
      </c>
      <c r="X71" s="224">
        <v>33.5</v>
      </c>
      <c r="Y71" s="224">
        <v>0</v>
      </c>
      <c r="Z71" s="224">
        <v>1.5</v>
      </c>
      <c r="AA71" s="224">
        <v>0</v>
      </c>
    </row>
    <row r="72" spans="1:27" ht="18" customHeight="1">
      <c r="A72" s="1" t="s">
        <v>267</v>
      </c>
      <c r="B72" s="224"/>
      <c r="C72" s="224"/>
      <c r="D72" s="224"/>
      <c r="E72" s="224">
        <v>0.5</v>
      </c>
      <c r="F72" s="224"/>
      <c r="G72" s="224"/>
      <c r="H72" s="224"/>
      <c r="I72" s="224">
        <v>5</v>
      </c>
      <c r="J72" s="224">
        <v>2.5</v>
      </c>
      <c r="K72" s="224"/>
      <c r="L72" s="224"/>
      <c r="M72" s="224">
        <v>2</v>
      </c>
      <c r="O72" s="1" t="s">
        <v>267</v>
      </c>
      <c r="P72" s="224">
        <v>0</v>
      </c>
      <c r="Q72" s="224">
        <v>0</v>
      </c>
      <c r="R72" s="224">
        <v>0</v>
      </c>
      <c r="S72" s="224">
        <v>0</v>
      </c>
      <c r="T72" s="224">
        <v>1</v>
      </c>
      <c r="U72" s="224">
        <v>5.5</v>
      </c>
      <c r="V72" s="224">
        <v>110.5</v>
      </c>
      <c r="W72" s="224">
        <v>0</v>
      </c>
      <c r="X72" s="224">
        <v>5</v>
      </c>
      <c r="Y72" s="224">
        <v>0</v>
      </c>
      <c r="Z72" s="224">
        <v>0.5</v>
      </c>
      <c r="AA72" s="224">
        <v>0</v>
      </c>
    </row>
    <row r="73" spans="1:27" ht="18" customHeight="1">
      <c r="A73" s="1" t="s">
        <v>268</v>
      </c>
      <c r="B73" s="224"/>
      <c r="C73" s="224"/>
      <c r="D73" s="224">
        <v>0.5</v>
      </c>
      <c r="E73" s="224"/>
      <c r="F73" s="224"/>
      <c r="G73" s="224"/>
      <c r="H73" s="224"/>
      <c r="I73" s="224"/>
      <c r="J73" s="224">
        <v>1</v>
      </c>
      <c r="K73" s="224"/>
      <c r="L73" s="224">
        <v>50.5</v>
      </c>
      <c r="M73" s="224"/>
      <c r="O73" s="1" t="s">
        <v>268</v>
      </c>
      <c r="P73" s="224">
        <v>0</v>
      </c>
      <c r="Q73" s="224">
        <v>0</v>
      </c>
      <c r="R73" s="224">
        <v>0</v>
      </c>
      <c r="S73" s="224">
        <v>52</v>
      </c>
      <c r="T73" s="224">
        <v>0</v>
      </c>
      <c r="U73" s="224">
        <v>0</v>
      </c>
      <c r="V73" s="224">
        <v>0</v>
      </c>
      <c r="W73" s="224">
        <v>0</v>
      </c>
      <c r="X73" s="224">
        <v>0</v>
      </c>
      <c r="Y73" s="224">
        <v>0</v>
      </c>
      <c r="Z73" s="224">
        <v>0.5</v>
      </c>
      <c r="AA73" s="224">
        <v>0</v>
      </c>
    </row>
    <row r="74" spans="1:27" ht="18" customHeight="1">
      <c r="A74" s="1" t="s">
        <v>269</v>
      </c>
      <c r="B74" s="224"/>
      <c r="C74" s="224"/>
      <c r="D74" s="224">
        <v>27.5</v>
      </c>
      <c r="E74" s="224">
        <v>0.5</v>
      </c>
      <c r="F74" s="224"/>
      <c r="G74" s="224"/>
      <c r="H74" s="224"/>
      <c r="I74" s="224"/>
      <c r="J74" s="224"/>
      <c r="K74" s="224"/>
      <c r="L74" s="224"/>
      <c r="M74" s="224"/>
      <c r="O74" s="1" t="s">
        <v>269</v>
      </c>
      <c r="P74" s="224">
        <v>1</v>
      </c>
      <c r="Q74" s="224">
        <v>0</v>
      </c>
      <c r="R74" s="224">
        <v>0</v>
      </c>
      <c r="S74" s="224">
        <v>3</v>
      </c>
      <c r="T74" s="224">
        <v>0</v>
      </c>
      <c r="U74" s="224">
        <v>129</v>
      </c>
      <c r="V74" s="224">
        <v>0</v>
      </c>
      <c r="W74" s="224">
        <v>0</v>
      </c>
      <c r="X74" s="224">
        <v>0</v>
      </c>
      <c r="Y74" s="224">
        <v>0</v>
      </c>
      <c r="Z74" s="224">
        <v>0</v>
      </c>
      <c r="AA74" s="224">
        <v>0</v>
      </c>
    </row>
    <row r="75" spans="1:27" ht="18" customHeight="1">
      <c r="A75" s="1" t="s">
        <v>270</v>
      </c>
      <c r="B75" s="224"/>
      <c r="C75" s="224">
        <v>4.5</v>
      </c>
      <c r="D75" s="224"/>
      <c r="E75" s="224">
        <v>1.5</v>
      </c>
      <c r="F75" s="224">
        <v>33</v>
      </c>
      <c r="G75" s="224"/>
      <c r="H75" s="224"/>
      <c r="I75" s="224"/>
      <c r="J75" s="224"/>
      <c r="K75" s="224"/>
      <c r="L75" s="224"/>
      <c r="M75" s="224"/>
      <c r="O75" s="1" t="s">
        <v>270</v>
      </c>
      <c r="P75" s="224">
        <v>0</v>
      </c>
      <c r="Q75" s="224">
        <v>33.5</v>
      </c>
      <c r="R75" s="224">
        <v>1</v>
      </c>
      <c r="S75" s="224">
        <v>0</v>
      </c>
      <c r="T75" s="224">
        <v>24.5</v>
      </c>
      <c r="U75" s="224">
        <v>0</v>
      </c>
      <c r="V75" s="224">
        <v>0</v>
      </c>
      <c r="W75" s="224">
        <v>0</v>
      </c>
      <c r="X75" s="224">
        <v>0</v>
      </c>
      <c r="Y75" s="224">
        <v>1.5</v>
      </c>
      <c r="Z75" s="224">
        <v>0</v>
      </c>
      <c r="AA75" s="224">
        <v>0</v>
      </c>
    </row>
    <row r="76" spans="1:27" ht="18" customHeight="1">
      <c r="A76" s="1" t="s">
        <v>271</v>
      </c>
      <c r="B76" s="224"/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O76" s="1" t="s">
        <v>271</v>
      </c>
      <c r="P76" s="224">
        <v>8.5</v>
      </c>
      <c r="Q76" s="224">
        <v>6.5</v>
      </c>
      <c r="R76" s="224">
        <v>0.5</v>
      </c>
      <c r="S76" s="224">
        <v>0</v>
      </c>
      <c r="T76" s="224">
        <v>36</v>
      </c>
      <c r="U76" s="224">
        <v>0</v>
      </c>
      <c r="V76" s="224">
        <v>0</v>
      </c>
      <c r="W76" s="224">
        <v>12</v>
      </c>
      <c r="X76" s="224">
        <v>0</v>
      </c>
      <c r="Y76" s="224">
        <v>0</v>
      </c>
      <c r="Z76" s="224">
        <v>4.5</v>
      </c>
      <c r="AA76" s="224">
        <v>0</v>
      </c>
    </row>
    <row r="77" spans="1:27" ht="18" customHeight="1">
      <c r="A77" s="1" t="s">
        <v>272</v>
      </c>
      <c r="B77" s="224"/>
      <c r="C77" s="224"/>
      <c r="D77" s="224"/>
      <c r="E77" s="224"/>
      <c r="F77" s="224"/>
      <c r="G77" s="224"/>
      <c r="H77" s="224"/>
      <c r="I77" s="224"/>
      <c r="J77" s="224">
        <v>16.5</v>
      </c>
      <c r="K77" s="224"/>
      <c r="L77" s="224"/>
      <c r="M77" s="224"/>
      <c r="O77" s="1" t="s">
        <v>272</v>
      </c>
      <c r="P77" s="224">
        <v>18</v>
      </c>
      <c r="Q77" s="224">
        <v>9</v>
      </c>
      <c r="R77" s="224">
        <v>0</v>
      </c>
      <c r="S77" s="224">
        <v>25</v>
      </c>
      <c r="T77" s="224">
        <v>0</v>
      </c>
      <c r="U77" s="224">
        <v>40.5</v>
      </c>
      <c r="V77" s="224">
        <v>0</v>
      </c>
      <c r="W77" s="224">
        <v>0</v>
      </c>
      <c r="X77" s="224">
        <v>0</v>
      </c>
      <c r="Y77" s="224">
        <v>0</v>
      </c>
      <c r="Z77" s="224">
        <v>0</v>
      </c>
      <c r="AA77" s="224">
        <v>1.5</v>
      </c>
    </row>
    <row r="78" spans="1:27" ht="18" customHeight="1">
      <c r="A78" s="1" t="s">
        <v>273</v>
      </c>
      <c r="B78" s="224"/>
      <c r="C78" s="224"/>
      <c r="D78" s="224"/>
      <c r="E78" s="224"/>
      <c r="F78" s="224"/>
      <c r="G78" s="224">
        <v>2.5</v>
      </c>
      <c r="H78" s="224"/>
      <c r="I78" s="224">
        <v>5.5</v>
      </c>
      <c r="J78" s="224">
        <v>10.5</v>
      </c>
      <c r="K78" s="224"/>
      <c r="L78" s="224"/>
      <c r="M78" s="224"/>
      <c r="O78" s="1" t="s">
        <v>273</v>
      </c>
      <c r="P78" s="224">
        <v>0</v>
      </c>
      <c r="Q78" s="224">
        <v>27</v>
      </c>
      <c r="R78" s="224">
        <v>0</v>
      </c>
      <c r="S78" s="224">
        <v>3</v>
      </c>
      <c r="T78" s="224">
        <v>0</v>
      </c>
      <c r="U78" s="224">
        <v>1</v>
      </c>
      <c r="V78" s="224">
        <v>0</v>
      </c>
      <c r="W78" s="224">
        <v>96.5</v>
      </c>
      <c r="X78" s="224">
        <v>0.5</v>
      </c>
      <c r="Y78" s="224">
        <v>0</v>
      </c>
      <c r="Z78" s="224">
        <v>0</v>
      </c>
      <c r="AA78" s="224">
        <v>0</v>
      </c>
    </row>
    <row r="79" spans="1:27" ht="18" customHeight="1">
      <c r="A79" s="1" t="s">
        <v>274</v>
      </c>
      <c r="B79" s="224"/>
      <c r="C79" s="224"/>
      <c r="D79" s="224">
        <v>40.5</v>
      </c>
      <c r="E79" s="224"/>
      <c r="F79" s="224">
        <v>17</v>
      </c>
      <c r="G79" s="224"/>
      <c r="H79" s="224"/>
      <c r="I79" s="224">
        <v>13.5</v>
      </c>
      <c r="J79" s="224"/>
      <c r="K79" s="224"/>
      <c r="L79" s="224"/>
      <c r="M79" s="224"/>
      <c r="O79" s="1" t="s">
        <v>274</v>
      </c>
      <c r="P79" s="224">
        <v>0</v>
      </c>
      <c r="Q79" s="224">
        <v>19</v>
      </c>
      <c r="R79" s="224">
        <v>18.5</v>
      </c>
      <c r="S79" s="224">
        <v>0.5</v>
      </c>
      <c r="T79" s="224">
        <v>0</v>
      </c>
      <c r="U79" s="224">
        <v>34</v>
      </c>
      <c r="V79" s="224">
        <v>0</v>
      </c>
      <c r="W79" s="224">
        <v>60</v>
      </c>
      <c r="X79" s="224">
        <v>3</v>
      </c>
      <c r="Y79" s="224">
        <v>25.5</v>
      </c>
      <c r="Z79" s="224">
        <v>0</v>
      </c>
      <c r="AA79" s="224">
        <v>0</v>
      </c>
    </row>
    <row r="80" spans="1:27" ht="18" customHeight="1">
      <c r="A80" s="1" t="s">
        <v>275</v>
      </c>
      <c r="B80" s="224"/>
      <c r="C80" s="224">
        <v>1.5</v>
      </c>
      <c r="D80" s="224"/>
      <c r="E80" s="224"/>
      <c r="F80" s="224"/>
      <c r="G80" s="224"/>
      <c r="H80" s="224"/>
      <c r="I80" s="224">
        <v>58</v>
      </c>
      <c r="J80" s="224"/>
      <c r="K80" s="224"/>
      <c r="L80" s="224"/>
      <c r="M80" s="224"/>
      <c r="O80" s="1" t="s">
        <v>275</v>
      </c>
      <c r="P80" s="224">
        <v>0</v>
      </c>
      <c r="Q80" s="224">
        <v>0</v>
      </c>
      <c r="R80" s="224">
        <v>2</v>
      </c>
      <c r="S80" s="224">
        <v>10.5</v>
      </c>
      <c r="T80" s="224">
        <v>0</v>
      </c>
      <c r="U80" s="224">
        <v>1</v>
      </c>
      <c r="V80" s="224">
        <v>0</v>
      </c>
      <c r="W80" s="224">
        <v>6</v>
      </c>
      <c r="X80" s="224">
        <v>0</v>
      </c>
      <c r="Y80" s="224">
        <v>0.5</v>
      </c>
      <c r="Z80" s="224">
        <v>1.5</v>
      </c>
      <c r="AA80" s="224">
        <v>0</v>
      </c>
    </row>
    <row r="81" spans="1:27" ht="18" customHeight="1">
      <c r="A81" s="1" t="s">
        <v>276</v>
      </c>
      <c r="B81" s="224"/>
      <c r="C81" s="224"/>
      <c r="D81" s="224">
        <v>3.5</v>
      </c>
      <c r="E81" s="224"/>
      <c r="F81" s="224"/>
      <c r="G81" s="224"/>
      <c r="H81" s="224"/>
      <c r="I81" s="224">
        <v>0.5</v>
      </c>
      <c r="J81" s="224"/>
      <c r="K81" s="224"/>
      <c r="L81" s="224"/>
      <c r="M81" s="224"/>
      <c r="O81" s="1" t="s">
        <v>276</v>
      </c>
      <c r="P81" s="224">
        <v>0</v>
      </c>
      <c r="Q81" s="224">
        <v>11.5</v>
      </c>
      <c r="R81" s="224">
        <v>3</v>
      </c>
      <c r="S81" s="224">
        <v>0</v>
      </c>
      <c r="T81" s="224">
        <v>0</v>
      </c>
      <c r="U81" s="224">
        <v>0</v>
      </c>
      <c r="V81" s="224">
        <v>0</v>
      </c>
      <c r="W81" s="224">
        <v>32.5</v>
      </c>
      <c r="X81" s="224">
        <v>0</v>
      </c>
      <c r="Y81" s="224">
        <v>0</v>
      </c>
      <c r="Z81" s="224">
        <v>0</v>
      </c>
      <c r="AA81" s="224">
        <v>0</v>
      </c>
    </row>
    <row r="82" spans="1:27" ht="18" customHeight="1">
      <c r="A82" s="1" t="s">
        <v>277</v>
      </c>
      <c r="B82" s="224"/>
      <c r="C82" s="224"/>
      <c r="D82" s="224">
        <v>13.5</v>
      </c>
      <c r="E82" s="224">
        <v>55.5</v>
      </c>
      <c r="F82" s="224"/>
      <c r="G82" s="224"/>
      <c r="H82" s="224"/>
      <c r="I82" s="224">
        <v>20</v>
      </c>
      <c r="J82" s="224"/>
      <c r="K82" s="224"/>
      <c r="L82" s="224"/>
      <c r="M82" s="224"/>
      <c r="O82" s="1" t="s">
        <v>277</v>
      </c>
      <c r="P82" s="224">
        <v>0</v>
      </c>
      <c r="Q82" s="224">
        <v>0</v>
      </c>
      <c r="R82" s="224">
        <v>48</v>
      </c>
      <c r="S82" s="224">
        <v>0</v>
      </c>
      <c r="T82" s="224">
        <v>0</v>
      </c>
      <c r="U82" s="224">
        <v>0</v>
      </c>
      <c r="V82" s="224">
        <v>0</v>
      </c>
      <c r="W82" s="224">
        <v>13</v>
      </c>
      <c r="X82" s="224">
        <v>0</v>
      </c>
      <c r="Y82" s="224">
        <v>0</v>
      </c>
      <c r="Z82" s="224">
        <v>55.5</v>
      </c>
      <c r="AA82" s="224">
        <v>0</v>
      </c>
    </row>
    <row r="83" spans="1:27" ht="18" customHeight="1">
      <c r="A83" s="1" t="s">
        <v>278</v>
      </c>
      <c r="B83" s="224">
        <v>4</v>
      </c>
      <c r="C83" s="224"/>
      <c r="D83" s="224"/>
      <c r="E83" s="224"/>
      <c r="F83" s="224"/>
      <c r="G83" s="224"/>
      <c r="H83" s="224"/>
      <c r="I83" s="224"/>
      <c r="J83" s="224"/>
      <c r="K83" s="224"/>
      <c r="L83" s="224">
        <v>1</v>
      </c>
      <c r="M83" s="224"/>
      <c r="O83" s="1" t="s">
        <v>278</v>
      </c>
      <c r="P83" s="224">
        <v>0</v>
      </c>
      <c r="Q83" s="224">
        <v>0</v>
      </c>
      <c r="R83" s="224">
        <v>0</v>
      </c>
      <c r="S83" s="224">
        <v>0.5</v>
      </c>
      <c r="T83" s="224">
        <v>35.5</v>
      </c>
      <c r="U83" s="224">
        <v>0</v>
      </c>
      <c r="V83" s="224">
        <v>0</v>
      </c>
      <c r="W83" s="224">
        <v>156</v>
      </c>
      <c r="X83" s="224">
        <v>2</v>
      </c>
      <c r="Y83" s="224">
        <v>2.5</v>
      </c>
      <c r="Z83" s="224">
        <v>7.5</v>
      </c>
      <c r="AA83" s="224">
        <v>0</v>
      </c>
    </row>
    <row r="84" spans="1:27" ht="18" customHeight="1">
      <c r="A84" s="1" t="s">
        <v>279</v>
      </c>
      <c r="B84" s="224"/>
      <c r="C84" s="224"/>
      <c r="D84" s="224"/>
      <c r="E84" s="224"/>
      <c r="F84" s="224"/>
      <c r="G84" s="224">
        <v>0.5</v>
      </c>
      <c r="H84" s="224"/>
      <c r="I84" s="224"/>
      <c r="J84" s="224"/>
      <c r="K84" s="224"/>
      <c r="L84" s="224">
        <v>3</v>
      </c>
      <c r="M84" s="224"/>
      <c r="O84" s="1" t="s">
        <v>279</v>
      </c>
      <c r="P84" s="224">
        <v>0</v>
      </c>
      <c r="Q84" s="224">
        <v>0</v>
      </c>
      <c r="R84" s="224">
        <v>29</v>
      </c>
      <c r="S84" s="224">
        <v>0</v>
      </c>
      <c r="T84" s="224">
        <v>46.5</v>
      </c>
      <c r="U84" s="224">
        <v>96.5</v>
      </c>
      <c r="V84" s="224">
        <v>0</v>
      </c>
      <c r="W84" s="224">
        <v>112</v>
      </c>
      <c r="X84" s="224">
        <v>0</v>
      </c>
      <c r="Y84" s="224">
        <v>3</v>
      </c>
      <c r="Z84" s="224">
        <v>0</v>
      </c>
      <c r="AA84" s="224">
        <v>0</v>
      </c>
    </row>
    <row r="85" spans="1:27" ht="18" customHeight="1">
      <c r="A85" s="1" t="s">
        <v>280</v>
      </c>
      <c r="B85" s="224"/>
      <c r="C85" s="225"/>
      <c r="D85" s="224"/>
      <c r="E85" s="224">
        <v>4.5</v>
      </c>
      <c r="F85" s="224">
        <v>18.5</v>
      </c>
      <c r="G85" s="224">
        <v>1</v>
      </c>
      <c r="H85" s="224"/>
      <c r="I85" s="224"/>
      <c r="J85" s="224"/>
      <c r="K85" s="224"/>
      <c r="L85" s="224"/>
      <c r="M85" s="224"/>
      <c r="O85" s="1" t="s">
        <v>280</v>
      </c>
      <c r="P85" s="224">
        <v>0</v>
      </c>
      <c r="Q85" s="142">
        <v>10</v>
      </c>
      <c r="R85" s="224">
        <v>51.5</v>
      </c>
      <c r="S85" s="224">
        <v>0</v>
      </c>
      <c r="T85" s="224">
        <v>0</v>
      </c>
      <c r="U85" s="224">
        <v>2</v>
      </c>
      <c r="V85" s="224">
        <v>0</v>
      </c>
      <c r="W85" s="224">
        <v>104</v>
      </c>
      <c r="X85" s="224">
        <v>0</v>
      </c>
      <c r="Y85" s="224">
        <v>16.5</v>
      </c>
      <c r="Z85" s="224">
        <v>0</v>
      </c>
      <c r="AA85" s="224">
        <v>0</v>
      </c>
    </row>
    <row r="86" spans="1:27" ht="18" customHeight="1">
      <c r="A86" s="1" t="s">
        <v>281</v>
      </c>
      <c r="B86" s="224"/>
      <c r="C86" s="225"/>
      <c r="D86" s="224"/>
      <c r="E86" s="224">
        <v>10</v>
      </c>
      <c r="F86" s="224">
        <v>7</v>
      </c>
      <c r="G86" s="224">
        <v>2</v>
      </c>
      <c r="H86" s="224"/>
      <c r="I86" s="224"/>
      <c r="J86" s="224">
        <v>7.5</v>
      </c>
      <c r="K86" s="224"/>
      <c r="L86" s="224"/>
      <c r="M86" s="224"/>
      <c r="O86" s="1" t="s">
        <v>281</v>
      </c>
      <c r="P86" s="224">
        <v>0</v>
      </c>
      <c r="Q86" s="225"/>
      <c r="R86" s="224">
        <v>0</v>
      </c>
      <c r="S86" s="224">
        <v>5</v>
      </c>
      <c r="T86" s="224">
        <v>0</v>
      </c>
      <c r="U86" s="224">
        <v>1</v>
      </c>
      <c r="V86" s="224">
        <v>0</v>
      </c>
      <c r="W86" s="224">
        <v>33.5</v>
      </c>
      <c r="X86" s="224">
        <v>0</v>
      </c>
      <c r="Y86" s="224">
        <v>26.5</v>
      </c>
      <c r="Z86" s="224">
        <v>0</v>
      </c>
      <c r="AA86" s="224">
        <v>0</v>
      </c>
    </row>
    <row r="87" spans="1:27" ht="18" customHeight="1">
      <c r="A87" s="1" t="s">
        <v>282</v>
      </c>
      <c r="B87" s="224"/>
      <c r="C87" s="225"/>
      <c r="D87" s="224"/>
      <c r="E87" s="225"/>
      <c r="F87" s="224">
        <v>4</v>
      </c>
      <c r="G87" s="225"/>
      <c r="H87" s="224">
        <v>2</v>
      </c>
      <c r="I87" s="224"/>
      <c r="J87" s="225"/>
      <c r="K87" s="224"/>
      <c r="L87" s="225"/>
      <c r="M87" s="224">
        <v>16</v>
      </c>
      <c r="O87" s="1" t="s">
        <v>282</v>
      </c>
      <c r="P87" s="224">
        <v>3.5</v>
      </c>
      <c r="Q87" s="225"/>
      <c r="R87" s="224">
        <v>0</v>
      </c>
      <c r="S87" s="225"/>
      <c r="T87" s="224">
        <v>7.5</v>
      </c>
      <c r="U87" s="225"/>
      <c r="V87" s="224">
        <v>0</v>
      </c>
      <c r="W87" s="224">
        <v>107.5</v>
      </c>
      <c r="X87" s="225"/>
      <c r="Y87" s="224">
        <v>0</v>
      </c>
      <c r="Z87" s="225"/>
      <c r="AA87" s="224">
        <v>0</v>
      </c>
    </row>
    <row r="88" spans="1:27" ht="18" customHeight="1">
      <c r="A88" s="1" t="s">
        <v>244</v>
      </c>
      <c r="B88" s="224">
        <f t="shared" ref="B88:M88" si="1">SUM(B57:B87)</f>
        <v>46</v>
      </c>
      <c r="C88" s="226">
        <f t="shared" si="1"/>
        <v>30.5</v>
      </c>
      <c r="D88" s="224">
        <f t="shared" si="1"/>
        <v>124</v>
      </c>
      <c r="E88" s="224">
        <f t="shared" si="1"/>
        <v>168</v>
      </c>
      <c r="F88" s="224">
        <f t="shared" si="1"/>
        <v>278.5</v>
      </c>
      <c r="G88" s="224">
        <f t="shared" si="1"/>
        <v>469.5</v>
      </c>
      <c r="H88" s="224">
        <f t="shared" si="1"/>
        <v>118</v>
      </c>
      <c r="I88" s="224">
        <f t="shared" si="1"/>
        <v>307</v>
      </c>
      <c r="J88" s="224">
        <f t="shared" si="1"/>
        <v>132</v>
      </c>
      <c r="K88" s="224">
        <f t="shared" si="1"/>
        <v>170.5</v>
      </c>
      <c r="L88" s="224">
        <f t="shared" si="1"/>
        <v>108.5</v>
      </c>
      <c r="M88" s="224">
        <f t="shared" si="1"/>
        <v>61</v>
      </c>
      <c r="O88" s="1" t="s">
        <v>244</v>
      </c>
      <c r="P88" s="224">
        <f t="shared" ref="P88:AA88" si="2">SUM(P57:P87)</f>
        <v>34.5</v>
      </c>
      <c r="Q88" s="226">
        <f t="shared" si="2"/>
        <v>162</v>
      </c>
      <c r="R88" s="224">
        <f t="shared" si="2"/>
        <v>223.5</v>
      </c>
      <c r="S88" s="224">
        <f t="shared" si="2"/>
        <v>185</v>
      </c>
      <c r="T88" s="224">
        <f t="shared" si="2"/>
        <v>332.5</v>
      </c>
      <c r="U88" s="224">
        <f t="shared" si="2"/>
        <v>329</v>
      </c>
      <c r="V88" s="224">
        <f t="shared" si="2"/>
        <v>169.5</v>
      </c>
      <c r="W88" s="224">
        <f t="shared" si="2"/>
        <v>770.5</v>
      </c>
      <c r="X88" s="224">
        <f t="shared" si="2"/>
        <v>82.5</v>
      </c>
      <c r="Y88" s="224">
        <f t="shared" si="2"/>
        <v>278.5</v>
      </c>
      <c r="Z88" s="224">
        <f t="shared" si="2"/>
        <v>127</v>
      </c>
      <c r="AA88" s="224">
        <f t="shared" si="2"/>
        <v>1.5</v>
      </c>
    </row>
    <row r="89" spans="1:27" ht="14.25" customHeight="1">
      <c r="A89" s="9" t="s">
        <v>319</v>
      </c>
      <c r="O89" s="9" t="s">
        <v>319</v>
      </c>
    </row>
    <row r="105" spans="1:27" ht="18" customHeight="1">
      <c r="A105" s="255" t="s">
        <v>284</v>
      </c>
      <c r="B105" s="255"/>
      <c r="E105" s="277"/>
      <c r="F105" s="277"/>
      <c r="L105" s="277"/>
      <c r="M105" s="277"/>
      <c r="O105" s="270"/>
      <c r="P105" s="270"/>
      <c r="S105" s="277"/>
      <c r="T105" s="277"/>
      <c r="Z105" s="277"/>
      <c r="AA105" s="277"/>
    </row>
    <row r="106" spans="1:27" ht="18" customHeight="1">
      <c r="A106" s="47"/>
      <c r="B106" s="47"/>
      <c r="E106" s="10"/>
      <c r="F106" s="10"/>
      <c r="L106" s="10"/>
      <c r="M106" s="10"/>
      <c r="O106" s="132"/>
      <c r="P106" s="132"/>
      <c r="S106" s="10"/>
      <c r="T106" s="10"/>
      <c r="Z106" s="10"/>
      <c r="AA106" s="10"/>
    </row>
    <row r="107" spans="1:27" ht="18" customHeight="1">
      <c r="A107" s="281"/>
      <c r="B107" s="281"/>
      <c r="C107" s="223"/>
      <c r="D107" s="223"/>
      <c r="E107" s="275" t="s">
        <v>327</v>
      </c>
      <c r="F107" s="275"/>
      <c r="G107" s="223"/>
      <c r="H107" s="223"/>
      <c r="I107" s="223"/>
      <c r="J107" s="223"/>
      <c r="K107" s="223"/>
      <c r="M107" s="31" t="s">
        <v>285</v>
      </c>
      <c r="O107" s="281"/>
      <c r="P107" s="281"/>
      <c r="Q107" s="223"/>
      <c r="R107" s="223"/>
      <c r="S107" s="275" t="s">
        <v>332</v>
      </c>
      <c r="T107" s="275"/>
      <c r="U107" s="223"/>
      <c r="V107" s="223"/>
      <c r="W107" s="223"/>
      <c r="X107" s="223"/>
      <c r="Y107" s="223"/>
      <c r="AA107" s="31" t="s">
        <v>285</v>
      </c>
    </row>
    <row r="108" spans="1:27" ht="18" customHeight="1">
      <c r="A108" s="13"/>
      <c r="B108" s="81" t="s">
        <v>171</v>
      </c>
      <c r="C108" s="81" t="s">
        <v>141</v>
      </c>
      <c r="D108" s="81" t="s">
        <v>142</v>
      </c>
      <c r="E108" s="81" t="s">
        <v>143</v>
      </c>
      <c r="F108" s="81" t="s">
        <v>144</v>
      </c>
      <c r="G108" s="81" t="s">
        <v>145</v>
      </c>
      <c r="H108" s="81" t="s">
        <v>148</v>
      </c>
      <c r="I108" s="81" t="s">
        <v>150</v>
      </c>
      <c r="J108" s="81" t="s">
        <v>151</v>
      </c>
      <c r="K108" s="81" t="s">
        <v>152</v>
      </c>
      <c r="L108" s="1" t="s">
        <v>154</v>
      </c>
      <c r="M108" s="1" t="s">
        <v>155</v>
      </c>
      <c r="O108" s="13"/>
      <c r="P108" s="81" t="s">
        <v>171</v>
      </c>
      <c r="Q108" s="81" t="s">
        <v>141</v>
      </c>
      <c r="R108" s="81" t="s">
        <v>142</v>
      </c>
      <c r="S108" s="81" t="s">
        <v>143</v>
      </c>
      <c r="T108" s="81" t="s">
        <v>144</v>
      </c>
      <c r="U108" s="81" t="s">
        <v>145</v>
      </c>
      <c r="V108" s="81" t="s">
        <v>148</v>
      </c>
      <c r="W108" s="81" t="s">
        <v>150</v>
      </c>
      <c r="X108" s="81" t="s">
        <v>151</v>
      </c>
      <c r="Y108" s="81" t="s">
        <v>152</v>
      </c>
      <c r="Z108" s="1" t="s">
        <v>154</v>
      </c>
      <c r="AA108" s="1" t="s">
        <v>155</v>
      </c>
    </row>
    <row r="109" spans="1:27" ht="18" customHeight="1">
      <c r="A109" s="1" t="s">
        <v>252</v>
      </c>
      <c r="B109" s="228"/>
      <c r="C109" s="229">
        <v>3.5</v>
      </c>
      <c r="D109" s="228"/>
      <c r="E109" s="228"/>
      <c r="F109" s="228">
        <v>26</v>
      </c>
      <c r="G109" s="228"/>
      <c r="H109" s="228">
        <v>118</v>
      </c>
      <c r="I109" s="228"/>
      <c r="J109" s="228"/>
      <c r="K109" s="228">
        <v>1</v>
      </c>
      <c r="L109" s="228">
        <v>0.5</v>
      </c>
      <c r="M109" s="228">
        <v>40</v>
      </c>
      <c r="O109" s="1" t="s">
        <v>252</v>
      </c>
      <c r="P109" s="228"/>
      <c r="Q109" s="229"/>
      <c r="R109" s="228">
        <v>5</v>
      </c>
      <c r="S109" s="228"/>
      <c r="T109" s="228">
        <v>6.5</v>
      </c>
      <c r="U109" s="228"/>
      <c r="V109" s="228"/>
      <c r="W109" s="228"/>
      <c r="X109" s="228">
        <v>28.5</v>
      </c>
      <c r="Y109" s="228"/>
      <c r="Z109" s="228"/>
      <c r="AA109" s="228"/>
    </row>
    <row r="110" spans="1:27" ht="18" customHeight="1">
      <c r="A110" s="1" t="s">
        <v>286</v>
      </c>
      <c r="B110" s="228"/>
      <c r="C110" s="229">
        <v>30</v>
      </c>
      <c r="D110" s="228">
        <v>23</v>
      </c>
      <c r="E110" s="228"/>
      <c r="F110" s="228"/>
      <c r="G110" s="228"/>
      <c r="H110" s="228">
        <v>128</v>
      </c>
      <c r="I110" s="228">
        <v>2</v>
      </c>
      <c r="J110" s="228">
        <v>10</v>
      </c>
      <c r="K110" s="228"/>
      <c r="L110" s="228"/>
      <c r="M110" s="228"/>
      <c r="O110" s="1" t="s">
        <v>286</v>
      </c>
      <c r="P110" s="228"/>
      <c r="Q110" s="229"/>
      <c r="R110" s="228"/>
      <c r="S110" s="228"/>
      <c r="T110" s="228"/>
      <c r="U110" s="228"/>
      <c r="V110" s="228"/>
      <c r="W110" s="228"/>
      <c r="X110" s="228">
        <v>56</v>
      </c>
      <c r="Y110" s="228"/>
      <c r="Z110" s="228"/>
      <c r="AA110" s="228"/>
    </row>
    <row r="111" spans="1:27" ht="18" customHeight="1">
      <c r="A111" s="1" t="s">
        <v>287</v>
      </c>
      <c r="B111" s="228"/>
      <c r="C111" s="229"/>
      <c r="D111" s="228"/>
      <c r="E111" s="228"/>
      <c r="F111" s="228"/>
      <c r="G111" s="228"/>
      <c r="H111" s="228">
        <v>45</v>
      </c>
      <c r="I111" s="228">
        <v>8.5</v>
      </c>
      <c r="J111" s="228">
        <v>32.5</v>
      </c>
      <c r="K111" s="228"/>
      <c r="L111" s="228"/>
      <c r="M111" s="228"/>
      <c r="O111" s="1" t="s">
        <v>287</v>
      </c>
      <c r="P111" s="228"/>
      <c r="Q111" s="229"/>
      <c r="R111" s="228"/>
      <c r="S111" s="228">
        <v>31</v>
      </c>
      <c r="T111" s="228"/>
      <c r="U111" s="228"/>
      <c r="V111" s="228">
        <v>2.5</v>
      </c>
      <c r="W111" s="228"/>
      <c r="X111" s="228">
        <v>1</v>
      </c>
      <c r="Y111" s="228"/>
      <c r="Z111" s="228"/>
      <c r="AA111" s="228"/>
    </row>
    <row r="112" spans="1:27" ht="18" customHeight="1">
      <c r="A112" s="1" t="s">
        <v>288</v>
      </c>
      <c r="B112" s="228"/>
      <c r="C112" s="229"/>
      <c r="D112" s="228"/>
      <c r="E112" s="228">
        <v>19</v>
      </c>
      <c r="F112" s="228"/>
      <c r="G112" s="228">
        <v>63.5</v>
      </c>
      <c r="H112" s="228">
        <v>1.5</v>
      </c>
      <c r="I112" s="228"/>
      <c r="J112" s="228">
        <v>5</v>
      </c>
      <c r="K112" s="228"/>
      <c r="L112" s="228"/>
      <c r="M112" s="228"/>
      <c r="O112" s="1" t="s">
        <v>288</v>
      </c>
      <c r="P112" s="228"/>
      <c r="Q112" s="229"/>
      <c r="R112" s="228"/>
      <c r="S112" s="228">
        <v>7.5</v>
      </c>
      <c r="T112" s="228"/>
      <c r="U112" s="228"/>
      <c r="V112" s="228">
        <v>2</v>
      </c>
      <c r="W112" s="228">
        <v>5</v>
      </c>
      <c r="X112" s="228"/>
      <c r="Y112" s="228"/>
      <c r="Z112" s="228"/>
      <c r="AA112" s="228"/>
    </row>
    <row r="113" spans="1:27" ht="18" customHeight="1">
      <c r="A113" s="1" t="s">
        <v>289</v>
      </c>
      <c r="B113" s="228"/>
      <c r="C113" s="229"/>
      <c r="D113" s="228">
        <v>5</v>
      </c>
      <c r="E113" s="228">
        <v>32</v>
      </c>
      <c r="F113" s="228">
        <v>25</v>
      </c>
      <c r="G113" s="228"/>
      <c r="H113" s="228">
        <v>3</v>
      </c>
      <c r="I113" s="228"/>
      <c r="J113" s="228"/>
      <c r="K113" s="228"/>
      <c r="L113" s="228"/>
      <c r="M113" s="228"/>
      <c r="O113" s="1" t="s">
        <v>289</v>
      </c>
      <c r="P113" s="228"/>
      <c r="Q113" s="229"/>
      <c r="R113" s="228"/>
      <c r="S113" s="228"/>
      <c r="T113" s="228"/>
      <c r="U113" s="228"/>
      <c r="V113" s="228">
        <v>25</v>
      </c>
      <c r="W113" s="228"/>
      <c r="X113" s="228"/>
      <c r="Y113" s="228">
        <v>4.5</v>
      </c>
      <c r="Z113" s="228"/>
      <c r="AA113" s="228"/>
    </row>
    <row r="114" spans="1:27" ht="18" customHeight="1">
      <c r="A114" s="1" t="s">
        <v>290</v>
      </c>
      <c r="B114" s="228"/>
      <c r="C114" s="229"/>
      <c r="D114" s="228">
        <v>1.5</v>
      </c>
      <c r="E114" s="228"/>
      <c r="F114" s="228">
        <v>4</v>
      </c>
      <c r="G114" s="228">
        <v>4</v>
      </c>
      <c r="H114" s="228"/>
      <c r="I114" s="228"/>
      <c r="J114" s="228">
        <v>6.5</v>
      </c>
      <c r="K114" s="228"/>
      <c r="L114" s="228"/>
      <c r="M114" s="228"/>
      <c r="O114" s="1" t="s">
        <v>290</v>
      </c>
      <c r="P114" s="228">
        <v>2.5</v>
      </c>
      <c r="Q114" s="229"/>
      <c r="R114" s="228"/>
      <c r="S114" s="228"/>
      <c r="T114" s="228"/>
      <c r="U114" s="228">
        <v>37.5</v>
      </c>
      <c r="V114" s="228">
        <v>15</v>
      </c>
      <c r="W114" s="228"/>
      <c r="X114" s="228"/>
      <c r="Y114" s="228">
        <v>14.5</v>
      </c>
      <c r="Z114" s="228"/>
      <c r="AA114" s="228"/>
    </row>
    <row r="115" spans="1:27" ht="18" customHeight="1">
      <c r="A115" s="1" t="s">
        <v>291</v>
      </c>
      <c r="B115" s="228"/>
      <c r="C115" s="229"/>
      <c r="D115" s="228"/>
      <c r="E115" s="228"/>
      <c r="F115" s="228">
        <v>7</v>
      </c>
      <c r="G115" s="228"/>
      <c r="H115" s="228">
        <v>0.5</v>
      </c>
      <c r="I115" s="228"/>
      <c r="J115" s="228"/>
      <c r="K115" s="228"/>
      <c r="L115" s="228">
        <v>1</v>
      </c>
      <c r="M115" s="228">
        <v>5.5</v>
      </c>
      <c r="O115" s="1" t="s">
        <v>291</v>
      </c>
      <c r="P115" s="228"/>
      <c r="Q115" s="229"/>
      <c r="R115" s="228"/>
      <c r="S115" s="228"/>
      <c r="T115" s="228"/>
      <c r="U115" s="228">
        <v>0.5</v>
      </c>
      <c r="V115" s="228">
        <v>3</v>
      </c>
      <c r="W115" s="228"/>
      <c r="X115" s="228">
        <v>19</v>
      </c>
      <c r="Y115" s="228">
        <v>26.5</v>
      </c>
      <c r="Z115" s="228"/>
      <c r="AA115" s="228"/>
    </row>
    <row r="116" spans="1:27" ht="18" customHeight="1">
      <c r="A116" s="1" t="s">
        <v>292</v>
      </c>
      <c r="B116" s="228"/>
      <c r="C116" s="229"/>
      <c r="D116" s="228">
        <v>4</v>
      </c>
      <c r="E116" s="228"/>
      <c r="F116" s="228"/>
      <c r="G116" s="228"/>
      <c r="H116" s="228">
        <v>4</v>
      </c>
      <c r="I116" s="228">
        <v>1</v>
      </c>
      <c r="J116" s="228"/>
      <c r="K116" s="228"/>
      <c r="L116" s="228"/>
      <c r="M116" s="228">
        <v>4</v>
      </c>
      <c r="O116" s="1" t="s">
        <v>292</v>
      </c>
      <c r="P116" s="228"/>
      <c r="Q116" s="229"/>
      <c r="R116" s="228"/>
      <c r="S116" s="228"/>
      <c r="T116" s="228"/>
      <c r="U116" s="228"/>
      <c r="V116" s="228">
        <v>61</v>
      </c>
      <c r="W116" s="228">
        <v>2</v>
      </c>
      <c r="X116" s="228">
        <v>20</v>
      </c>
      <c r="Y116" s="228"/>
      <c r="Z116" s="228"/>
      <c r="AA116" s="228"/>
    </row>
    <row r="117" spans="1:27" ht="18" customHeight="1">
      <c r="A117" s="1" t="s">
        <v>293</v>
      </c>
      <c r="B117" s="228"/>
      <c r="C117" s="229"/>
      <c r="D117" s="228"/>
      <c r="E117" s="228"/>
      <c r="F117" s="228"/>
      <c r="G117" s="228"/>
      <c r="H117" s="228">
        <v>12</v>
      </c>
      <c r="I117" s="228"/>
      <c r="J117" s="228">
        <v>26</v>
      </c>
      <c r="K117" s="228"/>
      <c r="L117" s="228">
        <v>36.5</v>
      </c>
      <c r="M117" s="228"/>
      <c r="O117" s="1" t="s">
        <v>293</v>
      </c>
      <c r="P117" s="228"/>
      <c r="Q117" s="229"/>
      <c r="R117" s="228"/>
      <c r="S117" s="228"/>
      <c r="T117" s="228">
        <v>10.5</v>
      </c>
      <c r="U117" s="228"/>
      <c r="V117" s="228">
        <v>72</v>
      </c>
      <c r="W117" s="228">
        <v>8</v>
      </c>
      <c r="X117" s="228"/>
      <c r="Y117" s="228">
        <v>0.5</v>
      </c>
      <c r="Z117" s="228"/>
      <c r="AA117" s="228"/>
    </row>
    <row r="118" spans="1:27" ht="18" customHeight="1">
      <c r="A118" s="1" t="s">
        <v>261</v>
      </c>
      <c r="B118" s="228"/>
      <c r="C118" s="229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O118" s="1" t="s">
        <v>261</v>
      </c>
      <c r="P118" s="228"/>
      <c r="Q118" s="229">
        <v>24.5</v>
      </c>
      <c r="R118" s="228"/>
      <c r="S118" s="228"/>
      <c r="T118" s="228">
        <v>0.5</v>
      </c>
      <c r="U118" s="228">
        <v>1.5</v>
      </c>
      <c r="V118" s="228">
        <v>18</v>
      </c>
      <c r="W118" s="228"/>
      <c r="X118" s="228">
        <v>2.5</v>
      </c>
      <c r="Y118" s="228">
        <v>4</v>
      </c>
      <c r="Z118" s="228"/>
      <c r="AA118" s="228"/>
    </row>
    <row r="119" spans="1:27" ht="18" customHeight="1">
      <c r="A119" s="1" t="s">
        <v>262</v>
      </c>
      <c r="B119" s="228"/>
      <c r="C119" s="229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O119" s="1" t="s">
        <v>262</v>
      </c>
      <c r="P119" s="228">
        <v>14.5</v>
      </c>
      <c r="Q119" s="229"/>
      <c r="R119" s="228"/>
      <c r="S119" s="228"/>
      <c r="T119" s="228"/>
      <c r="U119" s="228">
        <v>4</v>
      </c>
      <c r="V119" s="228"/>
      <c r="W119" s="228">
        <v>16.5</v>
      </c>
      <c r="X119" s="228"/>
      <c r="Y119" s="228"/>
      <c r="Z119" s="228"/>
      <c r="AA119" s="228"/>
    </row>
    <row r="120" spans="1:27" ht="18" customHeight="1">
      <c r="A120" s="1" t="s">
        <v>263</v>
      </c>
      <c r="B120" s="228">
        <v>4</v>
      </c>
      <c r="C120" s="229"/>
      <c r="D120" s="228">
        <v>12</v>
      </c>
      <c r="E120" s="228"/>
      <c r="F120" s="228">
        <v>1</v>
      </c>
      <c r="G120" s="228"/>
      <c r="H120" s="228">
        <v>2</v>
      </c>
      <c r="I120" s="228">
        <v>93.5</v>
      </c>
      <c r="J120" s="228">
        <v>6.5</v>
      </c>
      <c r="K120" s="228"/>
      <c r="L120" s="228"/>
      <c r="M120" s="228"/>
      <c r="O120" s="1" t="s">
        <v>263</v>
      </c>
      <c r="P120" s="228"/>
      <c r="Q120" s="229"/>
      <c r="R120" s="228"/>
      <c r="S120" s="228"/>
      <c r="T120" s="228">
        <v>18</v>
      </c>
      <c r="U120" s="228">
        <v>5.5</v>
      </c>
      <c r="V120" s="228">
        <v>13.5</v>
      </c>
      <c r="W120" s="228">
        <v>51.5</v>
      </c>
      <c r="X120" s="228"/>
      <c r="Y120" s="228"/>
      <c r="Z120" s="228"/>
      <c r="AA120" s="228"/>
    </row>
    <row r="121" spans="1:27" ht="18" customHeight="1">
      <c r="A121" s="1" t="s">
        <v>264</v>
      </c>
      <c r="B121" s="228"/>
      <c r="C121" s="229"/>
      <c r="D121" s="228">
        <v>12.5</v>
      </c>
      <c r="E121" s="228">
        <v>17.5</v>
      </c>
      <c r="F121" s="228">
        <v>3</v>
      </c>
      <c r="G121" s="228"/>
      <c r="H121" s="228">
        <v>6.5</v>
      </c>
      <c r="I121" s="228">
        <v>34</v>
      </c>
      <c r="J121" s="228"/>
      <c r="K121" s="228">
        <v>14</v>
      </c>
      <c r="L121" s="228"/>
      <c r="M121" s="228"/>
      <c r="O121" s="1" t="s">
        <v>264</v>
      </c>
      <c r="P121" s="228"/>
      <c r="Q121" s="229">
        <v>9</v>
      </c>
      <c r="R121" s="228"/>
      <c r="S121" s="228"/>
      <c r="T121" s="228">
        <v>83.5</v>
      </c>
      <c r="U121" s="228">
        <v>3.5</v>
      </c>
      <c r="V121" s="228"/>
      <c r="W121" s="228">
        <v>69.5</v>
      </c>
      <c r="X121" s="228">
        <v>1.5</v>
      </c>
      <c r="Y121" s="228"/>
      <c r="Z121" s="228">
        <v>18</v>
      </c>
      <c r="AA121" s="228">
        <v>5.5</v>
      </c>
    </row>
    <row r="122" spans="1:27" ht="18" customHeight="1">
      <c r="A122" s="1" t="s">
        <v>265</v>
      </c>
      <c r="B122" s="228"/>
      <c r="C122" s="229"/>
      <c r="D122" s="228"/>
      <c r="E122" s="228">
        <v>7.5</v>
      </c>
      <c r="F122" s="228"/>
      <c r="G122" s="228">
        <v>6</v>
      </c>
      <c r="H122" s="228"/>
      <c r="I122" s="228">
        <v>44</v>
      </c>
      <c r="J122" s="228">
        <v>1.5</v>
      </c>
      <c r="K122" s="228">
        <v>0.5</v>
      </c>
      <c r="L122" s="228"/>
      <c r="M122" s="228">
        <v>0.5</v>
      </c>
      <c r="O122" s="1" t="s">
        <v>265</v>
      </c>
      <c r="P122" s="228"/>
      <c r="Q122" s="229">
        <v>1.5</v>
      </c>
      <c r="R122" s="228">
        <v>7</v>
      </c>
      <c r="S122" s="228">
        <v>5.5</v>
      </c>
      <c r="T122" s="228">
        <v>87.5</v>
      </c>
      <c r="U122" s="228">
        <v>22</v>
      </c>
      <c r="V122" s="228">
        <v>3</v>
      </c>
      <c r="W122" s="228"/>
      <c r="X122" s="228"/>
      <c r="Y122" s="228"/>
      <c r="Z122" s="228"/>
      <c r="AA122" s="228"/>
    </row>
    <row r="123" spans="1:27" ht="18" customHeight="1">
      <c r="A123" s="1" t="s">
        <v>266</v>
      </c>
      <c r="B123" s="228"/>
      <c r="C123" s="229">
        <v>39.5</v>
      </c>
      <c r="D123" s="228"/>
      <c r="E123" s="228"/>
      <c r="F123" s="228"/>
      <c r="G123" s="228"/>
      <c r="H123" s="228"/>
      <c r="I123" s="228">
        <v>21.5</v>
      </c>
      <c r="J123" s="228">
        <v>0.5</v>
      </c>
      <c r="K123" s="228"/>
      <c r="L123" s="228"/>
      <c r="M123" s="228"/>
      <c r="O123" s="1" t="s">
        <v>266</v>
      </c>
      <c r="P123" s="228"/>
      <c r="Q123" s="229">
        <v>0.5</v>
      </c>
      <c r="R123" s="228"/>
      <c r="S123" s="228">
        <v>3</v>
      </c>
      <c r="T123" s="228"/>
      <c r="U123" s="228">
        <v>8</v>
      </c>
      <c r="V123" s="228">
        <v>39.5</v>
      </c>
      <c r="W123" s="228"/>
      <c r="X123" s="228"/>
      <c r="Y123" s="228"/>
      <c r="Z123" s="228"/>
      <c r="AA123" s="228"/>
    </row>
    <row r="124" spans="1:27" ht="18" customHeight="1">
      <c r="A124" s="1" t="s">
        <v>267</v>
      </c>
      <c r="B124" s="228"/>
      <c r="C124" s="229"/>
      <c r="D124" s="228"/>
      <c r="E124" s="228">
        <v>0.5</v>
      </c>
      <c r="F124" s="228">
        <v>2</v>
      </c>
      <c r="G124" s="228">
        <v>16.5</v>
      </c>
      <c r="H124" s="228">
        <v>2.5</v>
      </c>
      <c r="I124" s="228">
        <v>14</v>
      </c>
      <c r="J124" s="228"/>
      <c r="K124" s="228"/>
      <c r="L124" s="228"/>
      <c r="M124" s="228"/>
      <c r="O124" s="1" t="s">
        <v>267</v>
      </c>
      <c r="P124" s="228"/>
      <c r="Q124" s="229"/>
      <c r="R124" s="228"/>
      <c r="S124" s="228"/>
      <c r="T124" s="228">
        <v>1</v>
      </c>
      <c r="U124" s="228"/>
      <c r="V124" s="228">
        <v>83</v>
      </c>
      <c r="W124" s="228">
        <v>9</v>
      </c>
      <c r="X124" s="228"/>
      <c r="Y124" s="228"/>
      <c r="Z124" s="228"/>
      <c r="AA124" s="228"/>
    </row>
    <row r="125" spans="1:27" ht="18" customHeight="1">
      <c r="A125" s="1" t="s">
        <v>268</v>
      </c>
      <c r="B125" s="228"/>
      <c r="C125" s="229"/>
      <c r="D125" s="228"/>
      <c r="E125" s="228">
        <v>76.5</v>
      </c>
      <c r="F125" s="228">
        <v>11</v>
      </c>
      <c r="G125" s="228">
        <v>3</v>
      </c>
      <c r="H125" s="228"/>
      <c r="I125" s="228">
        <v>11.5</v>
      </c>
      <c r="J125" s="228">
        <v>26</v>
      </c>
      <c r="K125" s="228"/>
      <c r="L125" s="228"/>
      <c r="M125" s="228">
        <v>27.5</v>
      </c>
      <c r="O125" s="1" t="s">
        <v>268</v>
      </c>
      <c r="P125" s="228"/>
      <c r="Q125" s="229"/>
      <c r="R125" s="228"/>
      <c r="S125" s="228">
        <v>9</v>
      </c>
      <c r="T125" s="228"/>
      <c r="U125" s="228"/>
      <c r="V125" s="228">
        <v>10</v>
      </c>
      <c r="W125" s="228">
        <v>1</v>
      </c>
      <c r="X125" s="228"/>
      <c r="Y125" s="228">
        <v>2</v>
      </c>
      <c r="Z125" s="228"/>
      <c r="AA125" s="228">
        <v>3.5</v>
      </c>
    </row>
    <row r="126" spans="1:27" ht="18" customHeight="1">
      <c r="A126" s="1" t="s">
        <v>269</v>
      </c>
      <c r="B126" s="228"/>
      <c r="C126" s="229"/>
      <c r="D126" s="228"/>
      <c r="E126" s="228"/>
      <c r="F126" s="228">
        <v>1</v>
      </c>
      <c r="G126" s="228"/>
      <c r="H126" s="228"/>
      <c r="I126" s="228">
        <v>35</v>
      </c>
      <c r="J126" s="228">
        <v>34.5</v>
      </c>
      <c r="K126" s="228"/>
      <c r="L126" s="228"/>
      <c r="M126" s="228"/>
      <c r="O126" s="1" t="s">
        <v>269</v>
      </c>
      <c r="P126" s="228"/>
      <c r="Q126" s="229"/>
      <c r="R126" s="228">
        <v>23</v>
      </c>
      <c r="S126" s="228">
        <v>10</v>
      </c>
      <c r="T126" s="228"/>
      <c r="U126" s="228">
        <v>6.5</v>
      </c>
      <c r="V126" s="228"/>
      <c r="W126" s="228">
        <v>2.5</v>
      </c>
      <c r="X126" s="228">
        <v>41.5</v>
      </c>
      <c r="Y126" s="228"/>
      <c r="Z126" s="228"/>
      <c r="AA126" s="228"/>
    </row>
    <row r="127" spans="1:27" ht="18" customHeight="1">
      <c r="A127" s="1" t="s">
        <v>270</v>
      </c>
      <c r="B127" s="228"/>
      <c r="C127" s="229"/>
      <c r="D127" s="228"/>
      <c r="E127" s="228"/>
      <c r="F127" s="228">
        <v>24</v>
      </c>
      <c r="G127" s="228">
        <v>33</v>
      </c>
      <c r="H127" s="228"/>
      <c r="I127" s="228">
        <v>34.5</v>
      </c>
      <c r="J127" s="228"/>
      <c r="K127" s="228">
        <v>14.5</v>
      </c>
      <c r="L127" s="228"/>
      <c r="M127" s="228"/>
      <c r="O127" s="1" t="s">
        <v>270</v>
      </c>
      <c r="P127" s="228"/>
      <c r="Q127" s="229">
        <v>6.5</v>
      </c>
      <c r="R127" s="228">
        <v>2.5</v>
      </c>
      <c r="S127" s="228">
        <v>0.5</v>
      </c>
      <c r="T127" s="228"/>
      <c r="U127" s="228"/>
      <c r="V127" s="228">
        <v>19</v>
      </c>
      <c r="W127" s="228"/>
      <c r="X127" s="228">
        <v>15.5</v>
      </c>
      <c r="Y127" s="228"/>
      <c r="Z127" s="228"/>
      <c r="AA127" s="228"/>
    </row>
    <row r="128" spans="1:27" ht="18" customHeight="1">
      <c r="A128" s="1" t="s">
        <v>271</v>
      </c>
      <c r="B128" s="228"/>
      <c r="C128" s="229"/>
      <c r="D128" s="228"/>
      <c r="E128" s="228"/>
      <c r="F128" s="228">
        <v>51.5</v>
      </c>
      <c r="G128" s="228"/>
      <c r="H128" s="228"/>
      <c r="I128" s="228">
        <v>41.5</v>
      </c>
      <c r="J128" s="228"/>
      <c r="K128" s="228"/>
      <c r="L128" s="228"/>
      <c r="M128" s="228"/>
      <c r="O128" s="1" t="s">
        <v>271</v>
      </c>
      <c r="P128" s="228"/>
      <c r="Q128" s="229">
        <v>4.5</v>
      </c>
      <c r="R128" s="228"/>
      <c r="S128" s="228"/>
      <c r="T128" s="228"/>
      <c r="U128" s="228"/>
      <c r="V128" s="228"/>
      <c r="W128" s="228"/>
      <c r="X128" s="228">
        <v>13.5</v>
      </c>
      <c r="Y128" s="228"/>
      <c r="Z128" s="228">
        <v>2.5</v>
      </c>
      <c r="AA128" s="228"/>
    </row>
    <row r="129" spans="1:27" ht="18" customHeight="1">
      <c r="A129" s="1" t="s">
        <v>272</v>
      </c>
      <c r="B129" s="228"/>
      <c r="C129" s="229"/>
      <c r="D129" s="228">
        <v>81</v>
      </c>
      <c r="E129" s="228"/>
      <c r="F129" s="228">
        <v>50</v>
      </c>
      <c r="G129" s="228"/>
      <c r="H129" s="228"/>
      <c r="I129" s="228">
        <v>1</v>
      </c>
      <c r="J129" s="228"/>
      <c r="K129" s="228"/>
      <c r="L129" s="228"/>
      <c r="M129" s="228"/>
      <c r="O129" s="1" t="s">
        <v>272</v>
      </c>
      <c r="P129" s="228"/>
      <c r="Q129" s="229"/>
      <c r="R129" s="228"/>
      <c r="S129" s="228">
        <v>38</v>
      </c>
      <c r="T129" s="228">
        <v>4</v>
      </c>
      <c r="U129" s="228">
        <v>46</v>
      </c>
      <c r="V129" s="228"/>
      <c r="W129" s="228">
        <v>1.5</v>
      </c>
      <c r="X129" s="228"/>
      <c r="Y129" s="228"/>
      <c r="Z129" s="228">
        <v>15</v>
      </c>
      <c r="AA129" s="228"/>
    </row>
    <row r="130" spans="1:27" ht="18" customHeight="1">
      <c r="A130" s="1" t="s">
        <v>273</v>
      </c>
      <c r="B130" s="228"/>
      <c r="C130" s="229"/>
      <c r="D130" s="228"/>
      <c r="E130" s="228"/>
      <c r="F130" s="228">
        <v>8</v>
      </c>
      <c r="G130" s="228"/>
      <c r="H130" s="228"/>
      <c r="I130" s="228">
        <v>4</v>
      </c>
      <c r="J130" s="228">
        <v>15.5</v>
      </c>
      <c r="K130" s="228"/>
      <c r="L130" s="228">
        <v>31</v>
      </c>
      <c r="M130" s="228"/>
      <c r="O130" s="1" t="s">
        <v>273</v>
      </c>
      <c r="P130" s="228"/>
      <c r="Q130" s="229"/>
      <c r="R130" s="228">
        <v>18</v>
      </c>
      <c r="S130" s="228">
        <v>5</v>
      </c>
      <c r="T130" s="228"/>
      <c r="U130" s="228">
        <v>5.5</v>
      </c>
      <c r="V130" s="228">
        <v>10</v>
      </c>
      <c r="W130" s="228"/>
      <c r="X130" s="228"/>
      <c r="Y130" s="228"/>
      <c r="Z130" s="228"/>
      <c r="AA130" s="228">
        <v>12</v>
      </c>
    </row>
    <row r="131" spans="1:27" ht="18" customHeight="1">
      <c r="A131" s="1" t="s">
        <v>274</v>
      </c>
      <c r="B131" s="228">
        <v>30</v>
      </c>
      <c r="C131" s="229"/>
      <c r="D131" s="228"/>
      <c r="E131" s="228"/>
      <c r="F131" s="228"/>
      <c r="G131" s="228">
        <v>1</v>
      </c>
      <c r="H131" s="228"/>
      <c r="I131" s="228"/>
      <c r="J131" s="228"/>
      <c r="K131" s="228"/>
      <c r="L131" s="228"/>
      <c r="M131" s="228"/>
      <c r="O131" s="1" t="s">
        <v>274</v>
      </c>
      <c r="P131" s="228">
        <v>8</v>
      </c>
      <c r="Q131" s="229"/>
      <c r="R131" s="228"/>
      <c r="S131" s="228"/>
      <c r="T131" s="228">
        <v>1.5</v>
      </c>
      <c r="U131" s="228"/>
      <c r="V131" s="228"/>
      <c r="W131" s="228">
        <v>20.5</v>
      </c>
      <c r="X131" s="228">
        <v>244</v>
      </c>
      <c r="Y131" s="228"/>
      <c r="Z131" s="228">
        <v>21</v>
      </c>
      <c r="AA131" s="228"/>
    </row>
    <row r="132" spans="1:27" ht="18" customHeight="1">
      <c r="A132" s="1" t="s">
        <v>275</v>
      </c>
      <c r="B132" s="228">
        <v>8.5</v>
      </c>
      <c r="C132" s="229"/>
      <c r="D132" s="228"/>
      <c r="E132" s="228"/>
      <c r="F132" s="228">
        <v>1.5</v>
      </c>
      <c r="G132" s="228"/>
      <c r="H132" s="228"/>
      <c r="I132" s="228"/>
      <c r="J132" s="228"/>
      <c r="K132" s="228"/>
      <c r="L132" s="228"/>
      <c r="M132" s="228">
        <v>7.5</v>
      </c>
      <c r="O132" s="1" t="s">
        <v>275</v>
      </c>
      <c r="P132" s="228">
        <v>1</v>
      </c>
      <c r="Q132" s="229"/>
      <c r="R132" s="228"/>
      <c r="S132" s="228">
        <v>13</v>
      </c>
      <c r="T132" s="228"/>
      <c r="U132" s="228">
        <v>1</v>
      </c>
      <c r="V132" s="228"/>
      <c r="W132" s="228"/>
      <c r="X132" s="228">
        <v>12.5</v>
      </c>
      <c r="Y132" s="228">
        <v>1.5</v>
      </c>
      <c r="Z132" s="228"/>
      <c r="AA132" s="228"/>
    </row>
    <row r="133" spans="1:27" ht="18" customHeight="1">
      <c r="A133" s="1" t="s">
        <v>276</v>
      </c>
      <c r="B133" s="228"/>
      <c r="C133" s="229"/>
      <c r="D133" s="228"/>
      <c r="E133" s="228"/>
      <c r="F133" s="228"/>
      <c r="G133" s="228">
        <v>7</v>
      </c>
      <c r="H133" s="228"/>
      <c r="I133" s="228"/>
      <c r="J133" s="228"/>
      <c r="K133" s="228">
        <v>5.5</v>
      </c>
      <c r="L133" s="228"/>
      <c r="M133" s="228">
        <v>1.5</v>
      </c>
      <c r="O133" s="1" t="s">
        <v>276</v>
      </c>
      <c r="P133" s="228">
        <v>0.5</v>
      </c>
      <c r="Q133" s="229"/>
      <c r="R133" s="228"/>
      <c r="S133" s="228">
        <v>0.5</v>
      </c>
      <c r="T133" s="228"/>
      <c r="U133" s="228"/>
      <c r="V133" s="228">
        <v>0.5</v>
      </c>
      <c r="W133" s="228">
        <v>23.5</v>
      </c>
      <c r="X133" s="228"/>
      <c r="Y133" s="228">
        <v>2</v>
      </c>
      <c r="Z133" s="228"/>
      <c r="AA133" s="228"/>
    </row>
    <row r="134" spans="1:27" ht="18" customHeight="1">
      <c r="A134" s="1" t="s">
        <v>277</v>
      </c>
      <c r="B134" s="228">
        <v>6</v>
      </c>
      <c r="C134" s="229">
        <v>3.5</v>
      </c>
      <c r="D134" s="228"/>
      <c r="E134" s="228"/>
      <c r="F134" s="228"/>
      <c r="G134" s="228"/>
      <c r="H134" s="228">
        <v>0.5</v>
      </c>
      <c r="I134" s="228"/>
      <c r="J134" s="228">
        <v>8</v>
      </c>
      <c r="K134" s="228">
        <v>4</v>
      </c>
      <c r="L134" s="228"/>
      <c r="M134" s="228"/>
      <c r="O134" s="1" t="s">
        <v>277</v>
      </c>
      <c r="P134" s="228"/>
      <c r="Q134" s="229"/>
      <c r="R134" s="228">
        <v>88.5</v>
      </c>
      <c r="S134" s="228">
        <v>11.5</v>
      </c>
      <c r="T134" s="228">
        <v>13.5</v>
      </c>
      <c r="U134" s="228">
        <v>2.5</v>
      </c>
      <c r="V134" s="228">
        <v>38</v>
      </c>
      <c r="W134" s="228">
        <v>4.5</v>
      </c>
      <c r="X134" s="228"/>
      <c r="Y134" s="228"/>
      <c r="Z134" s="228">
        <v>3.5</v>
      </c>
      <c r="AA134" s="228"/>
    </row>
    <row r="135" spans="1:27" ht="18" customHeight="1">
      <c r="A135" s="1" t="s">
        <v>278</v>
      </c>
      <c r="B135" s="228">
        <v>59.5</v>
      </c>
      <c r="C135" s="229"/>
      <c r="D135" s="228"/>
      <c r="E135" s="228"/>
      <c r="F135" s="228">
        <v>48.5</v>
      </c>
      <c r="G135" s="228"/>
      <c r="H135" s="228"/>
      <c r="I135" s="228"/>
      <c r="J135" s="228"/>
      <c r="K135" s="228"/>
      <c r="L135" s="228"/>
      <c r="M135" s="228"/>
      <c r="O135" s="1" t="s">
        <v>278</v>
      </c>
      <c r="P135" s="228"/>
      <c r="Q135" s="229"/>
      <c r="R135" s="228">
        <v>0.5</v>
      </c>
      <c r="S135" s="228">
        <v>28</v>
      </c>
      <c r="T135" s="228">
        <v>53</v>
      </c>
      <c r="U135" s="228"/>
      <c r="V135" s="228">
        <v>2.5</v>
      </c>
      <c r="W135" s="228"/>
      <c r="X135" s="228"/>
      <c r="Y135" s="228"/>
      <c r="Z135" s="228"/>
      <c r="AA135" s="228"/>
    </row>
    <row r="136" spans="1:27" ht="18" customHeight="1">
      <c r="A136" s="1" t="s">
        <v>279</v>
      </c>
      <c r="B136" s="228">
        <v>3.5</v>
      </c>
      <c r="C136" s="229"/>
      <c r="D136" s="228">
        <v>104</v>
      </c>
      <c r="E136" s="228"/>
      <c r="F136" s="228"/>
      <c r="G136" s="228">
        <v>3.5</v>
      </c>
      <c r="H136" s="228"/>
      <c r="I136" s="228"/>
      <c r="J136" s="228"/>
      <c r="K136" s="228"/>
      <c r="L136" s="228"/>
      <c r="M136" s="228"/>
      <c r="O136" s="1" t="s">
        <v>279</v>
      </c>
      <c r="P136" s="228"/>
      <c r="Q136" s="229"/>
      <c r="R136" s="228"/>
      <c r="S136" s="228"/>
      <c r="T136" s="228"/>
      <c r="U136" s="228"/>
      <c r="V136" s="228">
        <v>4</v>
      </c>
      <c r="W136" s="228">
        <v>6</v>
      </c>
      <c r="X136" s="228"/>
      <c r="Y136" s="228"/>
      <c r="Z136" s="228">
        <v>17.5</v>
      </c>
      <c r="AA136" s="228"/>
    </row>
    <row r="137" spans="1:27" ht="18" customHeight="1">
      <c r="A137" s="1" t="s">
        <v>280</v>
      </c>
      <c r="B137" s="228"/>
      <c r="C137" s="225"/>
      <c r="D137" s="168">
        <v>4.5</v>
      </c>
      <c r="E137" s="168">
        <v>51.5</v>
      </c>
      <c r="F137" s="168"/>
      <c r="G137" s="168">
        <v>8</v>
      </c>
      <c r="H137" s="168">
        <v>75.5</v>
      </c>
      <c r="I137" s="168"/>
      <c r="J137" s="168"/>
      <c r="K137" s="168"/>
      <c r="L137" s="168"/>
      <c r="M137" s="228"/>
      <c r="O137" s="1" t="s">
        <v>280</v>
      </c>
      <c r="P137" s="228"/>
      <c r="Q137" s="225"/>
      <c r="R137" s="168"/>
      <c r="S137" s="168">
        <v>44.5</v>
      </c>
      <c r="T137" s="168"/>
      <c r="U137" s="168"/>
      <c r="V137" s="168"/>
      <c r="W137" s="168">
        <v>8</v>
      </c>
      <c r="X137" s="168">
        <v>3.5</v>
      </c>
      <c r="Y137" s="168"/>
      <c r="Z137" s="168">
        <v>44.5</v>
      </c>
      <c r="AA137" s="228"/>
    </row>
    <row r="138" spans="1:27" ht="18" customHeight="1">
      <c r="A138" s="1" t="s">
        <v>281</v>
      </c>
      <c r="B138" s="168"/>
      <c r="C138" s="225"/>
      <c r="D138" s="168"/>
      <c r="E138" s="168"/>
      <c r="F138" s="168"/>
      <c r="G138" s="168">
        <v>0.5</v>
      </c>
      <c r="H138" s="168">
        <v>1.5</v>
      </c>
      <c r="I138" s="168"/>
      <c r="J138" s="168">
        <v>10</v>
      </c>
      <c r="K138" s="168"/>
      <c r="L138" s="168">
        <v>7.5</v>
      </c>
      <c r="M138" s="228"/>
      <c r="O138" s="1" t="s">
        <v>281</v>
      </c>
      <c r="P138" s="228"/>
      <c r="Q138" s="225"/>
      <c r="R138" s="168"/>
      <c r="S138" s="168"/>
      <c r="T138" s="168">
        <v>1.5</v>
      </c>
      <c r="U138" s="168"/>
      <c r="V138" s="168"/>
      <c r="W138" s="168"/>
      <c r="X138" s="168"/>
      <c r="Y138" s="168"/>
      <c r="Z138" s="168">
        <v>3.5</v>
      </c>
      <c r="AA138" s="228"/>
    </row>
    <row r="139" spans="1:27" ht="18" customHeight="1">
      <c r="A139" s="1" t="s">
        <v>282</v>
      </c>
      <c r="B139" s="168"/>
      <c r="C139" s="225"/>
      <c r="D139" s="168"/>
      <c r="E139" s="225"/>
      <c r="F139" s="224"/>
      <c r="G139" s="225"/>
      <c r="H139" s="224"/>
      <c r="I139" s="224"/>
      <c r="J139" s="225"/>
      <c r="K139" s="168">
        <v>7</v>
      </c>
      <c r="L139" s="225"/>
      <c r="M139" s="228"/>
      <c r="O139" s="1" t="s">
        <v>282</v>
      </c>
      <c r="P139" s="228"/>
      <c r="Q139" s="225"/>
      <c r="R139" s="168"/>
      <c r="S139" s="225"/>
      <c r="T139" s="224">
        <v>7</v>
      </c>
      <c r="U139" s="225"/>
      <c r="V139" s="224"/>
      <c r="W139" s="224">
        <v>2.5</v>
      </c>
      <c r="X139" s="225"/>
      <c r="Y139" s="168"/>
      <c r="Z139" s="225"/>
      <c r="AA139" s="228"/>
    </row>
    <row r="140" spans="1:27" ht="18" customHeight="1">
      <c r="A140" s="1" t="s">
        <v>244</v>
      </c>
      <c r="B140" s="226">
        <f t="shared" ref="B140:M140" si="3">SUM(B109:B139)</f>
        <v>111.5</v>
      </c>
      <c r="C140" s="226">
        <f t="shared" si="3"/>
        <v>76.5</v>
      </c>
      <c r="D140" s="224">
        <f t="shared" si="3"/>
        <v>247.5</v>
      </c>
      <c r="E140" s="224">
        <f t="shared" si="3"/>
        <v>204.5</v>
      </c>
      <c r="F140" s="224">
        <f t="shared" si="3"/>
        <v>263.5</v>
      </c>
      <c r="G140" s="224">
        <f t="shared" si="3"/>
        <v>146</v>
      </c>
      <c r="H140" s="224">
        <f t="shared" si="3"/>
        <v>400.5</v>
      </c>
      <c r="I140" s="224">
        <f t="shared" si="3"/>
        <v>346</v>
      </c>
      <c r="J140" s="224">
        <f t="shared" si="3"/>
        <v>182.5</v>
      </c>
      <c r="K140" s="224">
        <f t="shared" si="3"/>
        <v>46.5</v>
      </c>
      <c r="L140" s="224">
        <f t="shared" si="3"/>
        <v>76.5</v>
      </c>
      <c r="M140" s="224">
        <f t="shared" si="3"/>
        <v>86.5</v>
      </c>
      <c r="O140" s="1" t="s">
        <v>244</v>
      </c>
      <c r="P140" s="226">
        <f t="shared" ref="P140:AA140" si="4">SUM(P109:P139)</f>
        <v>26.5</v>
      </c>
      <c r="Q140" s="226">
        <f t="shared" si="4"/>
        <v>46.5</v>
      </c>
      <c r="R140" s="224">
        <f t="shared" si="4"/>
        <v>144.5</v>
      </c>
      <c r="S140" s="224">
        <f t="shared" si="4"/>
        <v>207</v>
      </c>
      <c r="T140" s="224">
        <f t="shared" si="4"/>
        <v>288</v>
      </c>
      <c r="U140" s="224">
        <f t="shared" si="4"/>
        <v>144</v>
      </c>
      <c r="V140" s="224">
        <f t="shared" si="4"/>
        <v>421.5</v>
      </c>
      <c r="W140" s="224">
        <f t="shared" si="4"/>
        <v>231.5</v>
      </c>
      <c r="X140" s="224">
        <f t="shared" si="4"/>
        <v>459</v>
      </c>
      <c r="Y140" s="224">
        <f t="shared" si="4"/>
        <v>55.5</v>
      </c>
      <c r="Z140" s="224">
        <f t="shared" si="4"/>
        <v>125.5</v>
      </c>
      <c r="AA140" s="224">
        <f t="shared" si="4"/>
        <v>21</v>
      </c>
    </row>
    <row r="141" spans="1:27" ht="14.25" customHeight="1">
      <c r="A141" s="9" t="s">
        <v>319</v>
      </c>
      <c r="O141" s="9" t="s">
        <v>319</v>
      </c>
    </row>
    <row r="157" spans="1:27" ht="18" customHeight="1">
      <c r="A157" s="255" t="s">
        <v>284</v>
      </c>
      <c r="B157" s="255"/>
      <c r="E157" s="277"/>
      <c r="F157" s="277"/>
      <c r="L157" s="277"/>
      <c r="M157" s="277"/>
      <c r="O157" s="270"/>
      <c r="P157" s="270"/>
      <c r="S157" s="277"/>
      <c r="T157" s="277"/>
      <c r="Z157" s="277"/>
      <c r="AA157" s="277"/>
    </row>
    <row r="158" spans="1:27" ht="18" customHeight="1">
      <c r="A158" s="47"/>
      <c r="B158" s="47"/>
      <c r="E158" s="10"/>
      <c r="F158" s="10"/>
      <c r="L158" s="10"/>
      <c r="M158" s="10"/>
      <c r="O158" s="132"/>
      <c r="P158" s="132"/>
      <c r="S158" s="10"/>
      <c r="T158" s="10"/>
      <c r="Z158" s="10"/>
      <c r="AA158" s="10"/>
    </row>
    <row r="159" spans="1:27" ht="17.25" customHeight="1">
      <c r="A159" s="281"/>
      <c r="B159" s="281"/>
      <c r="C159" s="223"/>
      <c r="D159" s="223"/>
      <c r="E159" s="275" t="s">
        <v>324</v>
      </c>
      <c r="F159" s="275"/>
      <c r="G159" s="223"/>
      <c r="H159" s="223"/>
      <c r="I159" s="223"/>
      <c r="J159" s="223"/>
      <c r="K159" s="223"/>
      <c r="M159" s="31" t="s">
        <v>285</v>
      </c>
      <c r="O159" s="281"/>
      <c r="P159" s="281"/>
      <c r="Q159" s="223"/>
      <c r="R159" s="223"/>
      <c r="S159" s="275" t="s">
        <v>326</v>
      </c>
      <c r="T159" s="275"/>
      <c r="U159" s="223"/>
      <c r="V159" s="223"/>
      <c r="W159" s="223"/>
      <c r="X159" s="223"/>
      <c r="Y159" s="223"/>
      <c r="AA159" s="31" t="s">
        <v>285</v>
      </c>
    </row>
    <row r="160" spans="1:27" ht="17.25" customHeight="1">
      <c r="A160" s="13"/>
      <c r="B160" s="81" t="s">
        <v>171</v>
      </c>
      <c r="C160" s="81" t="s">
        <v>141</v>
      </c>
      <c r="D160" s="81" t="s">
        <v>142</v>
      </c>
      <c r="E160" s="81" t="s">
        <v>143</v>
      </c>
      <c r="F160" s="81" t="s">
        <v>144</v>
      </c>
      <c r="G160" s="81" t="s">
        <v>145</v>
      </c>
      <c r="H160" s="81" t="s">
        <v>148</v>
      </c>
      <c r="I160" s="81" t="s">
        <v>150</v>
      </c>
      <c r="J160" s="81" t="s">
        <v>151</v>
      </c>
      <c r="K160" s="81" t="s">
        <v>152</v>
      </c>
      <c r="L160" s="1" t="s">
        <v>154</v>
      </c>
      <c r="M160" s="1" t="s">
        <v>155</v>
      </c>
      <c r="O160" s="13"/>
      <c r="P160" s="81" t="s">
        <v>171</v>
      </c>
      <c r="Q160" s="81" t="s">
        <v>141</v>
      </c>
      <c r="R160" s="81" t="s">
        <v>142</v>
      </c>
      <c r="S160" s="81" t="s">
        <v>143</v>
      </c>
      <c r="T160" s="81" t="s">
        <v>144</v>
      </c>
      <c r="U160" s="81" t="s">
        <v>145</v>
      </c>
      <c r="V160" s="81" t="s">
        <v>148</v>
      </c>
      <c r="W160" s="81" t="s">
        <v>150</v>
      </c>
      <c r="X160" s="81" t="s">
        <v>151</v>
      </c>
      <c r="Y160" s="81" t="s">
        <v>152</v>
      </c>
      <c r="Z160" s="1" t="s">
        <v>154</v>
      </c>
      <c r="AA160" s="1" t="s">
        <v>155</v>
      </c>
    </row>
    <row r="161" spans="1:27" ht="17.25" customHeight="1">
      <c r="A161" s="1" t="s">
        <v>252</v>
      </c>
      <c r="B161" s="224"/>
      <c r="C161" s="224"/>
      <c r="D161" s="224">
        <v>0.5</v>
      </c>
      <c r="E161" s="224"/>
      <c r="F161" s="224">
        <v>5</v>
      </c>
      <c r="G161" s="224"/>
      <c r="H161" s="224">
        <v>10</v>
      </c>
      <c r="I161" s="224"/>
      <c r="J161" s="224"/>
      <c r="K161" s="224"/>
      <c r="L161" s="224"/>
      <c r="M161" s="224"/>
      <c r="O161" s="1" t="s">
        <v>252</v>
      </c>
      <c r="P161" s="228"/>
      <c r="Q161" s="229"/>
      <c r="R161" s="228"/>
      <c r="S161" s="228">
        <v>39.5</v>
      </c>
      <c r="T161" s="228"/>
      <c r="U161" s="228">
        <v>3.5</v>
      </c>
      <c r="V161" s="228">
        <v>92.5</v>
      </c>
      <c r="W161" s="228"/>
      <c r="X161" s="228"/>
      <c r="Y161" s="228">
        <v>1.5</v>
      </c>
      <c r="Z161" s="228"/>
      <c r="AA161" s="228"/>
    </row>
    <row r="162" spans="1:27" ht="17.25" customHeight="1">
      <c r="A162" s="1" t="s">
        <v>286</v>
      </c>
      <c r="B162" s="224"/>
      <c r="C162" s="224"/>
      <c r="D162" s="224"/>
      <c r="E162" s="224"/>
      <c r="F162" s="224"/>
      <c r="G162" s="224">
        <v>1.5</v>
      </c>
      <c r="H162" s="224">
        <v>3</v>
      </c>
      <c r="I162" s="224"/>
      <c r="J162" s="224"/>
      <c r="K162" s="224"/>
      <c r="L162" s="224"/>
      <c r="M162" s="224">
        <v>46.5</v>
      </c>
      <c r="O162" s="1" t="s">
        <v>286</v>
      </c>
      <c r="P162" s="228"/>
      <c r="Q162" s="229"/>
      <c r="R162" s="228"/>
      <c r="S162" s="228"/>
      <c r="T162" s="228"/>
      <c r="U162" s="228"/>
      <c r="V162" s="228"/>
      <c r="W162" s="228"/>
      <c r="X162" s="228">
        <v>24.5</v>
      </c>
      <c r="Y162" s="228"/>
      <c r="Z162" s="228">
        <v>10</v>
      </c>
      <c r="AA162" s="228"/>
    </row>
    <row r="163" spans="1:27" ht="17.25" customHeight="1">
      <c r="A163" s="1" t="s">
        <v>287</v>
      </c>
      <c r="B163" s="224"/>
      <c r="C163" s="224">
        <v>6</v>
      </c>
      <c r="D163" s="224">
        <v>4</v>
      </c>
      <c r="E163" s="224"/>
      <c r="F163" s="224"/>
      <c r="G163" s="224">
        <v>0.5</v>
      </c>
      <c r="H163" s="224">
        <v>6</v>
      </c>
      <c r="I163" s="224"/>
      <c r="J163" s="224"/>
      <c r="K163" s="224"/>
      <c r="L163" s="224"/>
      <c r="M163" s="224"/>
      <c r="O163" s="1" t="s">
        <v>287</v>
      </c>
      <c r="P163" s="228"/>
      <c r="Q163" s="229"/>
      <c r="R163" s="228"/>
      <c r="S163" s="228"/>
      <c r="T163" s="228"/>
      <c r="U163" s="228"/>
      <c r="V163" s="228">
        <v>19</v>
      </c>
      <c r="W163" s="228"/>
      <c r="X163" s="228">
        <v>34.5</v>
      </c>
      <c r="Y163" s="228"/>
      <c r="Z163" s="228">
        <v>1</v>
      </c>
      <c r="AA163" s="228"/>
    </row>
    <row r="164" spans="1:27" ht="17.25" customHeight="1">
      <c r="A164" s="1" t="s">
        <v>288</v>
      </c>
      <c r="B164" s="224"/>
      <c r="C164" s="224">
        <v>14</v>
      </c>
      <c r="D164" s="224">
        <v>4</v>
      </c>
      <c r="E164" s="224"/>
      <c r="F164" s="224"/>
      <c r="G164" s="224"/>
      <c r="H164" s="224">
        <v>45</v>
      </c>
      <c r="I164" s="224"/>
      <c r="J164" s="224">
        <v>0.5</v>
      </c>
      <c r="K164" s="224">
        <v>34.5</v>
      </c>
      <c r="L164" s="224"/>
      <c r="M164" s="224"/>
      <c r="O164" s="1" t="s">
        <v>288</v>
      </c>
      <c r="P164" s="228"/>
      <c r="Q164" s="229"/>
      <c r="R164" s="228"/>
      <c r="S164" s="228"/>
      <c r="T164" s="228">
        <v>8.5</v>
      </c>
      <c r="U164" s="228"/>
      <c r="V164" s="228">
        <v>71.5</v>
      </c>
      <c r="W164" s="228">
        <v>0.5</v>
      </c>
      <c r="X164" s="228">
        <v>4.5</v>
      </c>
      <c r="Y164" s="228"/>
      <c r="Z164" s="228"/>
      <c r="AA164" s="228">
        <v>0.5</v>
      </c>
    </row>
    <row r="165" spans="1:27" ht="17.25" customHeight="1">
      <c r="A165" s="1" t="s">
        <v>289</v>
      </c>
      <c r="B165" s="224"/>
      <c r="C165" s="224"/>
      <c r="D165" s="224">
        <v>1</v>
      </c>
      <c r="E165" s="224"/>
      <c r="F165" s="224"/>
      <c r="G165" s="224"/>
      <c r="H165" s="224">
        <v>59</v>
      </c>
      <c r="I165" s="224"/>
      <c r="J165" s="224"/>
      <c r="K165" s="224"/>
      <c r="L165" s="224"/>
      <c r="M165" s="224"/>
      <c r="O165" s="1" t="s">
        <v>289</v>
      </c>
      <c r="P165" s="228"/>
      <c r="Q165" s="229"/>
      <c r="R165" s="228"/>
      <c r="S165" s="228"/>
      <c r="T165" s="228"/>
      <c r="U165" s="228"/>
      <c r="V165" s="228">
        <v>20.5</v>
      </c>
      <c r="W165" s="228"/>
      <c r="X165" s="228"/>
      <c r="Y165" s="228"/>
      <c r="Z165" s="228"/>
      <c r="AA165" s="228"/>
    </row>
    <row r="166" spans="1:27" ht="17.25" customHeight="1">
      <c r="A166" s="1" t="s">
        <v>290</v>
      </c>
      <c r="B166" s="224"/>
      <c r="C166" s="224">
        <v>7</v>
      </c>
      <c r="D166" s="224">
        <v>8</v>
      </c>
      <c r="E166" s="224"/>
      <c r="F166" s="224">
        <v>8</v>
      </c>
      <c r="G166" s="224"/>
      <c r="H166" s="224">
        <v>34</v>
      </c>
      <c r="I166" s="224"/>
      <c r="J166" s="224"/>
      <c r="K166" s="224"/>
      <c r="L166" s="224"/>
      <c r="M166" s="224"/>
      <c r="O166" s="1" t="s">
        <v>290</v>
      </c>
      <c r="P166" s="228">
        <v>1</v>
      </c>
      <c r="Q166" s="229"/>
      <c r="R166" s="228"/>
      <c r="S166" s="228"/>
      <c r="T166" s="228">
        <v>0.5</v>
      </c>
      <c r="U166" s="228"/>
      <c r="V166" s="228">
        <v>93.5</v>
      </c>
      <c r="W166" s="228"/>
      <c r="X166" s="228">
        <v>20</v>
      </c>
      <c r="Y166" s="228"/>
      <c r="Z166" s="228"/>
      <c r="AA166" s="228"/>
    </row>
    <row r="167" spans="1:27" ht="17.25" customHeight="1">
      <c r="A167" s="1" t="s">
        <v>291</v>
      </c>
      <c r="B167" s="224"/>
      <c r="C167" s="224"/>
      <c r="D167" s="224">
        <v>5</v>
      </c>
      <c r="E167" s="224"/>
      <c r="F167" s="224">
        <v>0.5</v>
      </c>
      <c r="G167" s="224">
        <v>84</v>
      </c>
      <c r="H167" s="224">
        <v>0.5</v>
      </c>
      <c r="I167" s="224"/>
      <c r="J167" s="224"/>
      <c r="K167" s="224"/>
      <c r="L167" s="224"/>
      <c r="M167" s="224"/>
      <c r="O167" s="1" t="s">
        <v>291</v>
      </c>
      <c r="P167" s="228">
        <v>23</v>
      </c>
      <c r="Q167" s="229"/>
      <c r="R167" s="228"/>
      <c r="S167" s="228"/>
      <c r="T167" s="228"/>
      <c r="U167" s="228"/>
      <c r="V167" s="228">
        <v>5</v>
      </c>
      <c r="W167" s="228"/>
      <c r="X167" s="228">
        <v>35</v>
      </c>
      <c r="Y167" s="228">
        <v>4.5</v>
      </c>
      <c r="Z167" s="228">
        <v>8</v>
      </c>
      <c r="AA167" s="228"/>
    </row>
    <row r="168" spans="1:27" ht="17.25" customHeight="1">
      <c r="A168" s="1" t="s">
        <v>292</v>
      </c>
      <c r="B168" s="224"/>
      <c r="C168" s="224"/>
      <c r="D168" s="224"/>
      <c r="E168" s="224">
        <v>2</v>
      </c>
      <c r="F168" s="224"/>
      <c r="G168" s="224"/>
      <c r="H168" s="224">
        <v>1.5</v>
      </c>
      <c r="I168" s="224"/>
      <c r="J168" s="224">
        <v>36.5</v>
      </c>
      <c r="K168" s="224"/>
      <c r="L168" s="224"/>
      <c r="M168" s="224"/>
      <c r="O168" s="1" t="s">
        <v>292</v>
      </c>
      <c r="P168" s="228"/>
      <c r="Q168" s="229"/>
      <c r="R168" s="228"/>
      <c r="S168" s="228"/>
      <c r="T168" s="228"/>
      <c r="U168" s="228"/>
      <c r="V168" s="228">
        <v>34.5</v>
      </c>
      <c r="W168" s="228"/>
      <c r="X168" s="228">
        <v>6.5</v>
      </c>
      <c r="Y168" s="228">
        <v>53.5</v>
      </c>
      <c r="Z168" s="228">
        <v>0.5</v>
      </c>
      <c r="AA168" s="228"/>
    </row>
    <row r="169" spans="1:27" ht="17.25" customHeight="1">
      <c r="A169" s="1" t="s">
        <v>293</v>
      </c>
      <c r="B169" s="224"/>
      <c r="C169" s="224">
        <v>0.5</v>
      </c>
      <c r="D169" s="224"/>
      <c r="E169" s="224"/>
      <c r="F169" s="224"/>
      <c r="G169" s="224">
        <v>1</v>
      </c>
      <c r="H169" s="224">
        <v>2</v>
      </c>
      <c r="I169" s="224"/>
      <c r="J169" s="224">
        <v>0.5</v>
      </c>
      <c r="K169" s="224"/>
      <c r="L169" s="224"/>
      <c r="M169" s="224"/>
      <c r="O169" s="1" t="s">
        <v>293</v>
      </c>
      <c r="P169" s="228"/>
      <c r="Q169" s="229"/>
      <c r="R169" s="228">
        <v>0.5</v>
      </c>
      <c r="S169" s="228"/>
      <c r="T169" s="228"/>
      <c r="U169" s="228"/>
      <c r="V169" s="228">
        <v>36</v>
      </c>
      <c r="W169" s="228"/>
      <c r="X169" s="228">
        <v>4.5</v>
      </c>
      <c r="Y169" s="228">
        <v>50</v>
      </c>
      <c r="Z169" s="228"/>
      <c r="AA169" s="228"/>
    </row>
    <row r="170" spans="1:27" ht="17.25" customHeight="1">
      <c r="A170" s="1" t="s">
        <v>261</v>
      </c>
      <c r="B170" s="224"/>
      <c r="C170" s="224"/>
      <c r="D170" s="224">
        <v>17</v>
      </c>
      <c r="E170" s="224">
        <v>24</v>
      </c>
      <c r="F170" s="224"/>
      <c r="G170" s="224">
        <v>24.5</v>
      </c>
      <c r="H170" s="224"/>
      <c r="I170" s="224"/>
      <c r="J170" s="224"/>
      <c r="K170" s="224"/>
      <c r="L170" s="224"/>
      <c r="M170" s="224">
        <v>2.5</v>
      </c>
      <c r="O170" s="1" t="s">
        <v>261</v>
      </c>
      <c r="P170" s="228"/>
      <c r="Q170" s="229"/>
      <c r="R170" s="228">
        <v>74.5</v>
      </c>
      <c r="S170" s="228"/>
      <c r="T170" s="228">
        <v>22</v>
      </c>
      <c r="U170" s="228">
        <v>35</v>
      </c>
      <c r="V170" s="228">
        <v>22</v>
      </c>
      <c r="W170" s="228"/>
      <c r="X170" s="228">
        <v>10</v>
      </c>
      <c r="Y170" s="228">
        <v>76.5</v>
      </c>
      <c r="Z170" s="228"/>
      <c r="AA170" s="228"/>
    </row>
    <row r="171" spans="1:27" ht="17.25" customHeight="1">
      <c r="A171" s="1" t="s">
        <v>262</v>
      </c>
      <c r="B171" s="224"/>
      <c r="C171" s="224"/>
      <c r="D171" s="224">
        <v>4.5</v>
      </c>
      <c r="E171" s="224"/>
      <c r="F171" s="224"/>
      <c r="G171" s="224">
        <v>76.5</v>
      </c>
      <c r="H171" s="224">
        <v>7</v>
      </c>
      <c r="I171" s="224"/>
      <c r="J171" s="224">
        <v>1</v>
      </c>
      <c r="K171" s="224">
        <v>3.5</v>
      </c>
      <c r="L171" s="224">
        <v>8</v>
      </c>
      <c r="M171" s="224"/>
      <c r="O171" s="1" t="s">
        <v>262</v>
      </c>
      <c r="P171" s="228"/>
      <c r="Q171" s="229"/>
      <c r="R171" s="228"/>
      <c r="S171" s="228"/>
      <c r="T171" s="228">
        <v>1</v>
      </c>
      <c r="U171" s="228">
        <v>52</v>
      </c>
      <c r="V171" s="228">
        <v>12.5</v>
      </c>
      <c r="W171" s="228"/>
      <c r="X171" s="228">
        <v>5.5</v>
      </c>
      <c r="Y171" s="228"/>
      <c r="Z171" s="228"/>
      <c r="AA171" s="228"/>
    </row>
    <row r="172" spans="1:27" ht="17.25" customHeight="1">
      <c r="A172" s="1" t="s">
        <v>263</v>
      </c>
      <c r="B172" s="224"/>
      <c r="C172" s="224"/>
      <c r="D172" s="224"/>
      <c r="E172" s="224"/>
      <c r="F172" s="224"/>
      <c r="G172" s="224">
        <v>2</v>
      </c>
      <c r="H172" s="224"/>
      <c r="I172" s="224"/>
      <c r="J172" s="224"/>
      <c r="K172" s="224">
        <v>238.5</v>
      </c>
      <c r="L172" s="224"/>
      <c r="M172" s="224"/>
      <c r="O172" s="1" t="s">
        <v>263</v>
      </c>
      <c r="P172" s="228"/>
      <c r="Q172" s="229">
        <v>0.5</v>
      </c>
      <c r="R172" s="228"/>
      <c r="S172" s="228">
        <v>1.5</v>
      </c>
      <c r="T172" s="228"/>
      <c r="U172" s="228">
        <v>4.5</v>
      </c>
      <c r="V172" s="228">
        <v>0.5</v>
      </c>
      <c r="W172" s="228"/>
      <c r="X172" s="228">
        <v>6.5</v>
      </c>
      <c r="Y172" s="228"/>
      <c r="Z172" s="228"/>
      <c r="AA172" s="228"/>
    </row>
    <row r="173" spans="1:27" ht="17.25" customHeight="1">
      <c r="A173" s="1" t="s">
        <v>264</v>
      </c>
      <c r="B173" s="224"/>
      <c r="C173" s="224"/>
      <c r="D173" s="224"/>
      <c r="E173" s="224"/>
      <c r="F173" s="224"/>
      <c r="G173" s="224"/>
      <c r="H173" s="224">
        <v>3</v>
      </c>
      <c r="I173" s="224"/>
      <c r="J173" s="224"/>
      <c r="K173" s="224"/>
      <c r="L173" s="224"/>
      <c r="M173" s="224"/>
      <c r="O173" s="1" t="s">
        <v>264</v>
      </c>
      <c r="P173" s="228"/>
      <c r="Q173" s="229">
        <v>25.5</v>
      </c>
      <c r="R173" s="228"/>
      <c r="S173" s="228">
        <v>22.5</v>
      </c>
      <c r="T173" s="228"/>
      <c r="U173" s="228">
        <v>6.5</v>
      </c>
      <c r="V173" s="228">
        <v>5.5</v>
      </c>
      <c r="W173" s="228"/>
      <c r="X173" s="228">
        <v>1.5</v>
      </c>
      <c r="Y173" s="228"/>
      <c r="Z173" s="228"/>
      <c r="AA173" s="228"/>
    </row>
    <row r="174" spans="1:27" ht="17.25" customHeight="1">
      <c r="A174" s="1" t="s">
        <v>265</v>
      </c>
      <c r="B174" s="224"/>
      <c r="C174" s="224"/>
      <c r="D174" s="224"/>
      <c r="E174" s="224">
        <v>7</v>
      </c>
      <c r="F174" s="224">
        <v>22</v>
      </c>
      <c r="G174" s="224">
        <v>2.5</v>
      </c>
      <c r="H174" s="224">
        <v>14.5</v>
      </c>
      <c r="I174" s="224">
        <v>24</v>
      </c>
      <c r="J174" s="224"/>
      <c r="K174" s="224">
        <v>0.5</v>
      </c>
      <c r="L174" s="224">
        <v>14.5</v>
      </c>
      <c r="M174" s="224"/>
      <c r="O174" s="1" t="s">
        <v>265</v>
      </c>
      <c r="P174" s="228">
        <v>2</v>
      </c>
      <c r="Q174" s="229">
        <v>0.5</v>
      </c>
      <c r="R174" s="228">
        <v>15</v>
      </c>
      <c r="S174" s="228"/>
      <c r="T174" s="228"/>
      <c r="U174" s="228">
        <v>2</v>
      </c>
      <c r="V174" s="228">
        <v>37.5</v>
      </c>
      <c r="W174" s="228"/>
      <c r="X174" s="228"/>
      <c r="Y174" s="228"/>
      <c r="Z174" s="228"/>
      <c r="AA174" s="228"/>
    </row>
    <row r="175" spans="1:27" ht="17.25" customHeight="1">
      <c r="A175" s="1" t="s">
        <v>266</v>
      </c>
      <c r="B175" s="224">
        <v>1</v>
      </c>
      <c r="C175" s="224"/>
      <c r="D175" s="224"/>
      <c r="E175" s="224">
        <v>8.5</v>
      </c>
      <c r="F175" s="224"/>
      <c r="G175" s="224">
        <v>11.5</v>
      </c>
      <c r="H175" s="224">
        <v>29.5</v>
      </c>
      <c r="I175" s="224">
        <v>3.5</v>
      </c>
      <c r="J175" s="224"/>
      <c r="K175" s="224">
        <v>0.5</v>
      </c>
      <c r="L175" s="224"/>
      <c r="M175" s="224"/>
      <c r="O175" s="1" t="s">
        <v>266</v>
      </c>
      <c r="P175" s="228">
        <v>8</v>
      </c>
      <c r="Q175" s="229"/>
      <c r="R175" s="228"/>
      <c r="S175" s="228"/>
      <c r="T175" s="228"/>
      <c r="U175" s="228"/>
      <c r="V175" s="228"/>
      <c r="W175" s="228"/>
      <c r="X175" s="228">
        <v>1.5</v>
      </c>
      <c r="Y175" s="228"/>
      <c r="Z175" s="228"/>
      <c r="AA175" s="228"/>
    </row>
    <row r="176" spans="1:27" ht="17.25" customHeight="1">
      <c r="A176" s="1" t="s">
        <v>267</v>
      </c>
      <c r="B176" s="224"/>
      <c r="C176" s="224"/>
      <c r="D176" s="224"/>
      <c r="E176" s="224"/>
      <c r="F176" s="224"/>
      <c r="G176" s="224">
        <v>7</v>
      </c>
      <c r="H176" s="224">
        <v>5</v>
      </c>
      <c r="I176" s="224">
        <v>5.5</v>
      </c>
      <c r="J176" s="224"/>
      <c r="K176" s="224">
        <v>1</v>
      </c>
      <c r="L176" s="224"/>
      <c r="M176" s="224">
        <v>1</v>
      </c>
      <c r="O176" s="1" t="s">
        <v>267</v>
      </c>
      <c r="P176" s="228"/>
      <c r="Q176" s="229">
        <v>28</v>
      </c>
      <c r="R176" s="228"/>
      <c r="S176" s="228"/>
      <c r="T176" s="228">
        <v>44.5</v>
      </c>
      <c r="U176" s="228"/>
      <c r="V176" s="228"/>
      <c r="W176" s="228"/>
      <c r="X176" s="228"/>
      <c r="Y176" s="228"/>
      <c r="Z176" s="228"/>
      <c r="AA176" s="228"/>
    </row>
    <row r="177" spans="1:27" ht="17.25" customHeight="1">
      <c r="A177" s="1" t="s">
        <v>268</v>
      </c>
      <c r="B177" s="224"/>
      <c r="C177" s="224"/>
      <c r="D177" s="224"/>
      <c r="E177" s="224">
        <v>14</v>
      </c>
      <c r="F177" s="224"/>
      <c r="G177" s="224"/>
      <c r="H177" s="224">
        <v>34.5</v>
      </c>
      <c r="I177" s="224"/>
      <c r="J177" s="224"/>
      <c r="K177" s="224">
        <v>2.5</v>
      </c>
      <c r="L177" s="224"/>
      <c r="M177" s="224">
        <v>5</v>
      </c>
      <c r="O177" s="1" t="s">
        <v>268</v>
      </c>
      <c r="P177" s="228">
        <v>7</v>
      </c>
      <c r="Q177" s="229">
        <v>1.5</v>
      </c>
      <c r="R177" s="228"/>
      <c r="S177" s="228">
        <v>8.5</v>
      </c>
      <c r="T177" s="228"/>
      <c r="U177" s="228"/>
      <c r="V177" s="228">
        <v>52.5</v>
      </c>
      <c r="W177" s="228"/>
      <c r="X177" s="228">
        <v>4</v>
      </c>
      <c r="Y177" s="228">
        <v>13</v>
      </c>
      <c r="Z177" s="228"/>
      <c r="AA177" s="228"/>
    </row>
    <row r="178" spans="1:27" ht="17.25" customHeight="1">
      <c r="A178" s="1" t="s">
        <v>269</v>
      </c>
      <c r="B178" s="224"/>
      <c r="C178" s="224"/>
      <c r="D178" s="224"/>
      <c r="E178" s="224">
        <v>0.5</v>
      </c>
      <c r="F178" s="224"/>
      <c r="G178" s="224"/>
      <c r="H178" s="224">
        <v>15</v>
      </c>
      <c r="I178" s="224"/>
      <c r="J178" s="224">
        <v>4.5</v>
      </c>
      <c r="K178" s="224">
        <v>12</v>
      </c>
      <c r="L178" s="224">
        <v>12.5</v>
      </c>
      <c r="M178" s="224"/>
      <c r="O178" s="1" t="s">
        <v>269</v>
      </c>
      <c r="P178" s="228">
        <v>6</v>
      </c>
      <c r="Q178" s="229"/>
      <c r="R178" s="228"/>
      <c r="S178" s="228">
        <v>65</v>
      </c>
      <c r="T178" s="228">
        <v>8</v>
      </c>
      <c r="U178" s="228">
        <v>16.5</v>
      </c>
      <c r="V178" s="228">
        <v>47</v>
      </c>
      <c r="W178" s="228"/>
      <c r="X178" s="228">
        <v>3.5</v>
      </c>
      <c r="Y178" s="228">
        <v>0.5</v>
      </c>
      <c r="Z178" s="228"/>
      <c r="AA178" s="228"/>
    </row>
    <row r="179" spans="1:27" ht="17.25" customHeight="1">
      <c r="A179" s="1" t="s">
        <v>270</v>
      </c>
      <c r="B179" s="224"/>
      <c r="C179" s="224">
        <v>17</v>
      </c>
      <c r="D179" s="224"/>
      <c r="E179" s="224"/>
      <c r="F179" s="224"/>
      <c r="G179" s="224"/>
      <c r="H179" s="224">
        <v>5.5</v>
      </c>
      <c r="I179" s="224"/>
      <c r="J179" s="224">
        <v>0.5</v>
      </c>
      <c r="K179" s="224">
        <v>29.5</v>
      </c>
      <c r="L179" s="224">
        <v>3</v>
      </c>
      <c r="M179" s="224"/>
      <c r="O179" s="1" t="s">
        <v>270</v>
      </c>
      <c r="P179" s="228"/>
      <c r="Q179" s="229"/>
      <c r="R179" s="228">
        <v>8.5</v>
      </c>
      <c r="S179" s="228"/>
      <c r="T179" s="228">
        <v>27</v>
      </c>
      <c r="U179" s="228">
        <v>33.5</v>
      </c>
      <c r="V179" s="228"/>
      <c r="W179" s="228"/>
      <c r="X179" s="228"/>
      <c r="Y179" s="228">
        <v>7.5</v>
      </c>
      <c r="Z179" s="228">
        <v>6</v>
      </c>
      <c r="AA179" s="228"/>
    </row>
    <row r="180" spans="1:27" ht="17.25" customHeight="1">
      <c r="A180" s="1" t="s">
        <v>271</v>
      </c>
      <c r="B180" s="224"/>
      <c r="C180" s="224"/>
      <c r="D180" s="224"/>
      <c r="E180" s="224"/>
      <c r="F180" s="224">
        <v>6</v>
      </c>
      <c r="G180" s="224"/>
      <c r="H180" s="224"/>
      <c r="I180" s="224"/>
      <c r="J180" s="224"/>
      <c r="K180" s="224"/>
      <c r="L180" s="224"/>
      <c r="M180" s="224"/>
      <c r="O180" s="1" t="s">
        <v>271</v>
      </c>
      <c r="P180" s="228"/>
      <c r="Q180" s="229"/>
      <c r="R180" s="228">
        <v>0.5</v>
      </c>
      <c r="S180" s="228">
        <v>10.5</v>
      </c>
      <c r="T180" s="228"/>
      <c r="U180" s="228"/>
      <c r="V180" s="228">
        <v>0.5</v>
      </c>
      <c r="W180" s="228"/>
      <c r="X180" s="228">
        <v>1</v>
      </c>
      <c r="Y180" s="228"/>
      <c r="Z180" s="228">
        <v>24.5</v>
      </c>
      <c r="AA180" s="228"/>
    </row>
    <row r="181" spans="1:27" ht="17.25" customHeight="1">
      <c r="A181" s="1" t="s">
        <v>272</v>
      </c>
      <c r="B181" s="224"/>
      <c r="C181" s="224"/>
      <c r="D181" s="224">
        <v>3.5</v>
      </c>
      <c r="E181" s="224"/>
      <c r="F181" s="224">
        <v>109.5</v>
      </c>
      <c r="G181" s="224">
        <v>3</v>
      </c>
      <c r="H181" s="224"/>
      <c r="I181" s="224"/>
      <c r="J181" s="224"/>
      <c r="K181" s="224">
        <v>28</v>
      </c>
      <c r="L181" s="224"/>
      <c r="M181" s="224"/>
      <c r="O181" s="1" t="s">
        <v>272</v>
      </c>
      <c r="P181" s="228"/>
      <c r="Q181" s="229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</row>
    <row r="182" spans="1:27" ht="17.25" customHeight="1">
      <c r="A182" s="1" t="s">
        <v>273</v>
      </c>
      <c r="B182" s="224"/>
      <c r="C182" s="224"/>
      <c r="D182" s="224"/>
      <c r="E182" s="224"/>
      <c r="F182" s="224"/>
      <c r="G182" s="224">
        <v>4.5</v>
      </c>
      <c r="H182" s="224">
        <v>92</v>
      </c>
      <c r="I182" s="224"/>
      <c r="J182" s="224"/>
      <c r="K182" s="224">
        <v>20</v>
      </c>
      <c r="L182" s="224">
        <v>21.5</v>
      </c>
      <c r="M182" s="224">
        <v>13.5</v>
      </c>
      <c r="O182" s="1" t="s">
        <v>273</v>
      </c>
      <c r="P182" s="228"/>
      <c r="Q182" s="229">
        <v>12</v>
      </c>
      <c r="R182" s="228"/>
      <c r="S182" s="228"/>
      <c r="T182" s="228"/>
      <c r="U182" s="228">
        <v>10.5</v>
      </c>
      <c r="V182" s="228">
        <v>11</v>
      </c>
      <c r="W182" s="228">
        <v>0.5</v>
      </c>
      <c r="X182" s="228">
        <v>7</v>
      </c>
      <c r="Y182" s="228"/>
      <c r="Z182" s="228">
        <v>2</v>
      </c>
      <c r="AA182" s="228"/>
    </row>
    <row r="183" spans="1:27" ht="17.25" customHeight="1">
      <c r="A183" s="1" t="s">
        <v>274</v>
      </c>
      <c r="B183" s="224"/>
      <c r="C183" s="224"/>
      <c r="D183" s="224"/>
      <c r="E183" s="224"/>
      <c r="F183" s="224"/>
      <c r="G183" s="224">
        <v>48.5</v>
      </c>
      <c r="H183" s="224">
        <v>0.5</v>
      </c>
      <c r="I183" s="224">
        <v>8</v>
      </c>
      <c r="J183" s="224">
        <v>3</v>
      </c>
      <c r="K183" s="224">
        <v>1</v>
      </c>
      <c r="L183" s="224">
        <v>0.5</v>
      </c>
      <c r="M183" s="224">
        <v>8.5</v>
      </c>
      <c r="O183" s="1" t="s">
        <v>274</v>
      </c>
      <c r="P183" s="228">
        <v>15</v>
      </c>
      <c r="Q183" s="229"/>
      <c r="R183" s="228"/>
      <c r="S183" s="228"/>
      <c r="T183" s="228"/>
      <c r="U183" s="228"/>
      <c r="V183" s="228"/>
      <c r="W183" s="228"/>
      <c r="X183" s="228"/>
      <c r="Y183" s="228">
        <v>17.5</v>
      </c>
      <c r="Z183" s="228"/>
      <c r="AA183" s="228"/>
    </row>
    <row r="184" spans="1:27" ht="17.25" customHeight="1">
      <c r="A184" s="1" t="s">
        <v>275</v>
      </c>
      <c r="B184" s="224"/>
      <c r="C184" s="224">
        <v>1.5</v>
      </c>
      <c r="D184" s="224"/>
      <c r="E184" s="224">
        <v>35</v>
      </c>
      <c r="F184" s="224"/>
      <c r="G184" s="224">
        <v>94</v>
      </c>
      <c r="H184" s="224"/>
      <c r="I184" s="224">
        <v>0.5</v>
      </c>
      <c r="J184" s="224"/>
      <c r="K184" s="224"/>
      <c r="L184" s="224"/>
      <c r="M184" s="224"/>
      <c r="O184" s="1" t="s">
        <v>275</v>
      </c>
      <c r="P184" s="228"/>
      <c r="Q184" s="229"/>
      <c r="R184" s="228"/>
      <c r="S184" s="228"/>
      <c r="T184" s="228"/>
      <c r="U184" s="228">
        <v>3.5</v>
      </c>
      <c r="V184" s="228">
        <v>23.5</v>
      </c>
      <c r="W184" s="228"/>
      <c r="X184" s="228"/>
      <c r="Y184" s="228"/>
      <c r="Z184" s="228"/>
      <c r="AA184" s="228"/>
    </row>
    <row r="185" spans="1:27" ht="17.25" customHeight="1">
      <c r="A185" s="1" t="s">
        <v>276</v>
      </c>
      <c r="B185" s="224"/>
      <c r="C185" s="224">
        <v>9.5</v>
      </c>
      <c r="D185" s="224"/>
      <c r="E185" s="224">
        <v>10.5</v>
      </c>
      <c r="F185" s="224"/>
      <c r="G185" s="224">
        <v>17.5</v>
      </c>
      <c r="H185" s="224"/>
      <c r="I185" s="224"/>
      <c r="J185" s="224"/>
      <c r="K185" s="224">
        <v>33.5</v>
      </c>
      <c r="L185" s="224"/>
      <c r="M185" s="224"/>
      <c r="O185" s="1" t="s">
        <v>276</v>
      </c>
      <c r="P185" s="228">
        <v>1</v>
      </c>
      <c r="Q185" s="229"/>
      <c r="R185" s="228"/>
      <c r="S185" s="228"/>
      <c r="T185" s="228"/>
      <c r="U185" s="228">
        <v>6.5</v>
      </c>
      <c r="V185" s="228">
        <v>6</v>
      </c>
      <c r="W185" s="228"/>
      <c r="X185" s="228">
        <v>19</v>
      </c>
      <c r="Y185" s="228"/>
      <c r="Z185" s="228"/>
      <c r="AA185" s="228"/>
    </row>
    <row r="186" spans="1:27" ht="17.25" customHeight="1">
      <c r="A186" s="1" t="s">
        <v>277</v>
      </c>
      <c r="B186" s="224"/>
      <c r="C186" s="224"/>
      <c r="D186" s="224">
        <v>0.5</v>
      </c>
      <c r="E186" s="224">
        <v>12</v>
      </c>
      <c r="F186" s="224"/>
      <c r="G186" s="224"/>
      <c r="H186" s="224">
        <v>56.5</v>
      </c>
      <c r="I186" s="224"/>
      <c r="J186" s="224"/>
      <c r="K186" s="224"/>
      <c r="L186" s="224">
        <v>1.5</v>
      </c>
      <c r="M186" s="224">
        <v>1.5</v>
      </c>
      <c r="O186" s="1" t="s">
        <v>277</v>
      </c>
      <c r="P186" s="228">
        <v>12</v>
      </c>
      <c r="Q186" s="229">
        <v>4.5</v>
      </c>
      <c r="R186" s="228"/>
      <c r="S186" s="228"/>
      <c r="T186" s="228"/>
      <c r="U186" s="228">
        <v>0.5</v>
      </c>
      <c r="V186" s="228">
        <v>131</v>
      </c>
      <c r="W186" s="228"/>
      <c r="X186" s="228">
        <v>1</v>
      </c>
      <c r="Y186" s="228"/>
      <c r="Z186" s="228"/>
      <c r="AA186" s="228"/>
    </row>
    <row r="187" spans="1:27" ht="17.25" customHeight="1">
      <c r="A187" s="1" t="s">
        <v>278</v>
      </c>
      <c r="B187" s="224"/>
      <c r="C187" s="224"/>
      <c r="D187" s="224"/>
      <c r="E187" s="224">
        <v>12</v>
      </c>
      <c r="F187" s="224"/>
      <c r="G187" s="224">
        <v>2.5</v>
      </c>
      <c r="H187" s="224">
        <v>3.5</v>
      </c>
      <c r="I187" s="224">
        <v>17.5</v>
      </c>
      <c r="J187" s="224"/>
      <c r="K187" s="224"/>
      <c r="L187" s="224">
        <v>1.5</v>
      </c>
      <c r="M187" s="224">
        <v>8</v>
      </c>
      <c r="O187" s="1" t="s">
        <v>278</v>
      </c>
      <c r="P187" s="228">
        <v>12</v>
      </c>
      <c r="Q187" s="229"/>
      <c r="R187" s="228">
        <v>21.5</v>
      </c>
      <c r="S187" s="228"/>
      <c r="T187" s="228"/>
      <c r="U187" s="228"/>
      <c r="V187" s="228">
        <v>32.5</v>
      </c>
      <c r="W187" s="228">
        <v>0.5</v>
      </c>
      <c r="X187" s="228"/>
      <c r="Y187" s="228"/>
      <c r="Z187" s="228"/>
      <c r="AA187" s="228"/>
    </row>
    <row r="188" spans="1:27" ht="17.25" customHeight="1">
      <c r="A188" s="1" t="s">
        <v>279</v>
      </c>
      <c r="B188" s="224"/>
      <c r="C188" s="224">
        <v>20.5</v>
      </c>
      <c r="D188" s="224"/>
      <c r="E188" s="224">
        <v>1</v>
      </c>
      <c r="F188" s="224">
        <v>31</v>
      </c>
      <c r="G188" s="224">
        <v>11.5</v>
      </c>
      <c r="H188" s="224"/>
      <c r="I188" s="224">
        <v>4.5</v>
      </c>
      <c r="J188" s="224"/>
      <c r="K188" s="224"/>
      <c r="L188" s="224">
        <v>11</v>
      </c>
      <c r="M188" s="224"/>
      <c r="O188" s="1" t="s">
        <v>279</v>
      </c>
      <c r="P188" s="228">
        <v>5</v>
      </c>
      <c r="Q188" s="229"/>
      <c r="R188" s="228">
        <v>25.5</v>
      </c>
      <c r="S188" s="228"/>
      <c r="T188" s="228"/>
      <c r="U188" s="228">
        <v>74</v>
      </c>
      <c r="V188" s="228">
        <v>2</v>
      </c>
      <c r="W188" s="228">
        <v>5</v>
      </c>
      <c r="X188" s="228"/>
      <c r="Y188" s="228"/>
      <c r="Z188" s="228"/>
      <c r="AA188" s="228">
        <v>4</v>
      </c>
    </row>
    <row r="189" spans="1:27" ht="17.25" customHeight="1">
      <c r="A189" s="1" t="s">
        <v>280</v>
      </c>
      <c r="B189" s="224"/>
      <c r="C189" s="225"/>
      <c r="D189" s="224"/>
      <c r="E189" s="224">
        <v>11</v>
      </c>
      <c r="F189" s="224">
        <v>10</v>
      </c>
      <c r="G189" s="224">
        <v>4.5</v>
      </c>
      <c r="H189" s="224"/>
      <c r="I189" s="224"/>
      <c r="J189" s="224"/>
      <c r="K189" s="224">
        <v>18</v>
      </c>
      <c r="L189" s="224"/>
      <c r="M189" s="224"/>
      <c r="O189" s="1" t="s">
        <v>280</v>
      </c>
      <c r="P189" s="228">
        <v>1</v>
      </c>
      <c r="Q189" s="229">
        <v>10.5</v>
      </c>
      <c r="R189" s="228">
        <v>54.5</v>
      </c>
      <c r="S189" s="228"/>
      <c r="T189" s="228"/>
      <c r="U189" s="228"/>
      <c r="V189" s="228"/>
      <c r="W189" s="228"/>
      <c r="X189" s="228"/>
      <c r="Y189" s="228"/>
      <c r="Z189" s="228"/>
      <c r="AA189" s="228"/>
    </row>
    <row r="190" spans="1:27" ht="17.25" customHeight="1">
      <c r="A190" s="1" t="s">
        <v>281</v>
      </c>
      <c r="B190" s="224"/>
      <c r="C190" s="225"/>
      <c r="D190" s="224">
        <v>0.5</v>
      </c>
      <c r="E190" s="224">
        <v>74.5</v>
      </c>
      <c r="F190" s="224"/>
      <c r="G190" s="224">
        <v>10.5</v>
      </c>
      <c r="H190" s="224"/>
      <c r="I190" s="224">
        <v>69.5</v>
      </c>
      <c r="J190" s="224"/>
      <c r="K190" s="224"/>
      <c r="L190" s="224"/>
      <c r="M190" s="224">
        <v>4</v>
      </c>
      <c r="O190" s="1" t="s">
        <v>281</v>
      </c>
      <c r="P190" s="168"/>
      <c r="Q190" s="225"/>
      <c r="R190" s="168">
        <v>1</v>
      </c>
      <c r="S190" s="168"/>
      <c r="T190" s="168">
        <v>3.5</v>
      </c>
      <c r="U190" s="168">
        <v>37.5</v>
      </c>
      <c r="V190" s="168">
        <v>3.5</v>
      </c>
      <c r="W190" s="168"/>
      <c r="X190" s="168"/>
      <c r="Y190" s="168"/>
      <c r="Z190" s="168"/>
      <c r="AA190" s="168">
        <v>7.5</v>
      </c>
    </row>
    <row r="191" spans="1:27" ht="17.25" customHeight="1">
      <c r="A191" s="1" t="s">
        <v>282</v>
      </c>
      <c r="B191" s="224">
        <v>13.5</v>
      </c>
      <c r="C191" s="225"/>
      <c r="D191" s="224">
        <v>1</v>
      </c>
      <c r="E191" s="225"/>
      <c r="F191" s="224"/>
      <c r="G191" s="225"/>
      <c r="H191" s="224"/>
      <c r="I191" s="224">
        <v>0.5</v>
      </c>
      <c r="J191" s="225"/>
      <c r="K191" s="224"/>
      <c r="L191" s="225"/>
      <c r="M191" s="224"/>
      <c r="O191" s="1" t="s">
        <v>282</v>
      </c>
      <c r="P191" s="168"/>
      <c r="Q191" s="225"/>
      <c r="R191" s="224"/>
      <c r="S191" s="225"/>
      <c r="T191" s="224"/>
      <c r="U191" s="225"/>
      <c r="V191" s="224"/>
      <c r="W191" s="168">
        <v>14.5</v>
      </c>
      <c r="X191" s="225"/>
      <c r="Y191" s="224"/>
      <c r="Z191" s="225"/>
      <c r="AA191" s="168"/>
    </row>
    <row r="192" spans="1:27" ht="17.25" customHeight="1">
      <c r="A192" s="1" t="s">
        <v>244</v>
      </c>
      <c r="B192" s="224">
        <f t="shared" ref="B192:M192" si="5">SUM(B161:B191)</f>
        <v>14.5</v>
      </c>
      <c r="C192" s="224">
        <f t="shared" si="5"/>
        <v>76</v>
      </c>
      <c r="D192" s="224">
        <f t="shared" si="5"/>
        <v>49.5</v>
      </c>
      <c r="E192" s="224">
        <f t="shared" si="5"/>
        <v>212</v>
      </c>
      <c r="F192" s="224">
        <f t="shared" si="5"/>
        <v>192</v>
      </c>
      <c r="G192" s="224">
        <f t="shared" si="5"/>
        <v>407.5</v>
      </c>
      <c r="H192" s="224">
        <f t="shared" si="5"/>
        <v>427.5</v>
      </c>
      <c r="I192" s="224">
        <f t="shared" si="5"/>
        <v>133.5</v>
      </c>
      <c r="J192" s="224">
        <f t="shared" si="5"/>
        <v>46.5</v>
      </c>
      <c r="K192" s="224">
        <f t="shared" si="5"/>
        <v>423</v>
      </c>
      <c r="L192" s="224">
        <f t="shared" si="5"/>
        <v>74</v>
      </c>
      <c r="M192" s="224">
        <f t="shared" si="5"/>
        <v>90.5</v>
      </c>
      <c r="O192" s="1" t="s">
        <v>244</v>
      </c>
      <c r="P192" s="226">
        <f t="shared" ref="P192:AA192" si="6">SUM(P161:P191)</f>
        <v>93</v>
      </c>
      <c r="Q192" s="226">
        <f t="shared" si="6"/>
        <v>83</v>
      </c>
      <c r="R192" s="224">
        <f t="shared" si="6"/>
        <v>201.5</v>
      </c>
      <c r="S192" s="224">
        <f t="shared" si="6"/>
        <v>147.5</v>
      </c>
      <c r="T192" s="224">
        <f t="shared" si="6"/>
        <v>115</v>
      </c>
      <c r="U192" s="224">
        <f t="shared" si="6"/>
        <v>286</v>
      </c>
      <c r="V192" s="224">
        <f t="shared" si="6"/>
        <v>760</v>
      </c>
      <c r="W192" s="224">
        <f t="shared" si="6"/>
        <v>21</v>
      </c>
      <c r="X192" s="224">
        <f t="shared" si="6"/>
        <v>190</v>
      </c>
      <c r="Y192" s="224">
        <f t="shared" si="6"/>
        <v>224.5</v>
      </c>
      <c r="Z192" s="224">
        <f t="shared" si="6"/>
        <v>52</v>
      </c>
      <c r="AA192" s="224">
        <f t="shared" si="6"/>
        <v>12</v>
      </c>
    </row>
    <row r="193" spans="1:27" ht="17.25" customHeight="1">
      <c r="A193" s="9" t="s">
        <v>319</v>
      </c>
      <c r="O193" s="9" t="s">
        <v>319</v>
      </c>
    </row>
    <row r="194" spans="1:27" ht="17.25" customHeight="1"/>
    <row r="195" spans="1:27" ht="17.25" customHeight="1"/>
    <row r="196" spans="1:27" ht="17.25" customHeight="1"/>
    <row r="197" spans="1:27" ht="17.25" customHeight="1"/>
    <row r="198" spans="1:27" ht="17.25" customHeight="1"/>
    <row r="199" spans="1:27" ht="17.25" customHeight="1"/>
    <row r="200" spans="1:27" ht="17.25" customHeight="1"/>
    <row r="201" spans="1:27" ht="17.25" customHeight="1"/>
    <row r="202" spans="1:27" ht="17.25" customHeight="1"/>
    <row r="203" spans="1:27" ht="17.25" customHeight="1"/>
    <row r="204" spans="1:27" ht="17.25" customHeight="1"/>
    <row r="205" spans="1:27" ht="17.25" customHeight="1"/>
    <row r="206" spans="1:27" ht="17.25" customHeight="1"/>
    <row r="207" spans="1:27" ht="18" customHeight="1">
      <c r="A207" s="255" t="s">
        <v>284</v>
      </c>
      <c r="B207" s="255"/>
      <c r="E207" s="277"/>
      <c r="F207" s="277"/>
      <c r="O207" s="230"/>
      <c r="P207" s="230"/>
    </row>
    <row r="208" spans="1:27" ht="18" customHeight="1">
      <c r="A208" s="47"/>
      <c r="B208" s="47"/>
      <c r="E208" s="10"/>
      <c r="F208" s="10"/>
      <c r="L208" s="10"/>
      <c r="M208" s="10"/>
      <c r="O208" s="132"/>
      <c r="P208" s="132"/>
      <c r="S208" s="10"/>
      <c r="T208" s="10"/>
      <c r="Z208" s="10"/>
      <c r="AA208" s="10"/>
    </row>
    <row r="209" spans="1:27" ht="18" customHeight="1">
      <c r="A209" s="196"/>
      <c r="B209" s="196"/>
      <c r="C209" s="223"/>
      <c r="D209" s="223"/>
      <c r="E209" s="275" t="s">
        <v>229</v>
      </c>
      <c r="F209" s="275"/>
      <c r="G209" s="223"/>
      <c r="H209" s="223"/>
      <c r="I209" s="223"/>
      <c r="J209" s="223"/>
      <c r="K209" s="223"/>
      <c r="M209" s="31" t="s">
        <v>285</v>
      </c>
      <c r="O209" s="231"/>
      <c r="P209" s="231"/>
      <c r="Q209" s="223"/>
      <c r="R209" s="223"/>
      <c r="S209" s="275" t="s">
        <v>230</v>
      </c>
      <c r="T209" s="275"/>
      <c r="U209" s="223"/>
      <c r="V209" s="223"/>
      <c r="W209" s="223"/>
      <c r="X209" s="223"/>
      <c r="Y209" s="223"/>
      <c r="AA209" s="31" t="s">
        <v>285</v>
      </c>
    </row>
    <row r="210" spans="1:27" ht="18" customHeight="1">
      <c r="A210" s="13"/>
      <c r="B210" s="81" t="s">
        <v>171</v>
      </c>
      <c r="C210" s="81" t="s">
        <v>141</v>
      </c>
      <c r="D210" s="81" t="s">
        <v>142</v>
      </c>
      <c r="E210" s="81" t="s">
        <v>143</v>
      </c>
      <c r="F210" s="81" t="s">
        <v>144</v>
      </c>
      <c r="G210" s="81" t="s">
        <v>145</v>
      </c>
      <c r="H210" s="81" t="s">
        <v>148</v>
      </c>
      <c r="I210" s="81" t="s">
        <v>150</v>
      </c>
      <c r="J210" s="81" t="s">
        <v>151</v>
      </c>
      <c r="K210" s="81" t="s">
        <v>152</v>
      </c>
      <c r="L210" s="1" t="s">
        <v>154</v>
      </c>
      <c r="M210" s="1" t="s">
        <v>155</v>
      </c>
      <c r="O210" s="13"/>
      <c r="P210" s="81" t="s">
        <v>171</v>
      </c>
      <c r="Q210" s="81" t="s">
        <v>141</v>
      </c>
      <c r="R210" s="81" t="s">
        <v>142</v>
      </c>
      <c r="S210" s="81" t="s">
        <v>143</v>
      </c>
      <c r="T210" s="81" t="s">
        <v>144</v>
      </c>
      <c r="U210" s="81" t="s">
        <v>145</v>
      </c>
      <c r="V210" s="81" t="s">
        <v>148</v>
      </c>
      <c r="W210" s="81" t="s">
        <v>150</v>
      </c>
      <c r="X210" s="81" t="s">
        <v>151</v>
      </c>
      <c r="Y210" s="81" t="s">
        <v>152</v>
      </c>
      <c r="Z210" s="1" t="s">
        <v>154</v>
      </c>
      <c r="AA210" s="1" t="s">
        <v>155</v>
      </c>
    </row>
    <row r="211" spans="1:27" ht="18" customHeight="1">
      <c r="A211" s="1" t="s">
        <v>252</v>
      </c>
      <c r="B211" s="224"/>
      <c r="C211" s="224"/>
      <c r="D211" s="224">
        <v>5</v>
      </c>
      <c r="E211" s="224">
        <v>3</v>
      </c>
      <c r="F211" s="224"/>
      <c r="G211" s="224">
        <v>2.5</v>
      </c>
      <c r="H211" s="224"/>
      <c r="I211" s="224"/>
      <c r="J211" s="224">
        <v>5.5</v>
      </c>
      <c r="K211" s="224"/>
      <c r="L211" s="224"/>
      <c r="M211" s="224"/>
      <c r="O211" s="1" t="s">
        <v>252</v>
      </c>
      <c r="P211" s="224"/>
      <c r="Q211" s="224">
        <v>10</v>
      </c>
      <c r="R211" s="5">
        <v>69</v>
      </c>
      <c r="S211" s="5"/>
      <c r="T211" s="5"/>
      <c r="U211" s="224"/>
      <c r="V211" s="5"/>
      <c r="W211" s="224"/>
      <c r="X211" s="5">
        <v>6.5</v>
      </c>
      <c r="Y211" s="224" t="s">
        <v>320</v>
      </c>
      <c r="Z211" s="224"/>
      <c r="AA211" s="5"/>
    </row>
    <row r="212" spans="1:27" ht="18" customHeight="1">
      <c r="A212" s="1" t="s">
        <v>286</v>
      </c>
      <c r="B212" s="224"/>
      <c r="C212" s="224"/>
      <c r="D212" s="224">
        <v>11</v>
      </c>
      <c r="E212" s="224"/>
      <c r="F212" s="224"/>
      <c r="G212" s="224">
        <v>1</v>
      </c>
      <c r="H212" s="224"/>
      <c r="I212" s="224">
        <v>1</v>
      </c>
      <c r="J212" s="224">
        <v>13.5</v>
      </c>
      <c r="K212" s="224">
        <v>29</v>
      </c>
      <c r="L212" s="224"/>
      <c r="M212" s="224"/>
      <c r="O212" s="1" t="s">
        <v>286</v>
      </c>
      <c r="P212" s="224"/>
      <c r="Q212" s="224">
        <v>5.5</v>
      </c>
      <c r="R212" s="5"/>
      <c r="S212" s="5"/>
      <c r="T212" s="5">
        <v>39.5</v>
      </c>
      <c r="U212" s="224"/>
      <c r="V212" s="5">
        <v>2.5</v>
      </c>
      <c r="W212" s="224"/>
      <c r="X212" s="5">
        <v>2.5</v>
      </c>
      <c r="Y212" s="224"/>
      <c r="Z212" s="224"/>
      <c r="AA212" s="5"/>
    </row>
    <row r="213" spans="1:27" ht="18" customHeight="1">
      <c r="A213" s="1" t="s">
        <v>287</v>
      </c>
      <c r="B213" s="224"/>
      <c r="C213" s="224"/>
      <c r="D213" s="224"/>
      <c r="E213" s="224"/>
      <c r="F213" s="224"/>
      <c r="G213" s="224"/>
      <c r="H213" s="224"/>
      <c r="I213" s="224"/>
      <c r="J213" s="224"/>
      <c r="K213" s="224">
        <v>13</v>
      </c>
      <c r="L213" s="224"/>
      <c r="M213" s="224"/>
      <c r="O213" s="1" t="s">
        <v>287</v>
      </c>
      <c r="P213" s="224"/>
      <c r="Q213" s="224"/>
      <c r="R213" s="5"/>
      <c r="S213" s="5"/>
      <c r="T213" s="5"/>
      <c r="U213" s="224"/>
      <c r="V213" s="5"/>
      <c r="W213" s="224"/>
      <c r="X213" s="5">
        <v>3.5</v>
      </c>
      <c r="Y213" s="224"/>
      <c r="Z213" s="224"/>
      <c r="AA213" s="5">
        <v>1.5</v>
      </c>
    </row>
    <row r="214" spans="1:27" ht="18" customHeight="1">
      <c r="A214" s="1" t="s">
        <v>288</v>
      </c>
      <c r="B214" s="224"/>
      <c r="C214" s="224"/>
      <c r="D214" s="224"/>
      <c r="E214" s="224"/>
      <c r="F214" s="224"/>
      <c r="G214" s="224"/>
      <c r="H214" s="224">
        <v>26.5</v>
      </c>
      <c r="I214" s="224">
        <v>0.5</v>
      </c>
      <c r="J214" s="224"/>
      <c r="K214" s="224"/>
      <c r="L214" s="224"/>
      <c r="M214" s="224"/>
      <c r="O214" s="1" t="s">
        <v>288</v>
      </c>
      <c r="P214" s="224"/>
      <c r="Q214" s="224"/>
      <c r="R214" s="5"/>
      <c r="S214" s="5"/>
      <c r="T214" s="5"/>
      <c r="U214" s="224"/>
      <c r="V214" s="5">
        <v>4</v>
      </c>
      <c r="W214" s="224"/>
      <c r="X214" s="5">
        <v>24.5</v>
      </c>
      <c r="Y214" s="224"/>
      <c r="Z214" s="224">
        <v>0.5</v>
      </c>
      <c r="AA214" s="5">
        <v>14.5</v>
      </c>
    </row>
    <row r="215" spans="1:27" ht="18" customHeight="1">
      <c r="A215" s="1" t="s">
        <v>289</v>
      </c>
      <c r="B215" s="224"/>
      <c r="C215" s="224">
        <v>19</v>
      </c>
      <c r="D215" s="224"/>
      <c r="E215" s="224"/>
      <c r="F215" s="224"/>
      <c r="G215" s="224"/>
      <c r="H215" s="224">
        <v>2</v>
      </c>
      <c r="I215" s="224">
        <v>1</v>
      </c>
      <c r="J215" s="224"/>
      <c r="K215" s="224"/>
      <c r="L215" s="224"/>
      <c r="M215" s="224"/>
      <c r="O215" s="1" t="s">
        <v>289</v>
      </c>
      <c r="P215" s="224"/>
      <c r="Q215" s="224"/>
      <c r="R215" s="5">
        <v>61.5</v>
      </c>
      <c r="S215" s="5"/>
      <c r="T215" s="5">
        <v>2</v>
      </c>
      <c r="U215" s="224"/>
      <c r="V215" s="5">
        <v>2.5</v>
      </c>
      <c r="W215" s="224"/>
      <c r="X215" s="5">
        <v>18.5</v>
      </c>
      <c r="Y215" s="224"/>
      <c r="Z215" s="224"/>
      <c r="AA215" s="5"/>
    </row>
    <row r="216" spans="1:27" ht="18" customHeight="1">
      <c r="A216" s="1" t="s">
        <v>290</v>
      </c>
      <c r="B216" s="224"/>
      <c r="C216" s="224"/>
      <c r="D216" s="224">
        <v>5.5</v>
      </c>
      <c r="E216" s="224">
        <v>1.5</v>
      </c>
      <c r="F216" s="224">
        <v>1</v>
      </c>
      <c r="G216" s="224"/>
      <c r="H216" s="224"/>
      <c r="I216" s="224"/>
      <c r="J216" s="224">
        <v>3</v>
      </c>
      <c r="K216" s="224">
        <v>23</v>
      </c>
      <c r="L216" s="224"/>
      <c r="M216" s="224"/>
      <c r="O216" s="1" t="s">
        <v>290</v>
      </c>
      <c r="P216" s="224"/>
      <c r="Q216" s="5"/>
      <c r="R216" s="5"/>
      <c r="S216" s="224">
        <v>32</v>
      </c>
      <c r="T216" s="5">
        <v>93</v>
      </c>
      <c r="U216" s="5">
        <v>46.5</v>
      </c>
      <c r="V216" s="5">
        <v>35.5</v>
      </c>
      <c r="W216" s="224"/>
      <c r="X216" s="224">
        <v>8</v>
      </c>
      <c r="Y216" s="224"/>
      <c r="Z216" s="5">
        <v>13</v>
      </c>
      <c r="AA216" s="5">
        <v>0.5</v>
      </c>
    </row>
    <row r="217" spans="1:27" ht="18" customHeight="1">
      <c r="A217" s="1" t="s">
        <v>291</v>
      </c>
      <c r="B217" s="224"/>
      <c r="C217" s="224"/>
      <c r="D217" s="224"/>
      <c r="E217" s="224">
        <v>38.5</v>
      </c>
      <c r="F217" s="224"/>
      <c r="G217" s="224">
        <v>2.5</v>
      </c>
      <c r="H217" s="224"/>
      <c r="I217" s="224">
        <v>28.5</v>
      </c>
      <c r="J217" s="224">
        <v>2</v>
      </c>
      <c r="K217" s="224">
        <v>23</v>
      </c>
      <c r="L217" s="224"/>
      <c r="M217" s="224"/>
      <c r="O217" s="1" t="s">
        <v>291</v>
      </c>
      <c r="P217" s="224"/>
      <c r="Q217" s="5"/>
      <c r="R217" s="5"/>
      <c r="S217" s="224"/>
      <c r="T217" s="5">
        <v>34.5</v>
      </c>
      <c r="U217" s="5">
        <v>3</v>
      </c>
      <c r="V217" s="5"/>
      <c r="W217" s="224"/>
      <c r="X217" s="224">
        <v>57</v>
      </c>
      <c r="Y217" s="5"/>
      <c r="Z217" s="224"/>
      <c r="AA217" s="224"/>
    </row>
    <row r="218" spans="1:27" ht="18" customHeight="1">
      <c r="A218" s="1" t="s">
        <v>292</v>
      </c>
      <c r="B218" s="224">
        <v>17.5</v>
      </c>
      <c r="C218" s="224"/>
      <c r="D218" s="224"/>
      <c r="E218" s="224">
        <v>38.5</v>
      </c>
      <c r="F218" s="224"/>
      <c r="G218" s="224">
        <v>9.5</v>
      </c>
      <c r="H218" s="224"/>
      <c r="I218" s="224">
        <v>6</v>
      </c>
      <c r="J218" s="224">
        <v>0.5</v>
      </c>
      <c r="K218" s="224"/>
      <c r="L218" s="224">
        <v>5</v>
      </c>
      <c r="M218" s="224"/>
      <c r="O218" s="1" t="s">
        <v>292</v>
      </c>
      <c r="P218" s="224">
        <v>20</v>
      </c>
      <c r="Q218" s="5"/>
      <c r="R218" s="5">
        <v>52.5</v>
      </c>
      <c r="S218" s="224"/>
      <c r="T218" s="5">
        <v>32.5</v>
      </c>
      <c r="U218" s="5">
        <v>22.5</v>
      </c>
      <c r="V218" s="5"/>
      <c r="W218" s="224"/>
      <c r="X218" s="224">
        <v>22</v>
      </c>
      <c r="Y218" s="224"/>
      <c r="Z218" s="224"/>
      <c r="AA218" s="224"/>
    </row>
    <row r="219" spans="1:27" ht="18" customHeight="1">
      <c r="A219" s="1" t="s">
        <v>293</v>
      </c>
      <c r="B219" s="224"/>
      <c r="C219" s="224">
        <v>3</v>
      </c>
      <c r="D219" s="224"/>
      <c r="E219" s="224">
        <v>17</v>
      </c>
      <c r="F219" s="224">
        <v>0.5</v>
      </c>
      <c r="G219" s="224"/>
      <c r="H219" s="224"/>
      <c r="I219" s="224"/>
      <c r="J219" s="224"/>
      <c r="K219" s="224"/>
      <c r="L219" s="224"/>
      <c r="M219" s="224"/>
      <c r="O219" s="1" t="s">
        <v>293</v>
      </c>
      <c r="P219" s="224">
        <v>14.5</v>
      </c>
      <c r="Q219" s="5"/>
      <c r="R219" s="5">
        <v>21.5</v>
      </c>
      <c r="S219" s="224"/>
      <c r="T219" s="5"/>
      <c r="U219" s="5"/>
      <c r="V219" s="5"/>
      <c r="W219" s="224"/>
      <c r="X219" s="224"/>
      <c r="Y219" s="224"/>
      <c r="Z219" s="224">
        <v>25.5</v>
      </c>
      <c r="AA219" s="224"/>
    </row>
    <row r="220" spans="1:27" ht="18" customHeight="1">
      <c r="A220" s="1" t="s">
        <v>261</v>
      </c>
      <c r="B220" s="224"/>
      <c r="C220" s="224"/>
      <c r="D220" s="224"/>
      <c r="E220" s="224"/>
      <c r="F220" s="224">
        <v>15</v>
      </c>
      <c r="G220" s="224"/>
      <c r="H220" s="224"/>
      <c r="I220" s="224"/>
      <c r="J220" s="224">
        <v>10.5</v>
      </c>
      <c r="K220" s="224"/>
      <c r="L220" s="224"/>
      <c r="M220" s="224"/>
      <c r="O220" s="1" t="s">
        <v>261</v>
      </c>
      <c r="P220" s="224"/>
      <c r="Q220" s="5">
        <v>6</v>
      </c>
      <c r="R220" s="5">
        <v>0.5</v>
      </c>
      <c r="S220" s="224"/>
      <c r="T220" s="5"/>
      <c r="U220" s="5">
        <v>2</v>
      </c>
      <c r="V220" s="224"/>
      <c r="W220" s="5"/>
      <c r="X220" s="224">
        <v>71</v>
      </c>
      <c r="Y220" s="224">
        <v>22</v>
      </c>
      <c r="Z220" s="224"/>
      <c r="AA220" s="224"/>
    </row>
    <row r="221" spans="1:27" ht="18" customHeight="1">
      <c r="A221" s="1" t="s">
        <v>262</v>
      </c>
      <c r="B221" s="224"/>
      <c r="C221" s="224"/>
      <c r="D221" s="224"/>
      <c r="E221" s="224">
        <v>13</v>
      </c>
      <c r="F221" s="224"/>
      <c r="G221" s="224"/>
      <c r="H221" s="224"/>
      <c r="I221" s="224">
        <v>46</v>
      </c>
      <c r="J221" s="224">
        <v>7.5</v>
      </c>
      <c r="K221" s="224"/>
      <c r="L221" s="224">
        <v>12.5</v>
      </c>
      <c r="M221" s="224">
        <v>1</v>
      </c>
      <c r="O221" s="1" t="s">
        <v>262</v>
      </c>
      <c r="P221" s="224"/>
      <c r="Q221" s="5"/>
      <c r="R221" s="224"/>
      <c r="S221" s="5">
        <v>2.5</v>
      </c>
      <c r="T221" s="224"/>
      <c r="U221" s="5">
        <v>0.5</v>
      </c>
      <c r="V221" s="5"/>
      <c r="W221" s="5"/>
      <c r="X221" s="5"/>
      <c r="Y221" s="224"/>
      <c r="Z221" s="5"/>
      <c r="AA221" s="224">
        <v>4.5</v>
      </c>
    </row>
    <row r="222" spans="1:27" ht="18" customHeight="1">
      <c r="A222" s="1" t="s">
        <v>263</v>
      </c>
      <c r="B222" s="224"/>
      <c r="C222" s="224"/>
      <c r="D222" s="224"/>
      <c r="E222" s="224"/>
      <c r="F222" s="224"/>
      <c r="G222" s="224"/>
      <c r="H222" s="224">
        <v>17</v>
      </c>
      <c r="I222" s="224">
        <v>8</v>
      </c>
      <c r="J222" s="224">
        <v>12</v>
      </c>
      <c r="K222" s="224"/>
      <c r="L222" s="224"/>
      <c r="M222" s="224"/>
      <c r="O222" s="1" t="s">
        <v>263</v>
      </c>
      <c r="P222" s="224"/>
      <c r="Q222" s="5"/>
      <c r="R222" s="224"/>
      <c r="S222" s="5">
        <v>1.5</v>
      </c>
      <c r="T222" s="224"/>
      <c r="U222" s="5"/>
      <c r="V222" s="5">
        <v>30.5</v>
      </c>
      <c r="W222" s="5">
        <v>10.5</v>
      </c>
      <c r="X222" s="5">
        <v>2.5</v>
      </c>
      <c r="Y222" s="224"/>
      <c r="Z222" s="224"/>
      <c r="AA222" s="224">
        <v>22</v>
      </c>
    </row>
    <row r="223" spans="1:27" ht="18" customHeight="1">
      <c r="A223" s="1" t="s">
        <v>264</v>
      </c>
      <c r="B223" s="224"/>
      <c r="C223" s="224"/>
      <c r="D223" s="224"/>
      <c r="E223" s="224"/>
      <c r="F223" s="224">
        <v>27.5</v>
      </c>
      <c r="G223" s="224"/>
      <c r="H223" s="224">
        <v>27.5</v>
      </c>
      <c r="I223" s="224">
        <v>0.5</v>
      </c>
      <c r="J223" s="224"/>
      <c r="K223" s="224"/>
      <c r="L223" s="224">
        <v>3.5</v>
      </c>
      <c r="M223" s="224"/>
      <c r="O223" s="1" t="s">
        <v>264</v>
      </c>
      <c r="P223" s="224"/>
      <c r="Q223" s="5"/>
      <c r="R223" s="224"/>
      <c r="S223" s="5"/>
      <c r="T223" s="224">
        <v>57</v>
      </c>
      <c r="U223" s="5"/>
      <c r="V223" s="5"/>
      <c r="W223" s="5"/>
      <c r="X223" s="5"/>
      <c r="Y223" s="224">
        <v>0.5</v>
      </c>
      <c r="Z223" s="224">
        <v>0.5</v>
      </c>
      <c r="AA223" s="224"/>
    </row>
    <row r="224" spans="1:27" ht="18" customHeight="1">
      <c r="A224" s="1" t="s">
        <v>265</v>
      </c>
      <c r="B224" s="224">
        <v>0.5</v>
      </c>
      <c r="C224" s="224"/>
      <c r="D224" s="224">
        <v>0.5</v>
      </c>
      <c r="E224" s="224"/>
      <c r="F224" s="224"/>
      <c r="G224" s="224"/>
      <c r="H224" s="224">
        <v>0.5</v>
      </c>
      <c r="I224" s="224"/>
      <c r="J224" s="224"/>
      <c r="K224" s="224">
        <v>8.5</v>
      </c>
      <c r="L224" s="224">
        <v>2</v>
      </c>
      <c r="M224" s="224"/>
      <c r="O224" s="1" t="s">
        <v>265</v>
      </c>
      <c r="P224" s="224"/>
      <c r="Q224" s="5"/>
      <c r="R224" s="224"/>
      <c r="S224" s="5">
        <v>23</v>
      </c>
      <c r="T224" s="224">
        <v>1.5</v>
      </c>
      <c r="U224" s="5"/>
      <c r="V224" s="5"/>
      <c r="W224" s="5"/>
      <c r="X224" s="5">
        <v>3.5</v>
      </c>
      <c r="Y224" s="224">
        <v>12</v>
      </c>
      <c r="Z224" s="224"/>
      <c r="AA224" s="224"/>
    </row>
    <row r="225" spans="1:27" ht="18" customHeight="1">
      <c r="A225" s="1" t="s">
        <v>266</v>
      </c>
      <c r="B225" s="224"/>
      <c r="C225" s="224"/>
      <c r="D225" s="224"/>
      <c r="E225" s="224"/>
      <c r="F225" s="224">
        <v>0.5</v>
      </c>
      <c r="G225" s="224"/>
      <c r="H225" s="224"/>
      <c r="I225" s="224"/>
      <c r="J225" s="224"/>
      <c r="K225" s="224">
        <v>24</v>
      </c>
      <c r="L225" s="224"/>
      <c r="M225" s="224"/>
      <c r="O225" s="1" t="s">
        <v>266</v>
      </c>
      <c r="P225" s="224"/>
      <c r="Q225" s="5"/>
      <c r="R225" s="224"/>
      <c r="S225" s="5">
        <v>56</v>
      </c>
      <c r="T225" s="5"/>
      <c r="U225" s="5">
        <v>4</v>
      </c>
      <c r="V225" s="224"/>
      <c r="W225" s="5">
        <v>6.5</v>
      </c>
      <c r="X225" s="5">
        <v>5</v>
      </c>
      <c r="Y225" s="224">
        <v>0.5</v>
      </c>
      <c r="Z225" s="224"/>
      <c r="AA225" s="5"/>
    </row>
    <row r="226" spans="1:27" ht="18" customHeight="1">
      <c r="A226" s="1" t="s">
        <v>267</v>
      </c>
      <c r="B226" s="224"/>
      <c r="C226" s="224"/>
      <c r="D226" s="224"/>
      <c r="E226" s="224"/>
      <c r="F226" s="224"/>
      <c r="G226" s="224"/>
      <c r="H226" s="224"/>
      <c r="I226" s="224">
        <v>32</v>
      </c>
      <c r="J226" s="224">
        <v>10</v>
      </c>
      <c r="K226" s="224">
        <v>39.5</v>
      </c>
      <c r="L226" s="224"/>
      <c r="M226" s="224"/>
      <c r="O226" s="1" t="s">
        <v>267</v>
      </c>
      <c r="P226" s="5"/>
      <c r="Q226" s="224"/>
      <c r="R226" s="5">
        <v>10</v>
      </c>
      <c r="S226" s="224"/>
      <c r="T226" s="224"/>
      <c r="U226" s="5"/>
      <c r="V226" s="224"/>
      <c r="W226" s="224">
        <v>59</v>
      </c>
      <c r="X226" s="5">
        <v>0.5</v>
      </c>
      <c r="Y226" s="224">
        <v>0.5</v>
      </c>
      <c r="Z226" s="224"/>
      <c r="AA226" s="5"/>
    </row>
    <row r="227" spans="1:27" ht="18" customHeight="1">
      <c r="A227" s="1" t="s">
        <v>268</v>
      </c>
      <c r="B227" s="224"/>
      <c r="C227" s="224">
        <v>2</v>
      </c>
      <c r="D227" s="224"/>
      <c r="E227" s="224">
        <v>59.5</v>
      </c>
      <c r="F227" s="224"/>
      <c r="G227" s="224"/>
      <c r="H227" s="224">
        <v>0.5</v>
      </c>
      <c r="I227" s="224"/>
      <c r="J227" s="224">
        <v>8</v>
      </c>
      <c r="K227" s="224">
        <v>30.5</v>
      </c>
      <c r="L227" s="224"/>
      <c r="M227" s="224"/>
      <c r="O227" s="1" t="s">
        <v>268</v>
      </c>
      <c r="P227" s="5">
        <v>2</v>
      </c>
      <c r="Q227" s="224"/>
      <c r="R227" s="5"/>
      <c r="S227" s="224">
        <v>12</v>
      </c>
      <c r="T227" s="224"/>
      <c r="U227" s="5"/>
      <c r="V227" s="224"/>
      <c r="W227" s="224"/>
      <c r="X227" s="5"/>
      <c r="Y227" s="5">
        <v>0.5</v>
      </c>
      <c r="Z227" s="5" t="s">
        <v>320</v>
      </c>
      <c r="AA227" s="5">
        <v>17.5</v>
      </c>
    </row>
    <row r="228" spans="1:27" ht="18" customHeight="1">
      <c r="A228" s="1" t="s">
        <v>269</v>
      </c>
      <c r="B228" s="224"/>
      <c r="C228" s="224"/>
      <c r="D228" s="224"/>
      <c r="E228" s="224">
        <v>48.5</v>
      </c>
      <c r="F228" s="224">
        <v>1</v>
      </c>
      <c r="G228" s="224"/>
      <c r="H228" s="224"/>
      <c r="I228" s="224">
        <v>51</v>
      </c>
      <c r="J228" s="224"/>
      <c r="K228" s="224">
        <v>0.5</v>
      </c>
      <c r="L228" s="224"/>
      <c r="M228" s="224"/>
      <c r="O228" s="1" t="s">
        <v>269</v>
      </c>
      <c r="P228" s="5">
        <v>25</v>
      </c>
      <c r="Q228" s="224"/>
      <c r="R228" s="5"/>
      <c r="S228" s="224">
        <v>9.5</v>
      </c>
      <c r="T228" s="224"/>
      <c r="U228" s="5">
        <v>36.5</v>
      </c>
      <c r="V228" s="224"/>
      <c r="W228" s="224"/>
      <c r="X228" s="5"/>
      <c r="Y228" s="5"/>
      <c r="Z228" s="224"/>
      <c r="AA228" s="5"/>
    </row>
    <row r="229" spans="1:27" ht="18" customHeight="1">
      <c r="A229" s="1" t="s">
        <v>270</v>
      </c>
      <c r="B229" s="224"/>
      <c r="C229" s="224"/>
      <c r="D229" s="224"/>
      <c r="E229" s="224"/>
      <c r="F229" s="224"/>
      <c r="G229" s="224"/>
      <c r="H229" s="224"/>
      <c r="I229" s="224">
        <v>5</v>
      </c>
      <c r="J229" s="224"/>
      <c r="K229" s="224">
        <v>19.5</v>
      </c>
      <c r="L229" s="224"/>
      <c r="M229" s="224"/>
      <c r="O229" s="1" t="s">
        <v>270</v>
      </c>
      <c r="P229" s="5">
        <v>0.5</v>
      </c>
      <c r="Q229" s="224"/>
      <c r="R229" s="5">
        <v>1.5</v>
      </c>
      <c r="S229" s="224"/>
      <c r="T229" s="224">
        <v>4.5</v>
      </c>
      <c r="U229" s="5" t="s">
        <v>320</v>
      </c>
      <c r="V229" s="224"/>
      <c r="W229" s="224"/>
      <c r="X229" s="5"/>
      <c r="Y229" s="5">
        <v>1</v>
      </c>
      <c r="Z229" s="224"/>
      <c r="AA229" s="5"/>
    </row>
    <row r="230" spans="1:27" ht="18" customHeight="1">
      <c r="A230" s="1" t="s">
        <v>271</v>
      </c>
      <c r="B230" s="224">
        <v>0.5</v>
      </c>
      <c r="C230" s="224">
        <v>4</v>
      </c>
      <c r="D230" s="224"/>
      <c r="E230" s="224"/>
      <c r="F230" s="224"/>
      <c r="G230" s="224"/>
      <c r="H230" s="224"/>
      <c r="I230" s="224"/>
      <c r="J230" s="224"/>
      <c r="K230" s="224">
        <v>1.5</v>
      </c>
      <c r="L230" s="224"/>
      <c r="M230" s="224"/>
      <c r="O230" s="1" t="s">
        <v>271</v>
      </c>
      <c r="P230" s="5"/>
      <c r="Q230" s="224"/>
      <c r="R230" s="5">
        <v>11</v>
      </c>
      <c r="S230" s="224"/>
      <c r="T230" s="224"/>
      <c r="U230" s="224">
        <v>151.5</v>
      </c>
      <c r="V230" s="224"/>
      <c r="W230" s="224"/>
      <c r="X230" s="5">
        <v>23</v>
      </c>
      <c r="Y230" s="5">
        <v>2.5</v>
      </c>
      <c r="Z230" s="224"/>
      <c r="AA230" s="5"/>
    </row>
    <row r="231" spans="1:27" ht="18" customHeight="1">
      <c r="A231" s="1" t="s">
        <v>272</v>
      </c>
      <c r="B231" s="224"/>
      <c r="C231" s="224"/>
      <c r="D231" s="224">
        <v>21</v>
      </c>
      <c r="E231" s="224"/>
      <c r="F231" s="224"/>
      <c r="G231" s="224">
        <v>171.5</v>
      </c>
      <c r="H231" s="224"/>
      <c r="I231" s="224">
        <v>1.5</v>
      </c>
      <c r="J231" s="224"/>
      <c r="K231" s="224">
        <v>19.5</v>
      </c>
      <c r="L231" s="224"/>
      <c r="M231" s="224"/>
      <c r="O231" s="1" t="s">
        <v>272</v>
      </c>
      <c r="P231" s="5"/>
      <c r="Q231" s="5"/>
      <c r="R231" s="5">
        <v>20.5</v>
      </c>
      <c r="S231" s="224"/>
      <c r="T231" s="5"/>
      <c r="U231" s="5">
        <v>13</v>
      </c>
      <c r="V231" s="224"/>
      <c r="W231" s="224"/>
      <c r="X231" s="5">
        <v>4.5</v>
      </c>
      <c r="Y231" s="224"/>
      <c r="Z231" s="224"/>
      <c r="AA231" s="224"/>
    </row>
    <row r="232" spans="1:27" ht="18" customHeight="1">
      <c r="A232" s="1" t="s">
        <v>273</v>
      </c>
      <c r="B232" s="224"/>
      <c r="C232" s="224">
        <v>0.5</v>
      </c>
      <c r="D232" s="224"/>
      <c r="E232" s="224"/>
      <c r="F232" s="224"/>
      <c r="G232" s="224"/>
      <c r="H232" s="224"/>
      <c r="I232" s="224">
        <v>1.5</v>
      </c>
      <c r="J232" s="224">
        <v>2.5</v>
      </c>
      <c r="K232" s="224">
        <v>96.5</v>
      </c>
      <c r="L232" s="224">
        <v>2</v>
      </c>
      <c r="M232" s="224"/>
      <c r="O232" s="1" t="s">
        <v>273</v>
      </c>
      <c r="P232" s="5"/>
      <c r="Q232" s="5"/>
      <c r="R232" s="5">
        <v>5.5</v>
      </c>
      <c r="S232" s="5"/>
      <c r="T232" s="5"/>
      <c r="U232" s="5"/>
      <c r="V232" s="224"/>
      <c r="W232" s="224">
        <v>28.5</v>
      </c>
      <c r="X232" s="5">
        <v>2.5</v>
      </c>
      <c r="Y232" s="5"/>
      <c r="Z232" s="224"/>
      <c r="AA232" s="5">
        <v>24</v>
      </c>
    </row>
    <row r="233" spans="1:27" ht="18" customHeight="1">
      <c r="A233" s="1" t="s">
        <v>274</v>
      </c>
      <c r="B233" s="224"/>
      <c r="C233" s="224">
        <v>56</v>
      </c>
      <c r="D233" s="224"/>
      <c r="E233" s="224"/>
      <c r="F233" s="224"/>
      <c r="G233" s="224"/>
      <c r="H233" s="224"/>
      <c r="I233" s="224"/>
      <c r="J233" s="224">
        <v>0.5</v>
      </c>
      <c r="K233" s="224">
        <v>79.5</v>
      </c>
      <c r="L233" s="224">
        <v>26.5</v>
      </c>
      <c r="M233" s="224"/>
      <c r="O233" s="1" t="s">
        <v>274</v>
      </c>
      <c r="P233" s="5">
        <v>12.5</v>
      </c>
      <c r="Q233" s="5"/>
      <c r="R233" s="5"/>
      <c r="S233" s="5"/>
      <c r="T233" s="5">
        <v>7</v>
      </c>
      <c r="U233" s="5">
        <v>26</v>
      </c>
      <c r="V233" s="224"/>
      <c r="W233" s="224">
        <v>3.5</v>
      </c>
      <c r="X233" s="5"/>
      <c r="Y233" s="5"/>
      <c r="Z233" s="5"/>
      <c r="AA233" s="224"/>
    </row>
    <row r="234" spans="1:27" ht="18" customHeight="1">
      <c r="A234" s="1" t="s">
        <v>275</v>
      </c>
      <c r="B234" s="224"/>
      <c r="C234" s="224"/>
      <c r="D234" s="224"/>
      <c r="E234" s="224"/>
      <c r="F234" s="224"/>
      <c r="G234" s="224"/>
      <c r="H234" s="224"/>
      <c r="I234" s="224"/>
      <c r="J234" s="224"/>
      <c r="K234" s="224"/>
      <c r="L234" s="224"/>
      <c r="M234" s="224">
        <v>12</v>
      </c>
      <c r="O234" s="1" t="s">
        <v>275</v>
      </c>
      <c r="P234" s="5"/>
      <c r="Q234" s="5"/>
      <c r="R234" s="5"/>
      <c r="S234" s="5">
        <v>19</v>
      </c>
      <c r="T234" s="5">
        <v>1.5</v>
      </c>
      <c r="U234" s="5">
        <v>11.5</v>
      </c>
      <c r="V234" s="224"/>
      <c r="W234" s="224"/>
      <c r="X234" s="5"/>
      <c r="Y234" s="224"/>
      <c r="Z234" s="224"/>
      <c r="AA234" s="224"/>
    </row>
    <row r="235" spans="1:27" ht="18" customHeight="1">
      <c r="A235" s="1" t="s">
        <v>276</v>
      </c>
      <c r="B235" s="224"/>
      <c r="C235" s="224"/>
      <c r="D235" s="224">
        <v>2</v>
      </c>
      <c r="E235" s="224"/>
      <c r="F235" s="224">
        <v>2</v>
      </c>
      <c r="G235" s="224">
        <v>20.5</v>
      </c>
      <c r="H235" s="224"/>
      <c r="I235" s="224"/>
      <c r="J235" s="224"/>
      <c r="K235" s="224">
        <v>29.5</v>
      </c>
      <c r="L235" s="224"/>
      <c r="M235" s="224">
        <v>18</v>
      </c>
      <c r="O235" s="1" t="s">
        <v>276</v>
      </c>
      <c r="P235" s="5"/>
      <c r="Q235" s="5"/>
      <c r="R235" s="5"/>
      <c r="S235" s="5">
        <v>81.5</v>
      </c>
      <c r="T235" s="5"/>
      <c r="U235" s="5"/>
      <c r="V235" s="224">
        <v>140</v>
      </c>
      <c r="W235" s="224"/>
      <c r="X235" s="5">
        <v>12.5</v>
      </c>
      <c r="Y235" s="224"/>
      <c r="Z235" s="224"/>
      <c r="AA235" s="224"/>
    </row>
    <row r="236" spans="1:27" ht="18" customHeight="1">
      <c r="A236" s="1" t="s">
        <v>277</v>
      </c>
      <c r="B236" s="224"/>
      <c r="C236" s="224"/>
      <c r="D236" s="224">
        <v>9.5</v>
      </c>
      <c r="E236" s="224">
        <v>0.5</v>
      </c>
      <c r="F236" s="224">
        <v>22</v>
      </c>
      <c r="G236" s="224"/>
      <c r="H236" s="224"/>
      <c r="I236" s="224"/>
      <c r="J236" s="224"/>
      <c r="K236" s="224"/>
      <c r="L236" s="224"/>
      <c r="M236" s="224"/>
      <c r="O236" s="1" t="s">
        <v>277</v>
      </c>
      <c r="P236" s="224"/>
      <c r="Q236" s="5"/>
      <c r="R236" s="224"/>
      <c r="S236" s="5"/>
      <c r="T236" s="5"/>
      <c r="U236" s="224">
        <v>1</v>
      </c>
      <c r="V236" s="224"/>
      <c r="W236" s="224"/>
      <c r="X236" s="224">
        <v>55</v>
      </c>
      <c r="Y236" s="224"/>
      <c r="Z236" s="5"/>
      <c r="AA236" s="5"/>
    </row>
    <row r="237" spans="1:27" ht="18" customHeight="1">
      <c r="A237" s="1" t="s">
        <v>278</v>
      </c>
      <c r="B237" s="224"/>
      <c r="C237" s="224"/>
      <c r="D237" s="224">
        <v>8.5</v>
      </c>
      <c r="E237" s="224">
        <v>1.5</v>
      </c>
      <c r="F237" s="224"/>
      <c r="G237" s="224"/>
      <c r="H237" s="224"/>
      <c r="I237" s="224"/>
      <c r="J237" s="224">
        <v>0.5</v>
      </c>
      <c r="K237" s="224"/>
      <c r="L237" s="224"/>
      <c r="M237" s="224"/>
      <c r="O237" s="1" t="s">
        <v>278</v>
      </c>
      <c r="P237" s="224"/>
      <c r="Q237" s="5"/>
      <c r="R237" s="224"/>
      <c r="S237" s="5"/>
      <c r="T237" s="5"/>
      <c r="U237" s="224">
        <v>2</v>
      </c>
      <c r="V237" s="224"/>
      <c r="W237" s="224"/>
      <c r="X237" s="224">
        <v>11</v>
      </c>
      <c r="Y237" s="224">
        <v>12</v>
      </c>
      <c r="Z237" s="5"/>
      <c r="AA237" s="5"/>
    </row>
    <row r="238" spans="1:27" ht="18" customHeight="1">
      <c r="A238" s="1" t="s">
        <v>279</v>
      </c>
      <c r="B238" s="224"/>
      <c r="C238" s="224"/>
      <c r="D238" s="224"/>
      <c r="E238" s="224"/>
      <c r="F238" s="224"/>
      <c r="G238" s="224">
        <v>2</v>
      </c>
      <c r="H238" s="224"/>
      <c r="I238" s="224"/>
      <c r="J238" s="224">
        <v>86</v>
      </c>
      <c r="K238" s="224">
        <v>7.5</v>
      </c>
      <c r="L238" s="224"/>
      <c r="M238" s="224"/>
      <c r="O238" s="1" t="s">
        <v>279</v>
      </c>
      <c r="P238" s="224"/>
      <c r="Q238" s="5">
        <v>1</v>
      </c>
      <c r="R238" s="224"/>
      <c r="S238" s="5"/>
      <c r="T238" s="5"/>
      <c r="U238" s="224"/>
      <c r="V238" s="224">
        <v>49</v>
      </c>
      <c r="W238" s="224"/>
      <c r="X238" s="224"/>
      <c r="Y238" s="5"/>
      <c r="Z238" s="5"/>
      <c r="AA238" s="5"/>
    </row>
    <row r="239" spans="1:27" ht="18" customHeight="1">
      <c r="A239" s="1" t="s">
        <v>280</v>
      </c>
      <c r="B239" s="224">
        <v>3</v>
      </c>
      <c r="C239" s="225"/>
      <c r="D239" s="224"/>
      <c r="E239" s="224"/>
      <c r="F239" s="224"/>
      <c r="G239" s="224"/>
      <c r="H239" s="224"/>
      <c r="I239" s="224">
        <v>7.5</v>
      </c>
      <c r="J239" s="224"/>
      <c r="K239" s="224">
        <v>112</v>
      </c>
      <c r="L239" s="224"/>
      <c r="M239" s="224"/>
      <c r="O239" s="1" t="s">
        <v>280</v>
      </c>
      <c r="P239" s="224"/>
      <c r="Q239" s="225"/>
      <c r="R239" s="224"/>
      <c r="S239" s="5"/>
      <c r="T239" s="5"/>
      <c r="U239" s="224">
        <v>0.5</v>
      </c>
      <c r="V239" s="224">
        <v>17</v>
      </c>
      <c r="W239" s="224"/>
      <c r="X239" s="224">
        <v>13.5</v>
      </c>
      <c r="Y239" s="224"/>
      <c r="Z239" s="5">
        <v>1</v>
      </c>
      <c r="AA239" s="5"/>
    </row>
    <row r="240" spans="1:27" ht="18" customHeight="1">
      <c r="A240" s="1" t="s">
        <v>281</v>
      </c>
      <c r="B240" s="224">
        <v>3</v>
      </c>
      <c r="C240" s="225"/>
      <c r="D240" s="224"/>
      <c r="E240" s="224"/>
      <c r="F240" s="224"/>
      <c r="G240" s="224">
        <v>9</v>
      </c>
      <c r="H240" s="224"/>
      <c r="I240" s="224"/>
      <c r="J240" s="224"/>
      <c r="K240" s="224"/>
      <c r="L240" s="224"/>
      <c r="M240" s="224"/>
      <c r="O240" s="1" t="s">
        <v>281</v>
      </c>
      <c r="P240" s="224"/>
      <c r="Q240" s="225"/>
      <c r="R240" s="224"/>
      <c r="S240" s="5"/>
      <c r="T240" s="5">
        <v>0.5</v>
      </c>
      <c r="U240" s="224" t="s">
        <v>320</v>
      </c>
      <c r="V240" s="224"/>
      <c r="W240" s="224"/>
      <c r="X240" s="5" t="s">
        <v>320</v>
      </c>
      <c r="Y240" s="224"/>
      <c r="Z240" s="224"/>
      <c r="AA240" s="5"/>
    </row>
    <row r="241" spans="1:27" ht="18" customHeight="1">
      <c r="A241" s="1" t="s">
        <v>282</v>
      </c>
      <c r="B241" s="224"/>
      <c r="C241" s="225"/>
      <c r="D241" s="224">
        <v>18.5</v>
      </c>
      <c r="E241" s="225"/>
      <c r="F241" s="224">
        <v>11.5</v>
      </c>
      <c r="G241" s="225"/>
      <c r="H241" s="224"/>
      <c r="I241" s="224"/>
      <c r="J241" s="225"/>
      <c r="K241" s="224"/>
      <c r="L241" s="225"/>
      <c r="M241" s="224">
        <v>1.5</v>
      </c>
      <c r="O241" s="1" t="s">
        <v>282</v>
      </c>
      <c r="P241" s="224"/>
      <c r="Q241" s="225"/>
      <c r="R241" s="4"/>
      <c r="S241" s="225"/>
      <c r="T241" s="224">
        <v>6.5</v>
      </c>
      <c r="U241" s="225"/>
      <c r="V241" s="224"/>
      <c r="W241" s="4">
        <v>11</v>
      </c>
      <c r="X241" s="225"/>
      <c r="Y241" s="224"/>
      <c r="Z241" s="225"/>
      <c r="AA241" s="224"/>
    </row>
    <row r="242" spans="1:27" ht="18" customHeight="1">
      <c r="A242" s="1" t="s">
        <v>244</v>
      </c>
      <c r="B242" s="224">
        <f t="shared" ref="B242:M242" si="7">SUM(B211:B241)</f>
        <v>24.5</v>
      </c>
      <c r="C242" s="226">
        <f t="shared" si="7"/>
        <v>84.5</v>
      </c>
      <c r="D242" s="224">
        <f t="shared" si="7"/>
        <v>81.5</v>
      </c>
      <c r="E242" s="224">
        <f t="shared" si="7"/>
        <v>221.5</v>
      </c>
      <c r="F242" s="224">
        <f t="shared" si="7"/>
        <v>81</v>
      </c>
      <c r="G242" s="224">
        <f t="shared" si="7"/>
        <v>218.5</v>
      </c>
      <c r="H242" s="224">
        <f t="shared" si="7"/>
        <v>74</v>
      </c>
      <c r="I242" s="224">
        <f t="shared" si="7"/>
        <v>190</v>
      </c>
      <c r="J242" s="224">
        <f t="shared" si="7"/>
        <v>162</v>
      </c>
      <c r="K242" s="224">
        <f t="shared" si="7"/>
        <v>556.5</v>
      </c>
      <c r="L242" s="224">
        <f t="shared" si="7"/>
        <v>51.5</v>
      </c>
      <c r="M242" s="224">
        <f t="shared" si="7"/>
        <v>32.5</v>
      </c>
      <c r="O242" s="1" t="s">
        <v>244</v>
      </c>
      <c r="P242" s="224">
        <f t="shared" ref="P242:AA242" si="8">SUM(P211:P241)</f>
        <v>74.5</v>
      </c>
      <c r="Q242" s="226">
        <f t="shared" si="8"/>
        <v>22.5</v>
      </c>
      <c r="R242" s="224">
        <f t="shared" si="8"/>
        <v>253.5</v>
      </c>
      <c r="S242" s="224">
        <f t="shared" si="8"/>
        <v>237</v>
      </c>
      <c r="T242" s="224">
        <f t="shared" si="8"/>
        <v>280</v>
      </c>
      <c r="U242" s="224">
        <f t="shared" si="8"/>
        <v>320.5</v>
      </c>
      <c r="V242" s="224">
        <f t="shared" si="8"/>
        <v>281</v>
      </c>
      <c r="W242" s="224">
        <f t="shared" si="8"/>
        <v>119</v>
      </c>
      <c r="X242" s="224">
        <f t="shared" si="8"/>
        <v>347</v>
      </c>
      <c r="Y242" s="224">
        <f t="shared" si="8"/>
        <v>51.5</v>
      </c>
      <c r="Z242" s="224">
        <f t="shared" si="8"/>
        <v>40.5</v>
      </c>
      <c r="AA242" s="224">
        <f t="shared" si="8"/>
        <v>84.5</v>
      </c>
    </row>
    <row r="243" spans="1:27" ht="14.25" customHeight="1">
      <c r="A243" s="9" t="s">
        <v>319</v>
      </c>
      <c r="O243" s="9" t="s">
        <v>319</v>
      </c>
    </row>
    <row r="244" spans="1:27" ht="17.25" customHeight="1"/>
    <row r="245" spans="1:27" ht="17.25" customHeight="1"/>
    <row r="246" spans="1:27" ht="17.25" customHeight="1"/>
    <row r="247" spans="1:27" ht="17.25" customHeight="1"/>
    <row r="248" spans="1:27" ht="17.25" customHeight="1"/>
    <row r="249" spans="1:27" ht="17.25" customHeight="1"/>
    <row r="250" spans="1:27" ht="17.25" customHeight="1"/>
    <row r="251" spans="1:27" ht="17.25" customHeight="1"/>
    <row r="252" spans="1:27" ht="17.25" customHeight="1"/>
    <row r="253" spans="1:27" ht="17.25" customHeight="1"/>
    <row r="254" spans="1:27" ht="17.25" customHeight="1"/>
    <row r="255" spans="1:27" ht="17.25">
      <c r="A255" s="255" t="s">
        <v>284</v>
      </c>
      <c r="B255" s="255"/>
    </row>
    <row r="256" spans="1:27" ht="17.25">
      <c r="A256" s="47"/>
      <c r="B256" s="47"/>
    </row>
    <row r="257" spans="1:27" ht="17.25" customHeight="1">
      <c r="A257" s="231"/>
      <c r="B257" s="231"/>
      <c r="C257" s="223"/>
      <c r="D257" s="223"/>
      <c r="E257" s="223" t="s">
        <v>225</v>
      </c>
      <c r="F257" s="223"/>
      <c r="G257" s="223"/>
      <c r="H257" s="223"/>
      <c r="I257" s="223"/>
      <c r="J257" s="223"/>
      <c r="K257" s="223"/>
      <c r="M257" s="31" t="s">
        <v>285</v>
      </c>
      <c r="O257" s="231"/>
      <c r="P257" s="231"/>
      <c r="Q257" s="223"/>
      <c r="R257" s="223"/>
      <c r="S257" s="275" t="s">
        <v>226</v>
      </c>
      <c r="T257" s="275"/>
      <c r="U257" s="223"/>
      <c r="V257" s="223"/>
      <c r="W257" s="223"/>
      <c r="X257" s="223"/>
      <c r="Y257" s="223"/>
      <c r="AA257" s="31" t="s">
        <v>285</v>
      </c>
    </row>
    <row r="258" spans="1:27" ht="17.25" customHeight="1">
      <c r="A258" s="13"/>
      <c r="B258" s="81" t="s">
        <v>171</v>
      </c>
      <c r="C258" s="81" t="s">
        <v>141</v>
      </c>
      <c r="D258" s="81" t="s">
        <v>142</v>
      </c>
      <c r="E258" s="81" t="s">
        <v>143</v>
      </c>
      <c r="F258" s="81" t="s">
        <v>144</v>
      </c>
      <c r="G258" s="81" t="s">
        <v>145</v>
      </c>
      <c r="H258" s="81" t="s">
        <v>148</v>
      </c>
      <c r="I258" s="81" t="s">
        <v>150</v>
      </c>
      <c r="J258" s="81" t="s">
        <v>151</v>
      </c>
      <c r="K258" s="81" t="s">
        <v>152</v>
      </c>
      <c r="L258" s="1" t="s">
        <v>154</v>
      </c>
      <c r="M258" s="1" t="s">
        <v>155</v>
      </c>
      <c r="O258" s="13"/>
      <c r="P258" s="81" t="s">
        <v>171</v>
      </c>
      <c r="Q258" s="81" t="s">
        <v>141</v>
      </c>
      <c r="R258" s="81" t="s">
        <v>142</v>
      </c>
      <c r="S258" s="81" t="s">
        <v>143</v>
      </c>
      <c r="T258" s="81" t="s">
        <v>144</v>
      </c>
      <c r="U258" s="81" t="s">
        <v>145</v>
      </c>
      <c r="V258" s="81" t="s">
        <v>148</v>
      </c>
      <c r="W258" s="81" t="s">
        <v>150</v>
      </c>
      <c r="X258" s="81" t="s">
        <v>151</v>
      </c>
      <c r="Y258" s="81" t="s">
        <v>152</v>
      </c>
      <c r="Z258" s="1" t="s">
        <v>154</v>
      </c>
      <c r="AA258" s="1" t="s">
        <v>155</v>
      </c>
    </row>
    <row r="259" spans="1:27" ht="17.25" customHeight="1">
      <c r="A259" s="1" t="s">
        <v>252</v>
      </c>
      <c r="B259" s="192"/>
      <c r="C259" s="192"/>
      <c r="D259" s="192">
        <v>30.5</v>
      </c>
      <c r="E259" s="192">
        <v>7.5</v>
      </c>
      <c r="F259" s="192"/>
      <c r="G259" s="192"/>
      <c r="H259" s="192">
        <v>61.5</v>
      </c>
      <c r="I259" s="192"/>
      <c r="J259" s="192">
        <v>64.5</v>
      </c>
      <c r="K259" s="192">
        <v>35.5</v>
      </c>
      <c r="L259" s="192"/>
      <c r="M259" s="192"/>
      <c r="O259" s="1" t="s">
        <v>252</v>
      </c>
      <c r="P259" s="224"/>
      <c r="Q259" s="224"/>
      <c r="R259" s="224"/>
      <c r="S259" s="224">
        <v>5</v>
      </c>
      <c r="T259" s="224"/>
      <c r="U259" s="224"/>
      <c r="V259" s="224"/>
      <c r="W259" s="224"/>
      <c r="X259" s="224"/>
      <c r="Y259" s="224"/>
      <c r="Z259" s="224">
        <v>13</v>
      </c>
      <c r="AA259" s="224">
        <v>0.5</v>
      </c>
    </row>
    <row r="260" spans="1:27" ht="17.25" customHeight="1">
      <c r="A260" s="1" t="s">
        <v>286</v>
      </c>
      <c r="B260" s="192"/>
      <c r="C260" s="192"/>
      <c r="D260" s="192"/>
      <c r="E260" s="192"/>
      <c r="F260" s="192"/>
      <c r="G260" s="192"/>
      <c r="H260" s="192">
        <v>1.5</v>
      </c>
      <c r="I260" s="192"/>
      <c r="J260" s="192">
        <v>27</v>
      </c>
      <c r="K260" s="192">
        <v>9.5</v>
      </c>
      <c r="L260" s="192">
        <v>16</v>
      </c>
      <c r="M260" s="192"/>
      <c r="O260" s="1" t="s">
        <v>286</v>
      </c>
      <c r="P260" s="224"/>
      <c r="Q260" s="224"/>
      <c r="R260" s="224"/>
      <c r="S260" s="224"/>
      <c r="T260" s="224"/>
      <c r="U260" s="224"/>
      <c r="V260" s="224"/>
      <c r="W260" s="224">
        <v>1.5</v>
      </c>
      <c r="X260" s="224"/>
      <c r="Y260" s="224"/>
      <c r="Z260" s="224"/>
      <c r="AA260" s="224"/>
    </row>
    <row r="261" spans="1:27" ht="17.25" customHeight="1">
      <c r="A261" s="1" t="s">
        <v>287</v>
      </c>
      <c r="B261" s="192"/>
      <c r="C261" s="192"/>
      <c r="D261" s="192">
        <v>2.5</v>
      </c>
      <c r="E261" s="192">
        <v>15</v>
      </c>
      <c r="F261" s="192"/>
      <c r="G261" s="192">
        <v>28.5</v>
      </c>
      <c r="H261" s="192">
        <v>110</v>
      </c>
      <c r="I261" s="192"/>
      <c r="J261" s="192">
        <v>85</v>
      </c>
      <c r="K261" s="192"/>
      <c r="L261" s="192"/>
      <c r="M261" s="192">
        <v>5.5</v>
      </c>
      <c r="O261" s="1" t="s">
        <v>287</v>
      </c>
      <c r="P261" s="224"/>
      <c r="Q261" s="224"/>
      <c r="R261" s="224"/>
      <c r="S261" s="224">
        <v>3</v>
      </c>
      <c r="T261" s="224">
        <v>0.5</v>
      </c>
      <c r="U261" s="224"/>
      <c r="V261" s="224"/>
      <c r="W261" s="224">
        <v>18</v>
      </c>
      <c r="X261" s="224"/>
      <c r="Y261" s="224">
        <v>5</v>
      </c>
      <c r="Z261" s="224"/>
      <c r="AA261" s="224"/>
    </row>
    <row r="262" spans="1:27" ht="17.25" customHeight="1">
      <c r="A262" s="1" t="s">
        <v>288</v>
      </c>
      <c r="B262" s="192"/>
      <c r="C262" s="192"/>
      <c r="D262" s="192">
        <v>12.5</v>
      </c>
      <c r="E262" s="192">
        <v>0.5</v>
      </c>
      <c r="F262" s="192">
        <v>15</v>
      </c>
      <c r="G262" s="192"/>
      <c r="H262" s="192">
        <v>4</v>
      </c>
      <c r="I262" s="192"/>
      <c r="J262" s="192"/>
      <c r="K262" s="192"/>
      <c r="L262" s="192"/>
      <c r="M262" s="192"/>
      <c r="O262" s="1" t="s">
        <v>288</v>
      </c>
      <c r="P262" s="224"/>
      <c r="Q262" s="224"/>
      <c r="R262" s="224"/>
      <c r="S262" s="224">
        <v>37</v>
      </c>
      <c r="T262" s="224">
        <v>20.5</v>
      </c>
      <c r="U262" s="224"/>
      <c r="V262" s="224"/>
      <c r="W262" s="224"/>
      <c r="X262" s="224"/>
      <c r="Y262" s="224"/>
      <c r="Z262" s="224"/>
      <c r="AA262" s="224">
        <v>6</v>
      </c>
    </row>
    <row r="263" spans="1:27" ht="17.25" customHeight="1">
      <c r="A263" s="1" t="s">
        <v>289</v>
      </c>
      <c r="B263" s="192"/>
      <c r="C263" s="192">
        <v>6.5</v>
      </c>
      <c r="D263" s="192"/>
      <c r="E263" s="192">
        <v>14.5</v>
      </c>
      <c r="F263" s="192"/>
      <c r="G263" s="192">
        <v>21</v>
      </c>
      <c r="H263" s="192">
        <v>21</v>
      </c>
      <c r="I263" s="192"/>
      <c r="J263" s="192"/>
      <c r="K263" s="192"/>
      <c r="L263" s="192"/>
      <c r="M263" s="192"/>
      <c r="O263" s="1" t="s">
        <v>289</v>
      </c>
      <c r="P263" s="224"/>
      <c r="Q263" s="224"/>
      <c r="R263" s="224"/>
      <c r="S263" s="224"/>
      <c r="T263" s="224"/>
      <c r="U263" s="224">
        <v>6.5</v>
      </c>
      <c r="V263" s="224"/>
      <c r="W263" s="224"/>
      <c r="X263" s="224">
        <v>11.5</v>
      </c>
      <c r="Y263" s="224">
        <v>17</v>
      </c>
      <c r="Z263" s="224"/>
      <c r="AA263" s="224"/>
    </row>
    <row r="264" spans="1:27" ht="17.25" customHeight="1">
      <c r="A264" s="1" t="s">
        <v>290</v>
      </c>
      <c r="B264" s="192">
        <v>38.5</v>
      </c>
      <c r="C264" s="192"/>
      <c r="D264" s="192">
        <v>1.5</v>
      </c>
      <c r="E264" s="192">
        <v>0.5</v>
      </c>
      <c r="F264" s="192"/>
      <c r="G264" s="192">
        <v>1.5</v>
      </c>
      <c r="H264" s="192">
        <v>34</v>
      </c>
      <c r="I264" s="192"/>
      <c r="J264" s="192">
        <v>67.5</v>
      </c>
      <c r="K264" s="192"/>
      <c r="L264" s="192"/>
      <c r="M264" s="192"/>
      <c r="O264" s="1" t="s">
        <v>290</v>
      </c>
      <c r="P264" s="224"/>
      <c r="Q264" s="224"/>
      <c r="R264" s="224">
        <v>8</v>
      </c>
      <c r="S264" s="224"/>
      <c r="T264" s="224">
        <v>10.5</v>
      </c>
      <c r="U264" s="224"/>
      <c r="V264" s="224"/>
      <c r="W264" s="224"/>
      <c r="X264" s="224">
        <v>1.5</v>
      </c>
      <c r="Y264" s="224"/>
      <c r="Z264" s="224"/>
      <c r="AA264" s="224"/>
    </row>
    <row r="265" spans="1:27" ht="17.25" customHeight="1">
      <c r="A265" s="1" t="s">
        <v>291</v>
      </c>
      <c r="B265" s="192"/>
      <c r="C265" s="192"/>
      <c r="D265" s="192">
        <v>5</v>
      </c>
      <c r="E265" s="192">
        <v>13.5</v>
      </c>
      <c r="F265" s="192"/>
      <c r="G265" s="192"/>
      <c r="H265" s="192">
        <v>5</v>
      </c>
      <c r="I265" s="192"/>
      <c r="J265" s="192">
        <v>12.5</v>
      </c>
      <c r="K265" s="192"/>
      <c r="L265" s="192"/>
      <c r="M265" s="192"/>
      <c r="O265" s="1" t="s">
        <v>291</v>
      </c>
      <c r="P265" s="224"/>
      <c r="Q265" s="224"/>
      <c r="R265" s="224">
        <v>26</v>
      </c>
      <c r="S265" s="224">
        <v>35</v>
      </c>
      <c r="T265" s="224">
        <v>1.5</v>
      </c>
      <c r="U265" s="224">
        <v>3</v>
      </c>
      <c r="V265" s="224"/>
      <c r="W265" s="224"/>
      <c r="X265" s="224">
        <v>17.5</v>
      </c>
      <c r="Y265" s="224"/>
      <c r="Z265" s="224"/>
      <c r="AA265" s="224"/>
    </row>
    <row r="266" spans="1:27" ht="17.25" customHeight="1">
      <c r="A266" s="1" t="s">
        <v>292</v>
      </c>
      <c r="B266" s="192"/>
      <c r="C266" s="192">
        <v>7.5</v>
      </c>
      <c r="D266" s="192">
        <v>4</v>
      </c>
      <c r="E266" s="192">
        <v>19</v>
      </c>
      <c r="F266" s="192">
        <v>1.5</v>
      </c>
      <c r="G266" s="192">
        <v>5</v>
      </c>
      <c r="H266" s="192">
        <v>46</v>
      </c>
      <c r="I266" s="192">
        <v>5.5</v>
      </c>
      <c r="J266" s="192">
        <v>146.5</v>
      </c>
      <c r="K266" s="192"/>
      <c r="L266" s="192">
        <v>14.5</v>
      </c>
      <c r="M266" s="192"/>
      <c r="O266" s="1" t="s">
        <v>292</v>
      </c>
      <c r="P266" s="224"/>
      <c r="Q266" s="224"/>
      <c r="R266" s="224"/>
      <c r="S266" s="224">
        <v>0.5</v>
      </c>
      <c r="T266" s="224"/>
      <c r="U266" s="224">
        <v>2.5</v>
      </c>
      <c r="V266" s="224"/>
      <c r="W266" s="224"/>
      <c r="X266" s="224">
        <v>20</v>
      </c>
      <c r="Y266" s="224">
        <v>3</v>
      </c>
      <c r="Z266" s="224">
        <v>13</v>
      </c>
      <c r="AA266" s="224"/>
    </row>
    <row r="267" spans="1:27" ht="17.25" customHeight="1">
      <c r="A267" s="1" t="s">
        <v>293</v>
      </c>
      <c r="B267" s="192"/>
      <c r="C267" s="192"/>
      <c r="D267" s="192">
        <v>16.5</v>
      </c>
      <c r="E267" s="192"/>
      <c r="F267" s="192">
        <v>0.5</v>
      </c>
      <c r="G267" s="192">
        <v>11.5</v>
      </c>
      <c r="H267" s="192">
        <v>35</v>
      </c>
      <c r="I267" s="192"/>
      <c r="J267" s="192">
        <v>59</v>
      </c>
      <c r="K267" s="192"/>
      <c r="L267" s="192">
        <v>2</v>
      </c>
      <c r="M267" s="192"/>
      <c r="O267" s="1" t="s">
        <v>293</v>
      </c>
      <c r="P267" s="224"/>
      <c r="Q267" s="224"/>
      <c r="R267" s="224">
        <v>44.5</v>
      </c>
      <c r="S267" s="224"/>
      <c r="T267" s="224">
        <v>17.5</v>
      </c>
      <c r="U267" s="224">
        <v>0.5</v>
      </c>
      <c r="V267" s="224">
        <v>65</v>
      </c>
      <c r="W267" s="224"/>
      <c r="X267" s="224"/>
      <c r="Y267" s="224">
        <v>10</v>
      </c>
      <c r="Z267" s="224"/>
      <c r="AA267" s="224"/>
    </row>
    <row r="268" spans="1:27" ht="17.25" customHeight="1">
      <c r="A268" s="1" t="s">
        <v>261</v>
      </c>
      <c r="B268" s="192"/>
      <c r="C268" s="192"/>
      <c r="D268" s="192"/>
      <c r="E268" s="192">
        <v>8</v>
      </c>
      <c r="F268" s="192"/>
      <c r="G268" s="192"/>
      <c r="H268" s="192"/>
      <c r="I268" s="192"/>
      <c r="J268" s="192">
        <v>30</v>
      </c>
      <c r="K268" s="192">
        <v>9.5</v>
      </c>
      <c r="L268" s="192"/>
      <c r="M268" s="192">
        <v>7.5</v>
      </c>
      <c r="O268" s="1" t="s">
        <v>261</v>
      </c>
      <c r="P268" s="224"/>
      <c r="Q268" s="224"/>
      <c r="R268" s="224"/>
      <c r="S268" s="224"/>
      <c r="T268" s="224">
        <v>56</v>
      </c>
      <c r="U268" s="224"/>
      <c r="V268" s="224"/>
      <c r="W268" s="224"/>
      <c r="X268" s="224"/>
      <c r="Y268" s="224"/>
      <c r="Z268" s="224"/>
      <c r="AA268" s="224"/>
    </row>
    <row r="269" spans="1:27" ht="17.25" customHeight="1">
      <c r="A269" s="1" t="s">
        <v>262</v>
      </c>
      <c r="B269" s="192"/>
      <c r="C269" s="192"/>
      <c r="D269" s="192"/>
      <c r="E269" s="192">
        <v>3</v>
      </c>
      <c r="F269" s="192"/>
      <c r="G269" s="192">
        <v>13.5</v>
      </c>
      <c r="H269" s="192"/>
      <c r="I269" s="192"/>
      <c r="J269" s="192"/>
      <c r="K269" s="192">
        <v>37.5</v>
      </c>
      <c r="L269" s="192"/>
      <c r="M269" s="192">
        <v>42.5</v>
      </c>
      <c r="O269" s="1" t="s">
        <v>262</v>
      </c>
      <c r="P269" s="224"/>
      <c r="Q269" s="224"/>
      <c r="R269" s="224"/>
      <c r="S269" s="224"/>
      <c r="T269" s="224">
        <v>36.5</v>
      </c>
      <c r="U269" s="224"/>
      <c r="V269" s="224"/>
      <c r="W269" s="224"/>
      <c r="X269" s="224"/>
      <c r="Y269" s="224"/>
      <c r="Z269" s="224">
        <v>27.5</v>
      </c>
      <c r="AA269" s="224"/>
    </row>
    <row r="270" spans="1:27" ht="17.25" customHeight="1">
      <c r="A270" s="1" t="s">
        <v>263</v>
      </c>
      <c r="B270" s="192"/>
      <c r="C270" s="192"/>
      <c r="D270" s="192"/>
      <c r="E270" s="192"/>
      <c r="F270" s="192">
        <v>77</v>
      </c>
      <c r="G270" s="192">
        <v>16</v>
      </c>
      <c r="H270" s="192">
        <v>1</v>
      </c>
      <c r="I270" s="192"/>
      <c r="J270" s="192"/>
      <c r="K270" s="192"/>
      <c r="L270" s="192"/>
      <c r="M270" s="192">
        <v>0.5</v>
      </c>
      <c r="O270" s="1" t="s">
        <v>263</v>
      </c>
      <c r="P270" s="224"/>
      <c r="Q270" s="224"/>
      <c r="R270" s="224"/>
      <c r="S270" s="224"/>
      <c r="T270" s="224"/>
      <c r="U270" s="224">
        <v>5.5</v>
      </c>
      <c r="V270" s="224"/>
      <c r="W270" s="224"/>
      <c r="X270" s="224"/>
      <c r="Y270" s="224"/>
      <c r="Z270" s="224"/>
      <c r="AA270" s="224"/>
    </row>
    <row r="271" spans="1:27" ht="17.25" customHeight="1">
      <c r="A271" s="1" t="s">
        <v>264</v>
      </c>
      <c r="B271" s="192"/>
      <c r="C271" s="192"/>
      <c r="D271" s="192"/>
      <c r="E271" s="192">
        <v>14.5</v>
      </c>
      <c r="F271" s="192"/>
      <c r="G271" s="192"/>
      <c r="H271" s="192">
        <v>1</v>
      </c>
      <c r="I271" s="192">
        <v>25</v>
      </c>
      <c r="J271" s="192">
        <v>1</v>
      </c>
      <c r="K271" s="192"/>
      <c r="L271" s="192"/>
      <c r="M271" s="192"/>
      <c r="O271" s="1" t="s">
        <v>264</v>
      </c>
      <c r="P271" s="224"/>
      <c r="Q271" s="224">
        <v>24</v>
      </c>
      <c r="R271" s="224">
        <v>0.5</v>
      </c>
      <c r="S271" s="224">
        <v>29.5</v>
      </c>
      <c r="T271" s="224"/>
      <c r="U271" s="224">
        <v>10</v>
      </c>
      <c r="V271" s="224"/>
      <c r="W271" s="224">
        <v>10</v>
      </c>
      <c r="X271" s="224">
        <v>50.5</v>
      </c>
      <c r="Y271" s="224"/>
      <c r="Z271" s="224"/>
      <c r="AA271" s="224">
        <v>31</v>
      </c>
    </row>
    <row r="272" spans="1:27" ht="17.25" customHeight="1">
      <c r="A272" s="1" t="s">
        <v>265</v>
      </c>
      <c r="B272" s="192"/>
      <c r="C272" s="192"/>
      <c r="D272" s="192"/>
      <c r="E272" s="192">
        <v>24.5</v>
      </c>
      <c r="F272" s="192"/>
      <c r="G272" s="192">
        <v>2</v>
      </c>
      <c r="H272" s="192"/>
      <c r="I272" s="192"/>
      <c r="J272" s="192"/>
      <c r="K272" s="192"/>
      <c r="L272" s="192">
        <v>5</v>
      </c>
      <c r="M272" s="192"/>
      <c r="O272" s="1" t="s">
        <v>265</v>
      </c>
      <c r="P272" s="224"/>
      <c r="Q272" s="224">
        <v>40.5</v>
      </c>
      <c r="R272" s="224">
        <v>35</v>
      </c>
      <c r="S272" s="224">
        <v>26.5</v>
      </c>
      <c r="T272" s="224"/>
      <c r="U272" s="224">
        <v>5.5</v>
      </c>
      <c r="V272" s="224"/>
      <c r="W272" s="224">
        <v>45.5</v>
      </c>
      <c r="X272" s="224">
        <v>27</v>
      </c>
      <c r="Y272" s="224"/>
      <c r="Z272" s="224">
        <v>9.5</v>
      </c>
      <c r="AA272" s="224">
        <v>18.5</v>
      </c>
    </row>
    <row r="273" spans="1:27" ht="17.25" customHeight="1">
      <c r="A273" s="1" t="s">
        <v>266</v>
      </c>
      <c r="B273" s="176">
        <v>24.5</v>
      </c>
      <c r="C273" s="192"/>
      <c r="D273" s="192">
        <v>4</v>
      </c>
      <c r="E273" s="192">
        <v>8.5</v>
      </c>
      <c r="F273" s="192"/>
      <c r="G273" s="192"/>
      <c r="H273" s="192">
        <v>2.5</v>
      </c>
      <c r="I273" s="192"/>
      <c r="J273" s="192"/>
      <c r="K273" s="192"/>
      <c r="L273" s="192">
        <v>20.5</v>
      </c>
      <c r="M273" s="192">
        <v>1</v>
      </c>
      <c r="O273" s="1" t="s">
        <v>266</v>
      </c>
      <c r="P273" s="224"/>
      <c r="Q273" s="224"/>
      <c r="R273" s="224"/>
      <c r="S273" s="224"/>
      <c r="T273" s="224"/>
      <c r="U273" s="224"/>
      <c r="V273" s="224"/>
      <c r="W273" s="224">
        <v>49.5</v>
      </c>
      <c r="X273" s="224"/>
      <c r="Y273" s="224"/>
      <c r="Z273" s="224">
        <v>3.5</v>
      </c>
      <c r="AA273" s="224"/>
    </row>
    <row r="274" spans="1:27" ht="17.25" customHeight="1">
      <c r="A274" s="1" t="s">
        <v>267</v>
      </c>
      <c r="B274" s="192"/>
      <c r="C274" s="192"/>
      <c r="D274" s="192">
        <v>16.5</v>
      </c>
      <c r="E274" s="192"/>
      <c r="F274" s="192">
        <v>32</v>
      </c>
      <c r="G274" s="192">
        <v>0.5</v>
      </c>
      <c r="H274" s="192">
        <v>64.5</v>
      </c>
      <c r="I274" s="192"/>
      <c r="J274" s="192">
        <v>15.5</v>
      </c>
      <c r="K274" s="192"/>
      <c r="L274" s="192"/>
      <c r="M274" s="192"/>
      <c r="O274" s="1" t="s">
        <v>267</v>
      </c>
      <c r="P274" s="224"/>
      <c r="Q274" s="224"/>
      <c r="R274" s="224"/>
      <c r="S274" s="224">
        <v>0.5</v>
      </c>
      <c r="T274" s="224">
        <v>3</v>
      </c>
      <c r="U274" s="224">
        <v>3</v>
      </c>
      <c r="V274" s="224"/>
      <c r="W274" s="224">
        <v>19</v>
      </c>
      <c r="X274" s="224"/>
      <c r="Y274" s="224"/>
      <c r="Z274" s="224"/>
      <c r="AA274" s="224"/>
    </row>
    <row r="275" spans="1:27" ht="17.25" customHeight="1">
      <c r="A275" s="1" t="s">
        <v>268</v>
      </c>
      <c r="B275" s="192"/>
      <c r="C275" s="192">
        <v>1</v>
      </c>
      <c r="D275" s="192"/>
      <c r="E275" s="192"/>
      <c r="F275" s="192"/>
      <c r="G275" s="192"/>
      <c r="H275" s="192">
        <v>18</v>
      </c>
      <c r="I275" s="192">
        <v>116</v>
      </c>
      <c r="J275" s="192">
        <v>51</v>
      </c>
      <c r="K275" s="192"/>
      <c r="L275" s="192">
        <v>10.5</v>
      </c>
      <c r="M275" s="192"/>
      <c r="O275" s="1" t="s">
        <v>268</v>
      </c>
      <c r="P275" s="224">
        <v>0.5</v>
      </c>
      <c r="Q275" s="224"/>
      <c r="R275" s="224"/>
      <c r="S275" s="224">
        <v>16</v>
      </c>
      <c r="T275" s="224">
        <v>91.5</v>
      </c>
      <c r="U275" s="224"/>
      <c r="V275" s="224"/>
      <c r="W275" s="224"/>
      <c r="X275" s="224"/>
      <c r="Y275" s="224">
        <v>46.5</v>
      </c>
      <c r="Z275" s="224"/>
      <c r="AA275" s="224"/>
    </row>
    <row r="276" spans="1:27" ht="17.25" customHeight="1">
      <c r="A276" s="1" t="s">
        <v>269</v>
      </c>
      <c r="B276" s="192"/>
      <c r="C276" s="192"/>
      <c r="D276" s="192">
        <v>23.5</v>
      </c>
      <c r="E276" s="192"/>
      <c r="F276" s="192">
        <v>2</v>
      </c>
      <c r="G276" s="192">
        <v>6</v>
      </c>
      <c r="H276" s="192">
        <v>4.5</v>
      </c>
      <c r="I276" s="192">
        <v>11</v>
      </c>
      <c r="J276" s="192">
        <v>26.5</v>
      </c>
      <c r="K276" s="192"/>
      <c r="L276" s="192">
        <v>37.5</v>
      </c>
      <c r="M276" s="192"/>
      <c r="O276" s="1" t="s">
        <v>269</v>
      </c>
      <c r="P276" s="224">
        <v>10</v>
      </c>
      <c r="Q276" s="224"/>
      <c r="R276" s="224">
        <v>12</v>
      </c>
      <c r="S276" s="224"/>
      <c r="T276" s="224"/>
      <c r="U276" s="224"/>
      <c r="V276" s="224"/>
      <c r="W276" s="224">
        <v>12.5</v>
      </c>
      <c r="X276" s="224">
        <v>6</v>
      </c>
      <c r="Y276" s="224"/>
      <c r="Z276" s="224"/>
      <c r="AA276" s="224"/>
    </row>
    <row r="277" spans="1:27" ht="17.25" customHeight="1">
      <c r="A277" s="1" t="s">
        <v>270</v>
      </c>
      <c r="B277" s="192"/>
      <c r="C277" s="192"/>
      <c r="D277" s="192">
        <v>68.5</v>
      </c>
      <c r="E277" s="192"/>
      <c r="F277" s="192">
        <v>23</v>
      </c>
      <c r="G277" s="192"/>
      <c r="H277" s="192">
        <v>1.5</v>
      </c>
      <c r="I277" s="192"/>
      <c r="J277" s="192"/>
      <c r="K277" s="192"/>
      <c r="L277" s="192">
        <v>5</v>
      </c>
      <c r="M277" s="192"/>
      <c r="O277" s="1" t="s">
        <v>270</v>
      </c>
      <c r="P277" s="224"/>
      <c r="Q277" s="224"/>
      <c r="R277" s="224"/>
      <c r="S277" s="224"/>
      <c r="T277" s="224"/>
      <c r="U277" s="224">
        <v>5.5</v>
      </c>
      <c r="V277" s="224"/>
      <c r="W277" s="224"/>
      <c r="X277" s="224">
        <v>2</v>
      </c>
      <c r="Y277" s="224"/>
      <c r="Z277" s="224"/>
      <c r="AA277" s="224"/>
    </row>
    <row r="278" spans="1:27" ht="17.25" customHeight="1">
      <c r="A278" s="1" t="s">
        <v>271</v>
      </c>
      <c r="B278" s="192"/>
      <c r="C278" s="192"/>
      <c r="D278" s="192">
        <v>4.5</v>
      </c>
      <c r="E278" s="192">
        <v>32</v>
      </c>
      <c r="F278" s="192"/>
      <c r="G278" s="192">
        <v>1</v>
      </c>
      <c r="H278" s="192"/>
      <c r="I278" s="192">
        <v>18.5</v>
      </c>
      <c r="J278" s="192"/>
      <c r="K278" s="192"/>
      <c r="L278" s="192">
        <v>1</v>
      </c>
      <c r="M278" s="192"/>
      <c r="O278" s="1" t="s">
        <v>271</v>
      </c>
      <c r="P278" s="224"/>
      <c r="Q278" s="224">
        <v>37</v>
      </c>
      <c r="R278" s="224"/>
      <c r="S278" s="224"/>
      <c r="T278" s="224"/>
      <c r="U278" s="224"/>
      <c r="V278" s="224"/>
      <c r="W278" s="224"/>
      <c r="X278" s="224">
        <v>26.5</v>
      </c>
      <c r="Y278" s="224"/>
      <c r="Z278" s="224"/>
      <c r="AA278" s="224"/>
    </row>
    <row r="279" spans="1:27" ht="17.25" customHeight="1">
      <c r="A279" s="1" t="s">
        <v>272</v>
      </c>
      <c r="B279" s="192"/>
      <c r="C279" s="192"/>
      <c r="D279" s="192"/>
      <c r="E279" s="192">
        <v>0.5</v>
      </c>
      <c r="F279" s="192">
        <v>1.5</v>
      </c>
      <c r="G279" s="192">
        <v>14.5</v>
      </c>
      <c r="H279" s="192"/>
      <c r="I279" s="192"/>
      <c r="J279" s="192"/>
      <c r="K279" s="192"/>
      <c r="L279" s="192"/>
      <c r="M279" s="192">
        <v>0.5</v>
      </c>
      <c r="O279" s="1" t="s">
        <v>272</v>
      </c>
      <c r="P279" s="224"/>
      <c r="Q279" s="224"/>
      <c r="R279" s="224"/>
      <c r="S279" s="224">
        <v>43</v>
      </c>
      <c r="T279" s="224"/>
      <c r="U279" s="224">
        <v>48</v>
      </c>
      <c r="V279" s="224"/>
      <c r="W279" s="224"/>
      <c r="X279" s="224">
        <v>0.5</v>
      </c>
      <c r="Y279" s="224"/>
      <c r="Z279" s="224">
        <v>7.5</v>
      </c>
      <c r="AA279" s="224"/>
    </row>
    <row r="280" spans="1:27" ht="17.25" customHeight="1">
      <c r="A280" s="1" t="s">
        <v>273</v>
      </c>
      <c r="B280" s="176">
        <v>28</v>
      </c>
      <c r="C280" s="192">
        <v>19</v>
      </c>
      <c r="D280" s="192"/>
      <c r="E280" s="192"/>
      <c r="F280" s="192"/>
      <c r="G280" s="192"/>
      <c r="H280" s="192">
        <v>1.5</v>
      </c>
      <c r="I280" s="192"/>
      <c r="J280" s="192"/>
      <c r="K280" s="192"/>
      <c r="L280" s="192"/>
      <c r="M280" s="192"/>
      <c r="O280" s="1" t="s">
        <v>273</v>
      </c>
      <c r="P280" s="224"/>
      <c r="Q280" s="224"/>
      <c r="R280" s="224"/>
      <c r="S280" s="224">
        <v>9</v>
      </c>
      <c r="T280" s="224"/>
      <c r="U280" s="224">
        <v>9.5</v>
      </c>
      <c r="V280" s="224"/>
      <c r="W280" s="224"/>
      <c r="X280" s="224">
        <v>5</v>
      </c>
      <c r="Y280" s="224"/>
      <c r="Z280" s="224">
        <v>6</v>
      </c>
      <c r="AA280" s="224">
        <v>45.5</v>
      </c>
    </row>
    <row r="281" spans="1:27" ht="17.25" customHeight="1">
      <c r="A281" s="1" t="s">
        <v>274</v>
      </c>
      <c r="B281" s="192"/>
      <c r="C281" s="192">
        <v>11.5</v>
      </c>
      <c r="D281" s="192"/>
      <c r="E281" s="192"/>
      <c r="F281" s="192"/>
      <c r="G281" s="192"/>
      <c r="H281" s="192">
        <v>6.5</v>
      </c>
      <c r="I281" s="192">
        <v>1</v>
      </c>
      <c r="J281" s="192"/>
      <c r="K281" s="192"/>
      <c r="L281" s="192">
        <v>6</v>
      </c>
      <c r="M281" s="192">
        <v>10</v>
      </c>
      <c r="O281" s="1" t="s">
        <v>274</v>
      </c>
      <c r="P281" s="224">
        <v>0.5</v>
      </c>
      <c r="Q281" s="224"/>
      <c r="R281" s="224"/>
      <c r="S281" s="224"/>
      <c r="T281" s="224"/>
      <c r="U281" s="224">
        <v>24</v>
      </c>
      <c r="V281" s="224"/>
      <c r="W281" s="224"/>
      <c r="X281" s="224">
        <v>34</v>
      </c>
      <c r="Y281" s="224"/>
      <c r="Z281" s="224"/>
      <c r="AA281" s="224">
        <v>2</v>
      </c>
    </row>
    <row r="282" spans="1:27" ht="17.25" customHeight="1">
      <c r="A282" s="1" t="s">
        <v>275</v>
      </c>
      <c r="B282" s="192"/>
      <c r="C282" s="192"/>
      <c r="D282" s="192"/>
      <c r="E282" s="192"/>
      <c r="F282" s="192"/>
      <c r="G282" s="192"/>
      <c r="H282" s="192"/>
      <c r="I282" s="192"/>
      <c r="J282" s="192">
        <v>0.5</v>
      </c>
      <c r="K282" s="192"/>
      <c r="L282" s="192">
        <v>1.5</v>
      </c>
      <c r="M282" s="192">
        <v>4.5</v>
      </c>
      <c r="O282" s="1" t="s">
        <v>275</v>
      </c>
      <c r="P282" s="224"/>
      <c r="Q282" s="224"/>
      <c r="R282" s="224"/>
      <c r="S282" s="224">
        <v>1</v>
      </c>
      <c r="T282" s="224"/>
      <c r="U282" s="224">
        <v>16.5</v>
      </c>
      <c r="V282" s="224"/>
      <c r="W282" s="224"/>
      <c r="X282" s="224">
        <v>16.5</v>
      </c>
      <c r="Y282" s="224">
        <v>0.5</v>
      </c>
      <c r="Z282" s="224">
        <v>17</v>
      </c>
      <c r="AA282" s="224"/>
    </row>
    <row r="283" spans="1:27" ht="17.25" customHeight="1">
      <c r="A283" s="1" t="s">
        <v>276</v>
      </c>
      <c r="B283" s="192"/>
      <c r="C283" s="192"/>
      <c r="D283" s="192"/>
      <c r="E283" s="192"/>
      <c r="F283" s="192"/>
      <c r="G283" s="192"/>
      <c r="H283" s="192"/>
      <c r="I283" s="192">
        <v>1.5</v>
      </c>
      <c r="J283" s="192">
        <v>9</v>
      </c>
      <c r="K283" s="192"/>
      <c r="L283" s="192">
        <v>10.5</v>
      </c>
      <c r="M283" s="192"/>
      <c r="O283" s="1" t="s">
        <v>276</v>
      </c>
      <c r="P283" s="224"/>
      <c r="Q283" s="224"/>
      <c r="R283" s="224"/>
      <c r="S283" s="224"/>
      <c r="T283" s="224"/>
      <c r="U283" s="224">
        <v>17</v>
      </c>
      <c r="V283" s="224"/>
      <c r="W283" s="224">
        <v>12.5</v>
      </c>
      <c r="X283" s="224"/>
      <c r="Y283" s="224">
        <v>4</v>
      </c>
      <c r="Z283" s="224"/>
      <c r="AA283" s="224"/>
    </row>
    <row r="284" spans="1:27" ht="17.25" customHeight="1">
      <c r="A284" s="1" t="s">
        <v>277</v>
      </c>
      <c r="B284" s="192">
        <v>10.5</v>
      </c>
      <c r="C284" s="192">
        <v>14.5</v>
      </c>
      <c r="D284" s="192"/>
      <c r="E284" s="192"/>
      <c r="F284" s="192"/>
      <c r="G284" s="192">
        <v>20.5</v>
      </c>
      <c r="H284" s="192"/>
      <c r="I284" s="192">
        <v>7</v>
      </c>
      <c r="J284" s="192">
        <v>0.5</v>
      </c>
      <c r="K284" s="192"/>
      <c r="L284" s="192">
        <v>9</v>
      </c>
      <c r="M284" s="192"/>
      <c r="O284" s="1" t="s">
        <v>277</v>
      </c>
      <c r="P284" s="224"/>
      <c r="Q284" s="224"/>
      <c r="R284" s="224"/>
      <c r="S284" s="224"/>
      <c r="T284" s="224">
        <v>2</v>
      </c>
      <c r="U284" s="224"/>
      <c r="V284" s="224">
        <v>25</v>
      </c>
      <c r="W284" s="224"/>
      <c r="X284" s="224"/>
      <c r="Y284" s="224"/>
      <c r="Z284" s="224"/>
      <c r="AA284" s="224"/>
    </row>
    <row r="285" spans="1:27" ht="17.25" customHeight="1">
      <c r="A285" s="1" t="s">
        <v>278</v>
      </c>
      <c r="B285" s="192">
        <v>26.5</v>
      </c>
      <c r="C285" s="192"/>
      <c r="D285" s="192"/>
      <c r="E285" s="192"/>
      <c r="F285" s="192"/>
      <c r="G285" s="192">
        <v>1</v>
      </c>
      <c r="H285" s="192"/>
      <c r="I285" s="192"/>
      <c r="J285" s="192">
        <v>2</v>
      </c>
      <c r="K285" s="192"/>
      <c r="L285" s="192"/>
      <c r="M285" s="192"/>
      <c r="O285" s="1" t="s">
        <v>278</v>
      </c>
      <c r="P285" s="224"/>
      <c r="Q285" s="224"/>
      <c r="R285" s="224"/>
      <c r="S285" s="224">
        <v>3</v>
      </c>
      <c r="T285" s="224">
        <v>9.5</v>
      </c>
      <c r="U285" s="224">
        <v>2</v>
      </c>
      <c r="V285" s="224">
        <v>15</v>
      </c>
      <c r="W285" s="224">
        <v>18.5</v>
      </c>
      <c r="X285" s="224"/>
      <c r="Y285" s="224"/>
      <c r="Z285" s="224">
        <v>18.5</v>
      </c>
      <c r="AA285" s="224">
        <v>14</v>
      </c>
    </row>
    <row r="286" spans="1:27" ht="17.25" customHeight="1">
      <c r="A286" s="1" t="s">
        <v>279</v>
      </c>
      <c r="B286" s="192"/>
      <c r="C286" s="192"/>
      <c r="D286" s="192"/>
      <c r="E286" s="192"/>
      <c r="F286" s="192"/>
      <c r="G286" s="192"/>
      <c r="H286" s="192"/>
      <c r="I286" s="192"/>
      <c r="J286" s="192"/>
      <c r="K286" s="192"/>
      <c r="L286" s="192"/>
      <c r="M286" s="192"/>
      <c r="O286" s="1" t="s">
        <v>279</v>
      </c>
      <c r="P286" s="224"/>
      <c r="Q286" s="224"/>
      <c r="R286" s="224"/>
      <c r="S286" s="224">
        <v>4.5</v>
      </c>
      <c r="T286" s="224"/>
      <c r="U286" s="224">
        <v>46.5</v>
      </c>
      <c r="V286" s="224"/>
      <c r="W286" s="224"/>
      <c r="X286" s="224">
        <v>4</v>
      </c>
      <c r="Y286" s="224">
        <v>44</v>
      </c>
      <c r="Z286" s="224"/>
      <c r="AA286" s="224"/>
    </row>
    <row r="287" spans="1:27" ht="17.25" customHeight="1">
      <c r="A287" s="1" t="s">
        <v>280</v>
      </c>
      <c r="B287" s="192"/>
      <c r="C287" s="232"/>
      <c r="D287" s="192">
        <v>2</v>
      </c>
      <c r="E287" s="192"/>
      <c r="F287" s="192"/>
      <c r="G287" s="192"/>
      <c r="H287" s="192"/>
      <c r="I287" s="192">
        <v>4.5</v>
      </c>
      <c r="J287" s="192"/>
      <c r="K287" s="192"/>
      <c r="L287" s="192"/>
      <c r="M287" s="192"/>
      <c r="O287" s="1" t="s">
        <v>280</v>
      </c>
      <c r="P287" s="224">
        <v>52.5</v>
      </c>
      <c r="Q287" s="224">
        <v>3</v>
      </c>
      <c r="R287" s="224"/>
      <c r="S287" s="224"/>
      <c r="T287" s="224">
        <v>1</v>
      </c>
      <c r="U287" s="224">
        <v>3</v>
      </c>
      <c r="V287" s="224">
        <v>3.5</v>
      </c>
      <c r="W287" s="224"/>
      <c r="X287" s="224"/>
      <c r="Y287" s="224"/>
      <c r="Z287" s="224"/>
      <c r="AA287" s="224"/>
    </row>
    <row r="288" spans="1:27" ht="17.25" customHeight="1">
      <c r="A288" s="1" t="s">
        <v>281</v>
      </c>
      <c r="B288" s="192">
        <v>19</v>
      </c>
      <c r="C288" s="232"/>
      <c r="D288" s="192"/>
      <c r="E288" s="192"/>
      <c r="F288" s="192"/>
      <c r="G288" s="192">
        <v>5.5</v>
      </c>
      <c r="H288" s="192"/>
      <c r="I288" s="192">
        <v>94</v>
      </c>
      <c r="J288" s="192"/>
      <c r="K288" s="192"/>
      <c r="L288" s="192"/>
      <c r="M288" s="192"/>
      <c r="O288" s="1" t="s">
        <v>281</v>
      </c>
      <c r="P288" s="224">
        <v>7.5</v>
      </c>
      <c r="Q288" s="225"/>
      <c r="R288" s="224"/>
      <c r="S288" s="224"/>
      <c r="T288" s="224">
        <v>3.5</v>
      </c>
      <c r="U288" s="224"/>
      <c r="V288" s="224"/>
      <c r="W288" s="224">
        <v>8.5</v>
      </c>
      <c r="X288" s="224"/>
      <c r="Y288" s="224"/>
      <c r="Z288" s="224"/>
      <c r="AA288" s="224"/>
    </row>
    <row r="289" spans="1:27" ht="17.25" customHeight="1">
      <c r="A289" s="1" t="s">
        <v>282</v>
      </c>
      <c r="B289" s="192"/>
      <c r="C289" s="232"/>
      <c r="D289" s="192"/>
      <c r="E289" s="232"/>
      <c r="F289" s="192"/>
      <c r="G289" s="232"/>
      <c r="H289" s="192"/>
      <c r="I289" s="192"/>
      <c r="J289" s="232"/>
      <c r="K289" s="192"/>
      <c r="L289" s="232"/>
      <c r="M289" s="192"/>
      <c r="O289" s="1" t="s">
        <v>282</v>
      </c>
      <c r="P289" s="224"/>
      <c r="Q289" s="225"/>
      <c r="R289" s="224"/>
      <c r="S289" s="225"/>
      <c r="T289" s="224">
        <v>0.5</v>
      </c>
      <c r="U289" s="225"/>
      <c r="V289" s="224"/>
      <c r="W289" s="224"/>
      <c r="X289" s="225"/>
      <c r="Y289" s="224"/>
      <c r="Z289" s="225"/>
      <c r="AA289" s="224"/>
    </row>
    <row r="290" spans="1:27" ht="17.25" customHeight="1">
      <c r="A290" s="1" t="s">
        <v>244</v>
      </c>
      <c r="B290" s="224">
        <f>SUM(B259:B289)</f>
        <v>147</v>
      </c>
      <c r="C290" s="224">
        <f t="shared" ref="C290:M290" si="9">SUM(C259:C289)</f>
        <v>60</v>
      </c>
      <c r="D290" s="224">
        <f t="shared" si="9"/>
        <v>191.5</v>
      </c>
      <c r="E290" s="224">
        <f t="shared" si="9"/>
        <v>161.5</v>
      </c>
      <c r="F290" s="224">
        <f t="shared" si="9"/>
        <v>152.5</v>
      </c>
      <c r="G290" s="224">
        <f t="shared" si="9"/>
        <v>148</v>
      </c>
      <c r="H290" s="224">
        <f t="shared" si="9"/>
        <v>419</v>
      </c>
      <c r="I290" s="224">
        <f t="shared" si="9"/>
        <v>284</v>
      </c>
      <c r="J290" s="224">
        <f t="shared" si="9"/>
        <v>598</v>
      </c>
      <c r="K290" s="224">
        <f t="shared" si="9"/>
        <v>92</v>
      </c>
      <c r="L290" s="224">
        <f t="shared" si="9"/>
        <v>139</v>
      </c>
      <c r="M290" s="224">
        <f t="shared" si="9"/>
        <v>72</v>
      </c>
      <c r="O290" s="1" t="s">
        <v>244</v>
      </c>
      <c r="P290" s="224">
        <f t="shared" ref="P290:AA290" si="10">SUM(P259:P289)</f>
        <v>71</v>
      </c>
      <c r="Q290" s="224">
        <f t="shared" si="10"/>
        <v>104.5</v>
      </c>
      <c r="R290" s="224">
        <f t="shared" si="10"/>
        <v>126</v>
      </c>
      <c r="S290" s="224">
        <f t="shared" si="10"/>
        <v>213.5</v>
      </c>
      <c r="T290" s="224">
        <f t="shared" si="10"/>
        <v>254</v>
      </c>
      <c r="U290" s="224">
        <f t="shared" si="10"/>
        <v>208.5</v>
      </c>
      <c r="V290" s="224">
        <f t="shared" si="10"/>
        <v>108.5</v>
      </c>
      <c r="W290" s="224">
        <f t="shared" si="10"/>
        <v>195.5</v>
      </c>
      <c r="X290" s="224">
        <f t="shared" si="10"/>
        <v>222.5</v>
      </c>
      <c r="Y290" s="224">
        <f t="shared" si="10"/>
        <v>130</v>
      </c>
      <c r="Z290" s="224">
        <f t="shared" si="10"/>
        <v>115.5</v>
      </c>
      <c r="AA290" s="224">
        <f t="shared" si="10"/>
        <v>117.5</v>
      </c>
    </row>
    <row r="291" spans="1:27" ht="17.25" customHeight="1">
      <c r="A291" s="9" t="s">
        <v>318</v>
      </c>
      <c r="O291" s="9" t="s">
        <v>318</v>
      </c>
    </row>
    <row r="292" spans="1:27" ht="17.25" customHeight="1"/>
    <row r="293" spans="1:27" ht="17.25" customHeight="1"/>
    <row r="294" spans="1:27" ht="17.25" customHeight="1"/>
    <row r="295" spans="1:27" ht="17.25" customHeight="1"/>
    <row r="296" spans="1:27" ht="17.25" customHeight="1"/>
    <row r="297" spans="1:27" ht="17.25" customHeight="1"/>
    <row r="298" spans="1:27" ht="17.25" customHeight="1"/>
    <row r="299" spans="1:27" ht="17.25" customHeight="1"/>
    <row r="300" spans="1:27" ht="17.25" customHeight="1"/>
    <row r="301" spans="1:27" ht="17.25" customHeight="1"/>
    <row r="302" spans="1:27" ht="17.25" customHeight="1"/>
    <row r="303" spans="1:27" ht="17.25" customHeight="1"/>
    <row r="304" spans="1:27" ht="17.25" customHeight="1"/>
    <row r="305" spans="1:27" ht="17.25">
      <c r="A305" s="255" t="s">
        <v>284</v>
      </c>
      <c r="B305" s="255"/>
    </row>
    <row r="306" spans="1:27" ht="17.25">
      <c r="A306" s="47"/>
      <c r="B306" s="47"/>
    </row>
    <row r="307" spans="1:27" ht="17.25" customHeight="1">
      <c r="A307" s="231"/>
      <c r="B307" s="231"/>
      <c r="C307" s="223"/>
      <c r="D307" s="223"/>
      <c r="E307" s="275" t="s">
        <v>219</v>
      </c>
      <c r="F307" s="275"/>
      <c r="G307" s="223"/>
      <c r="H307" s="223"/>
      <c r="I307" s="223"/>
      <c r="J307" s="223"/>
      <c r="K307" s="223"/>
      <c r="M307" s="31" t="s">
        <v>285</v>
      </c>
      <c r="O307" s="231"/>
      <c r="P307" s="231"/>
      <c r="Q307" s="223"/>
      <c r="R307" s="223"/>
      <c r="S307" s="275" t="s">
        <v>220</v>
      </c>
      <c r="T307" s="275"/>
      <c r="U307" s="223"/>
      <c r="V307" s="223"/>
      <c r="W307" s="223"/>
      <c r="X307" s="223"/>
      <c r="Y307" s="223"/>
      <c r="AA307" s="31" t="s">
        <v>285</v>
      </c>
    </row>
    <row r="308" spans="1:27" ht="17.25" customHeight="1">
      <c r="A308" s="13"/>
      <c r="B308" s="81" t="s">
        <v>171</v>
      </c>
      <c r="C308" s="81" t="s">
        <v>141</v>
      </c>
      <c r="D308" s="81" t="s">
        <v>142</v>
      </c>
      <c r="E308" s="81" t="s">
        <v>143</v>
      </c>
      <c r="F308" s="81" t="s">
        <v>144</v>
      </c>
      <c r="G308" s="81" t="s">
        <v>145</v>
      </c>
      <c r="H308" s="81" t="s">
        <v>148</v>
      </c>
      <c r="I308" s="81" t="s">
        <v>150</v>
      </c>
      <c r="J308" s="81" t="s">
        <v>151</v>
      </c>
      <c r="K308" s="81" t="s">
        <v>152</v>
      </c>
      <c r="L308" s="1" t="s">
        <v>154</v>
      </c>
      <c r="M308" s="1" t="s">
        <v>155</v>
      </c>
      <c r="O308" s="13"/>
      <c r="P308" s="81" t="s">
        <v>171</v>
      </c>
      <c r="Q308" s="81" t="s">
        <v>141</v>
      </c>
      <c r="R308" s="81" t="s">
        <v>142</v>
      </c>
      <c r="S308" s="81" t="s">
        <v>143</v>
      </c>
      <c r="T308" s="81" t="s">
        <v>144</v>
      </c>
      <c r="U308" s="81" t="s">
        <v>145</v>
      </c>
      <c r="V308" s="81" t="s">
        <v>148</v>
      </c>
      <c r="W308" s="81" t="s">
        <v>150</v>
      </c>
      <c r="X308" s="81" t="s">
        <v>151</v>
      </c>
      <c r="Y308" s="81" t="s">
        <v>152</v>
      </c>
      <c r="Z308" s="1" t="s">
        <v>154</v>
      </c>
      <c r="AA308" s="1" t="s">
        <v>155</v>
      </c>
    </row>
    <row r="309" spans="1:27" ht="17.25" customHeight="1">
      <c r="A309" s="1" t="s">
        <v>252</v>
      </c>
      <c r="B309" s="224"/>
      <c r="C309" s="224">
        <v>4</v>
      </c>
      <c r="D309" s="224">
        <v>22</v>
      </c>
      <c r="E309" s="224">
        <v>3</v>
      </c>
      <c r="F309" s="224">
        <v>0.5</v>
      </c>
      <c r="G309" s="224"/>
      <c r="H309" s="224"/>
      <c r="I309" s="224">
        <v>0.5</v>
      </c>
      <c r="J309" s="224"/>
      <c r="K309" s="224">
        <v>14</v>
      </c>
      <c r="L309" s="224"/>
      <c r="M309" s="224"/>
      <c r="O309" s="1" t="s">
        <v>252</v>
      </c>
      <c r="P309" s="228"/>
      <c r="Q309" s="229"/>
      <c r="R309" s="228"/>
      <c r="S309" s="228"/>
      <c r="T309" s="228"/>
      <c r="U309" s="228"/>
      <c r="V309" s="228"/>
      <c r="W309" s="228"/>
      <c r="X309" s="228">
        <v>16.5</v>
      </c>
      <c r="Y309" s="228"/>
      <c r="Z309" s="228">
        <v>12.5</v>
      </c>
      <c r="AA309" s="228">
        <v>14.5</v>
      </c>
    </row>
    <row r="310" spans="1:27" ht="17.25" customHeight="1">
      <c r="A310" s="1" t="s">
        <v>286</v>
      </c>
      <c r="B310" s="224"/>
      <c r="C310" s="224">
        <v>21.5</v>
      </c>
      <c r="D310" s="224"/>
      <c r="E310" s="224">
        <v>12.5</v>
      </c>
      <c r="F310" s="224"/>
      <c r="G310" s="224"/>
      <c r="H310" s="224"/>
      <c r="I310" s="224"/>
      <c r="J310" s="224">
        <v>4</v>
      </c>
      <c r="K310" s="224"/>
      <c r="L310" s="224"/>
      <c r="M310" s="224"/>
      <c r="O310" s="1" t="s">
        <v>286</v>
      </c>
      <c r="P310" s="228"/>
      <c r="Q310" s="229">
        <v>5</v>
      </c>
      <c r="R310" s="228">
        <v>13.5</v>
      </c>
      <c r="S310" s="228">
        <v>4</v>
      </c>
      <c r="T310" s="228"/>
      <c r="U310" s="228"/>
      <c r="V310" s="228"/>
      <c r="W310" s="228"/>
      <c r="X310" s="228"/>
      <c r="Y310" s="228"/>
      <c r="Z310" s="228">
        <v>5</v>
      </c>
      <c r="AA310" s="228"/>
    </row>
    <row r="311" spans="1:27" ht="17.25" customHeight="1">
      <c r="A311" s="1" t="s">
        <v>287</v>
      </c>
      <c r="B311" s="224"/>
      <c r="C311" s="224"/>
      <c r="D311" s="224"/>
      <c r="E311" s="224">
        <v>22</v>
      </c>
      <c r="F311" s="224"/>
      <c r="G311" s="224"/>
      <c r="H311" s="224">
        <v>7.5</v>
      </c>
      <c r="I311" s="224"/>
      <c r="J311" s="224">
        <v>2.5</v>
      </c>
      <c r="K311" s="224"/>
      <c r="L311" s="224"/>
      <c r="M311" s="224"/>
      <c r="O311" s="1" t="s">
        <v>287</v>
      </c>
      <c r="P311" s="228"/>
      <c r="Q311" s="229"/>
      <c r="R311" s="228"/>
      <c r="S311" s="228">
        <v>10</v>
      </c>
      <c r="T311" s="228"/>
      <c r="U311" s="228"/>
      <c r="V311" s="228">
        <v>27</v>
      </c>
      <c r="W311" s="228"/>
      <c r="X311" s="228"/>
      <c r="Y311" s="228"/>
      <c r="Z311" s="228"/>
      <c r="AA311" s="228"/>
    </row>
    <row r="312" spans="1:27" ht="17.25" customHeight="1">
      <c r="A312" s="1" t="s">
        <v>288</v>
      </c>
      <c r="B312" s="224"/>
      <c r="C312" s="224">
        <v>3.5</v>
      </c>
      <c r="D312" s="224"/>
      <c r="E312" s="224"/>
      <c r="F312" s="224"/>
      <c r="G312" s="224"/>
      <c r="H312" s="224">
        <v>20.5</v>
      </c>
      <c r="I312" s="224"/>
      <c r="J312" s="224">
        <v>1.5</v>
      </c>
      <c r="K312" s="224"/>
      <c r="L312" s="224">
        <v>3.5</v>
      </c>
      <c r="M312" s="224"/>
      <c r="O312" s="1" t="s">
        <v>288</v>
      </c>
      <c r="P312" s="228"/>
      <c r="Q312" s="229"/>
      <c r="R312" s="228">
        <v>0.5</v>
      </c>
      <c r="S312" s="228">
        <v>1</v>
      </c>
      <c r="T312" s="228"/>
      <c r="U312" s="228"/>
      <c r="V312" s="228">
        <v>7.5</v>
      </c>
      <c r="W312" s="228">
        <v>1</v>
      </c>
      <c r="X312" s="228"/>
      <c r="Y312" s="228"/>
      <c r="Z312" s="228"/>
      <c r="AA312" s="228">
        <v>8.5</v>
      </c>
    </row>
    <row r="313" spans="1:27" ht="17.25" customHeight="1">
      <c r="A313" s="1" t="s">
        <v>289</v>
      </c>
      <c r="B313" s="224"/>
      <c r="C313" s="224"/>
      <c r="D313" s="224"/>
      <c r="E313" s="224">
        <v>1</v>
      </c>
      <c r="F313" s="224"/>
      <c r="G313" s="224"/>
      <c r="H313" s="224">
        <v>4.5</v>
      </c>
      <c r="I313" s="224">
        <v>6.5</v>
      </c>
      <c r="J313" s="224">
        <v>22</v>
      </c>
      <c r="K313" s="224"/>
      <c r="L313" s="224"/>
      <c r="M313" s="224"/>
      <c r="O313" s="1" t="s">
        <v>289</v>
      </c>
      <c r="P313" s="228"/>
      <c r="Q313" s="229"/>
      <c r="R313" s="228">
        <v>84.5</v>
      </c>
      <c r="S313" s="228">
        <v>3</v>
      </c>
      <c r="T313" s="228">
        <v>15</v>
      </c>
      <c r="U313" s="228">
        <v>5</v>
      </c>
      <c r="V313" s="228">
        <v>15</v>
      </c>
      <c r="W313" s="228"/>
      <c r="X313" s="228">
        <v>43</v>
      </c>
      <c r="Y313" s="228">
        <v>163</v>
      </c>
      <c r="Z313" s="228"/>
      <c r="AA313" s="228"/>
    </row>
    <row r="314" spans="1:27" ht="17.25" customHeight="1">
      <c r="A314" s="1" t="s">
        <v>290</v>
      </c>
      <c r="B314" s="224"/>
      <c r="C314" s="224">
        <v>8.5</v>
      </c>
      <c r="D314" s="224"/>
      <c r="E314" s="224">
        <v>157.5</v>
      </c>
      <c r="F314" s="224"/>
      <c r="G314" s="224"/>
      <c r="H314" s="224"/>
      <c r="I314" s="224">
        <v>7</v>
      </c>
      <c r="J314" s="224"/>
      <c r="K314" s="224"/>
      <c r="L314" s="224"/>
      <c r="M314" s="224"/>
      <c r="O314" s="1" t="s">
        <v>290</v>
      </c>
      <c r="P314" s="228"/>
      <c r="Q314" s="229"/>
      <c r="R314" s="228"/>
      <c r="S314" s="228">
        <v>0.5</v>
      </c>
      <c r="T314" s="228">
        <v>0.5</v>
      </c>
      <c r="U314" s="228"/>
      <c r="V314" s="228">
        <v>11.5</v>
      </c>
      <c r="W314" s="228"/>
      <c r="X314" s="228">
        <v>1.5</v>
      </c>
      <c r="Y314" s="228">
        <v>156.5</v>
      </c>
      <c r="Z314" s="228"/>
      <c r="AA314" s="228"/>
    </row>
    <row r="315" spans="1:27" ht="17.25" customHeight="1">
      <c r="A315" s="1" t="s">
        <v>291</v>
      </c>
      <c r="B315" s="224"/>
      <c r="C315" s="224"/>
      <c r="D315" s="224"/>
      <c r="E315" s="224">
        <v>5.5</v>
      </c>
      <c r="F315" s="224"/>
      <c r="G315" s="224">
        <v>7.5</v>
      </c>
      <c r="H315" s="224"/>
      <c r="I315" s="224"/>
      <c r="J315" s="224">
        <v>2.5</v>
      </c>
      <c r="K315" s="224"/>
      <c r="L315" s="224">
        <v>20.5</v>
      </c>
      <c r="M315" s="224"/>
      <c r="O315" s="1" t="s">
        <v>291</v>
      </c>
      <c r="P315" s="228"/>
      <c r="Q315" s="229"/>
      <c r="R315" s="228"/>
      <c r="S315" s="228"/>
      <c r="T315" s="228"/>
      <c r="U315" s="228">
        <v>8.5</v>
      </c>
      <c r="V315" s="228">
        <v>9</v>
      </c>
      <c r="W315" s="228"/>
      <c r="X315" s="228">
        <v>1</v>
      </c>
      <c r="Y315" s="228">
        <v>3</v>
      </c>
      <c r="Z315" s="228"/>
      <c r="AA315" s="228"/>
    </row>
    <row r="316" spans="1:27" ht="17.25" customHeight="1">
      <c r="A316" s="1" t="s">
        <v>292</v>
      </c>
      <c r="B316" s="224"/>
      <c r="C316" s="224"/>
      <c r="D316" s="224"/>
      <c r="E316" s="224"/>
      <c r="F316" s="224"/>
      <c r="G316" s="224"/>
      <c r="H316" s="224"/>
      <c r="I316" s="224"/>
      <c r="J316" s="224">
        <v>83</v>
      </c>
      <c r="K316" s="224"/>
      <c r="L316" s="224"/>
      <c r="M316" s="224"/>
      <c r="O316" s="1" t="s">
        <v>292</v>
      </c>
      <c r="P316" s="228">
        <v>24</v>
      </c>
      <c r="Q316" s="229">
        <v>8</v>
      </c>
      <c r="R316" s="228"/>
      <c r="S316" s="228"/>
      <c r="T316" s="228"/>
      <c r="U316" s="228"/>
      <c r="V316" s="228"/>
      <c r="W316" s="228"/>
      <c r="X316" s="228">
        <v>12</v>
      </c>
      <c r="Y316" s="228"/>
      <c r="Z316" s="228"/>
      <c r="AA316" s="228"/>
    </row>
    <row r="317" spans="1:27" ht="17.25" customHeight="1">
      <c r="A317" s="1" t="s">
        <v>293</v>
      </c>
      <c r="B317" s="224"/>
      <c r="C317" s="224"/>
      <c r="D317" s="224"/>
      <c r="E317" s="224">
        <v>1</v>
      </c>
      <c r="F317" s="224"/>
      <c r="G317" s="224"/>
      <c r="H317" s="224"/>
      <c r="I317" s="224"/>
      <c r="J317" s="224"/>
      <c r="K317" s="224">
        <v>5.5</v>
      </c>
      <c r="L317" s="224"/>
      <c r="M317" s="224"/>
      <c r="O317" s="1" t="s">
        <v>293</v>
      </c>
      <c r="P317" s="228">
        <v>3</v>
      </c>
      <c r="Q317" s="229"/>
      <c r="R317" s="228"/>
      <c r="S317" s="228"/>
      <c r="T317" s="228"/>
      <c r="U317" s="228"/>
      <c r="V317" s="228">
        <v>6.5</v>
      </c>
      <c r="W317" s="228">
        <v>15</v>
      </c>
      <c r="X317" s="228"/>
      <c r="Y317" s="228"/>
      <c r="Z317" s="228">
        <v>10.5</v>
      </c>
      <c r="AA317" s="228"/>
    </row>
    <row r="318" spans="1:27" ht="17.25" customHeight="1">
      <c r="A318" s="1" t="s">
        <v>261</v>
      </c>
      <c r="B318" s="224"/>
      <c r="C318" s="224"/>
      <c r="D318" s="224"/>
      <c r="E318" s="224"/>
      <c r="F318" s="224">
        <v>8</v>
      </c>
      <c r="G318" s="224"/>
      <c r="H318" s="224"/>
      <c r="I318" s="224"/>
      <c r="J318" s="224"/>
      <c r="K318" s="224"/>
      <c r="L318" s="224">
        <v>9.5</v>
      </c>
      <c r="M318" s="224">
        <v>20.5</v>
      </c>
      <c r="O318" s="1" t="s">
        <v>261</v>
      </c>
      <c r="P318" s="228"/>
      <c r="Q318" s="229"/>
      <c r="R318" s="228"/>
      <c r="S318" s="228"/>
      <c r="T318" s="228"/>
      <c r="U318" s="228"/>
      <c r="V318" s="228">
        <v>20.5</v>
      </c>
      <c r="W318" s="228">
        <v>28</v>
      </c>
      <c r="X318" s="228"/>
      <c r="Y318" s="228"/>
      <c r="Z318" s="228"/>
      <c r="AA318" s="228"/>
    </row>
    <row r="319" spans="1:27" ht="17.25" customHeight="1">
      <c r="A319" s="1" t="s">
        <v>262</v>
      </c>
      <c r="B319" s="224"/>
      <c r="C319" s="224"/>
      <c r="D319" s="224"/>
      <c r="E319" s="224"/>
      <c r="F319" s="224">
        <v>85.5</v>
      </c>
      <c r="G319" s="224">
        <v>12.5</v>
      </c>
      <c r="H319" s="224"/>
      <c r="I319" s="224"/>
      <c r="J319" s="224">
        <v>1</v>
      </c>
      <c r="K319" s="224">
        <v>15.5</v>
      </c>
      <c r="L319" s="224"/>
      <c r="M319" s="224"/>
      <c r="O319" s="1" t="s">
        <v>262</v>
      </c>
      <c r="P319" s="228"/>
      <c r="Q319" s="229"/>
      <c r="R319" s="228"/>
      <c r="S319" s="228"/>
      <c r="T319" s="228"/>
      <c r="U319" s="228">
        <v>2</v>
      </c>
      <c r="V319" s="228"/>
      <c r="W319" s="228"/>
      <c r="X319" s="228">
        <v>31</v>
      </c>
      <c r="Y319" s="228"/>
      <c r="Z319" s="228">
        <v>6.5</v>
      </c>
      <c r="AA319" s="228">
        <v>11.5</v>
      </c>
    </row>
    <row r="320" spans="1:27" ht="17.25" customHeight="1">
      <c r="A320" s="1" t="s">
        <v>263</v>
      </c>
      <c r="B320" s="224"/>
      <c r="C320" s="224">
        <v>3</v>
      </c>
      <c r="D320" s="224"/>
      <c r="E320" s="224"/>
      <c r="F320" s="224"/>
      <c r="G320" s="224">
        <v>3</v>
      </c>
      <c r="H320" s="224"/>
      <c r="I320" s="224"/>
      <c r="J320" s="224"/>
      <c r="K320" s="224"/>
      <c r="L320" s="224"/>
      <c r="M320" s="224"/>
      <c r="O320" s="1" t="s">
        <v>263</v>
      </c>
      <c r="P320" s="228"/>
      <c r="Q320" s="229"/>
      <c r="R320" s="228"/>
      <c r="S320" s="228"/>
      <c r="T320" s="228">
        <v>9</v>
      </c>
      <c r="U320" s="228"/>
      <c r="V320" s="228"/>
      <c r="W320" s="228">
        <v>9.5</v>
      </c>
      <c r="X320" s="228"/>
      <c r="Y320" s="228"/>
      <c r="Z320" s="228">
        <v>0.5</v>
      </c>
      <c r="AA320" s="228"/>
    </row>
    <row r="321" spans="1:27" ht="17.25" customHeight="1">
      <c r="A321" s="1" t="s">
        <v>264</v>
      </c>
      <c r="B321" s="224"/>
      <c r="C321" s="224">
        <v>8</v>
      </c>
      <c r="D321" s="224">
        <v>27</v>
      </c>
      <c r="E321" s="224"/>
      <c r="F321" s="224"/>
      <c r="G321" s="224">
        <v>4.5</v>
      </c>
      <c r="H321" s="224"/>
      <c r="I321" s="224"/>
      <c r="J321" s="224"/>
      <c r="K321" s="224"/>
      <c r="L321" s="224"/>
      <c r="M321" s="224"/>
      <c r="O321" s="1" t="s">
        <v>264</v>
      </c>
      <c r="P321" s="228"/>
      <c r="Q321" s="229"/>
      <c r="R321" s="228">
        <v>32.5</v>
      </c>
      <c r="S321" s="228"/>
      <c r="T321" s="228">
        <v>30.5</v>
      </c>
      <c r="U321" s="228"/>
      <c r="V321" s="228">
        <v>6.5</v>
      </c>
      <c r="W321" s="228"/>
      <c r="X321" s="228"/>
      <c r="Y321" s="228">
        <v>30</v>
      </c>
      <c r="Z321" s="228"/>
      <c r="AA321" s="228"/>
    </row>
    <row r="322" spans="1:27" ht="17.25" customHeight="1">
      <c r="A322" s="1" t="s">
        <v>265</v>
      </c>
      <c r="B322" s="224">
        <v>47.5</v>
      </c>
      <c r="C322" s="224">
        <v>1.5</v>
      </c>
      <c r="D322" s="224"/>
      <c r="E322" s="224"/>
      <c r="F322" s="224"/>
      <c r="G322" s="224"/>
      <c r="H322" s="224"/>
      <c r="I322" s="224"/>
      <c r="J322" s="224"/>
      <c r="K322" s="224"/>
      <c r="L322" s="224"/>
      <c r="M322" s="224"/>
      <c r="O322" s="1" t="s">
        <v>265</v>
      </c>
      <c r="P322" s="228"/>
      <c r="Q322" s="229">
        <v>43.5</v>
      </c>
      <c r="R322" s="228"/>
      <c r="S322" s="228"/>
      <c r="T322" s="228"/>
      <c r="U322" s="228"/>
      <c r="V322" s="228">
        <v>2.5</v>
      </c>
      <c r="W322" s="228">
        <v>1.5</v>
      </c>
      <c r="X322" s="228"/>
      <c r="Y322" s="228">
        <v>3.5</v>
      </c>
      <c r="Z322" s="228"/>
      <c r="AA322" s="228"/>
    </row>
    <row r="323" spans="1:27" ht="17.25" customHeight="1">
      <c r="A323" s="1" t="s">
        <v>266</v>
      </c>
      <c r="B323" s="224"/>
      <c r="C323" s="224"/>
      <c r="D323" s="224"/>
      <c r="E323" s="224"/>
      <c r="F323" s="224"/>
      <c r="G323" s="224"/>
      <c r="H323" s="224"/>
      <c r="I323" s="224"/>
      <c r="J323" s="224">
        <v>24.5</v>
      </c>
      <c r="K323" s="224">
        <v>69.5</v>
      </c>
      <c r="L323" s="224">
        <v>20</v>
      </c>
      <c r="M323" s="224"/>
      <c r="O323" s="1" t="s">
        <v>266</v>
      </c>
      <c r="P323" s="228"/>
      <c r="Q323" s="229">
        <v>34</v>
      </c>
      <c r="R323" s="228"/>
      <c r="S323" s="228"/>
      <c r="T323" s="228">
        <v>6</v>
      </c>
      <c r="U323" s="228"/>
      <c r="V323" s="228"/>
      <c r="W323" s="228">
        <v>1</v>
      </c>
      <c r="X323" s="228"/>
      <c r="Y323" s="228">
        <v>5</v>
      </c>
      <c r="Z323" s="228"/>
      <c r="AA323" s="228"/>
    </row>
    <row r="324" spans="1:27" ht="17.25" customHeight="1">
      <c r="A324" s="1" t="s">
        <v>267</v>
      </c>
      <c r="B324" s="224"/>
      <c r="C324" s="224"/>
      <c r="D324" s="224"/>
      <c r="E324" s="224"/>
      <c r="F324" s="224"/>
      <c r="G324" s="224">
        <v>46.5</v>
      </c>
      <c r="H324" s="224"/>
      <c r="I324" s="224"/>
      <c r="J324" s="224">
        <v>69.5</v>
      </c>
      <c r="K324" s="224">
        <v>24</v>
      </c>
      <c r="L324" s="224"/>
      <c r="M324" s="224"/>
      <c r="O324" s="1" t="s">
        <v>267</v>
      </c>
      <c r="P324" s="228"/>
      <c r="Q324" s="229"/>
      <c r="R324" s="228"/>
      <c r="S324" s="228"/>
      <c r="T324" s="228"/>
      <c r="U324" s="228"/>
      <c r="V324" s="228"/>
      <c r="W324" s="228">
        <v>0.5</v>
      </c>
      <c r="X324" s="228"/>
      <c r="Y324" s="228"/>
      <c r="Z324" s="228"/>
      <c r="AA324" s="228">
        <v>24.5</v>
      </c>
    </row>
    <row r="325" spans="1:27" ht="17.25" customHeight="1">
      <c r="A325" s="1" t="s">
        <v>268</v>
      </c>
      <c r="B325" s="224"/>
      <c r="C325" s="224">
        <v>17</v>
      </c>
      <c r="D325" s="224"/>
      <c r="E325" s="224"/>
      <c r="F325" s="224"/>
      <c r="G325" s="224"/>
      <c r="H325" s="224"/>
      <c r="I325" s="224"/>
      <c r="J325" s="224"/>
      <c r="K325" s="224"/>
      <c r="L325" s="224">
        <v>1.5</v>
      </c>
      <c r="M325" s="224"/>
      <c r="O325" s="1" t="s">
        <v>268</v>
      </c>
      <c r="P325" s="228"/>
      <c r="Q325" s="229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</row>
    <row r="326" spans="1:27" ht="17.25" customHeight="1">
      <c r="A326" s="1" t="s">
        <v>269</v>
      </c>
      <c r="B326" s="224"/>
      <c r="C326" s="224">
        <v>1</v>
      </c>
      <c r="D326" s="224">
        <v>10.5</v>
      </c>
      <c r="E326" s="224"/>
      <c r="F326" s="224"/>
      <c r="G326" s="224"/>
      <c r="H326" s="224"/>
      <c r="I326" s="224"/>
      <c r="J326" s="224"/>
      <c r="K326" s="224"/>
      <c r="L326" s="224"/>
      <c r="M326" s="224">
        <v>16.5</v>
      </c>
      <c r="O326" s="1" t="s">
        <v>269</v>
      </c>
      <c r="P326" s="228"/>
      <c r="Q326" s="229"/>
      <c r="R326" s="228">
        <v>2.5</v>
      </c>
      <c r="S326" s="228">
        <v>4.5</v>
      </c>
      <c r="T326" s="228"/>
      <c r="U326" s="228">
        <v>4.5</v>
      </c>
      <c r="V326" s="228"/>
      <c r="W326" s="228"/>
      <c r="X326" s="228"/>
      <c r="Y326" s="228"/>
      <c r="Z326" s="228"/>
      <c r="AA326" s="228"/>
    </row>
    <row r="327" spans="1:27" ht="17.25" customHeight="1">
      <c r="A327" s="1" t="s">
        <v>270</v>
      </c>
      <c r="B327" s="224"/>
      <c r="C327" s="224"/>
      <c r="D327" s="224"/>
      <c r="E327" s="224"/>
      <c r="F327" s="224">
        <v>8</v>
      </c>
      <c r="G327" s="224">
        <v>13</v>
      </c>
      <c r="H327" s="224"/>
      <c r="I327" s="224"/>
      <c r="J327" s="224"/>
      <c r="K327" s="224">
        <v>0.5</v>
      </c>
      <c r="L327" s="224"/>
      <c r="M327" s="224">
        <v>7.5</v>
      </c>
      <c r="O327" s="1" t="s">
        <v>270</v>
      </c>
      <c r="P327" s="228"/>
      <c r="Q327" s="229"/>
      <c r="R327" s="228"/>
      <c r="S327" s="228">
        <v>0.5</v>
      </c>
      <c r="T327" s="228"/>
      <c r="U327" s="228"/>
      <c r="V327" s="228">
        <v>30</v>
      </c>
      <c r="W327" s="228"/>
      <c r="X327" s="228"/>
      <c r="Y327" s="228"/>
      <c r="Z327" s="228"/>
      <c r="AA327" s="228"/>
    </row>
    <row r="328" spans="1:27" ht="17.25" customHeight="1">
      <c r="A328" s="1" t="s">
        <v>271</v>
      </c>
      <c r="B328" s="224"/>
      <c r="C328" s="224"/>
      <c r="D328" s="224">
        <v>9</v>
      </c>
      <c r="E328" s="224">
        <v>0.5</v>
      </c>
      <c r="F328" s="224">
        <v>10.5</v>
      </c>
      <c r="G328" s="224">
        <v>43</v>
      </c>
      <c r="H328" s="224"/>
      <c r="I328" s="224"/>
      <c r="J328" s="224"/>
      <c r="K328" s="224">
        <v>22.5</v>
      </c>
      <c r="L328" s="224"/>
      <c r="M328" s="224"/>
      <c r="O328" s="1" t="s">
        <v>271</v>
      </c>
      <c r="P328" s="228"/>
      <c r="Q328" s="229"/>
      <c r="R328" s="228">
        <v>17</v>
      </c>
      <c r="S328" s="228">
        <v>2.5</v>
      </c>
      <c r="T328" s="228">
        <v>6</v>
      </c>
      <c r="U328" s="228"/>
      <c r="V328" s="228"/>
      <c r="W328" s="228"/>
      <c r="X328" s="228"/>
      <c r="Y328" s="228">
        <v>8</v>
      </c>
      <c r="Z328" s="228">
        <v>4</v>
      </c>
      <c r="AA328" s="228">
        <v>29</v>
      </c>
    </row>
    <row r="329" spans="1:27" ht="17.25" customHeight="1">
      <c r="A329" s="1" t="s">
        <v>272</v>
      </c>
      <c r="B329" s="224">
        <v>4</v>
      </c>
      <c r="C329" s="224"/>
      <c r="D329" s="224"/>
      <c r="E329" s="224">
        <v>14.5</v>
      </c>
      <c r="F329" s="224"/>
      <c r="G329" s="224">
        <v>20.5</v>
      </c>
      <c r="H329" s="224"/>
      <c r="I329" s="224"/>
      <c r="J329" s="224"/>
      <c r="K329" s="224"/>
      <c r="L329" s="224"/>
      <c r="M329" s="224"/>
      <c r="O329" s="1" t="s">
        <v>272</v>
      </c>
      <c r="P329" s="228"/>
      <c r="Q329" s="229"/>
      <c r="R329" s="228"/>
      <c r="S329" s="228">
        <v>19.5</v>
      </c>
      <c r="T329" s="228">
        <v>15.5</v>
      </c>
      <c r="U329" s="228"/>
      <c r="V329" s="228"/>
      <c r="W329" s="228"/>
      <c r="X329" s="228"/>
      <c r="Y329" s="228">
        <v>8</v>
      </c>
      <c r="Z329" s="228"/>
      <c r="AA329" s="228"/>
    </row>
    <row r="330" spans="1:27" ht="17.25" customHeight="1">
      <c r="A330" s="1" t="s">
        <v>273</v>
      </c>
      <c r="B330" s="224">
        <v>9.5</v>
      </c>
      <c r="C330" s="224"/>
      <c r="D330" s="224"/>
      <c r="E330" s="224"/>
      <c r="F330" s="224"/>
      <c r="G330" s="224"/>
      <c r="H330" s="224"/>
      <c r="I330" s="224"/>
      <c r="J330" s="224"/>
      <c r="K330" s="224"/>
      <c r="L330" s="224"/>
      <c r="M330" s="224"/>
      <c r="O330" s="1" t="s">
        <v>273</v>
      </c>
      <c r="P330" s="228"/>
      <c r="Q330" s="229"/>
      <c r="R330" s="228"/>
      <c r="S330" s="228"/>
      <c r="T330" s="228"/>
      <c r="U330" s="228">
        <v>7.5</v>
      </c>
      <c r="V330" s="228"/>
      <c r="W330" s="228"/>
      <c r="X330" s="228"/>
      <c r="Y330" s="228">
        <v>23.5</v>
      </c>
      <c r="Z330" s="228"/>
      <c r="AA330" s="228"/>
    </row>
    <row r="331" spans="1:27" ht="17.25" customHeight="1">
      <c r="A331" s="1" t="s">
        <v>274</v>
      </c>
      <c r="B331" s="224">
        <v>0.5</v>
      </c>
      <c r="C331" s="224"/>
      <c r="D331" s="224"/>
      <c r="E331" s="224"/>
      <c r="F331" s="224"/>
      <c r="G331" s="224"/>
      <c r="H331" s="224"/>
      <c r="I331" s="224"/>
      <c r="J331" s="224"/>
      <c r="K331" s="224"/>
      <c r="L331" s="224"/>
      <c r="M331" s="224"/>
      <c r="O331" s="1" t="s">
        <v>274</v>
      </c>
      <c r="P331" s="228"/>
      <c r="Q331" s="229"/>
      <c r="R331" s="228"/>
      <c r="S331" s="228">
        <v>5</v>
      </c>
      <c r="T331" s="228"/>
      <c r="U331" s="228"/>
      <c r="V331" s="228"/>
      <c r="W331" s="228">
        <v>12.5</v>
      </c>
      <c r="X331" s="228"/>
      <c r="Y331" s="228">
        <v>6.5</v>
      </c>
      <c r="Z331" s="228"/>
      <c r="AA331" s="228"/>
    </row>
    <row r="332" spans="1:27" ht="17.25" customHeight="1">
      <c r="A332" s="1" t="s">
        <v>275</v>
      </c>
      <c r="B332" s="224"/>
      <c r="C332" s="224"/>
      <c r="D332" s="224"/>
      <c r="E332" s="224">
        <v>86.5</v>
      </c>
      <c r="F332" s="224"/>
      <c r="G332" s="224">
        <v>5</v>
      </c>
      <c r="H332" s="224"/>
      <c r="I332" s="224"/>
      <c r="J332" s="224"/>
      <c r="K332" s="224"/>
      <c r="L332" s="224"/>
      <c r="M332" s="224"/>
      <c r="O332" s="1" t="s">
        <v>275</v>
      </c>
      <c r="P332" s="228"/>
      <c r="Q332" s="229"/>
      <c r="R332" s="228"/>
      <c r="S332" s="228"/>
      <c r="T332" s="228"/>
      <c r="U332" s="228"/>
      <c r="V332" s="228"/>
      <c r="W332" s="228"/>
      <c r="X332" s="228">
        <v>13</v>
      </c>
      <c r="Y332" s="228"/>
      <c r="Z332" s="228"/>
      <c r="AA332" s="228"/>
    </row>
    <row r="333" spans="1:27" ht="17.25" customHeight="1">
      <c r="A333" s="1" t="s">
        <v>276</v>
      </c>
      <c r="B333" s="224"/>
      <c r="C333" s="224"/>
      <c r="D333" s="224"/>
      <c r="E333" s="224"/>
      <c r="F333" s="224"/>
      <c r="G333" s="224"/>
      <c r="H333" s="224"/>
      <c r="I333" s="224">
        <v>12.5</v>
      </c>
      <c r="J333" s="224">
        <v>6</v>
      </c>
      <c r="K333" s="224">
        <v>126.5</v>
      </c>
      <c r="L333" s="224">
        <v>17</v>
      </c>
      <c r="M333" s="224"/>
      <c r="O333" s="1" t="s">
        <v>276</v>
      </c>
      <c r="P333" s="228"/>
      <c r="Q333" s="229"/>
      <c r="R333" s="228"/>
      <c r="S333" s="228"/>
      <c r="T333" s="228"/>
      <c r="U333" s="228"/>
      <c r="V333" s="228"/>
      <c r="W333" s="228"/>
      <c r="X333" s="228">
        <v>61.5</v>
      </c>
      <c r="Y333" s="228"/>
      <c r="Z333" s="228">
        <v>29.5</v>
      </c>
      <c r="AA333" s="228"/>
    </row>
    <row r="334" spans="1:27" ht="17.25" customHeight="1">
      <c r="A334" s="1" t="s">
        <v>277</v>
      </c>
      <c r="B334" s="224"/>
      <c r="C334" s="224"/>
      <c r="D334" s="224"/>
      <c r="E334" s="224"/>
      <c r="F334" s="224"/>
      <c r="G334" s="224">
        <v>31.5</v>
      </c>
      <c r="H334" s="224"/>
      <c r="I334" s="224"/>
      <c r="J334" s="224"/>
      <c r="K334" s="224">
        <v>56</v>
      </c>
      <c r="L334" s="224"/>
      <c r="M334" s="224">
        <v>3</v>
      </c>
      <c r="O334" s="1" t="s">
        <v>277</v>
      </c>
      <c r="P334" s="228">
        <v>10.5</v>
      </c>
      <c r="Q334" s="229"/>
      <c r="R334" s="228">
        <v>16</v>
      </c>
      <c r="S334" s="228"/>
      <c r="T334" s="228">
        <v>51.5</v>
      </c>
      <c r="U334" s="228"/>
      <c r="V334" s="228"/>
      <c r="W334" s="228">
        <v>0.5</v>
      </c>
      <c r="X334" s="228"/>
      <c r="Y334" s="228">
        <v>2</v>
      </c>
      <c r="Z334" s="228"/>
      <c r="AA334" s="228"/>
    </row>
    <row r="335" spans="1:27" ht="17.25" customHeight="1">
      <c r="A335" s="1" t="s">
        <v>278</v>
      </c>
      <c r="B335" s="224"/>
      <c r="C335" s="224">
        <v>13.5</v>
      </c>
      <c r="D335" s="224"/>
      <c r="E335" s="224"/>
      <c r="F335" s="224"/>
      <c r="G335" s="224">
        <v>0.5</v>
      </c>
      <c r="H335" s="224"/>
      <c r="I335" s="224">
        <v>2.5</v>
      </c>
      <c r="J335" s="224"/>
      <c r="K335" s="224"/>
      <c r="L335" s="224">
        <v>2</v>
      </c>
      <c r="M335" s="224">
        <v>3</v>
      </c>
      <c r="O335" s="1" t="s">
        <v>278</v>
      </c>
      <c r="P335" s="228"/>
      <c r="Q335" s="229">
        <v>55</v>
      </c>
      <c r="R335" s="228">
        <v>2</v>
      </c>
      <c r="S335" s="228"/>
      <c r="T335" s="228">
        <v>23</v>
      </c>
      <c r="U335" s="228"/>
      <c r="V335" s="228"/>
      <c r="W335" s="228"/>
      <c r="X335" s="228"/>
      <c r="Y335" s="228">
        <v>0.5</v>
      </c>
      <c r="Z335" s="228"/>
      <c r="AA335" s="228"/>
    </row>
    <row r="336" spans="1:27" ht="17.25" customHeight="1">
      <c r="A336" s="1" t="s">
        <v>279</v>
      </c>
      <c r="B336" s="224"/>
      <c r="C336" s="224"/>
      <c r="D336" s="224"/>
      <c r="E336" s="224"/>
      <c r="F336" s="224"/>
      <c r="G336" s="224"/>
      <c r="H336" s="224"/>
      <c r="I336" s="224"/>
      <c r="J336" s="224"/>
      <c r="K336" s="224"/>
      <c r="L336" s="224"/>
      <c r="M336" s="224"/>
      <c r="O336" s="1" t="s">
        <v>279</v>
      </c>
      <c r="P336" s="228"/>
      <c r="Q336" s="229">
        <v>2.5</v>
      </c>
      <c r="R336" s="228"/>
      <c r="S336" s="228"/>
      <c r="T336" s="228"/>
      <c r="U336" s="228"/>
      <c r="V336" s="228"/>
      <c r="W336" s="228">
        <v>1</v>
      </c>
      <c r="X336" s="228"/>
      <c r="Y336" s="228"/>
      <c r="Z336" s="228">
        <v>1.5</v>
      </c>
      <c r="AA336" s="228"/>
    </row>
    <row r="337" spans="1:27" ht="17.25" customHeight="1">
      <c r="A337" s="1" t="s">
        <v>280</v>
      </c>
      <c r="B337" s="224"/>
      <c r="C337" s="224"/>
      <c r="D337" s="224"/>
      <c r="E337" s="224"/>
      <c r="F337" s="224">
        <v>52.5</v>
      </c>
      <c r="G337" s="224"/>
      <c r="H337" s="224"/>
      <c r="I337" s="224"/>
      <c r="J337" s="224"/>
      <c r="K337" s="224">
        <v>5</v>
      </c>
      <c r="L337" s="224"/>
      <c r="M337" s="224"/>
      <c r="O337" s="1" t="s">
        <v>280</v>
      </c>
      <c r="P337" s="228"/>
      <c r="Q337" s="229"/>
      <c r="R337" s="228">
        <v>4.5</v>
      </c>
      <c r="S337" s="228">
        <v>17.5</v>
      </c>
      <c r="T337" s="228"/>
      <c r="U337" s="228">
        <v>3</v>
      </c>
      <c r="V337" s="228"/>
      <c r="W337" s="228">
        <v>2</v>
      </c>
      <c r="X337" s="228"/>
      <c r="Y337" s="228"/>
      <c r="Z337" s="228">
        <v>15</v>
      </c>
      <c r="AA337" s="228">
        <v>1.5</v>
      </c>
    </row>
    <row r="338" spans="1:27" ht="17.25" customHeight="1">
      <c r="A338" s="1" t="s">
        <v>281</v>
      </c>
      <c r="B338" s="224"/>
      <c r="C338" s="225"/>
      <c r="D338" s="224"/>
      <c r="E338" s="224">
        <v>5</v>
      </c>
      <c r="F338" s="224">
        <v>30</v>
      </c>
      <c r="G338" s="224"/>
      <c r="H338" s="224">
        <v>0.5</v>
      </c>
      <c r="I338" s="224"/>
      <c r="J338" s="224"/>
      <c r="K338" s="224"/>
      <c r="L338" s="224"/>
      <c r="M338" s="224"/>
      <c r="O338" s="1" t="s">
        <v>281</v>
      </c>
      <c r="P338" s="228">
        <v>15.5</v>
      </c>
      <c r="Q338" s="229"/>
      <c r="R338" s="228">
        <v>88</v>
      </c>
      <c r="S338" s="228">
        <v>47.5</v>
      </c>
      <c r="T338" s="228"/>
      <c r="U338" s="228"/>
      <c r="V338" s="228"/>
      <c r="W338" s="228">
        <v>5</v>
      </c>
      <c r="X338" s="228"/>
      <c r="Y338" s="228">
        <v>1</v>
      </c>
      <c r="Z338" s="228">
        <v>4</v>
      </c>
      <c r="AA338" s="228"/>
    </row>
    <row r="339" spans="1:27" ht="17.25" customHeight="1">
      <c r="A339" s="1" t="s">
        <v>282</v>
      </c>
      <c r="B339" s="224"/>
      <c r="C339" s="225"/>
      <c r="D339" s="224">
        <v>2.5</v>
      </c>
      <c r="E339" s="225"/>
      <c r="F339" s="224">
        <v>3.5</v>
      </c>
      <c r="G339" s="225"/>
      <c r="H339" s="224"/>
      <c r="I339" s="224"/>
      <c r="J339" s="225"/>
      <c r="K339" s="224"/>
      <c r="L339" s="225"/>
      <c r="M339" s="224"/>
      <c r="O339" s="1" t="s">
        <v>282</v>
      </c>
      <c r="P339" s="228"/>
      <c r="Q339" s="229"/>
      <c r="R339" s="228"/>
      <c r="S339" s="228"/>
      <c r="T339" s="228"/>
      <c r="U339" s="228"/>
      <c r="V339" s="228"/>
      <c r="W339" s="228">
        <v>1</v>
      </c>
      <c r="X339" s="228"/>
      <c r="Y339" s="228">
        <v>1</v>
      </c>
      <c r="Z339" s="228"/>
      <c r="AA339" s="228"/>
    </row>
    <row r="340" spans="1:27" ht="17.25" customHeight="1">
      <c r="A340" s="1" t="s">
        <v>244</v>
      </c>
      <c r="B340" s="224">
        <f t="shared" ref="B340:M340" si="11">SUM(B309:B339)</f>
        <v>61.5</v>
      </c>
      <c r="C340" s="224">
        <f t="shared" si="11"/>
        <v>81.5</v>
      </c>
      <c r="D340" s="224">
        <f t="shared" si="11"/>
        <v>71</v>
      </c>
      <c r="E340" s="224">
        <f t="shared" si="11"/>
        <v>309</v>
      </c>
      <c r="F340" s="224">
        <f t="shared" si="11"/>
        <v>198.5</v>
      </c>
      <c r="G340" s="224">
        <f t="shared" si="11"/>
        <v>187.5</v>
      </c>
      <c r="H340" s="224">
        <f t="shared" si="11"/>
        <v>33</v>
      </c>
      <c r="I340" s="224">
        <f t="shared" si="11"/>
        <v>29</v>
      </c>
      <c r="J340" s="224">
        <f t="shared" si="11"/>
        <v>216.5</v>
      </c>
      <c r="K340" s="224">
        <f t="shared" si="11"/>
        <v>339</v>
      </c>
      <c r="L340" s="224">
        <f t="shared" si="11"/>
        <v>74</v>
      </c>
      <c r="M340" s="224">
        <f t="shared" si="11"/>
        <v>50.5</v>
      </c>
      <c r="O340" s="1" t="s">
        <v>244</v>
      </c>
      <c r="P340" s="226">
        <f t="shared" ref="P340:AA340" si="12">SUM(P309:P339)</f>
        <v>53</v>
      </c>
      <c r="Q340" s="226">
        <f t="shared" si="12"/>
        <v>148</v>
      </c>
      <c r="R340" s="224">
        <f t="shared" si="12"/>
        <v>261</v>
      </c>
      <c r="S340" s="224">
        <f t="shared" si="12"/>
        <v>115.5</v>
      </c>
      <c r="T340" s="224">
        <f t="shared" si="12"/>
        <v>157</v>
      </c>
      <c r="U340" s="224">
        <f t="shared" si="12"/>
        <v>30.5</v>
      </c>
      <c r="V340" s="224">
        <f t="shared" si="12"/>
        <v>136</v>
      </c>
      <c r="W340" s="224">
        <f t="shared" si="12"/>
        <v>78.5</v>
      </c>
      <c r="X340" s="224">
        <f t="shared" si="12"/>
        <v>179.5</v>
      </c>
      <c r="Y340" s="224">
        <f t="shared" si="12"/>
        <v>411.5</v>
      </c>
      <c r="Z340" s="224">
        <f t="shared" si="12"/>
        <v>89</v>
      </c>
      <c r="AA340" s="224">
        <f t="shared" si="12"/>
        <v>89.5</v>
      </c>
    </row>
    <row r="341" spans="1:27" ht="17.25" customHeight="1">
      <c r="A341" s="9" t="s">
        <v>318</v>
      </c>
      <c r="O341" s="9" t="s">
        <v>318</v>
      </c>
    </row>
    <row r="342" spans="1:27" ht="17.25" customHeight="1"/>
    <row r="343" spans="1:27" ht="17.25" customHeight="1"/>
    <row r="344" spans="1:27" ht="17.25" customHeight="1"/>
    <row r="345" spans="1:27" ht="17.25" customHeight="1"/>
    <row r="346" spans="1:27" ht="17.25" customHeight="1"/>
    <row r="347" spans="1:27" ht="17.25" customHeight="1"/>
    <row r="348" spans="1:27" ht="18" customHeight="1">
      <c r="A348" s="255" t="s">
        <v>284</v>
      </c>
      <c r="B348" s="255"/>
      <c r="O348" s="270"/>
      <c r="P348" s="270"/>
    </row>
    <row r="349" spans="1:27" ht="18" customHeight="1">
      <c r="A349" s="47"/>
      <c r="B349" s="47"/>
      <c r="E349" s="10"/>
      <c r="F349" s="10"/>
      <c r="L349" s="10"/>
      <c r="M349" s="10"/>
      <c r="O349" s="132"/>
      <c r="P349" s="132"/>
      <c r="S349" s="10"/>
      <c r="T349" s="10"/>
      <c r="Z349" s="10"/>
      <c r="AA349" s="10"/>
    </row>
    <row r="350" spans="1:27" ht="18" customHeight="1">
      <c r="A350" s="131"/>
      <c r="B350" s="131"/>
      <c r="C350" s="223"/>
      <c r="D350" s="223"/>
      <c r="E350" s="275" t="s">
        <v>210</v>
      </c>
      <c r="F350" s="275"/>
      <c r="G350" s="223"/>
      <c r="H350" s="223"/>
      <c r="I350" s="223"/>
      <c r="J350" s="223"/>
      <c r="K350" s="223"/>
      <c r="M350" s="31" t="s">
        <v>285</v>
      </c>
      <c r="O350" s="227"/>
      <c r="P350" s="227"/>
      <c r="Q350" s="223"/>
      <c r="R350" s="223"/>
      <c r="S350" s="275" t="s">
        <v>211</v>
      </c>
      <c r="T350" s="275"/>
      <c r="U350" s="223"/>
      <c r="V350" s="223"/>
      <c r="W350" s="223"/>
      <c r="X350" s="223"/>
      <c r="Y350" s="223"/>
      <c r="AA350" s="31" t="s">
        <v>285</v>
      </c>
    </row>
    <row r="351" spans="1:27" ht="18" customHeight="1">
      <c r="A351" s="13"/>
      <c r="B351" s="81" t="s">
        <v>171</v>
      </c>
      <c r="C351" s="81" t="s">
        <v>141</v>
      </c>
      <c r="D351" s="81" t="s">
        <v>142</v>
      </c>
      <c r="E351" s="81" t="s">
        <v>143</v>
      </c>
      <c r="F351" s="81" t="s">
        <v>144</v>
      </c>
      <c r="G351" s="81" t="s">
        <v>145</v>
      </c>
      <c r="H351" s="81" t="s">
        <v>148</v>
      </c>
      <c r="I351" s="81" t="s">
        <v>150</v>
      </c>
      <c r="J351" s="81" t="s">
        <v>151</v>
      </c>
      <c r="K351" s="81" t="s">
        <v>152</v>
      </c>
      <c r="L351" s="1" t="s">
        <v>154</v>
      </c>
      <c r="M351" s="1" t="s">
        <v>155</v>
      </c>
      <c r="O351" s="13"/>
      <c r="P351" s="81" t="s">
        <v>171</v>
      </c>
      <c r="Q351" s="81" t="s">
        <v>141</v>
      </c>
      <c r="R351" s="81" t="s">
        <v>142</v>
      </c>
      <c r="S351" s="81" t="s">
        <v>143</v>
      </c>
      <c r="T351" s="81" t="s">
        <v>144</v>
      </c>
      <c r="U351" s="81" t="s">
        <v>145</v>
      </c>
      <c r="V351" s="81" t="s">
        <v>148</v>
      </c>
      <c r="W351" s="81" t="s">
        <v>150</v>
      </c>
      <c r="X351" s="81" t="s">
        <v>151</v>
      </c>
      <c r="Y351" s="81" t="s">
        <v>152</v>
      </c>
      <c r="Z351" s="1" t="s">
        <v>154</v>
      </c>
      <c r="AA351" s="1" t="s">
        <v>155</v>
      </c>
    </row>
    <row r="352" spans="1:27" ht="18" customHeight="1">
      <c r="A352" s="1" t="s">
        <v>252</v>
      </c>
      <c r="B352" s="224"/>
      <c r="C352" s="226"/>
      <c r="D352" s="16">
        <v>6.5</v>
      </c>
      <c r="E352" s="16"/>
      <c r="F352" s="16">
        <v>19.5</v>
      </c>
      <c r="G352" s="16">
        <v>0.5</v>
      </c>
      <c r="H352" s="16"/>
      <c r="I352" s="16"/>
      <c r="J352" s="16">
        <v>8</v>
      </c>
      <c r="K352" s="16"/>
      <c r="L352" s="16"/>
      <c r="M352" s="16">
        <v>6</v>
      </c>
      <c r="O352" s="1" t="s">
        <v>252</v>
      </c>
      <c r="P352" s="224"/>
      <c r="Q352" s="224"/>
      <c r="R352" s="5"/>
      <c r="S352" s="5"/>
      <c r="T352" s="5">
        <v>1.5</v>
      </c>
      <c r="U352" s="224"/>
      <c r="V352" s="5">
        <v>20</v>
      </c>
      <c r="W352" s="224"/>
      <c r="X352" s="5"/>
      <c r="Y352" s="224"/>
      <c r="Z352" s="224"/>
      <c r="AA352" s="5"/>
    </row>
    <row r="353" spans="1:27" ht="18" customHeight="1">
      <c r="A353" s="1" t="s">
        <v>286</v>
      </c>
      <c r="B353" s="224"/>
      <c r="C353" s="226"/>
      <c r="D353" s="16"/>
      <c r="E353" s="16"/>
      <c r="F353" s="16"/>
      <c r="G353" s="16">
        <v>56.5</v>
      </c>
      <c r="H353" s="16"/>
      <c r="I353" s="16"/>
      <c r="J353" s="16">
        <v>28.5</v>
      </c>
      <c r="K353" s="16"/>
      <c r="L353" s="16"/>
      <c r="M353" s="16">
        <v>7.5</v>
      </c>
      <c r="O353" s="1" t="s">
        <v>286</v>
      </c>
      <c r="P353" s="224"/>
      <c r="Q353" s="224"/>
      <c r="R353" s="5">
        <v>7</v>
      </c>
      <c r="S353" s="5"/>
      <c r="T353" s="5">
        <v>49.5</v>
      </c>
      <c r="U353" s="224"/>
      <c r="V353" s="5">
        <v>0</v>
      </c>
      <c r="W353" s="224"/>
      <c r="X353" s="5">
        <v>5</v>
      </c>
      <c r="Y353" s="224"/>
      <c r="Z353" s="224"/>
      <c r="AA353" s="5">
        <v>0.5</v>
      </c>
    </row>
    <row r="354" spans="1:27" ht="18" customHeight="1">
      <c r="A354" s="1" t="s">
        <v>287</v>
      </c>
      <c r="B354" s="224"/>
      <c r="C354" s="226"/>
      <c r="D354" s="16"/>
      <c r="E354" s="16"/>
      <c r="F354" s="16"/>
      <c r="G354" s="16"/>
      <c r="H354" s="16"/>
      <c r="I354" s="16"/>
      <c r="J354" s="16">
        <v>11</v>
      </c>
      <c r="K354" s="16"/>
      <c r="L354" s="16"/>
      <c r="M354" s="16">
        <v>2</v>
      </c>
      <c r="O354" s="1" t="s">
        <v>287</v>
      </c>
      <c r="P354" s="224"/>
      <c r="Q354" s="224"/>
      <c r="R354" s="5"/>
      <c r="S354" s="5">
        <v>30</v>
      </c>
      <c r="T354" s="5">
        <v>16</v>
      </c>
      <c r="U354" s="224"/>
      <c r="V354" s="5">
        <v>55.5</v>
      </c>
      <c r="W354" s="224"/>
      <c r="X354" s="5">
        <v>0.5</v>
      </c>
      <c r="Y354" s="224"/>
      <c r="Z354" s="224"/>
      <c r="AA354" s="5"/>
    </row>
    <row r="355" spans="1:27" ht="18" customHeight="1">
      <c r="A355" s="1" t="s">
        <v>288</v>
      </c>
      <c r="B355" s="224"/>
      <c r="C355" s="226"/>
      <c r="D355" s="16"/>
      <c r="E355" s="16"/>
      <c r="F355" s="16"/>
      <c r="G355" s="16"/>
      <c r="H355" s="16">
        <v>8.5</v>
      </c>
      <c r="I355" s="16"/>
      <c r="J355" s="16">
        <v>55.5</v>
      </c>
      <c r="K355" s="16"/>
      <c r="L355" s="16"/>
      <c r="M355" s="16"/>
      <c r="O355" s="1" t="s">
        <v>288</v>
      </c>
      <c r="P355" s="224"/>
      <c r="Q355" s="224"/>
      <c r="R355" s="5">
        <v>1.5</v>
      </c>
      <c r="S355" s="5"/>
      <c r="T355" s="5"/>
      <c r="U355" s="224"/>
      <c r="V355" s="5"/>
      <c r="W355" s="224"/>
      <c r="X355" s="5"/>
      <c r="Y355" s="224"/>
      <c r="Z355" s="224"/>
      <c r="AA355" s="5">
        <v>9</v>
      </c>
    </row>
    <row r="356" spans="1:27" ht="18" customHeight="1">
      <c r="A356" s="1" t="s">
        <v>289</v>
      </c>
      <c r="B356" s="224"/>
      <c r="C356" s="226"/>
      <c r="D356" s="16"/>
      <c r="E356" s="16"/>
      <c r="F356" s="16"/>
      <c r="G356" s="16"/>
      <c r="H356" s="16">
        <v>11</v>
      </c>
      <c r="I356" s="16">
        <v>7</v>
      </c>
      <c r="J356" s="16">
        <v>15.5</v>
      </c>
      <c r="K356" s="16">
        <v>12.5</v>
      </c>
      <c r="L356" s="16"/>
      <c r="M356" s="16"/>
      <c r="O356" s="1" t="s">
        <v>289</v>
      </c>
      <c r="P356" s="224"/>
      <c r="Q356" s="224"/>
      <c r="R356" s="5">
        <v>28</v>
      </c>
      <c r="S356" s="5">
        <v>1</v>
      </c>
      <c r="T356" s="5"/>
      <c r="U356" s="224"/>
      <c r="V356" s="5">
        <v>0.5</v>
      </c>
      <c r="W356" s="224"/>
      <c r="X356" s="5"/>
      <c r="Y356" s="224"/>
      <c r="Z356" s="224"/>
      <c r="AA356" s="5"/>
    </row>
    <row r="357" spans="1:27" ht="18" customHeight="1">
      <c r="A357" s="1" t="s">
        <v>290</v>
      </c>
      <c r="B357" s="224"/>
      <c r="C357" s="226"/>
      <c r="D357" s="16"/>
      <c r="E357" s="16"/>
      <c r="F357" s="16"/>
      <c r="G357" s="16"/>
      <c r="H357" s="16">
        <v>15.5</v>
      </c>
      <c r="I357" s="16">
        <v>1</v>
      </c>
      <c r="J357" s="16"/>
      <c r="K357" s="16"/>
      <c r="L357" s="16">
        <v>26.5</v>
      </c>
      <c r="M357" s="16"/>
      <c r="O357" s="1" t="s">
        <v>290</v>
      </c>
      <c r="P357" s="224"/>
      <c r="Q357" s="5">
        <v>15.5</v>
      </c>
      <c r="R357" s="5">
        <v>30.5</v>
      </c>
      <c r="S357" s="224"/>
      <c r="T357" s="5">
        <v>2.5</v>
      </c>
      <c r="U357" s="5"/>
      <c r="V357" s="5">
        <v>38</v>
      </c>
      <c r="W357" s="224"/>
      <c r="X357" s="224"/>
      <c r="Y357" s="224"/>
      <c r="Z357" s="5">
        <v>15</v>
      </c>
      <c r="AA357" s="5">
        <v>4.5</v>
      </c>
    </row>
    <row r="358" spans="1:27" ht="18" customHeight="1">
      <c r="A358" s="1" t="s">
        <v>291</v>
      </c>
      <c r="B358" s="224"/>
      <c r="C358" s="15">
        <v>0.5</v>
      </c>
      <c r="D358" s="16">
        <v>20</v>
      </c>
      <c r="E358" s="16"/>
      <c r="F358" s="16"/>
      <c r="G358" s="16">
        <v>0.5</v>
      </c>
      <c r="H358" s="16">
        <v>31</v>
      </c>
      <c r="I358" s="16"/>
      <c r="J358" s="16"/>
      <c r="K358" s="16"/>
      <c r="L358" s="16"/>
      <c r="M358" s="16"/>
      <c r="O358" s="1" t="s">
        <v>291</v>
      </c>
      <c r="P358" s="224"/>
      <c r="Q358" s="5">
        <v>43.5</v>
      </c>
      <c r="R358" s="5"/>
      <c r="S358" s="224"/>
      <c r="T358" s="5">
        <v>0.5</v>
      </c>
      <c r="U358" s="5"/>
      <c r="V358" s="5">
        <v>8</v>
      </c>
      <c r="W358" s="224"/>
      <c r="X358" s="224"/>
      <c r="Y358" s="5">
        <v>21.5</v>
      </c>
      <c r="Z358" s="224"/>
      <c r="AA358" s="224"/>
    </row>
    <row r="359" spans="1:27" ht="18" customHeight="1">
      <c r="A359" s="1" t="s">
        <v>292</v>
      </c>
      <c r="B359" s="224"/>
      <c r="C359" s="15">
        <v>3.5</v>
      </c>
      <c r="D359" s="16"/>
      <c r="E359" s="16"/>
      <c r="F359" s="16"/>
      <c r="G359" s="16">
        <v>0.5</v>
      </c>
      <c r="H359" s="16">
        <v>3</v>
      </c>
      <c r="I359" s="16"/>
      <c r="J359" s="16"/>
      <c r="K359" s="16"/>
      <c r="L359" s="16"/>
      <c r="M359" s="16">
        <v>1</v>
      </c>
      <c r="O359" s="1" t="s">
        <v>292</v>
      </c>
      <c r="P359" s="224"/>
      <c r="Q359" s="5"/>
      <c r="R359" s="5"/>
      <c r="S359" s="224"/>
      <c r="T359" s="5"/>
      <c r="U359" s="5">
        <v>3</v>
      </c>
      <c r="V359" s="5"/>
      <c r="W359" s="224"/>
      <c r="X359" s="224"/>
      <c r="Y359" s="224"/>
      <c r="Z359" s="224"/>
      <c r="AA359" s="224"/>
    </row>
    <row r="360" spans="1:27" ht="18" customHeight="1">
      <c r="A360" s="1" t="s">
        <v>293</v>
      </c>
      <c r="B360" s="224"/>
      <c r="C360" s="226"/>
      <c r="D360" s="16"/>
      <c r="E360" s="16">
        <v>40</v>
      </c>
      <c r="F360" s="16"/>
      <c r="G360" s="16"/>
      <c r="H360" s="16"/>
      <c r="I360" s="16"/>
      <c r="J360" s="16"/>
      <c r="K360" s="16"/>
      <c r="L360" s="16"/>
      <c r="M360" s="16"/>
      <c r="O360" s="1" t="s">
        <v>293</v>
      </c>
      <c r="P360" s="224"/>
      <c r="Q360" s="5"/>
      <c r="R360" s="5">
        <v>22</v>
      </c>
      <c r="S360" s="224"/>
      <c r="T360" s="5">
        <v>7.5</v>
      </c>
      <c r="U360" s="5">
        <v>25</v>
      </c>
      <c r="V360" s="5"/>
      <c r="W360" s="224"/>
      <c r="X360" s="224"/>
      <c r="Y360" s="224"/>
      <c r="Z360" s="224"/>
      <c r="AA360" s="224"/>
    </row>
    <row r="361" spans="1:27" ht="18" customHeight="1">
      <c r="A361" s="1" t="s">
        <v>261</v>
      </c>
      <c r="B361" s="224"/>
      <c r="C361" s="15">
        <v>10.5</v>
      </c>
      <c r="D361" s="16"/>
      <c r="E361" s="16"/>
      <c r="F361" s="16">
        <v>10.5</v>
      </c>
      <c r="G361" s="16"/>
      <c r="H361" s="16"/>
      <c r="I361" s="16"/>
      <c r="J361" s="16"/>
      <c r="K361" s="16"/>
      <c r="L361" s="16"/>
      <c r="M361" s="16"/>
      <c r="O361" s="1" t="s">
        <v>261</v>
      </c>
      <c r="P361" s="224"/>
      <c r="Q361" s="5"/>
      <c r="R361" s="5">
        <v>11.5</v>
      </c>
      <c r="S361" s="224"/>
      <c r="T361" s="5"/>
      <c r="U361" s="5"/>
      <c r="V361" s="224"/>
      <c r="W361" s="5">
        <v>24</v>
      </c>
      <c r="X361" s="224"/>
      <c r="Y361" s="224"/>
      <c r="Z361" s="224"/>
      <c r="AA361" s="224"/>
    </row>
    <row r="362" spans="1:27" ht="18" customHeight="1">
      <c r="A362" s="1" t="s">
        <v>262</v>
      </c>
      <c r="B362" s="224"/>
      <c r="C362" s="15">
        <v>3</v>
      </c>
      <c r="D362" s="16"/>
      <c r="E362" s="16"/>
      <c r="F362" s="16">
        <v>53.5</v>
      </c>
      <c r="G362" s="16">
        <v>62.5</v>
      </c>
      <c r="H362" s="16"/>
      <c r="I362" s="16"/>
      <c r="J362" s="16">
        <v>2</v>
      </c>
      <c r="K362" s="16"/>
      <c r="L362" s="16">
        <v>27</v>
      </c>
      <c r="M362" s="16"/>
      <c r="O362" s="1" t="s">
        <v>262</v>
      </c>
      <c r="P362" s="224"/>
      <c r="Q362" s="5"/>
      <c r="R362" s="224"/>
      <c r="S362" s="5">
        <v>103.5</v>
      </c>
      <c r="T362" s="224"/>
      <c r="U362" s="5"/>
      <c r="V362" s="5">
        <v>6</v>
      </c>
      <c r="W362" s="5">
        <v>40</v>
      </c>
      <c r="X362" s="5">
        <v>1.5</v>
      </c>
      <c r="Y362" s="224"/>
      <c r="Z362" s="5">
        <v>27.5</v>
      </c>
      <c r="AA362" s="224"/>
    </row>
    <row r="363" spans="1:27" ht="18" customHeight="1">
      <c r="A363" s="1" t="s">
        <v>263</v>
      </c>
      <c r="B363" s="224"/>
      <c r="C363" s="226"/>
      <c r="D363" s="16"/>
      <c r="E363" s="16"/>
      <c r="F363" s="16">
        <v>20.5</v>
      </c>
      <c r="G363" s="16">
        <v>2.5</v>
      </c>
      <c r="H363" s="16"/>
      <c r="I363" s="16"/>
      <c r="J363" s="16"/>
      <c r="K363" s="16"/>
      <c r="L363" s="16"/>
      <c r="M363" s="16"/>
      <c r="O363" s="1" t="s">
        <v>263</v>
      </c>
      <c r="P363" s="224"/>
      <c r="Q363" s="5"/>
      <c r="R363" s="224"/>
      <c r="S363" s="5"/>
      <c r="T363" s="224"/>
      <c r="U363" s="5">
        <v>3</v>
      </c>
      <c r="V363" s="5">
        <v>7.5</v>
      </c>
      <c r="W363" s="5">
        <v>1</v>
      </c>
      <c r="X363" s="5"/>
      <c r="Y363" s="224"/>
      <c r="Z363" s="224"/>
      <c r="AA363" s="224"/>
    </row>
    <row r="364" spans="1:27" ht="18" customHeight="1">
      <c r="A364" s="1" t="s">
        <v>264</v>
      </c>
      <c r="B364" s="224"/>
      <c r="C364" s="15">
        <v>8</v>
      </c>
      <c r="D364" s="16"/>
      <c r="E364" s="16"/>
      <c r="F364" s="16"/>
      <c r="G364" s="16">
        <v>38</v>
      </c>
      <c r="H364" s="16"/>
      <c r="I364" s="16"/>
      <c r="J364" s="16">
        <v>0.5</v>
      </c>
      <c r="K364" s="16"/>
      <c r="L364" s="16"/>
      <c r="M364" s="16"/>
      <c r="O364" s="1" t="s">
        <v>264</v>
      </c>
      <c r="P364" s="224"/>
      <c r="Q364" s="5">
        <v>5</v>
      </c>
      <c r="R364" s="224"/>
      <c r="S364" s="5"/>
      <c r="T364" s="224"/>
      <c r="U364" s="5"/>
      <c r="V364" s="5">
        <v>8.5</v>
      </c>
      <c r="W364" s="5">
        <v>6</v>
      </c>
      <c r="X364" s="5"/>
      <c r="Y364" s="224"/>
      <c r="Z364" s="224"/>
      <c r="AA364" s="224"/>
    </row>
    <row r="365" spans="1:27" ht="18" customHeight="1">
      <c r="A365" s="1" t="s">
        <v>265</v>
      </c>
      <c r="B365" s="224"/>
      <c r="C365" s="15">
        <v>0.5</v>
      </c>
      <c r="D365" s="16"/>
      <c r="E365" s="16"/>
      <c r="F365" s="16"/>
      <c r="G365" s="16"/>
      <c r="H365" s="16"/>
      <c r="I365" s="16"/>
      <c r="J365" s="16"/>
      <c r="K365" s="16">
        <v>6</v>
      </c>
      <c r="L365" s="16"/>
      <c r="M365" s="16"/>
      <c r="O365" s="1" t="s">
        <v>265</v>
      </c>
      <c r="P365" s="224"/>
      <c r="Q365" s="5">
        <v>16</v>
      </c>
      <c r="R365" s="224"/>
      <c r="S365" s="5"/>
      <c r="T365" s="224"/>
      <c r="U365" s="5"/>
      <c r="V365" s="5"/>
      <c r="W365" s="5">
        <v>186.5</v>
      </c>
      <c r="X365" s="5">
        <v>11</v>
      </c>
      <c r="Y365" s="224"/>
      <c r="Z365" s="224"/>
      <c r="AA365" s="224"/>
    </row>
    <row r="366" spans="1:27" ht="18" customHeight="1">
      <c r="A366" s="1" t="s">
        <v>266</v>
      </c>
      <c r="B366" s="224"/>
      <c r="C366" s="226"/>
      <c r="D366" s="16"/>
      <c r="E366" s="16">
        <v>2.5</v>
      </c>
      <c r="F366" s="16"/>
      <c r="G366" s="16"/>
      <c r="H366" s="16"/>
      <c r="I366" s="16"/>
      <c r="J366" s="16"/>
      <c r="K366" s="16">
        <v>68</v>
      </c>
      <c r="L366" s="16"/>
      <c r="M366" s="16"/>
      <c r="O366" s="1" t="s">
        <v>266</v>
      </c>
      <c r="P366" s="224"/>
      <c r="Q366" s="5"/>
      <c r="R366" s="224"/>
      <c r="S366" s="5">
        <v>0.5</v>
      </c>
      <c r="T366" s="5">
        <v>26</v>
      </c>
      <c r="U366" s="5"/>
      <c r="V366" s="224"/>
      <c r="W366" s="5">
        <v>79.5</v>
      </c>
      <c r="X366" s="5"/>
      <c r="Y366" s="224"/>
      <c r="Z366" s="224"/>
      <c r="AA366" s="5">
        <v>11.5</v>
      </c>
    </row>
    <row r="367" spans="1:27" ht="18" customHeight="1">
      <c r="A367" s="1" t="s">
        <v>267</v>
      </c>
      <c r="B367" s="224"/>
      <c r="C367" s="15">
        <v>9</v>
      </c>
      <c r="D367" s="16"/>
      <c r="E367" s="16"/>
      <c r="F367" s="16"/>
      <c r="G367" s="16">
        <v>15.5</v>
      </c>
      <c r="H367" s="16"/>
      <c r="I367" s="16"/>
      <c r="J367" s="16">
        <v>11.5</v>
      </c>
      <c r="K367" s="16">
        <v>29</v>
      </c>
      <c r="L367" s="16"/>
      <c r="M367" s="16"/>
      <c r="O367" s="1" t="s">
        <v>267</v>
      </c>
      <c r="P367" s="5">
        <v>2.5</v>
      </c>
      <c r="Q367" s="224"/>
      <c r="R367" s="5">
        <v>0.5</v>
      </c>
      <c r="S367" s="224"/>
      <c r="T367" s="224"/>
      <c r="U367" s="5">
        <v>25.5</v>
      </c>
      <c r="V367" s="224"/>
      <c r="W367" s="224"/>
      <c r="X367" s="5">
        <v>2.5</v>
      </c>
      <c r="Y367" s="224"/>
      <c r="Z367" s="224"/>
      <c r="AA367" s="5">
        <v>1</v>
      </c>
    </row>
    <row r="368" spans="1:27" ht="18" customHeight="1">
      <c r="A368" s="1" t="s">
        <v>268</v>
      </c>
      <c r="B368" s="224"/>
      <c r="C368" s="15">
        <v>26</v>
      </c>
      <c r="D368" s="16"/>
      <c r="E368" s="16"/>
      <c r="F368" s="16">
        <v>38.5</v>
      </c>
      <c r="G368" s="16">
        <v>6</v>
      </c>
      <c r="H368" s="16"/>
      <c r="I368" s="16"/>
      <c r="J368" s="16"/>
      <c r="K368" s="16"/>
      <c r="L368" s="16"/>
      <c r="M368" s="16"/>
      <c r="O368" s="1" t="s">
        <v>268</v>
      </c>
      <c r="P368" s="5">
        <v>7</v>
      </c>
      <c r="Q368" s="224"/>
      <c r="R368" s="5">
        <v>33</v>
      </c>
      <c r="S368" s="224"/>
      <c r="T368" s="224"/>
      <c r="U368" s="5">
        <v>15</v>
      </c>
      <c r="V368" s="224"/>
      <c r="W368" s="224"/>
      <c r="X368" s="5">
        <v>1</v>
      </c>
      <c r="Y368" s="5">
        <v>17.5</v>
      </c>
      <c r="Z368" s="5">
        <v>42.5</v>
      </c>
      <c r="AA368" s="5">
        <v>1.5</v>
      </c>
    </row>
    <row r="369" spans="1:27" ht="18" customHeight="1">
      <c r="A369" s="1" t="s">
        <v>269</v>
      </c>
      <c r="B369" s="224"/>
      <c r="C369" s="226"/>
      <c r="D369" s="16"/>
      <c r="E369" s="16">
        <v>5</v>
      </c>
      <c r="F369" s="16"/>
      <c r="G369" s="16">
        <v>16</v>
      </c>
      <c r="H369" s="16"/>
      <c r="I369" s="16"/>
      <c r="J369" s="16"/>
      <c r="K369" s="16"/>
      <c r="L369" s="16"/>
      <c r="M369" s="16"/>
      <c r="O369" s="1" t="s">
        <v>269</v>
      </c>
      <c r="P369" s="5"/>
      <c r="Q369" s="224"/>
      <c r="R369" s="5"/>
      <c r="S369" s="224"/>
      <c r="T369" s="224"/>
      <c r="U369" s="5"/>
      <c r="V369" s="224"/>
      <c r="W369" s="224"/>
      <c r="X369" s="5">
        <v>43</v>
      </c>
      <c r="Y369" s="5">
        <v>16.5</v>
      </c>
      <c r="Z369" s="224"/>
      <c r="AA369" s="5"/>
    </row>
    <row r="370" spans="1:27" ht="18" customHeight="1">
      <c r="A370" s="1" t="s">
        <v>270</v>
      </c>
      <c r="B370" s="224"/>
      <c r="C370" s="226"/>
      <c r="D370" s="16"/>
      <c r="E370" s="16">
        <v>3</v>
      </c>
      <c r="F370" s="16"/>
      <c r="G370" s="16">
        <v>4</v>
      </c>
      <c r="H370" s="16">
        <v>38</v>
      </c>
      <c r="I370" s="16"/>
      <c r="J370" s="16">
        <v>29.5</v>
      </c>
      <c r="K370" s="16"/>
      <c r="L370" s="16">
        <v>125.5</v>
      </c>
      <c r="M370" s="16"/>
      <c r="O370" s="1" t="s">
        <v>270</v>
      </c>
      <c r="P370" s="5">
        <v>11</v>
      </c>
      <c r="Q370" s="224"/>
      <c r="R370" s="5"/>
      <c r="S370" s="224"/>
      <c r="T370" s="224"/>
      <c r="U370" s="5">
        <v>97.5</v>
      </c>
      <c r="V370" s="224"/>
      <c r="W370" s="224"/>
      <c r="X370" s="5">
        <v>12.5</v>
      </c>
      <c r="Y370" s="5">
        <v>7.5</v>
      </c>
      <c r="Z370" s="224"/>
      <c r="AA370" s="5"/>
    </row>
    <row r="371" spans="1:27" ht="18" customHeight="1">
      <c r="A371" s="1" t="s">
        <v>271</v>
      </c>
      <c r="B371" s="224"/>
      <c r="C371" s="226"/>
      <c r="D371" s="16">
        <v>4.5</v>
      </c>
      <c r="E371" s="16"/>
      <c r="F371" s="16"/>
      <c r="G371" s="16">
        <v>17</v>
      </c>
      <c r="H371" s="16">
        <v>76.5</v>
      </c>
      <c r="I371" s="16">
        <v>3</v>
      </c>
      <c r="J371" s="16">
        <v>5.5</v>
      </c>
      <c r="K371" s="16"/>
      <c r="L371" s="16">
        <v>0.5</v>
      </c>
      <c r="M371" s="16"/>
      <c r="O371" s="1" t="s">
        <v>271</v>
      </c>
      <c r="P371" s="5">
        <v>19.5</v>
      </c>
      <c r="Q371" s="224"/>
      <c r="R371" s="5"/>
      <c r="S371" s="224"/>
      <c r="T371" s="224"/>
      <c r="U371" s="224"/>
      <c r="V371" s="224"/>
      <c r="W371" s="224"/>
      <c r="X371" s="5"/>
      <c r="Y371" s="5"/>
      <c r="Z371" s="224"/>
      <c r="AA371" s="5"/>
    </row>
    <row r="372" spans="1:27" ht="18" customHeight="1">
      <c r="A372" s="1" t="s">
        <v>272</v>
      </c>
      <c r="B372" s="224"/>
      <c r="C372" s="226"/>
      <c r="D372" s="16">
        <v>19.5</v>
      </c>
      <c r="E372" s="16"/>
      <c r="F372" s="16"/>
      <c r="G372" s="16">
        <v>9.5</v>
      </c>
      <c r="H372" s="16">
        <v>2</v>
      </c>
      <c r="I372" s="16">
        <v>13.5</v>
      </c>
      <c r="J372" s="16">
        <v>75</v>
      </c>
      <c r="K372" s="16">
        <v>2.5</v>
      </c>
      <c r="L372" s="16"/>
      <c r="M372" s="16"/>
      <c r="O372" s="1" t="s">
        <v>272</v>
      </c>
      <c r="P372" s="5">
        <v>6.5</v>
      </c>
      <c r="Q372" s="5"/>
      <c r="R372" s="5"/>
      <c r="S372" s="224"/>
      <c r="T372" s="5"/>
      <c r="U372" s="5">
        <v>8</v>
      </c>
      <c r="V372" s="224"/>
      <c r="W372" s="224"/>
      <c r="X372" s="5"/>
      <c r="Y372" s="224"/>
      <c r="Z372" s="224"/>
      <c r="AA372" s="224"/>
    </row>
    <row r="373" spans="1:27" ht="18" customHeight="1">
      <c r="A373" s="1" t="s">
        <v>273</v>
      </c>
      <c r="B373" s="224"/>
      <c r="C373" s="226"/>
      <c r="D373" s="16">
        <v>9</v>
      </c>
      <c r="E373" s="16"/>
      <c r="F373" s="16"/>
      <c r="G373" s="16"/>
      <c r="H373" s="16"/>
      <c r="I373" s="16">
        <v>67</v>
      </c>
      <c r="J373" s="16"/>
      <c r="K373" s="16">
        <v>35</v>
      </c>
      <c r="L373" s="16"/>
      <c r="M373" s="16"/>
      <c r="O373" s="1" t="s">
        <v>273</v>
      </c>
      <c r="P373" s="5"/>
      <c r="Q373" s="5">
        <v>2.5</v>
      </c>
      <c r="R373" s="5"/>
      <c r="S373" s="5">
        <v>22</v>
      </c>
      <c r="T373" s="5">
        <v>1</v>
      </c>
      <c r="U373" s="5">
        <v>36</v>
      </c>
      <c r="V373" s="224"/>
      <c r="W373" s="224"/>
      <c r="X373" s="5">
        <v>1</v>
      </c>
      <c r="Y373" s="5">
        <v>11.5</v>
      </c>
      <c r="Z373" s="224"/>
      <c r="AA373" s="5">
        <v>26.5</v>
      </c>
    </row>
    <row r="374" spans="1:27" ht="18" customHeight="1">
      <c r="A374" s="1" t="s">
        <v>274</v>
      </c>
      <c r="B374" s="224"/>
      <c r="C374" s="15">
        <v>5.5</v>
      </c>
      <c r="D374" s="16"/>
      <c r="E374" s="16">
        <v>29</v>
      </c>
      <c r="F374" s="16">
        <v>8.5</v>
      </c>
      <c r="G374" s="16"/>
      <c r="H374" s="16"/>
      <c r="I374" s="16">
        <v>11</v>
      </c>
      <c r="J374" s="16">
        <v>4.5</v>
      </c>
      <c r="K374" s="16">
        <v>3</v>
      </c>
      <c r="L374" s="16"/>
      <c r="M374" s="16"/>
      <c r="O374" s="1" t="s">
        <v>274</v>
      </c>
      <c r="P374" s="5"/>
      <c r="Q374" s="5">
        <v>59.5</v>
      </c>
      <c r="R374" s="5">
        <v>37</v>
      </c>
      <c r="S374" s="5">
        <v>9</v>
      </c>
      <c r="T374" s="5"/>
      <c r="U374" s="5"/>
      <c r="V374" s="224"/>
      <c r="W374" s="224"/>
      <c r="X374" s="5">
        <v>22.5</v>
      </c>
      <c r="Y374" s="5">
        <v>24</v>
      </c>
      <c r="Z374" s="5">
        <v>16</v>
      </c>
      <c r="AA374" s="224"/>
    </row>
    <row r="375" spans="1:27" ht="18" customHeight="1">
      <c r="A375" s="1" t="s">
        <v>275</v>
      </c>
      <c r="B375" s="224"/>
      <c r="C375" s="15">
        <v>2</v>
      </c>
      <c r="D375" s="16"/>
      <c r="E375" s="16"/>
      <c r="F375" s="16">
        <v>26</v>
      </c>
      <c r="G375" s="16"/>
      <c r="H375" s="16"/>
      <c r="I375" s="16">
        <v>13.5</v>
      </c>
      <c r="J375" s="16"/>
      <c r="K375" s="16"/>
      <c r="L375" s="16"/>
      <c r="M375" s="16"/>
      <c r="O375" s="1" t="s">
        <v>275</v>
      </c>
      <c r="P375" s="5"/>
      <c r="Q375" s="5"/>
      <c r="R375" s="5">
        <v>4</v>
      </c>
      <c r="S375" s="5"/>
      <c r="T375" s="5"/>
      <c r="U375" s="5"/>
      <c r="V375" s="224"/>
      <c r="W375" s="224"/>
      <c r="X375" s="5"/>
      <c r="Y375" s="224"/>
      <c r="Z375" s="224"/>
      <c r="AA375" s="224"/>
    </row>
    <row r="376" spans="1:27" ht="18" customHeight="1">
      <c r="A376" s="1" t="s">
        <v>276</v>
      </c>
      <c r="B376" s="224"/>
      <c r="C376" s="226"/>
      <c r="D376" s="16"/>
      <c r="E376" s="16"/>
      <c r="F376" s="16"/>
      <c r="G376" s="16"/>
      <c r="H376" s="16"/>
      <c r="I376" s="16">
        <v>52</v>
      </c>
      <c r="J376" s="16"/>
      <c r="K376" s="16"/>
      <c r="L376" s="16"/>
      <c r="M376" s="16"/>
      <c r="O376" s="1" t="s">
        <v>276</v>
      </c>
      <c r="P376" s="5"/>
      <c r="Q376" s="5">
        <v>14.5</v>
      </c>
      <c r="R376" s="5"/>
      <c r="S376" s="5"/>
      <c r="T376" s="5"/>
      <c r="U376" s="5">
        <v>6</v>
      </c>
      <c r="V376" s="224"/>
      <c r="W376" s="224"/>
      <c r="X376" s="5"/>
      <c r="Y376" s="224"/>
      <c r="Z376" s="224"/>
      <c r="AA376" s="224"/>
    </row>
    <row r="377" spans="1:27" ht="18" customHeight="1">
      <c r="A377" s="1" t="s">
        <v>277</v>
      </c>
      <c r="B377" s="224"/>
      <c r="C377" s="226"/>
      <c r="D377" s="16"/>
      <c r="E377" s="16"/>
      <c r="F377" s="16">
        <v>7.5</v>
      </c>
      <c r="G377" s="16">
        <v>2.5</v>
      </c>
      <c r="H377" s="16">
        <v>26</v>
      </c>
      <c r="I377" s="16"/>
      <c r="J377" s="16">
        <v>3</v>
      </c>
      <c r="K377" s="16"/>
      <c r="L377" s="16"/>
      <c r="M377" s="16"/>
      <c r="O377" s="1" t="s">
        <v>277</v>
      </c>
      <c r="P377" s="224"/>
      <c r="Q377" s="5"/>
      <c r="R377" s="224"/>
      <c r="S377" s="5">
        <v>33.5</v>
      </c>
      <c r="T377" s="5"/>
      <c r="U377" s="224"/>
      <c r="V377" s="224"/>
      <c r="W377" s="224"/>
      <c r="X377" s="224"/>
      <c r="Y377" s="224"/>
      <c r="Z377" s="5">
        <v>90.5</v>
      </c>
      <c r="AA377" s="5"/>
    </row>
    <row r="378" spans="1:27" ht="18" customHeight="1">
      <c r="A378" s="1" t="s">
        <v>278</v>
      </c>
      <c r="B378" s="224"/>
      <c r="C378" s="15">
        <v>0.5</v>
      </c>
      <c r="D378" s="16"/>
      <c r="E378" s="16">
        <v>0.5</v>
      </c>
      <c r="F378" s="16">
        <v>2.5</v>
      </c>
      <c r="G378" s="16"/>
      <c r="H378" s="16">
        <v>3</v>
      </c>
      <c r="I378" s="16"/>
      <c r="J378" s="16">
        <v>0.5</v>
      </c>
      <c r="K378" s="16"/>
      <c r="L378" s="16"/>
      <c r="M378" s="16"/>
      <c r="O378" s="1" t="s">
        <v>278</v>
      </c>
      <c r="P378" s="224"/>
      <c r="Q378" s="5"/>
      <c r="R378" s="224"/>
      <c r="S378" s="5">
        <v>0.5</v>
      </c>
      <c r="T378" s="5"/>
      <c r="U378" s="224"/>
      <c r="V378" s="224"/>
      <c r="W378" s="224"/>
      <c r="X378" s="224"/>
      <c r="Y378" s="224"/>
      <c r="Z378" s="5"/>
      <c r="AA378" s="5"/>
    </row>
    <row r="379" spans="1:27" ht="18" customHeight="1">
      <c r="A379" s="1" t="s">
        <v>279</v>
      </c>
      <c r="B379" s="224"/>
      <c r="C379" s="15">
        <v>89</v>
      </c>
      <c r="D379" s="16"/>
      <c r="E379" s="16">
        <v>14.5</v>
      </c>
      <c r="F379" s="16">
        <v>33.5</v>
      </c>
      <c r="G379" s="16">
        <v>0.5</v>
      </c>
      <c r="H379" s="16"/>
      <c r="I379" s="16"/>
      <c r="J379" s="16"/>
      <c r="K379" s="16"/>
      <c r="L379" s="16"/>
      <c r="M379" s="16"/>
      <c r="O379" s="1" t="s">
        <v>279</v>
      </c>
      <c r="P379" s="224"/>
      <c r="Q379" s="5"/>
      <c r="R379" s="224"/>
      <c r="S379" s="5"/>
      <c r="T379" s="5">
        <v>50.5</v>
      </c>
      <c r="U379" s="224"/>
      <c r="V379" s="224"/>
      <c r="W379" s="224"/>
      <c r="X379" s="224"/>
      <c r="Y379" s="5">
        <v>16.5</v>
      </c>
      <c r="Z379" s="5"/>
      <c r="AA379" s="5">
        <v>16.5</v>
      </c>
    </row>
    <row r="380" spans="1:27" ht="18" customHeight="1">
      <c r="A380" s="1" t="s">
        <v>280</v>
      </c>
      <c r="B380" s="224"/>
      <c r="C380" s="226"/>
      <c r="D380" s="16"/>
      <c r="E380" s="16"/>
      <c r="F380" s="16">
        <v>45.5</v>
      </c>
      <c r="G380" s="16"/>
      <c r="H380" s="16"/>
      <c r="I380" s="16"/>
      <c r="J380" s="16"/>
      <c r="K380" s="16"/>
      <c r="L380" s="16"/>
      <c r="M380" s="16"/>
      <c r="O380" s="1" t="s">
        <v>280</v>
      </c>
      <c r="P380" s="224"/>
      <c r="Q380" s="5">
        <v>16.5</v>
      </c>
      <c r="R380" s="224"/>
      <c r="S380" s="5"/>
      <c r="T380" s="5">
        <v>9</v>
      </c>
      <c r="U380" s="224"/>
      <c r="V380" s="224"/>
      <c r="W380" s="224"/>
      <c r="X380" s="224"/>
      <c r="Y380" s="224"/>
      <c r="Z380" s="5">
        <v>0.5</v>
      </c>
      <c r="AA380" s="5">
        <v>2.5</v>
      </c>
    </row>
    <row r="381" spans="1:27" ht="18" customHeight="1">
      <c r="A381" s="1" t="s">
        <v>281</v>
      </c>
      <c r="B381" s="224"/>
      <c r="C381" s="226"/>
      <c r="D381" s="16"/>
      <c r="E381" s="16"/>
      <c r="F381" s="16">
        <v>13.5</v>
      </c>
      <c r="G381" s="16"/>
      <c r="H381" s="16">
        <v>15</v>
      </c>
      <c r="I381" s="16"/>
      <c r="J381" s="16"/>
      <c r="K381" s="16">
        <v>2.5</v>
      </c>
      <c r="L381" s="16"/>
      <c r="M381" s="16"/>
      <c r="O381" s="1" t="s">
        <v>281</v>
      </c>
      <c r="P381" s="224"/>
      <c r="Q381" s="225"/>
      <c r="R381" s="224"/>
      <c r="S381" s="5">
        <v>1</v>
      </c>
      <c r="T381" s="5">
        <v>0.5</v>
      </c>
      <c r="U381" s="224"/>
      <c r="V381" s="224"/>
      <c r="W381" s="224"/>
      <c r="X381" s="5">
        <v>34.5</v>
      </c>
      <c r="Y381" s="224"/>
      <c r="Z381" s="224"/>
      <c r="AA381" s="5">
        <v>38.5</v>
      </c>
    </row>
    <row r="382" spans="1:27" ht="18" customHeight="1">
      <c r="A382" s="1" t="s">
        <v>282</v>
      </c>
      <c r="B382" s="224"/>
      <c r="C382" s="226"/>
      <c r="D382" s="16"/>
      <c r="E382" s="224"/>
      <c r="F382" s="16"/>
      <c r="G382" s="224"/>
      <c r="H382" s="16">
        <v>3</v>
      </c>
      <c r="I382" s="16">
        <v>5.5</v>
      </c>
      <c r="J382" s="224"/>
      <c r="K382" s="16">
        <v>1</v>
      </c>
      <c r="L382" s="224"/>
      <c r="M382" s="16"/>
      <c r="O382" s="1" t="s">
        <v>282</v>
      </c>
      <c r="P382" s="224"/>
      <c r="Q382" s="225"/>
      <c r="R382" s="4">
        <v>28</v>
      </c>
      <c r="S382" s="225"/>
      <c r="T382" s="224"/>
      <c r="U382" s="225"/>
      <c r="V382" s="224"/>
      <c r="W382" s="4">
        <v>13</v>
      </c>
      <c r="X382" s="225"/>
      <c r="Y382" s="224"/>
      <c r="Z382" s="225"/>
      <c r="AA382" s="224"/>
    </row>
    <row r="383" spans="1:27" ht="18" customHeight="1">
      <c r="A383" s="1" t="s">
        <v>244</v>
      </c>
      <c r="B383" s="224">
        <f t="shared" ref="B383:M383" si="13">SUM(B352:B382)</f>
        <v>0</v>
      </c>
      <c r="C383" s="226">
        <f t="shared" si="13"/>
        <v>158</v>
      </c>
      <c r="D383" s="224">
        <f t="shared" si="13"/>
        <v>59.5</v>
      </c>
      <c r="E383" s="224">
        <f t="shared" si="13"/>
        <v>94.5</v>
      </c>
      <c r="F383" s="224">
        <f t="shared" si="13"/>
        <v>279.5</v>
      </c>
      <c r="G383" s="224">
        <f t="shared" si="13"/>
        <v>232</v>
      </c>
      <c r="H383" s="224">
        <f t="shared" si="13"/>
        <v>232.5</v>
      </c>
      <c r="I383" s="224">
        <f t="shared" si="13"/>
        <v>173.5</v>
      </c>
      <c r="J383" s="224">
        <f t="shared" si="13"/>
        <v>250.5</v>
      </c>
      <c r="K383" s="224">
        <f t="shared" si="13"/>
        <v>159.5</v>
      </c>
      <c r="L383" s="224">
        <f t="shared" si="13"/>
        <v>179.5</v>
      </c>
      <c r="M383" s="224">
        <f t="shared" si="13"/>
        <v>16.5</v>
      </c>
      <c r="O383" s="1" t="s">
        <v>244</v>
      </c>
      <c r="P383" s="224">
        <v>46.5</v>
      </c>
      <c r="Q383" s="224">
        <v>173</v>
      </c>
      <c r="R383" s="224">
        <v>203</v>
      </c>
      <c r="S383" s="224">
        <v>201</v>
      </c>
      <c r="T383" s="224">
        <v>164.5</v>
      </c>
      <c r="U383" s="224">
        <v>219</v>
      </c>
      <c r="V383" s="224">
        <v>144</v>
      </c>
      <c r="W383" s="224">
        <v>350</v>
      </c>
      <c r="X383" s="224">
        <v>135</v>
      </c>
      <c r="Y383" s="224">
        <v>115</v>
      </c>
      <c r="Z383" s="224">
        <v>192</v>
      </c>
      <c r="AA383" s="224">
        <v>112</v>
      </c>
    </row>
    <row r="384" spans="1:27" ht="14.25" customHeight="1">
      <c r="A384" s="9" t="s">
        <v>318</v>
      </c>
      <c r="O384" s="9" t="s">
        <v>318</v>
      </c>
    </row>
    <row r="385" spans="1:27" ht="17.25" customHeight="1"/>
    <row r="386" spans="1:27" ht="17.25" customHeight="1"/>
    <row r="387" spans="1:27" ht="17.25" customHeight="1"/>
    <row r="388" spans="1:27" ht="17.25" customHeight="1"/>
    <row r="389" spans="1:27" ht="17.25" customHeight="1"/>
    <row r="390" spans="1:27" ht="17.25" customHeight="1"/>
    <row r="391" spans="1:27" ht="17.25" customHeight="1"/>
    <row r="392" spans="1:27" ht="17.25" customHeight="1"/>
    <row r="393" spans="1:27" ht="17.25" customHeight="1"/>
    <row r="394" spans="1:27" ht="17.25" customHeight="1"/>
    <row r="395" spans="1:27" ht="17.25" customHeight="1"/>
    <row r="396" spans="1:27" ht="17.25">
      <c r="A396" s="255" t="s">
        <v>284</v>
      </c>
      <c r="B396" s="255"/>
    </row>
    <row r="397" spans="1:27" ht="17.25">
      <c r="A397" s="47"/>
      <c r="B397" s="47"/>
    </row>
    <row r="398" spans="1:27" ht="18" customHeight="1">
      <c r="A398" s="281"/>
      <c r="B398" s="281"/>
      <c r="C398" s="223"/>
      <c r="D398" s="223"/>
      <c r="E398" s="275" t="s">
        <v>199</v>
      </c>
      <c r="F398" s="275"/>
      <c r="G398" s="223"/>
      <c r="H398" s="223"/>
      <c r="I398" s="223"/>
      <c r="J398" s="223"/>
      <c r="K398" s="223"/>
      <c r="M398" s="31" t="s">
        <v>285</v>
      </c>
      <c r="O398" s="227"/>
      <c r="P398" s="227"/>
      <c r="Q398" s="223"/>
      <c r="R398" s="223"/>
      <c r="S398" s="49" t="s">
        <v>200</v>
      </c>
      <c r="T398" s="49"/>
      <c r="U398" s="223"/>
      <c r="V398" s="223"/>
      <c r="W398" s="223"/>
      <c r="X398" s="223"/>
      <c r="Y398" s="223"/>
      <c r="AA398" s="31" t="s">
        <v>285</v>
      </c>
    </row>
    <row r="399" spans="1:27" ht="18" customHeight="1">
      <c r="A399" s="13"/>
      <c r="B399" s="81" t="s">
        <v>171</v>
      </c>
      <c r="C399" s="81" t="s">
        <v>141</v>
      </c>
      <c r="D399" s="81" t="s">
        <v>142</v>
      </c>
      <c r="E399" s="81" t="s">
        <v>143</v>
      </c>
      <c r="F399" s="81" t="s">
        <v>144</v>
      </c>
      <c r="G399" s="81" t="s">
        <v>145</v>
      </c>
      <c r="H399" s="81" t="s">
        <v>148</v>
      </c>
      <c r="I399" s="81" t="s">
        <v>150</v>
      </c>
      <c r="J399" s="81" t="s">
        <v>151</v>
      </c>
      <c r="K399" s="81" t="s">
        <v>152</v>
      </c>
      <c r="L399" s="1" t="s">
        <v>154</v>
      </c>
      <c r="M399" s="1" t="s">
        <v>155</v>
      </c>
      <c r="O399" s="13"/>
      <c r="P399" s="81" t="s">
        <v>171</v>
      </c>
      <c r="Q399" s="81" t="s">
        <v>141</v>
      </c>
      <c r="R399" s="81" t="s">
        <v>142</v>
      </c>
      <c r="S399" s="81" t="s">
        <v>143</v>
      </c>
      <c r="T399" s="81" t="s">
        <v>144</v>
      </c>
      <c r="U399" s="81" t="s">
        <v>145</v>
      </c>
      <c r="V399" s="81" t="s">
        <v>148</v>
      </c>
      <c r="W399" s="81" t="s">
        <v>150</v>
      </c>
      <c r="X399" s="81" t="s">
        <v>151</v>
      </c>
      <c r="Y399" s="81" t="s">
        <v>152</v>
      </c>
      <c r="Z399" s="1" t="s">
        <v>154</v>
      </c>
      <c r="AA399" s="1" t="s">
        <v>155</v>
      </c>
    </row>
    <row r="400" spans="1:27" ht="18" customHeight="1">
      <c r="A400" s="1" t="s">
        <v>252</v>
      </c>
      <c r="B400" s="224"/>
      <c r="C400" s="224"/>
      <c r="D400" s="224">
        <v>0.5</v>
      </c>
      <c r="E400" s="224">
        <v>0.5</v>
      </c>
      <c r="F400" s="224"/>
      <c r="G400" s="224"/>
      <c r="H400" s="224">
        <v>2.5</v>
      </c>
      <c r="I400" s="224">
        <v>1.5</v>
      </c>
      <c r="J400" s="224"/>
      <c r="K400" s="224">
        <v>0.5</v>
      </c>
      <c r="L400" s="224">
        <v>23</v>
      </c>
      <c r="M400" s="224"/>
      <c r="O400" s="1" t="s">
        <v>252</v>
      </c>
      <c r="P400" s="224"/>
      <c r="Q400" s="224">
        <v>15</v>
      </c>
      <c r="R400" s="224">
        <v>9</v>
      </c>
      <c r="S400" s="224">
        <v>11</v>
      </c>
      <c r="T400" s="224"/>
      <c r="U400" s="224"/>
      <c r="V400" s="224"/>
      <c r="W400" s="224"/>
      <c r="X400" s="224"/>
      <c r="Y400" s="224"/>
      <c r="Z400" s="224">
        <v>28</v>
      </c>
      <c r="AA400" s="224"/>
    </row>
    <row r="401" spans="1:27" ht="18" customHeight="1">
      <c r="A401" s="1" t="s">
        <v>286</v>
      </c>
      <c r="B401" s="224"/>
      <c r="C401" s="224"/>
      <c r="D401" s="224"/>
      <c r="E401" s="224"/>
      <c r="F401" s="224"/>
      <c r="G401" s="224"/>
      <c r="H401" s="224">
        <v>19</v>
      </c>
      <c r="I401" s="224">
        <v>53.5</v>
      </c>
      <c r="J401" s="224"/>
      <c r="K401" s="224">
        <v>33.5</v>
      </c>
      <c r="L401" s="224"/>
      <c r="M401" s="224"/>
      <c r="O401" s="1" t="s">
        <v>286</v>
      </c>
      <c r="P401" s="224"/>
      <c r="Q401" s="224"/>
      <c r="R401" s="224">
        <v>6</v>
      </c>
      <c r="S401" s="224">
        <v>18</v>
      </c>
      <c r="T401" s="224"/>
      <c r="U401" s="224"/>
      <c r="V401" s="224"/>
      <c r="W401" s="224"/>
      <c r="X401" s="224"/>
      <c r="Y401" s="224"/>
      <c r="Z401" s="224"/>
      <c r="AA401" s="224">
        <v>2</v>
      </c>
    </row>
    <row r="402" spans="1:27" ht="18" customHeight="1">
      <c r="A402" s="1" t="s">
        <v>287</v>
      </c>
      <c r="B402" s="224"/>
      <c r="C402" s="224"/>
      <c r="D402" s="224">
        <v>3.5</v>
      </c>
      <c r="E402" s="224"/>
      <c r="F402" s="224"/>
      <c r="G402" s="224"/>
      <c r="H402" s="224">
        <v>0.5</v>
      </c>
      <c r="I402" s="224"/>
      <c r="J402" s="224"/>
      <c r="K402" s="224">
        <v>1.5</v>
      </c>
      <c r="L402" s="224"/>
      <c r="M402" s="224">
        <v>7</v>
      </c>
      <c r="O402" s="1" t="s">
        <v>287</v>
      </c>
      <c r="P402" s="224"/>
      <c r="Q402" s="224"/>
      <c r="R402" s="224"/>
      <c r="S402" s="224"/>
      <c r="T402" s="224"/>
      <c r="U402" s="224"/>
      <c r="V402" s="224">
        <v>55</v>
      </c>
      <c r="W402" s="224"/>
      <c r="X402" s="224"/>
      <c r="Y402" s="224">
        <v>13</v>
      </c>
      <c r="Z402" s="224"/>
      <c r="AA402" s="224">
        <v>38</v>
      </c>
    </row>
    <row r="403" spans="1:27" ht="18" customHeight="1">
      <c r="A403" s="1" t="s">
        <v>288</v>
      </c>
      <c r="B403" s="224"/>
      <c r="C403" s="224"/>
      <c r="D403" s="224">
        <v>1</v>
      </c>
      <c r="E403" s="224">
        <v>16.5</v>
      </c>
      <c r="F403" s="224"/>
      <c r="G403" s="224"/>
      <c r="H403" s="224">
        <v>7.5</v>
      </c>
      <c r="I403" s="224"/>
      <c r="J403" s="224"/>
      <c r="K403" s="224"/>
      <c r="L403" s="224"/>
      <c r="M403" s="224"/>
      <c r="O403" s="1" t="s">
        <v>288</v>
      </c>
      <c r="P403" s="224">
        <v>2</v>
      </c>
      <c r="Q403" s="224"/>
      <c r="R403" s="224">
        <v>2</v>
      </c>
      <c r="S403" s="224"/>
      <c r="T403" s="224"/>
      <c r="U403" s="224"/>
      <c r="V403" s="224">
        <v>0.5</v>
      </c>
      <c r="W403" s="224"/>
      <c r="X403" s="224"/>
      <c r="Y403" s="224">
        <v>6.5</v>
      </c>
      <c r="Z403" s="224"/>
      <c r="AA403" s="224"/>
    </row>
    <row r="404" spans="1:27" ht="18" customHeight="1">
      <c r="A404" s="1" t="s">
        <v>289</v>
      </c>
      <c r="B404" s="224"/>
      <c r="C404" s="224"/>
      <c r="D404" s="224"/>
      <c r="E404" s="224"/>
      <c r="F404" s="224">
        <v>38</v>
      </c>
      <c r="G404" s="224">
        <v>16</v>
      </c>
      <c r="H404" s="224"/>
      <c r="I404" s="224"/>
      <c r="J404" s="224"/>
      <c r="K404" s="224">
        <v>15</v>
      </c>
      <c r="L404" s="224"/>
      <c r="M404" s="224">
        <v>18</v>
      </c>
      <c r="O404" s="1" t="s">
        <v>289</v>
      </c>
      <c r="P404" s="224">
        <v>4</v>
      </c>
      <c r="Q404" s="224"/>
      <c r="R404" s="224">
        <v>10</v>
      </c>
      <c r="S404" s="224">
        <v>2.5</v>
      </c>
      <c r="T404" s="224"/>
      <c r="U404" s="224"/>
      <c r="V404" s="224"/>
      <c r="W404" s="224"/>
      <c r="X404" s="224"/>
      <c r="Y404" s="224"/>
      <c r="Z404" s="224"/>
      <c r="AA404" s="224"/>
    </row>
    <row r="405" spans="1:27" ht="18" customHeight="1">
      <c r="A405" s="1" t="s">
        <v>290</v>
      </c>
      <c r="B405" s="224"/>
      <c r="C405" s="224"/>
      <c r="D405" s="224">
        <v>30</v>
      </c>
      <c r="E405" s="224"/>
      <c r="F405" s="224">
        <v>26.5</v>
      </c>
      <c r="G405" s="224">
        <v>6</v>
      </c>
      <c r="H405" s="224">
        <v>18</v>
      </c>
      <c r="I405" s="224"/>
      <c r="J405" s="224"/>
      <c r="K405" s="224">
        <v>22</v>
      </c>
      <c r="L405" s="224"/>
      <c r="M405" s="224"/>
      <c r="O405" s="1" t="s">
        <v>290</v>
      </c>
      <c r="P405" s="224"/>
      <c r="Q405" s="224"/>
      <c r="R405" s="224">
        <v>41</v>
      </c>
      <c r="S405" s="224">
        <v>0.5</v>
      </c>
      <c r="T405" s="224"/>
      <c r="U405" s="224"/>
      <c r="V405" s="224">
        <v>1.5</v>
      </c>
      <c r="W405" s="224"/>
      <c r="X405" s="224"/>
      <c r="Y405" s="224"/>
      <c r="Z405" s="224"/>
      <c r="AA405" s="224"/>
    </row>
    <row r="406" spans="1:27" ht="18" customHeight="1">
      <c r="A406" s="1" t="s">
        <v>291</v>
      </c>
      <c r="B406" s="224"/>
      <c r="C406" s="224"/>
      <c r="D406" s="224"/>
      <c r="E406" s="224"/>
      <c r="F406" s="224">
        <v>55.5</v>
      </c>
      <c r="G406" s="224"/>
      <c r="H406" s="224">
        <v>24.5</v>
      </c>
      <c r="I406" s="224"/>
      <c r="J406" s="224"/>
      <c r="K406" s="224">
        <v>46.5</v>
      </c>
      <c r="L406" s="224"/>
      <c r="M406" s="224"/>
      <c r="O406" s="1" t="s">
        <v>291</v>
      </c>
      <c r="P406" s="224"/>
      <c r="Q406" s="224"/>
      <c r="R406" s="224">
        <v>26.5</v>
      </c>
      <c r="S406" s="224"/>
      <c r="T406" s="224">
        <v>43</v>
      </c>
      <c r="U406" s="224"/>
      <c r="V406" s="224">
        <v>8</v>
      </c>
      <c r="W406" s="224"/>
      <c r="X406" s="224"/>
      <c r="Y406" s="224"/>
      <c r="Z406" s="224"/>
      <c r="AA406" s="224">
        <v>3</v>
      </c>
    </row>
    <row r="407" spans="1:27" ht="18" customHeight="1">
      <c r="A407" s="1" t="s">
        <v>292</v>
      </c>
      <c r="B407" s="224"/>
      <c r="C407" s="224"/>
      <c r="D407" s="224"/>
      <c r="E407" s="224"/>
      <c r="F407" s="224">
        <v>15</v>
      </c>
      <c r="G407" s="224"/>
      <c r="H407" s="224">
        <v>4.5</v>
      </c>
      <c r="I407" s="224"/>
      <c r="J407" s="224"/>
      <c r="K407" s="224">
        <v>35.5</v>
      </c>
      <c r="L407" s="224"/>
      <c r="M407" s="224"/>
      <c r="O407" s="1" t="s">
        <v>292</v>
      </c>
      <c r="P407" s="224"/>
      <c r="Q407" s="224"/>
      <c r="R407" s="224"/>
      <c r="S407" s="224"/>
      <c r="T407" s="224"/>
      <c r="U407" s="224"/>
      <c r="V407" s="224"/>
      <c r="W407" s="224">
        <v>6</v>
      </c>
      <c r="X407" s="224">
        <v>12.5</v>
      </c>
      <c r="Y407" s="224"/>
      <c r="Z407" s="224">
        <v>1</v>
      </c>
      <c r="AA407" s="224">
        <v>3.5</v>
      </c>
    </row>
    <row r="408" spans="1:27" ht="18" customHeight="1">
      <c r="A408" s="1" t="s">
        <v>293</v>
      </c>
      <c r="B408" s="224">
        <v>8</v>
      </c>
      <c r="C408" s="224">
        <v>2</v>
      </c>
      <c r="D408" s="224"/>
      <c r="E408" s="224"/>
      <c r="F408" s="224"/>
      <c r="G408" s="224"/>
      <c r="H408" s="224">
        <v>2.5</v>
      </c>
      <c r="I408" s="224">
        <v>0.5</v>
      </c>
      <c r="J408" s="224">
        <v>1.5</v>
      </c>
      <c r="K408" s="224"/>
      <c r="L408" s="224"/>
      <c r="M408" s="224"/>
      <c r="O408" s="1" t="s">
        <v>293</v>
      </c>
      <c r="P408" s="224"/>
      <c r="Q408" s="224"/>
      <c r="R408" s="224">
        <v>14</v>
      </c>
      <c r="S408" s="224"/>
      <c r="T408" s="224"/>
      <c r="U408" s="224"/>
      <c r="V408" s="224">
        <v>48</v>
      </c>
      <c r="W408" s="224">
        <v>22.5</v>
      </c>
      <c r="X408" s="224">
        <v>5</v>
      </c>
      <c r="Y408" s="224">
        <v>31.5</v>
      </c>
      <c r="Z408" s="224"/>
      <c r="AA408" s="224"/>
    </row>
    <row r="409" spans="1:27" ht="18" customHeight="1">
      <c r="A409" s="1" t="s">
        <v>261</v>
      </c>
      <c r="B409" s="224"/>
      <c r="C409" s="224">
        <v>3.5</v>
      </c>
      <c r="D409" s="224">
        <v>4</v>
      </c>
      <c r="E409" s="224"/>
      <c r="F409" s="224"/>
      <c r="G409" s="224">
        <v>11</v>
      </c>
      <c r="H409" s="224">
        <v>2.5</v>
      </c>
      <c r="I409" s="224">
        <v>86</v>
      </c>
      <c r="J409" s="224"/>
      <c r="K409" s="224">
        <v>7.5</v>
      </c>
      <c r="L409" s="224">
        <v>16.5</v>
      </c>
      <c r="M409" s="224"/>
      <c r="O409" s="1" t="s">
        <v>261</v>
      </c>
      <c r="P409" s="224"/>
      <c r="Q409" s="224">
        <v>0.5</v>
      </c>
      <c r="R409" s="224">
        <v>1.5</v>
      </c>
      <c r="S409" s="224"/>
      <c r="T409" s="224">
        <v>0.5</v>
      </c>
      <c r="U409" s="224"/>
      <c r="V409" s="224"/>
      <c r="W409" s="224"/>
      <c r="X409" s="224"/>
      <c r="Y409" s="224">
        <v>20.5</v>
      </c>
      <c r="Z409" s="224"/>
      <c r="AA409" s="224"/>
    </row>
    <row r="410" spans="1:27" ht="18" customHeight="1">
      <c r="A410" s="1" t="s">
        <v>262</v>
      </c>
      <c r="B410" s="224"/>
      <c r="C410" s="224"/>
      <c r="D410" s="224"/>
      <c r="E410" s="224"/>
      <c r="F410" s="224"/>
      <c r="G410" s="224">
        <v>62.5</v>
      </c>
      <c r="H410" s="224"/>
      <c r="I410" s="224">
        <v>13.5</v>
      </c>
      <c r="J410" s="224"/>
      <c r="K410" s="224"/>
      <c r="L410" s="224">
        <v>55</v>
      </c>
      <c r="M410" s="224">
        <v>21.5</v>
      </c>
      <c r="O410" s="1" t="s">
        <v>262</v>
      </c>
      <c r="P410" s="224"/>
      <c r="Q410" s="224">
        <v>7.5</v>
      </c>
      <c r="R410" s="224"/>
      <c r="S410" s="224"/>
      <c r="T410" s="224">
        <v>3</v>
      </c>
      <c r="U410" s="224"/>
      <c r="V410" s="224"/>
      <c r="W410" s="224">
        <v>14.5</v>
      </c>
      <c r="X410" s="224"/>
      <c r="Y410" s="224"/>
      <c r="Z410" s="224"/>
      <c r="AA410" s="224"/>
    </row>
    <row r="411" spans="1:27" ht="18" customHeight="1">
      <c r="A411" s="1" t="s">
        <v>263</v>
      </c>
      <c r="B411" s="224"/>
      <c r="C411" s="224"/>
      <c r="D411" s="224"/>
      <c r="E411" s="224"/>
      <c r="F411" s="224"/>
      <c r="G411" s="224"/>
      <c r="H411" s="224"/>
      <c r="I411" s="224"/>
      <c r="J411" s="224">
        <v>17.5</v>
      </c>
      <c r="K411" s="224"/>
      <c r="L411" s="224"/>
      <c r="M411" s="224"/>
      <c r="O411" s="1" t="s">
        <v>263</v>
      </c>
      <c r="P411" s="224"/>
      <c r="Q411" s="224">
        <v>6.5</v>
      </c>
      <c r="R411" s="224"/>
      <c r="S411" s="224">
        <v>20.5</v>
      </c>
      <c r="T411" s="224">
        <v>0.5</v>
      </c>
      <c r="U411" s="224"/>
      <c r="V411" s="224">
        <v>1</v>
      </c>
      <c r="W411" s="224">
        <v>58</v>
      </c>
      <c r="X411" s="224"/>
      <c r="Y411" s="224"/>
      <c r="Z411" s="224"/>
      <c r="AA411" s="224"/>
    </row>
    <row r="412" spans="1:27" ht="18" customHeight="1">
      <c r="A412" s="1" t="s">
        <v>264</v>
      </c>
      <c r="B412" s="224"/>
      <c r="C412" s="224">
        <v>5</v>
      </c>
      <c r="D412" s="224">
        <v>24</v>
      </c>
      <c r="E412" s="224"/>
      <c r="F412" s="224"/>
      <c r="G412" s="224"/>
      <c r="H412" s="224"/>
      <c r="I412" s="224"/>
      <c r="J412" s="224"/>
      <c r="K412" s="224"/>
      <c r="L412" s="224"/>
      <c r="M412" s="224"/>
      <c r="O412" s="1" t="s">
        <v>264</v>
      </c>
      <c r="P412" s="224"/>
      <c r="Q412" s="224"/>
      <c r="R412" s="224"/>
      <c r="S412" s="224">
        <v>0.5</v>
      </c>
      <c r="T412" s="224"/>
      <c r="U412" s="224">
        <v>3</v>
      </c>
      <c r="V412" s="224">
        <v>6.5</v>
      </c>
      <c r="W412" s="224"/>
      <c r="X412" s="224"/>
      <c r="Y412" s="224"/>
      <c r="Z412" s="224"/>
      <c r="AA412" s="224">
        <v>9.5</v>
      </c>
    </row>
    <row r="413" spans="1:27" ht="18" customHeight="1">
      <c r="A413" s="1" t="s">
        <v>265</v>
      </c>
      <c r="B413" s="224"/>
      <c r="C413" s="224">
        <v>20.5</v>
      </c>
      <c r="D413" s="224">
        <v>39.5</v>
      </c>
      <c r="E413" s="224">
        <v>55.5</v>
      </c>
      <c r="F413" s="224"/>
      <c r="G413" s="224"/>
      <c r="H413" s="224"/>
      <c r="I413" s="224"/>
      <c r="J413" s="224"/>
      <c r="K413" s="224"/>
      <c r="L413" s="224">
        <v>20</v>
      </c>
      <c r="M413" s="224"/>
      <c r="O413" s="1" t="s">
        <v>265</v>
      </c>
      <c r="P413" s="224"/>
      <c r="Q413" s="224"/>
      <c r="R413" s="224"/>
      <c r="S413" s="224"/>
      <c r="T413" s="224"/>
      <c r="U413" s="224">
        <v>4</v>
      </c>
      <c r="V413" s="224"/>
      <c r="W413" s="224"/>
      <c r="X413" s="224"/>
      <c r="Y413" s="224"/>
      <c r="Z413" s="224"/>
      <c r="AA413" s="224">
        <v>26</v>
      </c>
    </row>
    <row r="414" spans="1:27" ht="18" customHeight="1">
      <c r="A414" s="1" t="s">
        <v>266</v>
      </c>
      <c r="B414" s="224"/>
      <c r="C414" s="224"/>
      <c r="D414" s="224"/>
      <c r="E414" s="224">
        <v>0.5</v>
      </c>
      <c r="F414" s="224"/>
      <c r="G414" s="224"/>
      <c r="H414" s="224"/>
      <c r="I414" s="224"/>
      <c r="J414" s="224">
        <v>5.5</v>
      </c>
      <c r="K414" s="224"/>
      <c r="L414" s="224"/>
      <c r="M414" s="224"/>
      <c r="O414" s="1" t="s">
        <v>266</v>
      </c>
      <c r="P414" s="224"/>
      <c r="Q414" s="224">
        <v>11.5</v>
      </c>
      <c r="R414" s="224">
        <v>34.5</v>
      </c>
      <c r="S414" s="224"/>
      <c r="T414" s="224"/>
      <c r="U414" s="224">
        <v>57</v>
      </c>
      <c r="V414" s="224"/>
      <c r="W414" s="224"/>
      <c r="X414" s="224">
        <v>0.5</v>
      </c>
      <c r="Y414" s="224">
        <v>0.5</v>
      </c>
      <c r="Z414" s="224"/>
      <c r="AA414" s="224"/>
    </row>
    <row r="415" spans="1:27" ht="18" customHeight="1">
      <c r="A415" s="1" t="s">
        <v>267</v>
      </c>
      <c r="B415" s="224"/>
      <c r="C415" s="224"/>
      <c r="D415" s="224"/>
      <c r="E415" s="224"/>
      <c r="F415" s="224">
        <v>5</v>
      </c>
      <c r="G415" s="224">
        <v>15.5</v>
      </c>
      <c r="H415" s="224"/>
      <c r="I415" s="224"/>
      <c r="J415" s="224"/>
      <c r="K415" s="224"/>
      <c r="L415" s="224"/>
      <c r="M415" s="224"/>
      <c r="O415" s="1" t="s">
        <v>267</v>
      </c>
      <c r="P415" s="224"/>
      <c r="Q415" s="224"/>
      <c r="R415" s="224">
        <v>59.5</v>
      </c>
      <c r="S415" s="224">
        <v>17</v>
      </c>
      <c r="T415" s="224"/>
      <c r="U415" s="224">
        <v>6.5</v>
      </c>
      <c r="V415" s="224">
        <v>3</v>
      </c>
      <c r="W415" s="224"/>
      <c r="X415" s="224">
        <v>17.5</v>
      </c>
      <c r="Y415" s="224"/>
      <c r="Z415" s="224"/>
      <c r="AA415" s="224"/>
    </row>
    <row r="416" spans="1:27" ht="18" customHeight="1">
      <c r="A416" s="1" t="s">
        <v>268</v>
      </c>
      <c r="B416" s="224"/>
      <c r="C416" s="224"/>
      <c r="D416" s="224"/>
      <c r="E416" s="224"/>
      <c r="F416" s="224">
        <v>24.5</v>
      </c>
      <c r="G416" s="224">
        <v>0.5</v>
      </c>
      <c r="H416" s="224">
        <v>8</v>
      </c>
      <c r="I416" s="224"/>
      <c r="J416" s="224"/>
      <c r="K416" s="224">
        <v>4.5</v>
      </c>
      <c r="L416" s="224">
        <v>22</v>
      </c>
      <c r="M416" s="224"/>
      <c r="O416" s="1" t="s">
        <v>268</v>
      </c>
      <c r="P416" s="224"/>
      <c r="Q416" s="224"/>
      <c r="R416" s="224"/>
      <c r="S416" s="224">
        <v>12</v>
      </c>
      <c r="T416" s="224"/>
      <c r="U416" s="224"/>
      <c r="V416" s="224"/>
      <c r="W416" s="224"/>
      <c r="X416" s="224"/>
      <c r="Y416" s="224"/>
      <c r="Z416" s="224"/>
      <c r="AA416" s="224"/>
    </row>
    <row r="417" spans="1:27" ht="18" customHeight="1">
      <c r="A417" s="1" t="s">
        <v>269</v>
      </c>
      <c r="B417" s="224">
        <v>5</v>
      </c>
      <c r="C417" s="224"/>
      <c r="D417" s="224"/>
      <c r="E417" s="224"/>
      <c r="F417" s="224">
        <v>0.5</v>
      </c>
      <c r="G417" s="224"/>
      <c r="H417" s="224">
        <v>4</v>
      </c>
      <c r="I417" s="224"/>
      <c r="J417" s="224"/>
      <c r="K417" s="224"/>
      <c r="L417" s="224"/>
      <c r="M417" s="224"/>
      <c r="O417" s="1" t="s">
        <v>269</v>
      </c>
      <c r="P417" s="224"/>
      <c r="Q417" s="224">
        <v>3.5</v>
      </c>
      <c r="R417" s="224">
        <v>0.5</v>
      </c>
      <c r="S417" s="224"/>
      <c r="T417" s="224"/>
      <c r="U417" s="224">
        <v>73.5</v>
      </c>
      <c r="V417" s="224"/>
      <c r="W417" s="224"/>
      <c r="X417" s="224"/>
      <c r="Y417" s="224"/>
      <c r="Z417" s="224"/>
      <c r="AA417" s="224"/>
    </row>
    <row r="418" spans="1:27" ht="18" customHeight="1">
      <c r="A418" s="1" t="s">
        <v>270</v>
      </c>
      <c r="B418" s="224">
        <v>3</v>
      </c>
      <c r="C418" s="224"/>
      <c r="D418" s="224"/>
      <c r="E418" s="224"/>
      <c r="F418" s="224"/>
      <c r="G418" s="224"/>
      <c r="H418" s="224">
        <v>0.5</v>
      </c>
      <c r="I418" s="224"/>
      <c r="J418" s="224"/>
      <c r="K418" s="224"/>
      <c r="L418" s="224">
        <v>1.5</v>
      </c>
      <c r="M418" s="224"/>
      <c r="O418" s="1" t="s">
        <v>270</v>
      </c>
      <c r="P418" s="224"/>
      <c r="Q418" s="224"/>
      <c r="R418" s="224"/>
      <c r="S418" s="224"/>
      <c r="T418" s="224">
        <v>32</v>
      </c>
      <c r="U418" s="224">
        <v>17</v>
      </c>
      <c r="V418" s="224"/>
      <c r="W418" s="224"/>
      <c r="X418" s="224"/>
      <c r="Y418" s="224"/>
      <c r="Z418" s="224"/>
      <c r="AA418" s="224"/>
    </row>
    <row r="419" spans="1:27" ht="18" customHeight="1">
      <c r="A419" s="1" t="s">
        <v>271</v>
      </c>
      <c r="B419" s="224"/>
      <c r="C419" s="224">
        <v>12.5</v>
      </c>
      <c r="D419" s="224">
        <v>47</v>
      </c>
      <c r="E419" s="224"/>
      <c r="F419" s="224"/>
      <c r="G419" s="224">
        <v>7</v>
      </c>
      <c r="H419" s="224"/>
      <c r="I419" s="224"/>
      <c r="J419" s="224"/>
      <c r="K419" s="224"/>
      <c r="L419" s="224"/>
      <c r="M419" s="224"/>
      <c r="O419" s="1" t="s">
        <v>271</v>
      </c>
      <c r="P419" s="224"/>
      <c r="Q419" s="224"/>
      <c r="R419" s="224"/>
      <c r="S419" s="224">
        <v>18.5</v>
      </c>
      <c r="T419" s="224">
        <v>48</v>
      </c>
      <c r="U419" s="224">
        <v>6.5</v>
      </c>
      <c r="V419" s="224"/>
      <c r="W419" s="224"/>
      <c r="X419" s="224"/>
      <c r="Y419" s="224">
        <v>1.5</v>
      </c>
      <c r="Z419" s="224"/>
      <c r="AA419" s="224"/>
    </row>
    <row r="420" spans="1:27" ht="18" customHeight="1">
      <c r="A420" s="1" t="s">
        <v>272</v>
      </c>
      <c r="B420" s="224">
        <v>12</v>
      </c>
      <c r="C420" s="224"/>
      <c r="D420" s="224"/>
      <c r="E420" s="224">
        <v>61</v>
      </c>
      <c r="F420" s="224"/>
      <c r="G420" s="224">
        <v>27.5</v>
      </c>
      <c r="H420" s="224">
        <v>4</v>
      </c>
      <c r="I420" s="224"/>
      <c r="J420" s="224"/>
      <c r="K420" s="224"/>
      <c r="L420" s="224"/>
      <c r="M420" s="224"/>
      <c r="O420" s="1" t="s">
        <v>272</v>
      </c>
      <c r="P420" s="224">
        <v>11</v>
      </c>
      <c r="Q420" s="224"/>
      <c r="R420" s="224">
        <v>21.5</v>
      </c>
      <c r="S420" s="224"/>
      <c r="T420" s="224"/>
      <c r="U420" s="224">
        <v>1</v>
      </c>
      <c r="V420" s="224"/>
      <c r="W420" s="224"/>
      <c r="X420" s="224"/>
      <c r="Y420" s="224">
        <v>3</v>
      </c>
      <c r="Z420" s="224"/>
      <c r="AA420" s="224">
        <v>12</v>
      </c>
    </row>
    <row r="421" spans="1:27" ht="18" customHeight="1">
      <c r="A421" s="1" t="s">
        <v>273</v>
      </c>
      <c r="B421" s="224">
        <v>5</v>
      </c>
      <c r="C421" s="224"/>
      <c r="D421" s="224">
        <v>16.5</v>
      </c>
      <c r="E421" s="224"/>
      <c r="F421" s="224">
        <v>6</v>
      </c>
      <c r="G421" s="224">
        <v>30</v>
      </c>
      <c r="H421" s="224">
        <v>15</v>
      </c>
      <c r="I421" s="224"/>
      <c r="J421" s="224"/>
      <c r="K421" s="224"/>
      <c r="L421" s="224">
        <v>1.5</v>
      </c>
      <c r="M421" s="224"/>
      <c r="O421" s="1" t="s">
        <v>273</v>
      </c>
      <c r="P421" s="224"/>
      <c r="Q421" s="224"/>
      <c r="R421" s="224"/>
      <c r="S421" s="224">
        <v>59</v>
      </c>
      <c r="T421" s="224"/>
      <c r="U421" s="224">
        <v>16</v>
      </c>
      <c r="V421" s="224"/>
      <c r="W421" s="224"/>
      <c r="X421" s="224"/>
      <c r="Y421" s="224"/>
      <c r="Z421" s="224">
        <v>84</v>
      </c>
      <c r="AA421" s="224">
        <v>23.5</v>
      </c>
    </row>
    <row r="422" spans="1:27" ht="18" customHeight="1">
      <c r="A422" s="1" t="s">
        <v>274</v>
      </c>
      <c r="B422" s="224">
        <v>4.5</v>
      </c>
      <c r="C422" s="224">
        <v>32.5</v>
      </c>
      <c r="D422" s="224"/>
      <c r="E422" s="224"/>
      <c r="F422" s="224"/>
      <c r="G422" s="224">
        <v>8</v>
      </c>
      <c r="H422" s="224">
        <v>4</v>
      </c>
      <c r="I422" s="224"/>
      <c r="J422" s="224"/>
      <c r="K422" s="224"/>
      <c r="L422" s="224">
        <v>3.5</v>
      </c>
      <c r="M422" s="224"/>
      <c r="O422" s="1" t="s">
        <v>274</v>
      </c>
      <c r="P422" s="224"/>
      <c r="Q422" s="224"/>
      <c r="R422" s="224">
        <v>1</v>
      </c>
      <c r="S422" s="224">
        <v>2</v>
      </c>
      <c r="T422" s="224">
        <v>39</v>
      </c>
      <c r="U422" s="224">
        <v>65.5</v>
      </c>
      <c r="V422" s="224"/>
      <c r="W422" s="224"/>
      <c r="X422" s="224">
        <v>24.5</v>
      </c>
      <c r="Y422" s="224"/>
      <c r="Z422" s="224">
        <v>6.5</v>
      </c>
      <c r="AA422" s="224"/>
    </row>
    <row r="423" spans="1:27" ht="18" customHeight="1">
      <c r="A423" s="1" t="s">
        <v>275</v>
      </c>
      <c r="B423" s="224"/>
      <c r="C423" s="224">
        <v>1</v>
      </c>
      <c r="D423" s="224"/>
      <c r="E423" s="224"/>
      <c r="F423" s="224">
        <v>5</v>
      </c>
      <c r="G423" s="224">
        <v>59</v>
      </c>
      <c r="H423" s="224">
        <v>23.5</v>
      </c>
      <c r="I423" s="224"/>
      <c r="J423" s="224"/>
      <c r="K423" s="224">
        <v>2</v>
      </c>
      <c r="L423" s="224">
        <v>6</v>
      </c>
      <c r="M423" s="224"/>
      <c r="O423" s="1" t="s">
        <v>275</v>
      </c>
      <c r="P423" s="224"/>
      <c r="Q423" s="224"/>
      <c r="R423" s="224">
        <v>38</v>
      </c>
      <c r="S423" s="224"/>
      <c r="T423" s="224">
        <v>18.5</v>
      </c>
      <c r="U423" s="224"/>
      <c r="V423" s="224"/>
      <c r="W423" s="224"/>
      <c r="X423" s="224">
        <v>6.5</v>
      </c>
      <c r="Y423" s="224">
        <v>3</v>
      </c>
      <c r="Z423" s="224"/>
      <c r="AA423" s="224"/>
    </row>
    <row r="424" spans="1:27" ht="18" customHeight="1">
      <c r="A424" s="1" t="s">
        <v>276</v>
      </c>
      <c r="B424" s="224"/>
      <c r="C424" s="224">
        <v>26.5</v>
      </c>
      <c r="D424" s="224">
        <v>6.5</v>
      </c>
      <c r="E424" s="224">
        <v>31</v>
      </c>
      <c r="F424" s="224">
        <v>0.5</v>
      </c>
      <c r="G424" s="224"/>
      <c r="H424" s="224">
        <v>2</v>
      </c>
      <c r="I424" s="224"/>
      <c r="J424" s="224"/>
      <c r="K424" s="224"/>
      <c r="L424" s="224">
        <v>12.5</v>
      </c>
      <c r="M424" s="224"/>
      <c r="O424" s="1" t="s">
        <v>276</v>
      </c>
      <c r="P424" s="224"/>
      <c r="Q424" s="224"/>
      <c r="R424" s="224">
        <v>17</v>
      </c>
      <c r="S424" s="224"/>
      <c r="T424" s="224"/>
      <c r="U424" s="224"/>
      <c r="V424" s="224"/>
      <c r="W424" s="224"/>
      <c r="X424" s="224"/>
      <c r="Y424" s="224">
        <v>2</v>
      </c>
      <c r="Z424" s="224"/>
      <c r="AA424" s="224"/>
    </row>
    <row r="425" spans="1:27" ht="18" customHeight="1">
      <c r="A425" s="1" t="s">
        <v>277</v>
      </c>
      <c r="B425" s="224"/>
      <c r="C425" s="224"/>
      <c r="D425" s="224"/>
      <c r="E425" s="224"/>
      <c r="F425" s="224"/>
      <c r="G425" s="224"/>
      <c r="H425" s="224"/>
      <c r="I425" s="224"/>
      <c r="J425" s="224"/>
      <c r="K425" s="224">
        <v>31</v>
      </c>
      <c r="L425" s="224"/>
      <c r="M425" s="224">
        <v>0.5</v>
      </c>
      <c r="O425" s="1" t="s">
        <v>277</v>
      </c>
      <c r="P425" s="224"/>
      <c r="Q425" s="224">
        <v>63</v>
      </c>
      <c r="R425" s="224"/>
      <c r="S425" s="224"/>
      <c r="T425" s="224"/>
      <c r="U425" s="224">
        <v>3</v>
      </c>
      <c r="V425" s="224"/>
      <c r="W425" s="224"/>
      <c r="X425" s="224">
        <v>4.5</v>
      </c>
      <c r="Y425" s="224"/>
      <c r="Z425" s="224"/>
      <c r="AA425" s="224"/>
    </row>
    <row r="426" spans="1:27" ht="18" customHeight="1">
      <c r="A426" s="1" t="s">
        <v>278</v>
      </c>
      <c r="B426" s="224"/>
      <c r="C426" s="224">
        <v>4.5</v>
      </c>
      <c r="D426" s="224"/>
      <c r="E426" s="224"/>
      <c r="F426" s="224"/>
      <c r="G426" s="224"/>
      <c r="H426" s="224">
        <v>25</v>
      </c>
      <c r="I426" s="224"/>
      <c r="J426" s="224"/>
      <c r="K426" s="224"/>
      <c r="L426" s="224"/>
      <c r="M426" s="224"/>
      <c r="O426" s="1" t="s">
        <v>278</v>
      </c>
      <c r="P426" s="224"/>
      <c r="Q426" s="224">
        <v>48.5</v>
      </c>
      <c r="R426" s="224"/>
      <c r="S426" s="224">
        <v>61.5</v>
      </c>
      <c r="T426" s="224"/>
      <c r="U426" s="224">
        <v>6</v>
      </c>
      <c r="V426" s="224"/>
      <c r="W426" s="224"/>
      <c r="X426" s="224">
        <v>11</v>
      </c>
      <c r="Y426" s="224"/>
      <c r="Z426" s="224"/>
      <c r="AA426" s="224"/>
    </row>
    <row r="427" spans="1:27" ht="18" customHeight="1">
      <c r="A427" s="1" t="s">
        <v>279</v>
      </c>
      <c r="B427" s="224"/>
      <c r="C427" s="224"/>
      <c r="D427" s="224"/>
      <c r="E427" s="224"/>
      <c r="F427" s="224"/>
      <c r="G427" s="224">
        <v>4.5</v>
      </c>
      <c r="H427" s="224">
        <v>102.5</v>
      </c>
      <c r="I427" s="224"/>
      <c r="J427" s="224">
        <v>30</v>
      </c>
      <c r="K427" s="224"/>
      <c r="L427" s="224"/>
      <c r="M427" s="224">
        <v>12</v>
      </c>
      <c r="O427" s="1" t="s">
        <v>279</v>
      </c>
      <c r="P427" s="224">
        <v>20</v>
      </c>
      <c r="Q427" s="224">
        <v>33</v>
      </c>
      <c r="R427" s="224">
        <v>2.5</v>
      </c>
      <c r="S427" s="224">
        <v>10</v>
      </c>
      <c r="T427" s="224"/>
      <c r="U427" s="224"/>
      <c r="V427" s="224"/>
      <c r="W427" s="224"/>
      <c r="X427" s="224">
        <v>97.5</v>
      </c>
      <c r="Y427" s="224">
        <v>27</v>
      </c>
      <c r="Z427" s="224"/>
      <c r="AA427" s="224">
        <v>1.5</v>
      </c>
    </row>
    <row r="428" spans="1:27" ht="18.75" customHeight="1">
      <c r="A428" s="1" t="s">
        <v>280</v>
      </c>
      <c r="B428" s="224"/>
      <c r="C428" s="224"/>
      <c r="D428" s="224"/>
      <c r="E428" s="224"/>
      <c r="F428" s="224"/>
      <c r="G428" s="224">
        <v>16</v>
      </c>
      <c r="H428" s="224">
        <v>5.5</v>
      </c>
      <c r="I428" s="224"/>
      <c r="J428" s="224">
        <v>6.5</v>
      </c>
      <c r="K428" s="224"/>
      <c r="L428" s="224">
        <v>5</v>
      </c>
      <c r="M428" s="224"/>
      <c r="O428" s="1" t="s">
        <v>280</v>
      </c>
      <c r="P428" s="224"/>
      <c r="Q428" s="224"/>
      <c r="R428" s="224"/>
      <c r="S428" s="224">
        <v>3</v>
      </c>
      <c r="T428" s="224"/>
      <c r="U428" s="224"/>
      <c r="V428" s="224">
        <v>54</v>
      </c>
      <c r="W428" s="224"/>
      <c r="X428" s="224"/>
      <c r="Y428" s="224">
        <v>3</v>
      </c>
      <c r="Z428" s="224"/>
      <c r="AA428" s="224"/>
    </row>
    <row r="429" spans="1:27" ht="18" customHeight="1">
      <c r="A429" s="1" t="s">
        <v>281</v>
      </c>
      <c r="B429" s="224">
        <v>47.5</v>
      </c>
      <c r="C429" s="225"/>
      <c r="D429" s="224"/>
      <c r="E429" s="224"/>
      <c r="F429" s="224"/>
      <c r="G429" s="224">
        <v>52.5</v>
      </c>
      <c r="H429" s="224"/>
      <c r="I429" s="224">
        <v>0.5</v>
      </c>
      <c r="J429" s="224">
        <v>10.5</v>
      </c>
      <c r="K429" s="224"/>
      <c r="L429" s="224">
        <v>3.5</v>
      </c>
      <c r="M429" s="224"/>
      <c r="O429" s="1" t="s">
        <v>281</v>
      </c>
      <c r="P429" s="224"/>
      <c r="Q429" s="225"/>
      <c r="R429" s="224"/>
      <c r="S429" s="224"/>
      <c r="T429" s="224"/>
      <c r="U429" s="224"/>
      <c r="V429" s="224">
        <v>55.5</v>
      </c>
      <c r="W429" s="224"/>
      <c r="X429" s="224">
        <v>24</v>
      </c>
      <c r="Y429" s="224">
        <v>72</v>
      </c>
      <c r="Z429" s="224"/>
      <c r="AA429" s="224"/>
    </row>
    <row r="430" spans="1:27" ht="18" customHeight="1">
      <c r="A430" s="1" t="s">
        <v>282</v>
      </c>
      <c r="B430" s="224">
        <v>29</v>
      </c>
      <c r="C430" s="225"/>
      <c r="D430" s="224"/>
      <c r="E430" s="225"/>
      <c r="F430" s="224"/>
      <c r="G430" s="225"/>
      <c r="H430" s="224">
        <v>1.5</v>
      </c>
      <c r="I430" s="224"/>
      <c r="J430" s="225"/>
      <c r="K430" s="224"/>
      <c r="L430" s="225"/>
      <c r="M430" s="224"/>
      <c r="O430" s="1" t="s">
        <v>282</v>
      </c>
      <c r="P430" s="224">
        <v>5.5</v>
      </c>
      <c r="Q430" s="225"/>
      <c r="R430" s="224"/>
      <c r="S430" s="225"/>
      <c r="T430" s="224"/>
      <c r="U430" s="225"/>
      <c r="V430" s="224"/>
      <c r="W430" s="224"/>
      <c r="X430" s="225"/>
      <c r="Y430" s="224">
        <v>3</v>
      </c>
      <c r="Z430" s="225"/>
      <c r="AA430" s="224"/>
    </row>
    <row r="431" spans="1:27">
      <c r="A431" s="1" t="s">
        <v>244</v>
      </c>
      <c r="B431" s="224">
        <f>SUM(B400:B430)</f>
        <v>114</v>
      </c>
      <c r="C431" s="224">
        <f t="shared" ref="C431:M431" si="14">SUM(C400:C430)</f>
        <v>108</v>
      </c>
      <c r="D431" s="224">
        <f t="shared" si="14"/>
        <v>172.5</v>
      </c>
      <c r="E431" s="224">
        <f t="shared" si="14"/>
        <v>165</v>
      </c>
      <c r="F431" s="224">
        <f t="shared" si="14"/>
        <v>176.5</v>
      </c>
      <c r="G431" s="224">
        <f t="shared" si="14"/>
        <v>316</v>
      </c>
      <c r="H431" s="224">
        <f t="shared" si="14"/>
        <v>277</v>
      </c>
      <c r="I431" s="224">
        <f t="shared" si="14"/>
        <v>155.5</v>
      </c>
      <c r="J431" s="224">
        <f t="shared" si="14"/>
        <v>71.5</v>
      </c>
      <c r="K431" s="224">
        <f t="shared" si="14"/>
        <v>199.5</v>
      </c>
      <c r="L431" s="224">
        <f>SUM(L400:L430)</f>
        <v>170</v>
      </c>
      <c r="M431" s="224">
        <f t="shared" si="14"/>
        <v>59</v>
      </c>
      <c r="O431" s="1" t="s">
        <v>244</v>
      </c>
      <c r="P431" s="224">
        <f>SUM(P400:P430)</f>
        <v>42.5</v>
      </c>
      <c r="Q431" s="224">
        <f t="shared" ref="Q431:AA431" si="15">SUM(Q400:Q430)</f>
        <v>189</v>
      </c>
      <c r="R431" s="224">
        <f t="shared" si="15"/>
        <v>284.5</v>
      </c>
      <c r="S431" s="224">
        <f t="shared" si="15"/>
        <v>236</v>
      </c>
      <c r="T431" s="224">
        <f t="shared" si="15"/>
        <v>184.5</v>
      </c>
      <c r="U431" s="224">
        <f t="shared" si="15"/>
        <v>259</v>
      </c>
      <c r="V431" s="224">
        <f t="shared" si="15"/>
        <v>233</v>
      </c>
      <c r="W431" s="224">
        <f t="shared" si="15"/>
        <v>101</v>
      </c>
      <c r="X431" s="224">
        <f t="shared" si="15"/>
        <v>203.5</v>
      </c>
      <c r="Y431" s="224">
        <f t="shared" si="15"/>
        <v>186.5</v>
      </c>
      <c r="Z431" s="224">
        <f t="shared" si="15"/>
        <v>119.5</v>
      </c>
      <c r="AA431" s="224">
        <f t="shared" si="15"/>
        <v>119</v>
      </c>
    </row>
    <row r="432" spans="1:27">
      <c r="A432" s="9" t="s">
        <v>318</v>
      </c>
      <c r="O432" s="9" t="s">
        <v>318</v>
      </c>
    </row>
    <row r="433" spans="1:27" ht="17.25" customHeight="1"/>
    <row r="434" spans="1:27" ht="17.25" customHeight="1"/>
    <row r="435" spans="1:27" ht="17.25" customHeight="1"/>
    <row r="436" spans="1:27" ht="17.25" customHeight="1"/>
    <row r="437" spans="1:27" ht="17.25" customHeight="1"/>
    <row r="438" spans="1:27" ht="17.25" customHeight="1"/>
    <row r="439" spans="1:27" ht="17.25" customHeight="1"/>
    <row r="440" spans="1:27" ht="17.25" customHeight="1"/>
    <row r="441" spans="1:27" ht="17.25" customHeight="1"/>
    <row r="442" spans="1:27" ht="17.25" customHeight="1"/>
    <row r="443" spans="1:27" ht="17.25" customHeight="1"/>
    <row r="444" spans="1:27" ht="17.25" customHeight="1"/>
    <row r="445" spans="1:27" ht="17.25">
      <c r="A445" s="255" t="s">
        <v>284</v>
      </c>
      <c r="B445" s="255"/>
    </row>
    <row r="446" spans="1:27" ht="17.25">
      <c r="A446" s="47"/>
      <c r="B446" s="47"/>
    </row>
    <row r="447" spans="1:27" ht="17.25" customHeight="1">
      <c r="A447" s="281"/>
      <c r="B447" s="281"/>
      <c r="C447" s="223"/>
      <c r="D447" s="223"/>
      <c r="E447" s="275" t="s">
        <v>181</v>
      </c>
      <c r="F447" s="275"/>
      <c r="G447" s="223"/>
      <c r="H447" s="223"/>
      <c r="I447" s="223"/>
      <c r="J447" s="223"/>
      <c r="K447" s="223"/>
      <c r="L447" s="223"/>
      <c r="M447" s="31" t="s">
        <v>285</v>
      </c>
      <c r="O447" s="281"/>
      <c r="P447" s="281"/>
      <c r="Q447" s="223"/>
      <c r="R447" s="223"/>
      <c r="S447" s="275" t="s">
        <v>182</v>
      </c>
      <c r="T447" s="275"/>
      <c r="U447" s="223"/>
      <c r="V447" s="223"/>
      <c r="W447" s="223"/>
      <c r="X447" s="223"/>
      <c r="Y447" s="223"/>
      <c r="AA447" s="31" t="s">
        <v>285</v>
      </c>
    </row>
    <row r="448" spans="1:27" ht="17.25" customHeight="1">
      <c r="A448" s="13"/>
      <c r="B448" s="81" t="s">
        <v>171</v>
      </c>
      <c r="C448" s="81" t="s">
        <v>141</v>
      </c>
      <c r="D448" s="81" t="s">
        <v>142</v>
      </c>
      <c r="E448" s="81" t="s">
        <v>143</v>
      </c>
      <c r="F448" s="81" t="s">
        <v>144</v>
      </c>
      <c r="G448" s="81" t="s">
        <v>145</v>
      </c>
      <c r="H448" s="81" t="s">
        <v>148</v>
      </c>
      <c r="I448" s="81" t="s">
        <v>150</v>
      </c>
      <c r="J448" s="81" t="s">
        <v>151</v>
      </c>
      <c r="K448" s="81" t="s">
        <v>152</v>
      </c>
      <c r="L448" s="81" t="s">
        <v>154</v>
      </c>
      <c r="M448" s="1" t="s">
        <v>155</v>
      </c>
      <c r="O448" s="13"/>
      <c r="P448" s="81" t="s">
        <v>171</v>
      </c>
      <c r="Q448" s="81" t="s">
        <v>141</v>
      </c>
      <c r="R448" s="81" t="s">
        <v>142</v>
      </c>
      <c r="S448" s="81" t="s">
        <v>143</v>
      </c>
      <c r="T448" s="81" t="s">
        <v>144</v>
      </c>
      <c r="U448" s="81" t="s">
        <v>145</v>
      </c>
      <c r="V448" s="81" t="s">
        <v>148</v>
      </c>
      <c r="W448" s="81" t="s">
        <v>150</v>
      </c>
      <c r="X448" s="81" t="s">
        <v>151</v>
      </c>
      <c r="Y448" s="81" t="s">
        <v>152</v>
      </c>
      <c r="Z448" s="1" t="s">
        <v>154</v>
      </c>
      <c r="AA448" s="1" t="s">
        <v>155</v>
      </c>
    </row>
    <row r="449" spans="1:27" ht="17.25" customHeight="1">
      <c r="A449" s="1" t="s">
        <v>252</v>
      </c>
      <c r="B449" s="224"/>
      <c r="C449" s="224"/>
      <c r="D449" s="224"/>
      <c r="E449" s="224">
        <v>2</v>
      </c>
      <c r="F449" s="224">
        <v>9.5</v>
      </c>
      <c r="G449" s="224"/>
      <c r="H449" s="224">
        <v>0.5</v>
      </c>
      <c r="I449" s="224"/>
      <c r="J449" s="224"/>
      <c r="K449" s="224">
        <v>0.5</v>
      </c>
      <c r="L449" s="224">
        <v>0.5</v>
      </c>
      <c r="M449" s="224">
        <v>0.5</v>
      </c>
      <c r="O449" s="1" t="s">
        <v>252</v>
      </c>
      <c r="P449" s="224"/>
      <c r="Q449" s="224"/>
      <c r="R449" s="224"/>
      <c r="S449" s="224"/>
      <c r="T449" s="224">
        <v>0.5</v>
      </c>
      <c r="U449" s="224"/>
      <c r="V449" s="224"/>
      <c r="W449" s="224">
        <v>8</v>
      </c>
      <c r="X449" s="224"/>
      <c r="Y449" s="224">
        <v>8.5</v>
      </c>
      <c r="Z449" s="224"/>
      <c r="AA449" s="224"/>
    </row>
    <row r="450" spans="1:27" ht="17.25" customHeight="1">
      <c r="A450" s="1" t="s">
        <v>286</v>
      </c>
      <c r="B450" s="224">
        <v>0.5</v>
      </c>
      <c r="C450" s="224"/>
      <c r="D450" s="224"/>
      <c r="E450" s="224"/>
      <c r="F450" s="224"/>
      <c r="G450" s="224"/>
      <c r="H450" s="224">
        <v>2.5</v>
      </c>
      <c r="I450" s="224"/>
      <c r="J450" s="224"/>
      <c r="K450" s="224"/>
      <c r="L450" s="224"/>
      <c r="M450" s="224"/>
      <c r="O450" s="1" t="s">
        <v>286</v>
      </c>
      <c r="P450" s="224"/>
      <c r="Q450" s="224">
        <v>1.5</v>
      </c>
      <c r="R450" s="224"/>
      <c r="S450" s="224"/>
      <c r="T450" s="224">
        <v>6</v>
      </c>
      <c r="U450" s="224">
        <v>28</v>
      </c>
      <c r="V450" s="224"/>
      <c r="W450" s="224">
        <v>2</v>
      </c>
      <c r="X450" s="224">
        <v>6.5</v>
      </c>
      <c r="Y450" s="224"/>
      <c r="Z450" s="224"/>
      <c r="AA450" s="224"/>
    </row>
    <row r="451" spans="1:27" ht="17.25" customHeight="1">
      <c r="A451" s="1" t="s">
        <v>287</v>
      </c>
      <c r="B451" s="224">
        <v>0.5</v>
      </c>
      <c r="C451" s="224"/>
      <c r="D451" s="224"/>
      <c r="E451" s="224"/>
      <c r="F451" s="224"/>
      <c r="G451" s="224"/>
      <c r="H451" s="224">
        <v>3</v>
      </c>
      <c r="I451" s="224"/>
      <c r="J451" s="224"/>
      <c r="K451" s="224"/>
      <c r="L451" s="224"/>
      <c r="M451" s="224">
        <v>9</v>
      </c>
      <c r="O451" s="1" t="s">
        <v>287</v>
      </c>
      <c r="P451" s="224"/>
      <c r="Q451" s="224">
        <v>23</v>
      </c>
      <c r="R451" s="224"/>
      <c r="S451" s="224"/>
      <c r="T451" s="224"/>
      <c r="U451" s="224">
        <v>12</v>
      </c>
      <c r="V451" s="224">
        <v>8</v>
      </c>
      <c r="W451" s="224"/>
      <c r="X451" s="224"/>
      <c r="Y451" s="224"/>
      <c r="Z451" s="224"/>
      <c r="AA451" s="224"/>
    </row>
    <row r="452" spans="1:27" ht="17.25" customHeight="1">
      <c r="A452" s="1" t="s">
        <v>288</v>
      </c>
      <c r="B452" s="224"/>
      <c r="C452" s="224"/>
      <c r="D452" s="224"/>
      <c r="E452" s="224"/>
      <c r="F452" s="224"/>
      <c r="G452" s="224"/>
      <c r="H452" s="224">
        <v>7</v>
      </c>
      <c r="I452" s="224">
        <v>3.5</v>
      </c>
      <c r="J452" s="224"/>
      <c r="K452" s="224"/>
      <c r="L452" s="224"/>
      <c r="M452" s="224"/>
      <c r="O452" s="1" t="s">
        <v>288</v>
      </c>
      <c r="P452" s="224"/>
      <c r="Q452" s="224"/>
      <c r="R452" s="224"/>
      <c r="S452" s="224"/>
      <c r="T452" s="224"/>
      <c r="U452" s="224"/>
      <c r="V452" s="224"/>
      <c r="W452" s="224"/>
      <c r="X452" s="224"/>
      <c r="Y452" s="224"/>
      <c r="Z452" s="224"/>
      <c r="AA452" s="224"/>
    </row>
    <row r="453" spans="1:27" ht="17.25" customHeight="1">
      <c r="A453" s="1" t="s">
        <v>289</v>
      </c>
      <c r="B453" s="224"/>
      <c r="C453" s="224"/>
      <c r="D453" s="224">
        <v>29</v>
      </c>
      <c r="E453" s="224"/>
      <c r="F453" s="224"/>
      <c r="G453" s="224"/>
      <c r="H453" s="224">
        <v>10</v>
      </c>
      <c r="I453" s="224"/>
      <c r="J453" s="224">
        <v>2.5</v>
      </c>
      <c r="K453" s="224">
        <v>2</v>
      </c>
      <c r="L453" s="224">
        <v>7</v>
      </c>
      <c r="M453" s="224"/>
      <c r="O453" s="1" t="s">
        <v>289</v>
      </c>
      <c r="P453" s="224"/>
      <c r="Q453" s="224"/>
      <c r="R453" s="224"/>
      <c r="S453" s="224"/>
      <c r="T453" s="224">
        <v>1</v>
      </c>
      <c r="U453" s="224">
        <v>1</v>
      </c>
      <c r="V453" s="224"/>
      <c r="W453" s="224"/>
      <c r="X453" s="224"/>
      <c r="Y453" s="224">
        <v>2.5</v>
      </c>
      <c r="Z453" s="224"/>
      <c r="AA453" s="224">
        <v>21.5</v>
      </c>
    </row>
    <row r="454" spans="1:27" ht="17.25" customHeight="1">
      <c r="A454" s="1" t="s">
        <v>290</v>
      </c>
      <c r="B454" s="224">
        <v>22</v>
      </c>
      <c r="C454" s="224"/>
      <c r="D454" s="224"/>
      <c r="E454" s="224"/>
      <c r="F454" s="224">
        <v>32.5</v>
      </c>
      <c r="G454" s="224"/>
      <c r="H454" s="224"/>
      <c r="I454" s="224"/>
      <c r="J454" s="224">
        <v>92</v>
      </c>
      <c r="K454" s="224"/>
      <c r="L454" s="224">
        <v>0.5</v>
      </c>
      <c r="M454" s="224"/>
      <c r="O454" s="1" t="s">
        <v>290</v>
      </c>
      <c r="P454" s="224"/>
      <c r="Q454" s="224"/>
      <c r="R454" s="224"/>
      <c r="S454" s="224"/>
      <c r="T454" s="224"/>
      <c r="U454" s="224">
        <v>6.5</v>
      </c>
      <c r="V454" s="224">
        <v>0.5</v>
      </c>
      <c r="W454" s="224"/>
      <c r="X454" s="224"/>
      <c r="Y454" s="224">
        <v>26</v>
      </c>
      <c r="Z454" s="224">
        <v>0.5</v>
      </c>
      <c r="AA454" s="224"/>
    </row>
    <row r="455" spans="1:27" ht="17.25" customHeight="1">
      <c r="A455" s="1" t="s">
        <v>291</v>
      </c>
      <c r="B455" s="224">
        <v>1</v>
      </c>
      <c r="C455" s="224"/>
      <c r="D455" s="224"/>
      <c r="E455" s="224">
        <v>1.5</v>
      </c>
      <c r="F455" s="224"/>
      <c r="G455" s="224">
        <v>3.5</v>
      </c>
      <c r="H455" s="224">
        <v>3</v>
      </c>
      <c r="I455" s="224"/>
      <c r="J455" s="224">
        <v>7</v>
      </c>
      <c r="K455" s="224"/>
      <c r="L455" s="224"/>
      <c r="M455" s="224"/>
      <c r="O455" s="1" t="s">
        <v>291</v>
      </c>
      <c r="P455" s="224">
        <v>8</v>
      </c>
      <c r="Q455" s="224"/>
      <c r="R455" s="224"/>
      <c r="S455" s="224">
        <v>59</v>
      </c>
      <c r="T455" s="224"/>
      <c r="U455" s="224"/>
      <c r="V455" s="224">
        <v>26.5</v>
      </c>
      <c r="W455" s="224"/>
      <c r="X455" s="224">
        <v>1.5</v>
      </c>
      <c r="Y455" s="224"/>
      <c r="Z455" s="224">
        <v>5</v>
      </c>
      <c r="AA455" s="224"/>
    </row>
    <row r="456" spans="1:27" ht="17.25" customHeight="1">
      <c r="A456" s="1" t="s">
        <v>292</v>
      </c>
      <c r="B456" s="224"/>
      <c r="C456" s="224"/>
      <c r="D456" s="224"/>
      <c r="E456" s="224"/>
      <c r="F456" s="224"/>
      <c r="G456" s="224">
        <v>32</v>
      </c>
      <c r="H456" s="224"/>
      <c r="I456" s="224"/>
      <c r="J456" s="224"/>
      <c r="K456" s="224">
        <v>22.5</v>
      </c>
      <c r="L456" s="224"/>
      <c r="M456" s="224"/>
      <c r="O456" s="1" t="s">
        <v>292</v>
      </c>
      <c r="P456" s="224"/>
      <c r="Q456" s="224"/>
      <c r="R456" s="224"/>
      <c r="S456" s="224">
        <v>23.5</v>
      </c>
      <c r="T456" s="224"/>
      <c r="U456" s="224">
        <v>13.5</v>
      </c>
      <c r="V456" s="224">
        <v>0.5</v>
      </c>
      <c r="W456" s="224"/>
      <c r="X456" s="224"/>
      <c r="Y456" s="224">
        <v>7</v>
      </c>
      <c r="Z456" s="224">
        <v>3.5</v>
      </c>
      <c r="AA456" s="224"/>
    </row>
    <row r="457" spans="1:27" ht="17.25" customHeight="1">
      <c r="A457" s="1" t="s">
        <v>293</v>
      </c>
      <c r="B457" s="224"/>
      <c r="C457" s="224"/>
      <c r="D457" s="224"/>
      <c r="E457" s="224"/>
      <c r="F457" s="224"/>
      <c r="G457" s="224">
        <v>78.5</v>
      </c>
      <c r="H457" s="224"/>
      <c r="I457" s="224"/>
      <c r="J457" s="224">
        <v>8.5</v>
      </c>
      <c r="K457" s="224">
        <v>1.5</v>
      </c>
      <c r="L457" s="224">
        <v>3</v>
      </c>
      <c r="M457" s="224"/>
      <c r="O457" s="1" t="s">
        <v>293</v>
      </c>
      <c r="P457" s="224"/>
      <c r="Q457" s="224">
        <v>16</v>
      </c>
      <c r="R457" s="224"/>
      <c r="S457" s="224"/>
      <c r="T457" s="224"/>
      <c r="U457" s="224">
        <v>6.5</v>
      </c>
      <c r="V457" s="224"/>
      <c r="W457" s="224"/>
      <c r="X457" s="224"/>
      <c r="Y457" s="224"/>
      <c r="Z457" s="224">
        <v>1</v>
      </c>
      <c r="AA457" s="224">
        <v>24.5</v>
      </c>
    </row>
    <row r="458" spans="1:27" ht="17.25" customHeight="1">
      <c r="A458" s="1" t="s">
        <v>261</v>
      </c>
      <c r="B458" s="224"/>
      <c r="C458" s="224"/>
      <c r="D458" s="224"/>
      <c r="E458" s="224"/>
      <c r="F458" s="224">
        <v>3</v>
      </c>
      <c r="G458" s="224">
        <v>31.5</v>
      </c>
      <c r="H458" s="224">
        <v>51.5</v>
      </c>
      <c r="I458" s="224"/>
      <c r="J458" s="224">
        <v>6</v>
      </c>
      <c r="K458" s="224"/>
      <c r="L458" s="224">
        <v>0.5</v>
      </c>
      <c r="M458" s="224"/>
      <c r="O458" s="1" t="s">
        <v>261</v>
      </c>
      <c r="P458" s="224"/>
      <c r="Q458" s="224"/>
      <c r="R458" s="224">
        <v>23</v>
      </c>
      <c r="S458" s="224">
        <v>14.5</v>
      </c>
      <c r="T458" s="224">
        <v>17</v>
      </c>
      <c r="U458" s="224"/>
      <c r="V458" s="224">
        <v>3.5</v>
      </c>
      <c r="W458" s="224"/>
      <c r="X458" s="224"/>
      <c r="Y458" s="224"/>
      <c r="Z458" s="224"/>
      <c r="AA458" s="224"/>
    </row>
    <row r="459" spans="1:27" ht="17.25" customHeight="1">
      <c r="A459" s="1" t="s">
        <v>262</v>
      </c>
      <c r="B459" s="224"/>
      <c r="C459" s="224"/>
      <c r="D459" s="224">
        <v>56.5</v>
      </c>
      <c r="E459" s="224"/>
      <c r="F459" s="224"/>
      <c r="G459" s="224"/>
      <c r="H459" s="224">
        <v>35</v>
      </c>
      <c r="I459" s="224"/>
      <c r="J459" s="224">
        <v>34.5</v>
      </c>
      <c r="K459" s="224"/>
      <c r="L459" s="224">
        <v>0.5</v>
      </c>
      <c r="M459" s="224">
        <v>2</v>
      </c>
      <c r="O459" s="1" t="s">
        <v>262</v>
      </c>
      <c r="P459" s="224">
        <v>9.5</v>
      </c>
      <c r="Q459" s="224"/>
      <c r="R459" s="224"/>
      <c r="S459" s="224">
        <v>3.5</v>
      </c>
      <c r="T459" s="224">
        <v>6.5</v>
      </c>
      <c r="U459" s="224"/>
      <c r="V459" s="224"/>
      <c r="W459" s="224"/>
      <c r="X459" s="224"/>
      <c r="Y459" s="224">
        <v>0.5</v>
      </c>
      <c r="Z459" s="224"/>
      <c r="AA459" s="224"/>
    </row>
    <row r="460" spans="1:27" ht="17.25" customHeight="1">
      <c r="A460" s="1" t="s">
        <v>263</v>
      </c>
      <c r="B460" s="224"/>
      <c r="C460" s="224"/>
      <c r="D460" s="224"/>
      <c r="E460" s="224"/>
      <c r="F460" s="224"/>
      <c r="G460" s="224"/>
      <c r="H460" s="224">
        <v>19.5</v>
      </c>
      <c r="I460" s="224"/>
      <c r="J460" s="224">
        <v>39.5</v>
      </c>
      <c r="K460" s="224"/>
      <c r="L460" s="224"/>
      <c r="M460" s="224">
        <v>1</v>
      </c>
      <c r="O460" s="1" t="s">
        <v>263</v>
      </c>
      <c r="P460" s="224">
        <v>6</v>
      </c>
      <c r="Q460" s="224">
        <v>2.5</v>
      </c>
      <c r="R460" s="224"/>
      <c r="S460" s="224"/>
      <c r="T460" s="224"/>
      <c r="U460" s="224">
        <v>8</v>
      </c>
      <c r="V460" s="224"/>
      <c r="W460" s="224"/>
      <c r="X460" s="224"/>
      <c r="Y460" s="224"/>
      <c r="Z460" s="224"/>
      <c r="AA460" s="224"/>
    </row>
    <row r="461" spans="1:27" ht="17.25" customHeight="1">
      <c r="A461" s="1" t="s">
        <v>264</v>
      </c>
      <c r="B461" s="224"/>
      <c r="C461" s="224"/>
      <c r="D461" s="224"/>
      <c r="E461" s="224">
        <v>0.5</v>
      </c>
      <c r="F461" s="224"/>
      <c r="G461" s="224"/>
      <c r="H461" s="224">
        <v>15</v>
      </c>
      <c r="I461" s="224"/>
      <c r="J461" s="224"/>
      <c r="K461" s="224"/>
      <c r="L461" s="224"/>
      <c r="M461" s="224">
        <v>1</v>
      </c>
      <c r="O461" s="1" t="s">
        <v>264</v>
      </c>
      <c r="P461" s="224"/>
      <c r="Q461" s="224"/>
      <c r="R461" s="224"/>
      <c r="S461" s="224"/>
      <c r="T461" s="224"/>
      <c r="U461" s="224"/>
      <c r="V461" s="224"/>
      <c r="W461" s="224"/>
      <c r="X461" s="224"/>
      <c r="Y461" s="224"/>
      <c r="Z461" s="224"/>
      <c r="AA461" s="224"/>
    </row>
    <row r="462" spans="1:27" ht="17.25" customHeight="1">
      <c r="A462" s="1" t="s">
        <v>265</v>
      </c>
      <c r="B462" s="224"/>
      <c r="C462" s="224">
        <v>17</v>
      </c>
      <c r="D462" s="224"/>
      <c r="E462" s="224">
        <v>15</v>
      </c>
      <c r="F462" s="224"/>
      <c r="G462" s="224">
        <v>27</v>
      </c>
      <c r="H462" s="224">
        <v>110</v>
      </c>
      <c r="I462" s="224"/>
      <c r="J462" s="224"/>
      <c r="K462" s="224"/>
      <c r="L462" s="224"/>
      <c r="M462" s="224"/>
      <c r="O462" s="1" t="s">
        <v>265</v>
      </c>
      <c r="P462" s="224"/>
      <c r="Q462" s="224"/>
      <c r="R462" s="224">
        <v>68</v>
      </c>
      <c r="S462" s="224">
        <v>9</v>
      </c>
      <c r="T462" s="224">
        <v>8</v>
      </c>
      <c r="U462" s="224"/>
      <c r="V462" s="224"/>
      <c r="W462" s="224"/>
      <c r="X462" s="224"/>
      <c r="Y462" s="224">
        <v>11.5</v>
      </c>
      <c r="Z462" s="224"/>
      <c r="AA462" s="224">
        <v>4</v>
      </c>
    </row>
    <row r="463" spans="1:27" ht="17.25" customHeight="1">
      <c r="A463" s="1" t="s">
        <v>266</v>
      </c>
      <c r="B463" s="224"/>
      <c r="C463" s="224"/>
      <c r="D463" s="224"/>
      <c r="E463" s="224"/>
      <c r="F463" s="224"/>
      <c r="G463" s="224"/>
      <c r="H463" s="224">
        <v>69.5</v>
      </c>
      <c r="I463" s="224"/>
      <c r="J463" s="224">
        <v>2.5</v>
      </c>
      <c r="K463" s="224"/>
      <c r="L463" s="224"/>
      <c r="M463" s="224"/>
      <c r="O463" s="1" t="s">
        <v>266</v>
      </c>
      <c r="P463" s="224"/>
      <c r="Q463" s="224"/>
      <c r="R463" s="224"/>
      <c r="S463" s="224"/>
      <c r="T463" s="224"/>
      <c r="U463" s="224"/>
      <c r="V463" s="224"/>
      <c r="W463" s="224"/>
      <c r="X463" s="224">
        <v>3.5</v>
      </c>
      <c r="Y463" s="224">
        <v>1</v>
      </c>
      <c r="Z463" s="224"/>
      <c r="AA463" s="224"/>
    </row>
    <row r="464" spans="1:27" ht="17.25" customHeight="1">
      <c r="A464" s="1" t="s">
        <v>267</v>
      </c>
      <c r="B464" s="224">
        <v>1.5</v>
      </c>
      <c r="C464" s="224"/>
      <c r="D464" s="224"/>
      <c r="E464" s="224">
        <v>6.5</v>
      </c>
      <c r="F464" s="224"/>
      <c r="G464" s="224"/>
      <c r="H464" s="224"/>
      <c r="I464" s="224"/>
      <c r="J464" s="224">
        <v>1</v>
      </c>
      <c r="K464" s="224"/>
      <c r="L464" s="224"/>
      <c r="M464" s="224"/>
      <c r="O464" s="1" t="s">
        <v>267</v>
      </c>
      <c r="P464" s="224"/>
      <c r="Q464" s="224"/>
      <c r="R464" s="224"/>
      <c r="S464" s="224"/>
      <c r="T464" s="224"/>
      <c r="U464" s="224">
        <v>11.5</v>
      </c>
      <c r="V464" s="224">
        <v>0.5</v>
      </c>
      <c r="W464" s="224"/>
      <c r="X464" s="224">
        <v>8</v>
      </c>
      <c r="Y464" s="224"/>
      <c r="Z464" s="224">
        <v>3</v>
      </c>
      <c r="AA464" s="224"/>
    </row>
    <row r="465" spans="1:27" ht="17.25" customHeight="1">
      <c r="A465" s="1" t="s">
        <v>268</v>
      </c>
      <c r="B465" s="224">
        <v>2.5</v>
      </c>
      <c r="C465" s="224">
        <v>12.5</v>
      </c>
      <c r="D465" s="224"/>
      <c r="E465" s="224">
        <v>2</v>
      </c>
      <c r="F465" s="224">
        <v>29</v>
      </c>
      <c r="G465" s="224"/>
      <c r="H465" s="224">
        <v>48</v>
      </c>
      <c r="I465" s="224"/>
      <c r="J465" s="224">
        <v>3.5</v>
      </c>
      <c r="K465" s="224"/>
      <c r="L465" s="224"/>
      <c r="M465" s="224"/>
      <c r="O465" s="1" t="s">
        <v>268</v>
      </c>
      <c r="P465" s="224"/>
      <c r="Q465" s="224"/>
      <c r="R465" s="224"/>
      <c r="S465" s="224">
        <v>13</v>
      </c>
      <c r="T465" s="224"/>
      <c r="U465" s="224"/>
      <c r="V465" s="224"/>
      <c r="W465" s="224"/>
      <c r="X465" s="224"/>
      <c r="Y465" s="224"/>
      <c r="Z465" s="224"/>
      <c r="AA465" s="224">
        <v>13.5</v>
      </c>
    </row>
    <row r="466" spans="1:27" ht="17.25" customHeight="1">
      <c r="A466" s="1" t="s">
        <v>269</v>
      </c>
      <c r="B466" s="224"/>
      <c r="C466" s="224">
        <v>28</v>
      </c>
      <c r="D466" s="224"/>
      <c r="E466" s="224">
        <v>6</v>
      </c>
      <c r="F466" s="224"/>
      <c r="G466" s="224">
        <v>3</v>
      </c>
      <c r="H466" s="224"/>
      <c r="I466" s="224"/>
      <c r="J466" s="224"/>
      <c r="K466" s="224"/>
      <c r="L466" s="224"/>
      <c r="M466" s="224"/>
      <c r="O466" s="1" t="s">
        <v>269</v>
      </c>
      <c r="P466" s="224"/>
      <c r="Q466" s="224"/>
      <c r="R466" s="224"/>
      <c r="S466" s="224">
        <v>38</v>
      </c>
      <c r="T466" s="224"/>
      <c r="U466" s="224"/>
      <c r="V466" s="224"/>
      <c r="W466" s="224"/>
      <c r="X466" s="224">
        <v>11</v>
      </c>
      <c r="Y466" s="224"/>
      <c r="Z466" s="224"/>
      <c r="AA466" s="224"/>
    </row>
    <row r="467" spans="1:27" ht="17.25" customHeight="1">
      <c r="A467" s="1" t="s">
        <v>270</v>
      </c>
      <c r="B467" s="224"/>
      <c r="C467" s="224"/>
      <c r="D467" s="224"/>
      <c r="E467" s="224">
        <v>2</v>
      </c>
      <c r="F467" s="224">
        <v>0.5</v>
      </c>
      <c r="G467" s="224"/>
      <c r="H467" s="224"/>
      <c r="I467" s="224"/>
      <c r="J467" s="224"/>
      <c r="K467" s="224">
        <v>19.5</v>
      </c>
      <c r="L467" s="224"/>
      <c r="M467" s="224"/>
      <c r="O467" s="1" t="s">
        <v>270</v>
      </c>
      <c r="P467" s="224"/>
      <c r="Q467" s="224"/>
      <c r="R467" s="224">
        <v>13</v>
      </c>
      <c r="S467" s="224">
        <v>5.5</v>
      </c>
      <c r="T467" s="224">
        <v>17.5</v>
      </c>
      <c r="U467" s="224">
        <v>1.5</v>
      </c>
      <c r="V467" s="224"/>
      <c r="W467" s="224">
        <v>2.5</v>
      </c>
      <c r="X467" s="224">
        <v>62.5</v>
      </c>
      <c r="Y467" s="224"/>
      <c r="Z467" s="224"/>
      <c r="AA467" s="224"/>
    </row>
    <row r="468" spans="1:27" ht="17.25" customHeight="1">
      <c r="A468" s="1" t="s">
        <v>271</v>
      </c>
      <c r="B468" s="224"/>
      <c r="C468" s="224"/>
      <c r="D468" s="224"/>
      <c r="E468" s="224"/>
      <c r="F468" s="224"/>
      <c r="G468" s="224"/>
      <c r="H468" s="224">
        <v>1</v>
      </c>
      <c r="I468" s="224"/>
      <c r="J468" s="224"/>
      <c r="K468" s="224"/>
      <c r="L468" s="224"/>
      <c r="M468" s="224"/>
      <c r="O468" s="1" t="s">
        <v>271</v>
      </c>
      <c r="P468" s="224">
        <v>4.5</v>
      </c>
      <c r="Q468" s="224"/>
      <c r="R468" s="224">
        <v>14</v>
      </c>
      <c r="S468" s="224">
        <v>6</v>
      </c>
      <c r="T468" s="224">
        <v>80.5</v>
      </c>
      <c r="U468" s="224">
        <v>14.5</v>
      </c>
      <c r="V468" s="224"/>
      <c r="W468" s="224"/>
      <c r="X468" s="224">
        <v>1</v>
      </c>
      <c r="Y468" s="224"/>
      <c r="Z468" s="224"/>
      <c r="AA468" s="224"/>
    </row>
    <row r="469" spans="1:27" ht="17.25" customHeight="1">
      <c r="A469" s="1" t="s">
        <v>272</v>
      </c>
      <c r="B469" s="224">
        <v>1.5</v>
      </c>
      <c r="C469" s="224"/>
      <c r="D469" s="224"/>
      <c r="E469" s="224"/>
      <c r="F469" s="224"/>
      <c r="G469" s="224"/>
      <c r="H469" s="224">
        <v>48</v>
      </c>
      <c r="I469" s="224"/>
      <c r="J469" s="224"/>
      <c r="K469" s="224"/>
      <c r="L469" s="224"/>
      <c r="M469" s="224"/>
      <c r="O469" s="1" t="s">
        <v>272</v>
      </c>
      <c r="P469" s="224">
        <v>12</v>
      </c>
      <c r="Q469" s="224"/>
      <c r="R469" s="224"/>
      <c r="S469" s="224"/>
      <c r="T469" s="224"/>
      <c r="U469" s="224">
        <v>24</v>
      </c>
      <c r="V469" s="224"/>
      <c r="W469" s="224"/>
      <c r="X469" s="224">
        <v>20</v>
      </c>
      <c r="Y469" s="224"/>
      <c r="Z469" s="224"/>
      <c r="AA469" s="224"/>
    </row>
    <row r="470" spans="1:27" ht="17.25" customHeight="1">
      <c r="A470" s="1" t="s">
        <v>273</v>
      </c>
      <c r="B470" s="224">
        <v>5</v>
      </c>
      <c r="C470" s="224">
        <v>2</v>
      </c>
      <c r="D470" s="224"/>
      <c r="E470" s="224">
        <v>8</v>
      </c>
      <c r="F470" s="224"/>
      <c r="G470" s="224">
        <v>30</v>
      </c>
      <c r="H470" s="224">
        <v>1</v>
      </c>
      <c r="I470" s="224">
        <v>2.5</v>
      </c>
      <c r="J470" s="224"/>
      <c r="K470" s="224"/>
      <c r="L470" s="224"/>
      <c r="M470" s="224">
        <v>19.5</v>
      </c>
      <c r="O470" s="1" t="s">
        <v>273</v>
      </c>
      <c r="P470" s="224">
        <v>0.5</v>
      </c>
      <c r="Q470" s="224"/>
      <c r="R470" s="224"/>
      <c r="S470" s="224"/>
      <c r="T470" s="224"/>
      <c r="U470" s="224">
        <v>41</v>
      </c>
      <c r="V470" s="224"/>
      <c r="W470" s="224"/>
      <c r="X470" s="224"/>
      <c r="Y470" s="224"/>
      <c r="Z470" s="224"/>
      <c r="AA470" s="224"/>
    </row>
    <row r="471" spans="1:27" ht="17.25" customHeight="1">
      <c r="A471" s="1" t="s">
        <v>274</v>
      </c>
      <c r="B471" s="224"/>
      <c r="C471" s="224">
        <v>3.5</v>
      </c>
      <c r="D471" s="224"/>
      <c r="E471" s="224">
        <v>2</v>
      </c>
      <c r="F471" s="224"/>
      <c r="G471" s="224"/>
      <c r="H471" s="224"/>
      <c r="I471" s="224">
        <v>18</v>
      </c>
      <c r="J471" s="224"/>
      <c r="K471" s="224"/>
      <c r="L471" s="224"/>
      <c r="M471" s="224">
        <v>11.5</v>
      </c>
      <c r="O471" s="1" t="s">
        <v>274</v>
      </c>
      <c r="P471" s="224">
        <v>13</v>
      </c>
      <c r="Q471" s="224">
        <v>1.5</v>
      </c>
      <c r="R471" s="224">
        <v>3.5</v>
      </c>
      <c r="S471" s="224"/>
      <c r="T471" s="224"/>
      <c r="U471" s="224">
        <v>9</v>
      </c>
      <c r="V471" s="224"/>
      <c r="W471" s="224"/>
      <c r="X471" s="224"/>
      <c r="Y471" s="224">
        <v>32.5</v>
      </c>
      <c r="Z471" s="224"/>
      <c r="AA471" s="224"/>
    </row>
    <row r="472" spans="1:27" ht="17.25" customHeight="1">
      <c r="A472" s="1" t="s">
        <v>275</v>
      </c>
      <c r="B472" s="224"/>
      <c r="C472" s="224"/>
      <c r="D472" s="224">
        <v>23.5</v>
      </c>
      <c r="E472" s="224">
        <v>7.5</v>
      </c>
      <c r="F472" s="224"/>
      <c r="G472" s="224">
        <v>15.5</v>
      </c>
      <c r="H472" s="224"/>
      <c r="I472" s="224"/>
      <c r="J472" s="224"/>
      <c r="K472" s="224"/>
      <c r="L472" s="224"/>
      <c r="M472" s="224"/>
      <c r="O472" s="1" t="s">
        <v>275</v>
      </c>
      <c r="P472" s="224"/>
      <c r="Q472" s="224"/>
      <c r="R472" s="224">
        <v>45</v>
      </c>
      <c r="S472" s="224">
        <v>59.5</v>
      </c>
      <c r="T472" s="224">
        <v>26</v>
      </c>
      <c r="U472" s="224">
        <v>2.5</v>
      </c>
      <c r="V472" s="224"/>
      <c r="W472" s="224">
        <v>43.5</v>
      </c>
      <c r="X472" s="224"/>
      <c r="Y472" s="224">
        <v>45</v>
      </c>
      <c r="Z472" s="224">
        <v>12</v>
      </c>
      <c r="AA472" s="224"/>
    </row>
    <row r="473" spans="1:27" ht="17.25" customHeight="1">
      <c r="A473" s="1" t="s">
        <v>276</v>
      </c>
      <c r="B473" s="224"/>
      <c r="C473" s="224"/>
      <c r="D473" s="224">
        <v>54</v>
      </c>
      <c r="E473" s="224">
        <v>27.5</v>
      </c>
      <c r="F473" s="224">
        <v>109</v>
      </c>
      <c r="G473" s="224">
        <v>13</v>
      </c>
      <c r="H473" s="224"/>
      <c r="I473" s="224"/>
      <c r="J473" s="224">
        <v>1</v>
      </c>
      <c r="K473" s="224"/>
      <c r="L473" s="224"/>
      <c r="M473" s="224"/>
      <c r="O473" s="1" t="s">
        <v>276</v>
      </c>
      <c r="P473" s="224"/>
      <c r="Q473" s="224"/>
      <c r="R473" s="224"/>
      <c r="S473" s="224"/>
      <c r="T473" s="224">
        <v>56.5</v>
      </c>
      <c r="U473" s="224"/>
      <c r="V473" s="224"/>
      <c r="W473" s="224">
        <v>38</v>
      </c>
      <c r="X473" s="224"/>
      <c r="Y473" s="224"/>
      <c r="Z473" s="224"/>
      <c r="AA473" s="224"/>
    </row>
    <row r="474" spans="1:27" ht="17.25" customHeight="1">
      <c r="A474" s="1" t="s">
        <v>277</v>
      </c>
      <c r="B474" s="224">
        <v>5</v>
      </c>
      <c r="C474" s="224"/>
      <c r="D474" s="224"/>
      <c r="E474" s="224"/>
      <c r="F474" s="224"/>
      <c r="G474" s="224"/>
      <c r="H474" s="224"/>
      <c r="I474" s="224"/>
      <c r="J474" s="224"/>
      <c r="K474" s="224">
        <v>16</v>
      </c>
      <c r="L474" s="224"/>
      <c r="M474" s="224"/>
      <c r="O474" s="1" t="s">
        <v>277</v>
      </c>
      <c r="P474" s="224"/>
      <c r="Q474" s="224">
        <v>22.5</v>
      </c>
      <c r="R474" s="224">
        <v>0.5</v>
      </c>
      <c r="S474" s="224">
        <v>0.5</v>
      </c>
      <c r="T474" s="224"/>
      <c r="U474" s="224">
        <v>4.5</v>
      </c>
      <c r="V474" s="224"/>
      <c r="W474" s="224"/>
      <c r="X474" s="224">
        <v>7</v>
      </c>
      <c r="Y474" s="224">
        <v>0.5</v>
      </c>
      <c r="Z474" s="224"/>
      <c r="AA474" s="224"/>
    </row>
    <row r="475" spans="1:27" ht="17.25" customHeight="1">
      <c r="A475" s="1" t="s">
        <v>278</v>
      </c>
      <c r="B475" s="224"/>
      <c r="C475" s="224"/>
      <c r="D475" s="224">
        <v>3</v>
      </c>
      <c r="E475" s="224"/>
      <c r="F475" s="224"/>
      <c r="G475" s="224"/>
      <c r="H475" s="224"/>
      <c r="I475" s="224"/>
      <c r="J475" s="224"/>
      <c r="K475" s="224">
        <v>44.5</v>
      </c>
      <c r="L475" s="224"/>
      <c r="M475" s="224"/>
      <c r="O475" s="1" t="s">
        <v>278</v>
      </c>
      <c r="P475" s="224"/>
      <c r="Q475" s="224"/>
      <c r="R475" s="224"/>
      <c r="S475" s="224">
        <v>3.5</v>
      </c>
      <c r="T475" s="224"/>
      <c r="U475" s="224"/>
      <c r="V475" s="224"/>
      <c r="W475" s="224"/>
      <c r="X475" s="224"/>
      <c r="Y475" s="224"/>
      <c r="Z475" s="224">
        <v>6</v>
      </c>
      <c r="AA475" s="224"/>
    </row>
    <row r="476" spans="1:27" ht="17.25" customHeight="1">
      <c r="A476" s="1" t="s">
        <v>279</v>
      </c>
      <c r="B476" s="224"/>
      <c r="C476" s="224">
        <v>0.5</v>
      </c>
      <c r="D476" s="224"/>
      <c r="E476" s="224"/>
      <c r="F476" s="224"/>
      <c r="G476" s="224"/>
      <c r="H476" s="224"/>
      <c r="I476" s="224"/>
      <c r="J476" s="224"/>
      <c r="K476" s="224"/>
      <c r="L476" s="224">
        <v>3.5</v>
      </c>
      <c r="M476" s="224">
        <v>17.5</v>
      </c>
      <c r="O476" s="1" t="s">
        <v>279</v>
      </c>
      <c r="P476" s="224">
        <v>1.5</v>
      </c>
      <c r="Q476" s="224"/>
      <c r="R476" s="224">
        <v>2.5</v>
      </c>
      <c r="S476" s="224"/>
      <c r="T476" s="224"/>
      <c r="U476" s="224"/>
      <c r="V476" s="224">
        <v>3.5</v>
      </c>
      <c r="W476" s="224">
        <v>1.5</v>
      </c>
      <c r="X476" s="224"/>
      <c r="Y476" s="224"/>
      <c r="Z476" s="224">
        <v>31</v>
      </c>
      <c r="AA476" s="224"/>
    </row>
    <row r="477" spans="1:27" ht="17.25" customHeight="1">
      <c r="A477" s="1" t="s">
        <v>280</v>
      </c>
      <c r="B477" s="224"/>
      <c r="C477" s="224"/>
      <c r="D477" s="224"/>
      <c r="E477" s="224"/>
      <c r="F477" s="224"/>
      <c r="G477" s="224"/>
      <c r="H477" s="224"/>
      <c r="I477" s="224"/>
      <c r="J477" s="224">
        <v>1</v>
      </c>
      <c r="K477" s="224"/>
      <c r="L477" s="224"/>
      <c r="M477" s="224">
        <v>12</v>
      </c>
      <c r="O477" s="1" t="s">
        <v>280</v>
      </c>
      <c r="P477" s="224">
        <v>5</v>
      </c>
      <c r="Q477" s="224"/>
      <c r="R477" s="224"/>
      <c r="S477" s="224"/>
      <c r="T477" s="224">
        <v>55</v>
      </c>
      <c r="U477" s="224">
        <v>121</v>
      </c>
      <c r="V477" s="224"/>
      <c r="W477" s="224"/>
      <c r="X477" s="224">
        <v>23.5</v>
      </c>
      <c r="Y477" s="224"/>
      <c r="Z477" s="224"/>
      <c r="AA477" s="224"/>
    </row>
    <row r="478" spans="1:27" ht="17.25" customHeight="1">
      <c r="A478" s="1" t="s">
        <v>281</v>
      </c>
      <c r="B478" s="224">
        <v>4</v>
      </c>
      <c r="C478" s="224"/>
      <c r="D478" s="224">
        <v>5</v>
      </c>
      <c r="E478" s="224"/>
      <c r="F478" s="224"/>
      <c r="G478" s="224">
        <v>0.5</v>
      </c>
      <c r="H478" s="224">
        <v>32.5</v>
      </c>
      <c r="I478" s="224">
        <v>0.5</v>
      </c>
      <c r="J478" s="224">
        <v>29</v>
      </c>
      <c r="K478" s="224">
        <v>1.5</v>
      </c>
      <c r="L478" s="224">
        <v>1</v>
      </c>
      <c r="M478" s="224"/>
      <c r="O478" s="1" t="s">
        <v>281</v>
      </c>
      <c r="P478" s="224"/>
      <c r="Q478" s="225"/>
      <c r="R478" s="224">
        <v>12</v>
      </c>
      <c r="S478" s="224"/>
      <c r="T478" s="224"/>
      <c r="U478" s="224">
        <v>1</v>
      </c>
      <c r="V478" s="224"/>
      <c r="W478" s="224">
        <v>45</v>
      </c>
      <c r="X478" s="224">
        <v>39</v>
      </c>
      <c r="Y478" s="224"/>
      <c r="Z478" s="224"/>
      <c r="AA478" s="224"/>
    </row>
    <row r="479" spans="1:27" ht="17.25" customHeight="1">
      <c r="A479" s="1" t="s">
        <v>282</v>
      </c>
      <c r="B479" s="224">
        <v>1.5</v>
      </c>
      <c r="C479" s="224"/>
      <c r="D479" s="224">
        <v>2.5</v>
      </c>
      <c r="E479" s="224"/>
      <c r="F479" s="224">
        <v>1</v>
      </c>
      <c r="G479" s="224"/>
      <c r="H479" s="224"/>
      <c r="I479" s="224">
        <v>37</v>
      </c>
      <c r="J479" s="224"/>
      <c r="K479" s="224"/>
      <c r="L479" s="224"/>
      <c r="M479" s="224"/>
      <c r="O479" s="1" t="s">
        <v>282</v>
      </c>
      <c r="P479" s="224"/>
      <c r="Q479" s="225"/>
      <c r="R479" s="224">
        <v>7.5</v>
      </c>
      <c r="S479" s="225"/>
      <c r="T479" s="224"/>
      <c r="U479" s="225"/>
      <c r="V479" s="224"/>
      <c r="W479" s="224">
        <v>0.5</v>
      </c>
      <c r="X479" s="225"/>
      <c r="Y479" s="224"/>
      <c r="Z479" s="225"/>
      <c r="AA479" s="224"/>
    </row>
    <row r="480" spans="1:27" ht="17.25" customHeight="1">
      <c r="A480" s="1" t="s">
        <v>244</v>
      </c>
      <c r="B480" s="224">
        <f>SUM(B449:B479)</f>
        <v>45</v>
      </c>
      <c r="C480" s="224">
        <f t="shared" ref="C480:M480" si="16">SUM(C449:C479)</f>
        <v>63.5</v>
      </c>
      <c r="D480" s="224">
        <f t="shared" si="16"/>
        <v>173.5</v>
      </c>
      <c r="E480" s="224">
        <f t="shared" si="16"/>
        <v>80.5</v>
      </c>
      <c r="F480" s="224">
        <f t="shared" si="16"/>
        <v>184.5</v>
      </c>
      <c r="G480" s="224">
        <f t="shared" si="16"/>
        <v>234.5</v>
      </c>
      <c r="H480" s="224">
        <f t="shared" si="16"/>
        <v>457</v>
      </c>
      <c r="I480" s="224">
        <f t="shared" si="16"/>
        <v>61.5</v>
      </c>
      <c r="J480" s="224">
        <f t="shared" si="16"/>
        <v>228</v>
      </c>
      <c r="K480" s="224">
        <f t="shared" si="16"/>
        <v>108</v>
      </c>
      <c r="L480" s="224">
        <f t="shared" si="16"/>
        <v>16.5</v>
      </c>
      <c r="M480" s="224">
        <f t="shared" si="16"/>
        <v>74</v>
      </c>
      <c r="O480" s="1" t="s">
        <v>244</v>
      </c>
      <c r="P480" s="224">
        <f>SUM(P449:P479)</f>
        <v>60</v>
      </c>
      <c r="Q480" s="224">
        <f t="shared" ref="Q480:AA480" si="17">SUM(Q449:Q479)</f>
        <v>67</v>
      </c>
      <c r="R480" s="224">
        <f t="shared" si="17"/>
        <v>189</v>
      </c>
      <c r="S480" s="224">
        <f t="shared" si="17"/>
        <v>235.5</v>
      </c>
      <c r="T480" s="224">
        <f t="shared" si="17"/>
        <v>274.5</v>
      </c>
      <c r="U480" s="224">
        <f t="shared" si="17"/>
        <v>306</v>
      </c>
      <c r="V480" s="224">
        <f t="shared" si="17"/>
        <v>43</v>
      </c>
      <c r="W480" s="224">
        <f t="shared" si="17"/>
        <v>141</v>
      </c>
      <c r="X480" s="224">
        <f t="shared" si="17"/>
        <v>183.5</v>
      </c>
      <c r="Y480" s="224">
        <f t="shared" si="17"/>
        <v>135</v>
      </c>
      <c r="Z480" s="224">
        <f t="shared" si="17"/>
        <v>62</v>
      </c>
      <c r="AA480" s="224">
        <f t="shared" si="17"/>
        <v>63.5</v>
      </c>
    </row>
    <row r="481" spans="1:15" ht="17.25" customHeight="1">
      <c r="A481" s="9" t="s">
        <v>318</v>
      </c>
      <c r="O481" s="9" t="s">
        <v>318</v>
      </c>
    </row>
    <row r="482" spans="1:15" ht="17.25" customHeight="1"/>
    <row r="483" spans="1:15" ht="17.25" customHeight="1"/>
    <row r="484" spans="1:15" ht="17.25" customHeight="1"/>
    <row r="485" spans="1:15" ht="17.25" customHeight="1"/>
    <row r="486" spans="1:15" ht="17.25" customHeight="1"/>
    <row r="487" spans="1:15" ht="17.25" customHeight="1"/>
    <row r="488" spans="1:15" ht="17.25" customHeight="1"/>
    <row r="489" spans="1:15" ht="17.25" customHeight="1"/>
    <row r="490" spans="1:15" ht="17.25" customHeight="1"/>
    <row r="491" spans="1:15" ht="17.25" customHeight="1"/>
    <row r="492" spans="1:15" ht="17.25" customHeight="1"/>
    <row r="493" spans="1:15" ht="17.25" customHeight="1"/>
    <row r="494" spans="1:15" ht="17.25" customHeight="1"/>
    <row r="495" spans="1:15" ht="17.25">
      <c r="A495" s="255" t="s">
        <v>284</v>
      </c>
      <c r="B495" s="255"/>
    </row>
    <row r="496" spans="1:15" ht="17.25">
      <c r="A496" s="47"/>
      <c r="B496" s="47"/>
    </row>
    <row r="497" spans="1:28" ht="18" customHeight="1">
      <c r="A497" s="281"/>
      <c r="B497" s="281"/>
      <c r="C497" s="223"/>
      <c r="D497" s="223"/>
      <c r="E497" s="275" t="s">
        <v>117</v>
      </c>
      <c r="F497" s="275"/>
      <c r="G497" s="223"/>
      <c r="H497" s="223"/>
      <c r="I497" s="223"/>
      <c r="J497" s="223"/>
      <c r="K497" s="223"/>
      <c r="L497" s="223"/>
      <c r="M497" s="31" t="s">
        <v>285</v>
      </c>
      <c r="O497" s="281"/>
      <c r="P497" s="281"/>
      <c r="Q497" s="223"/>
      <c r="R497" s="223"/>
      <c r="S497" s="275" t="s">
        <v>177</v>
      </c>
      <c r="T497" s="275"/>
      <c r="U497" s="223"/>
      <c r="V497" s="223"/>
      <c r="W497" s="223"/>
      <c r="X497" s="223"/>
      <c r="Y497" s="223"/>
      <c r="Z497" s="223"/>
      <c r="AA497" s="31" t="s">
        <v>285</v>
      </c>
      <c r="AB497" s="10"/>
    </row>
    <row r="498" spans="1:28" ht="18" customHeight="1">
      <c r="A498" s="13"/>
      <c r="B498" s="81" t="s">
        <v>171</v>
      </c>
      <c r="C498" s="81" t="s">
        <v>141</v>
      </c>
      <c r="D498" s="81" t="s">
        <v>142</v>
      </c>
      <c r="E498" s="81" t="s">
        <v>143</v>
      </c>
      <c r="F498" s="81" t="s">
        <v>144</v>
      </c>
      <c r="G498" s="81" t="s">
        <v>145</v>
      </c>
      <c r="H498" s="81" t="s">
        <v>148</v>
      </c>
      <c r="I498" s="81" t="s">
        <v>150</v>
      </c>
      <c r="J498" s="81" t="s">
        <v>151</v>
      </c>
      <c r="K498" s="81" t="s">
        <v>152</v>
      </c>
      <c r="L498" s="81" t="s">
        <v>154</v>
      </c>
      <c r="M498" s="1" t="s">
        <v>155</v>
      </c>
      <c r="O498" s="13"/>
      <c r="P498" s="81" t="s">
        <v>171</v>
      </c>
      <c r="Q498" s="81" t="s">
        <v>141</v>
      </c>
      <c r="R498" s="81" t="s">
        <v>142</v>
      </c>
      <c r="S498" s="81" t="s">
        <v>143</v>
      </c>
      <c r="T498" s="81" t="s">
        <v>144</v>
      </c>
      <c r="U498" s="81" t="s">
        <v>145</v>
      </c>
      <c r="V498" s="81" t="s">
        <v>148</v>
      </c>
      <c r="W498" s="81" t="s">
        <v>150</v>
      </c>
      <c r="X498" s="81" t="s">
        <v>151</v>
      </c>
      <c r="Y498" s="81" t="s">
        <v>152</v>
      </c>
      <c r="Z498" s="81" t="s">
        <v>154</v>
      </c>
      <c r="AA498" s="1" t="s">
        <v>155</v>
      </c>
      <c r="AB498" s="10"/>
    </row>
    <row r="499" spans="1:28" ht="18" customHeight="1">
      <c r="A499" s="1" t="s">
        <v>252</v>
      </c>
      <c r="B499" s="224"/>
      <c r="C499" s="224"/>
      <c r="D499" s="224"/>
      <c r="E499" s="224"/>
      <c r="F499" s="224">
        <v>31.5</v>
      </c>
      <c r="G499" s="224"/>
      <c r="H499" s="224">
        <v>5</v>
      </c>
      <c r="I499" s="224"/>
      <c r="J499" s="224"/>
      <c r="K499" s="224"/>
      <c r="L499" s="224"/>
      <c r="M499" s="224"/>
      <c r="O499" s="1" t="s">
        <v>252</v>
      </c>
      <c r="P499" s="224"/>
      <c r="Q499" s="224">
        <v>49</v>
      </c>
      <c r="R499" s="224">
        <v>36.5</v>
      </c>
      <c r="S499" s="224"/>
      <c r="T499" s="224"/>
      <c r="U499" s="224"/>
      <c r="V499" s="224">
        <v>4.5</v>
      </c>
      <c r="W499" s="224"/>
      <c r="X499" s="224">
        <v>71.5</v>
      </c>
      <c r="Y499" s="224">
        <v>34</v>
      </c>
      <c r="Z499" s="224"/>
      <c r="AA499" s="224"/>
      <c r="AB499" s="233"/>
    </row>
    <row r="500" spans="1:28" ht="18" customHeight="1">
      <c r="A500" s="1" t="s">
        <v>286</v>
      </c>
      <c r="B500" s="224"/>
      <c r="C500" s="224"/>
      <c r="D500" s="224"/>
      <c r="E500" s="224"/>
      <c r="F500" s="224">
        <v>10.5</v>
      </c>
      <c r="G500" s="224">
        <v>20.5</v>
      </c>
      <c r="H500" s="224"/>
      <c r="I500" s="224">
        <v>4.5</v>
      </c>
      <c r="J500" s="224"/>
      <c r="K500" s="224"/>
      <c r="L500" s="224"/>
      <c r="M500" s="224"/>
      <c r="O500" s="1" t="s">
        <v>286</v>
      </c>
      <c r="P500" s="224">
        <v>4</v>
      </c>
      <c r="Q500" s="224"/>
      <c r="R500" s="224"/>
      <c r="S500" s="224">
        <v>47.5</v>
      </c>
      <c r="T500" s="224"/>
      <c r="U500" s="224"/>
      <c r="V500" s="224"/>
      <c r="W500" s="224"/>
      <c r="X500" s="224"/>
      <c r="Y500" s="224">
        <v>3.5</v>
      </c>
      <c r="Z500" s="224">
        <v>5</v>
      </c>
      <c r="AA500" s="224"/>
      <c r="AB500" s="233"/>
    </row>
    <row r="501" spans="1:28" ht="18" customHeight="1">
      <c r="A501" s="1" t="s">
        <v>287</v>
      </c>
      <c r="B501" s="224"/>
      <c r="C501" s="224"/>
      <c r="D501" s="224">
        <v>2</v>
      </c>
      <c r="E501" s="224">
        <v>1</v>
      </c>
      <c r="F501" s="224"/>
      <c r="G501" s="224">
        <v>1</v>
      </c>
      <c r="H501" s="224">
        <v>4.5</v>
      </c>
      <c r="I501" s="224">
        <v>1.5</v>
      </c>
      <c r="J501" s="224"/>
      <c r="K501" s="224"/>
      <c r="L501" s="224">
        <v>0.5</v>
      </c>
      <c r="M501" s="224"/>
      <c r="O501" s="1" t="s">
        <v>287</v>
      </c>
      <c r="P501" s="224"/>
      <c r="Q501" s="224"/>
      <c r="R501" s="224"/>
      <c r="S501" s="224">
        <v>0.5</v>
      </c>
      <c r="T501" s="224"/>
      <c r="U501" s="224"/>
      <c r="V501" s="224"/>
      <c r="W501" s="224"/>
      <c r="X501" s="224"/>
      <c r="Y501" s="224"/>
      <c r="Z501" s="224"/>
      <c r="AA501" s="224"/>
      <c r="AB501" s="233"/>
    </row>
    <row r="502" spans="1:28" ht="18" customHeight="1">
      <c r="A502" s="1" t="s">
        <v>288</v>
      </c>
      <c r="B502" s="224">
        <v>11</v>
      </c>
      <c r="C502" s="224"/>
      <c r="D502" s="224">
        <v>15.5</v>
      </c>
      <c r="E502" s="224">
        <v>7</v>
      </c>
      <c r="F502" s="224"/>
      <c r="G502" s="224">
        <v>2.5</v>
      </c>
      <c r="H502" s="224">
        <v>76.5</v>
      </c>
      <c r="I502" s="224"/>
      <c r="J502" s="224">
        <v>1</v>
      </c>
      <c r="K502" s="224">
        <v>0.5</v>
      </c>
      <c r="L502" s="224"/>
      <c r="M502" s="224"/>
      <c r="O502" s="1" t="s">
        <v>288</v>
      </c>
      <c r="P502" s="224"/>
      <c r="Q502" s="224"/>
      <c r="R502" s="224"/>
      <c r="S502" s="224">
        <v>9</v>
      </c>
      <c r="T502" s="224"/>
      <c r="U502" s="224"/>
      <c r="V502" s="224"/>
      <c r="W502" s="224"/>
      <c r="X502" s="224"/>
      <c r="Y502" s="224">
        <v>0.5</v>
      </c>
      <c r="Z502" s="224"/>
      <c r="AA502" s="224"/>
      <c r="AB502" s="233"/>
    </row>
    <row r="503" spans="1:28" ht="18" customHeight="1">
      <c r="A503" s="1" t="s">
        <v>289</v>
      </c>
      <c r="B503" s="224"/>
      <c r="C503" s="224"/>
      <c r="D503" s="224"/>
      <c r="E503" s="224"/>
      <c r="F503" s="224"/>
      <c r="G503" s="224">
        <v>0.5</v>
      </c>
      <c r="H503" s="224">
        <v>0.5</v>
      </c>
      <c r="I503" s="224"/>
      <c r="J503" s="224">
        <v>122</v>
      </c>
      <c r="K503" s="224">
        <v>27</v>
      </c>
      <c r="L503" s="224"/>
      <c r="M503" s="224"/>
      <c r="O503" s="1" t="s">
        <v>289</v>
      </c>
      <c r="P503" s="224"/>
      <c r="Q503" s="224"/>
      <c r="R503" s="224"/>
      <c r="S503" s="224">
        <v>13</v>
      </c>
      <c r="T503" s="224"/>
      <c r="U503" s="224"/>
      <c r="V503" s="224">
        <v>43.5</v>
      </c>
      <c r="W503" s="224"/>
      <c r="X503" s="224"/>
      <c r="Y503" s="224">
        <v>4.5</v>
      </c>
      <c r="Z503" s="224"/>
      <c r="AA503" s="224"/>
      <c r="AB503" s="233"/>
    </row>
    <row r="504" spans="1:28" ht="18" customHeight="1">
      <c r="A504" s="1" t="s">
        <v>290</v>
      </c>
      <c r="B504" s="224">
        <v>2.5</v>
      </c>
      <c r="C504" s="224"/>
      <c r="D504" s="224"/>
      <c r="E504" s="224"/>
      <c r="F504" s="224">
        <v>26.5</v>
      </c>
      <c r="G504" s="224"/>
      <c r="H504" s="224">
        <v>2.5</v>
      </c>
      <c r="I504" s="224"/>
      <c r="J504" s="224"/>
      <c r="K504" s="224">
        <v>5</v>
      </c>
      <c r="L504" s="224">
        <v>35.5</v>
      </c>
      <c r="M504" s="224"/>
      <c r="O504" s="1" t="s">
        <v>290</v>
      </c>
      <c r="P504" s="224"/>
      <c r="Q504" s="224">
        <v>3</v>
      </c>
      <c r="R504" s="224">
        <v>6</v>
      </c>
      <c r="S504" s="224"/>
      <c r="T504" s="224"/>
      <c r="U504" s="224"/>
      <c r="V504" s="224">
        <v>2.5</v>
      </c>
      <c r="W504" s="224"/>
      <c r="X504" s="224">
        <v>3</v>
      </c>
      <c r="Y504" s="224">
        <v>34</v>
      </c>
      <c r="Z504" s="224">
        <v>12</v>
      </c>
      <c r="AA504" s="224"/>
      <c r="AB504" s="233"/>
    </row>
    <row r="505" spans="1:28" ht="18" customHeight="1">
      <c r="A505" s="1" t="s">
        <v>291</v>
      </c>
      <c r="B505" s="224"/>
      <c r="C505" s="224"/>
      <c r="D505" s="224"/>
      <c r="E505" s="224">
        <v>4.5</v>
      </c>
      <c r="F505" s="224">
        <v>14.5</v>
      </c>
      <c r="G505" s="224"/>
      <c r="H505" s="224">
        <v>2.5</v>
      </c>
      <c r="I505" s="224"/>
      <c r="J505" s="224"/>
      <c r="K505" s="224">
        <v>22</v>
      </c>
      <c r="L505" s="224"/>
      <c r="M505" s="224"/>
      <c r="O505" s="1" t="s">
        <v>291</v>
      </c>
      <c r="P505" s="224"/>
      <c r="Q505" s="224">
        <v>0.5</v>
      </c>
      <c r="R505" s="224"/>
      <c r="S505" s="224"/>
      <c r="T505" s="224">
        <v>128</v>
      </c>
      <c r="U505" s="224"/>
      <c r="V505" s="224">
        <v>0.5</v>
      </c>
      <c r="W505" s="224"/>
      <c r="X505" s="224"/>
      <c r="Y505" s="224"/>
      <c r="Z505" s="224">
        <v>2.5</v>
      </c>
      <c r="AA505" s="224"/>
      <c r="AB505" s="233"/>
    </row>
    <row r="506" spans="1:28" ht="18" customHeight="1">
      <c r="A506" s="1" t="s">
        <v>292</v>
      </c>
      <c r="B506" s="224"/>
      <c r="C506" s="224">
        <v>7.5</v>
      </c>
      <c r="D506" s="224"/>
      <c r="E506" s="224"/>
      <c r="F506" s="224"/>
      <c r="G506" s="224"/>
      <c r="H506" s="224"/>
      <c r="I506" s="224"/>
      <c r="J506" s="224">
        <v>8</v>
      </c>
      <c r="K506" s="224">
        <v>6.5</v>
      </c>
      <c r="L506" s="224"/>
      <c r="M506" s="224"/>
      <c r="O506" s="1" t="s">
        <v>292</v>
      </c>
      <c r="P506" s="224"/>
      <c r="Q506" s="224"/>
      <c r="R506" s="224"/>
      <c r="S506" s="224">
        <v>0.5</v>
      </c>
      <c r="T506" s="224">
        <v>31</v>
      </c>
      <c r="U506" s="224"/>
      <c r="V506" s="224">
        <v>1.5</v>
      </c>
      <c r="W506" s="224">
        <v>167.5</v>
      </c>
      <c r="X506" s="224">
        <v>0.5</v>
      </c>
      <c r="Y506" s="224"/>
      <c r="Z506" s="224"/>
      <c r="AA506" s="224">
        <v>0.5</v>
      </c>
      <c r="AB506" s="233"/>
    </row>
    <row r="507" spans="1:28" ht="18" customHeight="1">
      <c r="A507" s="1" t="s">
        <v>293</v>
      </c>
      <c r="B507" s="224"/>
      <c r="C507" s="224">
        <v>0.5</v>
      </c>
      <c r="D507" s="224"/>
      <c r="E507" s="224"/>
      <c r="F507" s="224"/>
      <c r="G507" s="224"/>
      <c r="H507" s="224">
        <v>97</v>
      </c>
      <c r="I507" s="224"/>
      <c r="J507" s="224"/>
      <c r="K507" s="224">
        <v>0.5</v>
      </c>
      <c r="L507" s="224"/>
      <c r="M507" s="224"/>
      <c r="O507" s="1" t="s">
        <v>293</v>
      </c>
      <c r="P507" s="224"/>
      <c r="Q507" s="224"/>
      <c r="R507" s="224"/>
      <c r="S507" s="224"/>
      <c r="T507" s="224">
        <v>3.5</v>
      </c>
      <c r="U507" s="224">
        <v>18</v>
      </c>
      <c r="V507" s="224">
        <v>40.5</v>
      </c>
      <c r="W507" s="224">
        <v>19</v>
      </c>
      <c r="X507" s="224"/>
      <c r="Y507" s="224"/>
      <c r="Z507" s="224"/>
      <c r="AA507" s="224">
        <v>5.5</v>
      </c>
      <c r="AB507" s="233"/>
    </row>
    <row r="508" spans="1:28" ht="18" customHeight="1">
      <c r="A508" s="1" t="s">
        <v>261</v>
      </c>
      <c r="B508" s="224"/>
      <c r="C508" s="224">
        <v>4</v>
      </c>
      <c r="D508" s="224"/>
      <c r="E508" s="224"/>
      <c r="F508" s="224"/>
      <c r="G508" s="224"/>
      <c r="H508" s="224"/>
      <c r="I508" s="224"/>
      <c r="J508" s="224"/>
      <c r="K508" s="224">
        <v>21.5</v>
      </c>
      <c r="L508" s="224"/>
      <c r="M508" s="224"/>
      <c r="O508" s="1" t="s">
        <v>261</v>
      </c>
      <c r="P508" s="224"/>
      <c r="Q508" s="224"/>
      <c r="R508" s="224">
        <v>3.5</v>
      </c>
      <c r="S508" s="224">
        <v>9</v>
      </c>
      <c r="T508" s="224">
        <v>5</v>
      </c>
      <c r="U508" s="224"/>
      <c r="V508" s="224"/>
      <c r="W508" s="224"/>
      <c r="X508" s="224"/>
      <c r="Y508" s="224"/>
      <c r="Z508" s="224"/>
      <c r="AA508" s="224">
        <v>0.5</v>
      </c>
      <c r="AB508" s="233"/>
    </row>
    <row r="509" spans="1:28" ht="18" customHeight="1">
      <c r="A509" s="1" t="s">
        <v>262</v>
      </c>
      <c r="B509" s="224"/>
      <c r="C509" s="224"/>
      <c r="D509" s="224">
        <v>39.5</v>
      </c>
      <c r="E509" s="224">
        <v>23.5</v>
      </c>
      <c r="F509" s="224"/>
      <c r="G509" s="224">
        <v>23.5</v>
      </c>
      <c r="H509" s="224"/>
      <c r="I509" s="224"/>
      <c r="J509" s="224"/>
      <c r="K509" s="224">
        <v>1</v>
      </c>
      <c r="L509" s="224"/>
      <c r="M509" s="224"/>
      <c r="O509" s="1" t="s">
        <v>262</v>
      </c>
      <c r="P509" s="224"/>
      <c r="Q509" s="224"/>
      <c r="R509" s="224"/>
      <c r="S509" s="224">
        <v>85.5</v>
      </c>
      <c r="T509" s="224">
        <v>42</v>
      </c>
      <c r="U509" s="224">
        <v>5.5</v>
      </c>
      <c r="V509" s="224">
        <v>3.5</v>
      </c>
      <c r="W509" s="224"/>
      <c r="X509" s="224"/>
      <c r="Y509" s="224">
        <v>9.5</v>
      </c>
      <c r="Z509" s="224">
        <v>12</v>
      </c>
      <c r="AA509" s="224"/>
      <c r="AB509" s="233"/>
    </row>
    <row r="510" spans="1:28" ht="18" customHeight="1">
      <c r="A510" s="1" t="s">
        <v>263</v>
      </c>
      <c r="B510" s="224"/>
      <c r="C510" s="224"/>
      <c r="D510" s="224"/>
      <c r="E510" s="224">
        <v>4.5</v>
      </c>
      <c r="F510" s="224">
        <v>9</v>
      </c>
      <c r="G510" s="224"/>
      <c r="H510" s="224"/>
      <c r="I510" s="224">
        <v>8</v>
      </c>
      <c r="J510" s="224">
        <v>0.5</v>
      </c>
      <c r="K510" s="224"/>
      <c r="L510" s="224">
        <v>5</v>
      </c>
      <c r="M510" s="224"/>
      <c r="O510" s="1" t="s">
        <v>263</v>
      </c>
      <c r="P510" s="224"/>
      <c r="Q510" s="224"/>
      <c r="R510" s="224">
        <v>1.5</v>
      </c>
      <c r="S510" s="224">
        <v>21.5</v>
      </c>
      <c r="T510" s="224"/>
      <c r="U510" s="224">
        <v>0.5</v>
      </c>
      <c r="V510" s="224">
        <v>0.5</v>
      </c>
      <c r="W510" s="224"/>
      <c r="X510" s="224">
        <v>59</v>
      </c>
      <c r="Y510" s="224"/>
      <c r="Z510" s="224"/>
      <c r="AA510" s="224">
        <v>2.5</v>
      </c>
      <c r="AB510" s="233"/>
    </row>
    <row r="511" spans="1:28" ht="18" customHeight="1">
      <c r="A511" s="1" t="s">
        <v>264</v>
      </c>
      <c r="B511" s="224"/>
      <c r="C511" s="224"/>
      <c r="D511" s="224"/>
      <c r="E511" s="224">
        <v>0.5</v>
      </c>
      <c r="F511" s="224"/>
      <c r="G511" s="224"/>
      <c r="H511" s="224"/>
      <c r="I511" s="224">
        <v>0.5</v>
      </c>
      <c r="J511" s="224"/>
      <c r="K511" s="224"/>
      <c r="L511" s="224"/>
      <c r="M511" s="224"/>
      <c r="O511" s="1" t="s">
        <v>264</v>
      </c>
      <c r="P511" s="224"/>
      <c r="Q511" s="224"/>
      <c r="R511" s="224"/>
      <c r="S511" s="224"/>
      <c r="T511" s="224">
        <v>36.5</v>
      </c>
      <c r="U511" s="224"/>
      <c r="V511" s="224">
        <v>0.5</v>
      </c>
      <c r="W511" s="224"/>
      <c r="X511" s="224">
        <v>3</v>
      </c>
      <c r="Y511" s="224">
        <v>11</v>
      </c>
      <c r="Z511" s="224"/>
      <c r="AA511" s="224">
        <v>7.5</v>
      </c>
      <c r="AB511" s="233"/>
    </row>
    <row r="512" spans="1:28" ht="18" customHeight="1">
      <c r="A512" s="1" t="s">
        <v>265</v>
      </c>
      <c r="B512" s="224"/>
      <c r="C512" s="224"/>
      <c r="D512" s="224"/>
      <c r="E512" s="224"/>
      <c r="F512" s="224"/>
      <c r="G512" s="224"/>
      <c r="H512" s="224">
        <v>0.5</v>
      </c>
      <c r="I512" s="224"/>
      <c r="J512" s="224">
        <v>1</v>
      </c>
      <c r="K512" s="224"/>
      <c r="L512" s="224"/>
      <c r="M512" s="224"/>
      <c r="O512" s="1" t="s">
        <v>265</v>
      </c>
      <c r="P512" s="224">
        <v>49</v>
      </c>
      <c r="Q512" s="224"/>
      <c r="R512" s="224"/>
      <c r="S512" s="224">
        <v>2.5</v>
      </c>
      <c r="T512" s="224">
        <v>1</v>
      </c>
      <c r="U512" s="224"/>
      <c r="V512" s="224"/>
      <c r="W512" s="224"/>
      <c r="X512" s="224">
        <v>10</v>
      </c>
      <c r="Y512" s="224"/>
      <c r="Z512" s="224"/>
      <c r="AA512" s="224">
        <v>6.5</v>
      </c>
      <c r="AB512" s="233"/>
    </row>
    <row r="513" spans="1:28" ht="18" customHeight="1">
      <c r="A513" s="1" t="s">
        <v>266</v>
      </c>
      <c r="B513" s="224">
        <v>23</v>
      </c>
      <c r="C513" s="224"/>
      <c r="D513" s="224"/>
      <c r="E513" s="224"/>
      <c r="F513" s="224">
        <v>2</v>
      </c>
      <c r="G513" s="224">
        <v>9</v>
      </c>
      <c r="H513" s="224"/>
      <c r="I513" s="224"/>
      <c r="J513" s="224">
        <v>23.5</v>
      </c>
      <c r="K513" s="224">
        <v>69.5</v>
      </c>
      <c r="L513" s="224"/>
      <c r="M513" s="224"/>
      <c r="O513" s="1" t="s">
        <v>266</v>
      </c>
      <c r="P513" s="224"/>
      <c r="Q513" s="224">
        <v>1.5</v>
      </c>
      <c r="R513" s="224"/>
      <c r="S513" s="224"/>
      <c r="T513" s="224"/>
      <c r="U513" s="224">
        <v>63</v>
      </c>
      <c r="V513" s="224"/>
      <c r="W513" s="224"/>
      <c r="X513" s="224"/>
      <c r="Y513" s="224"/>
      <c r="Z513" s="224"/>
      <c r="AA513" s="224">
        <v>2</v>
      </c>
      <c r="AB513" s="233"/>
    </row>
    <row r="514" spans="1:28" ht="18" customHeight="1">
      <c r="A514" s="1" t="s">
        <v>267</v>
      </c>
      <c r="B514" s="224"/>
      <c r="C514" s="224">
        <v>2.5</v>
      </c>
      <c r="D514" s="224">
        <v>1.5</v>
      </c>
      <c r="E514" s="224"/>
      <c r="F514" s="224"/>
      <c r="G514" s="224">
        <v>22.5</v>
      </c>
      <c r="H514" s="224"/>
      <c r="I514" s="224">
        <v>10</v>
      </c>
      <c r="J514" s="224">
        <v>0.5</v>
      </c>
      <c r="K514" s="224">
        <v>5</v>
      </c>
      <c r="L514" s="224"/>
      <c r="M514" s="224"/>
      <c r="O514" s="1" t="s">
        <v>267</v>
      </c>
      <c r="P514" s="224">
        <v>1</v>
      </c>
      <c r="Q514" s="224">
        <v>18</v>
      </c>
      <c r="R514" s="224">
        <v>25</v>
      </c>
      <c r="S514" s="224">
        <v>4.5</v>
      </c>
      <c r="T514" s="224">
        <v>0.5</v>
      </c>
      <c r="U514" s="224">
        <v>57</v>
      </c>
      <c r="V514" s="224">
        <v>0.5</v>
      </c>
      <c r="W514" s="224"/>
      <c r="X514" s="224"/>
      <c r="Y514" s="224"/>
      <c r="Z514" s="224"/>
      <c r="AA514" s="224"/>
      <c r="AB514" s="233"/>
    </row>
    <row r="515" spans="1:28" ht="18" customHeight="1">
      <c r="A515" s="1" t="s">
        <v>268</v>
      </c>
      <c r="B515" s="224"/>
      <c r="C515" s="224">
        <v>1.5</v>
      </c>
      <c r="D515" s="224">
        <v>24</v>
      </c>
      <c r="E515" s="224"/>
      <c r="F515" s="224"/>
      <c r="G515" s="224"/>
      <c r="H515" s="224"/>
      <c r="I515" s="224"/>
      <c r="J515" s="224"/>
      <c r="K515" s="224">
        <v>57.5</v>
      </c>
      <c r="L515" s="224"/>
      <c r="M515" s="224"/>
      <c r="O515" s="1" t="s">
        <v>268</v>
      </c>
      <c r="P515" s="224">
        <v>1</v>
      </c>
      <c r="Q515" s="224"/>
      <c r="R515" s="224"/>
      <c r="S515" s="224"/>
      <c r="T515" s="224">
        <v>11</v>
      </c>
      <c r="U515" s="224">
        <v>37.5</v>
      </c>
      <c r="V515" s="224">
        <v>3.5</v>
      </c>
      <c r="W515" s="224">
        <v>24.5</v>
      </c>
      <c r="X515" s="224"/>
      <c r="Y515" s="224"/>
      <c r="Z515" s="224"/>
      <c r="AA515" s="224"/>
      <c r="AB515" s="233"/>
    </row>
    <row r="516" spans="1:28" ht="18" customHeight="1">
      <c r="A516" s="1" t="s">
        <v>269</v>
      </c>
      <c r="B516" s="224"/>
      <c r="C516" s="224">
        <v>3</v>
      </c>
      <c r="D516" s="224"/>
      <c r="E516" s="224"/>
      <c r="F516" s="224"/>
      <c r="G516" s="224"/>
      <c r="H516" s="224"/>
      <c r="I516" s="224"/>
      <c r="J516" s="224"/>
      <c r="K516" s="224">
        <v>7</v>
      </c>
      <c r="L516" s="224"/>
      <c r="M516" s="224"/>
      <c r="O516" s="1" t="s">
        <v>269</v>
      </c>
      <c r="P516" s="224"/>
      <c r="Q516" s="224"/>
      <c r="R516" s="224">
        <v>7</v>
      </c>
      <c r="S516" s="224"/>
      <c r="T516" s="224">
        <v>4</v>
      </c>
      <c r="U516" s="224">
        <v>6</v>
      </c>
      <c r="V516" s="224">
        <v>31</v>
      </c>
      <c r="W516" s="224">
        <v>6</v>
      </c>
      <c r="X516" s="224">
        <v>45.5</v>
      </c>
      <c r="Y516" s="224"/>
      <c r="Z516" s="224"/>
      <c r="AA516" s="224"/>
      <c r="AB516" s="233"/>
    </row>
    <row r="517" spans="1:28" ht="18" customHeight="1">
      <c r="A517" s="1" t="s">
        <v>270</v>
      </c>
      <c r="B517" s="224"/>
      <c r="C517" s="224">
        <v>13.5</v>
      </c>
      <c r="D517" s="224"/>
      <c r="E517" s="224"/>
      <c r="F517" s="224">
        <v>1</v>
      </c>
      <c r="G517" s="224"/>
      <c r="H517" s="224"/>
      <c r="I517" s="224">
        <v>12</v>
      </c>
      <c r="J517" s="224"/>
      <c r="K517" s="224"/>
      <c r="L517" s="224"/>
      <c r="M517" s="224"/>
      <c r="O517" s="1" t="s">
        <v>270</v>
      </c>
      <c r="P517" s="224"/>
      <c r="Q517" s="224"/>
      <c r="R517" s="224">
        <v>5</v>
      </c>
      <c r="S517" s="224"/>
      <c r="T517" s="224">
        <v>44</v>
      </c>
      <c r="U517" s="224"/>
      <c r="V517" s="224">
        <v>28</v>
      </c>
      <c r="W517" s="224"/>
      <c r="X517" s="224"/>
      <c r="Y517" s="224"/>
      <c r="Z517" s="224">
        <v>9.5</v>
      </c>
      <c r="AA517" s="224"/>
      <c r="AB517" s="233"/>
    </row>
    <row r="518" spans="1:28" ht="18" customHeight="1">
      <c r="A518" s="1" t="s">
        <v>271</v>
      </c>
      <c r="B518" s="224"/>
      <c r="C518" s="224"/>
      <c r="D518" s="224"/>
      <c r="E518" s="224">
        <v>41.5</v>
      </c>
      <c r="F518" s="224"/>
      <c r="G518" s="224">
        <v>1</v>
      </c>
      <c r="H518" s="224"/>
      <c r="I518" s="224">
        <v>0.5</v>
      </c>
      <c r="J518" s="224"/>
      <c r="K518" s="224"/>
      <c r="L518" s="224"/>
      <c r="M518" s="224"/>
      <c r="O518" s="1" t="s">
        <v>271</v>
      </c>
      <c r="P518" s="224"/>
      <c r="Q518" s="224">
        <v>10</v>
      </c>
      <c r="R518" s="224"/>
      <c r="S518" s="224">
        <v>15</v>
      </c>
      <c r="T518" s="224">
        <v>0.5</v>
      </c>
      <c r="U518" s="224"/>
      <c r="V518" s="224">
        <v>3</v>
      </c>
      <c r="W518" s="224"/>
      <c r="X518" s="224"/>
      <c r="Y518" s="224"/>
      <c r="Z518" s="224">
        <v>17.5</v>
      </c>
      <c r="AA518" s="224"/>
      <c r="AB518" s="233"/>
    </row>
    <row r="519" spans="1:28" ht="18" customHeight="1">
      <c r="A519" s="1" t="s">
        <v>272</v>
      </c>
      <c r="B519" s="224"/>
      <c r="C519" s="224"/>
      <c r="D519" s="224"/>
      <c r="E519" s="224"/>
      <c r="F519" s="224"/>
      <c r="G519" s="224">
        <v>1</v>
      </c>
      <c r="H519" s="224"/>
      <c r="I519" s="224">
        <v>66.5</v>
      </c>
      <c r="J519" s="224"/>
      <c r="K519" s="224"/>
      <c r="L519" s="224"/>
      <c r="M519" s="224"/>
      <c r="O519" s="1" t="s">
        <v>272</v>
      </c>
      <c r="P519" s="224">
        <v>10</v>
      </c>
      <c r="Q519" s="224"/>
      <c r="R519" s="224"/>
      <c r="S519" s="224"/>
      <c r="T519" s="224"/>
      <c r="U519" s="224"/>
      <c r="V519" s="224">
        <v>36</v>
      </c>
      <c r="W519" s="224"/>
      <c r="X519" s="224"/>
      <c r="Y519" s="224"/>
      <c r="Z519" s="224"/>
      <c r="AA519" s="224"/>
      <c r="AB519" s="233"/>
    </row>
    <row r="520" spans="1:28" ht="18" customHeight="1">
      <c r="A520" s="1" t="s">
        <v>273</v>
      </c>
      <c r="B520" s="224"/>
      <c r="C520" s="224"/>
      <c r="D520" s="224">
        <v>56</v>
      </c>
      <c r="E520" s="224"/>
      <c r="F520" s="224">
        <v>4.5</v>
      </c>
      <c r="G520" s="224">
        <v>63.5</v>
      </c>
      <c r="H520" s="224"/>
      <c r="I520" s="224">
        <v>7</v>
      </c>
      <c r="J520" s="224"/>
      <c r="K520" s="224"/>
      <c r="L520" s="224"/>
      <c r="M520" s="224"/>
      <c r="O520" s="1" t="s">
        <v>273</v>
      </c>
      <c r="P520" s="224"/>
      <c r="Q520" s="224"/>
      <c r="R520" s="224">
        <v>9.5</v>
      </c>
      <c r="S520" s="224"/>
      <c r="T520" s="224"/>
      <c r="U520" s="224">
        <v>3</v>
      </c>
      <c r="V520" s="224"/>
      <c r="W520" s="224">
        <v>3</v>
      </c>
      <c r="X520" s="224"/>
      <c r="Y520" s="224">
        <v>7</v>
      </c>
      <c r="Z520" s="224"/>
      <c r="AA520" s="224"/>
      <c r="AB520" s="233"/>
    </row>
    <row r="521" spans="1:28" ht="18" customHeight="1">
      <c r="A521" s="1" t="s">
        <v>274</v>
      </c>
      <c r="B521" s="224"/>
      <c r="C521" s="224"/>
      <c r="D521" s="224">
        <v>3</v>
      </c>
      <c r="E521" s="224"/>
      <c r="F521" s="224"/>
      <c r="G521" s="224">
        <v>5.5</v>
      </c>
      <c r="H521" s="224">
        <v>2</v>
      </c>
      <c r="I521" s="224">
        <v>3</v>
      </c>
      <c r="J521" s="224"/>
      <c r="K521" s="224"/>
      <c r="L521" s="224"/>
      <c r="M521" s="224"/>
      <c r="O521" s="1" t="s">
        <v>274</v>
      </c>
      <c r="P521" s="224"/>
      <c r="Q521" s="224"/>
      <c r="R521" s="224">
        <v>17.5</v>
      </c>
      <c r="S521" s="224">
        <v>0.5</v>
      </c>
      <c r="T521" s="224">
        <v>14.5</v>
      </c>
      <c r="U521" s="224">
        <v>2</v>
      </c>
      <c r="V521" s="224">
        <v>16</v>
      </c>
      <c r="W521" s="224"/>
      <c r="X521" s="224"/>
      <c r="Y521" s="224">
        <v>3</v>
      </c>
      <c r="Z521" s="224">
        <v>7.5</v>
      </c>
      <c r="AA521" s="224"/>
      <c r="AB521" s="233"/>
    </row>
    <row r="522" spans="1:28" ht="18" customHeight="1">
      <c r="A522" s="1" t="s">
        <v>275</v>
      </c>
      <c r="B522" s="224">
        <v>0.5</v>
      </c>
      <c r="C522" s="224">
        <v>10.5</v>
      </c>
      <c r="D522" s="224">
        <v>2</v>
      </c>
      <c r="E522" s="224"/>
      <c r="F522" s="224"/>
      <c r="G522" s="224"/>
      <c r="H522" s="224">
        <v>20.5</v>
      </c>
      <c r="I522" s="224"/>
      <c r="J522" s="224">
        <v>1.5</v>
      </c>
      <c r="K522" s="224"/>
      <c r="L522" s="224"/>
      <c r="M522" s="224"/>
      <c r="O522" s="1" t="s">
        <v>275</v>
      </c>
      <c r="P522" s="224"/>
      <c r="Q522" s="224">
        <v>5</v>
      </c>
      <c r="R522" s="224"/>
      <c r="S522" s="224"/>
      <c r="T522" s="224"/>
      <c r="U522" s="224"/>
      <c r="V522" s="224">
        <v>2</v>
      </c>
      <c r="W522" s="224"/>
      <c r="X522" s="224"/>
      <c r="Y522" s="224">
        <v>11</v>
      </c>
      <c r="Z522" s="224">
        <v>4.5</v>
      </c>
      <c r="AA522" s="224"/>
      <c r="AB522" s="233"/>
    </row>
    <row r="523" spans="1:28" ht="18" customHeight="1">
      <c r="A523" s="1" t="s">
        <v>276</v>
      </c>
      <c r="B523" s="224"/>
      <c r="C523" s="224">
        <v>1</v>
      </c>
      <c r="D523" s="224"/>
      <c r="E523" s="224"/>
      <c r="F523" s="224"/>
      <c r="G523" s="224"/>
      <c r="H523" s="224">
        <v>7.5</v>
      </c>
      <c r="I523" s="224">
        <v>50</v>
      </c>
      <c r="J523" s="224"/>
      <c r="K523" s="224"/>
      <c r="L523" s="224"/>
      <c r="M523" s="224"/>
      <c r="O523" s="1" t="s">
        <v>276</v>
      </c>
      <c r="P523" s="224"/>
      <c r="Q523" s="224"/>
      <c r="R523" s="224"/>
      <c r="S523" s="224"/>
      <c r="T523" s="224"/>
      <c r="U523" s="224">
        <v>0.5</v>
      </c>
      <c r="V523" s="224"/>
      <c r="W523" s="224"/>
      <c r="X523" s="224"/>
      <c r="Y523" s="224"/>
      <c r="Z523" s="224"/>
      <c r="AA523" s="224"/>
      <c r="AB523" s="233"/>
    </row>
    <row r="524" spans="1:28" ht="18" customHeight="1">
      <c r="A524" s="1" t="s">
        <v>277</v>
      </c>
      <c r="B524" s="224"/>
      <c r="C524" s="224"/>
      <c r="D524" s="224"/>
      <c r="E524" s="224"/>
      <c r="F524" s="224"/>
      <c r="G524" s="224"/>
      <c r="H524" s="224">
        <v>48.5</v>
      </c>
      <c r="I524" s="224">
        <v>0.5</v>
      </c>
      <c r="J524" s="224"/>
      <c r="K524" s="224"/>
      <c r="L524" s="224"/>
      <c r="M524" s="224"/>
      <c r="O524" s="1" t="s">
        <v>277</v>
      </c>
      <c r="P524" s="224"/>
      <c r="Q524" s="224">
        <v>104.5</v>
      </c>
      <c r="R524" s="224"/>
      <c r="S524" s="224"/>
      <c r="T524" s="224"/>
      <c r="U524" s="224">
        <v>22</v>
      </c>
      <c r="V524" s="224"/>
      <c r="W524" s="224"/>
      <c r="X524" s="224">
        <v>12.5</v>
      </c>
      <c r="Y524" s="224"/>
      <c r="Z524" s="224">
        <v>2.5</v>
      </c>
      <c r="AA524" s="224">
        <v>49</v>
      </c>
      <c r="AB524" s="233"/>
    </row>
    <row r="525" spans="1:28" ht="18" customHeight="1">
      <c r="A525" s="1" t="s">
        <v>278</v>
      </c>
      <c r="B525" s="224"/>
      <c r="C525" s="224"/>
      <c r="D525" s="224"/>
      <c r="E525" s="224"/>
      <c r="F525" s="224"/>
      <c r="G525" s="224"/>
      <c r="H525" s="224"/>
      <c r="I525" s="224"/>
      <c r="J525" s="224">
        <v>1</v>
      </c>
      <c r="K525" s="224">
        <v>2.5</v>
      </c>
      <c r="L525" s="224"/>
      <c r="M525" s="224"/>
      <c r="O525" s="1" t="s">
        <v>278</v>
      </c>
      <c r="P525" s="224"/>
      <c r="Q525" s="224"/>
      <c r="R525" s="224"/>
      <c r="S525" s="224">
        <v>2.5</v>
      </c>
      <c r="T525" s="224">
        <v>3.5</v>
      </c>
      <c r="U525" s="224"/>
      <c r="V525" s="224"/>
      <c r="W525" s="224"/>
      <c r="X525" s="224">
        <v>13.5</v>
      </c>
      <c r="Y525" s="224"/>
      <c r="Z525" s="224">
        <v>10</v>
      </c>
      <c r="AA525" s="224"/>
      <c r="AB525" s="233"/>
    </row>
    <row r="526" spans="1:28" ht="18" customHeight="1">
      <c r="A526" s="1" t="s">
        <v>279</v>
      </c>
      <c r="B526" s="224"/>
      <c r="C526" s="224"/>
      <c r="D526" s="224">
        <v>28</v>
      </c>
      <c r="E526" s="224"/>
      <c r="F526" s="224"/>
      <c r="G526" s="224"/>
      <c r="H526" s="224"/>
      <c r="I526" s="224"/>
      <c r="J526" s="224">
        <v>4.5</v>
      </c>
      <c r="K526" s="224"/>
      <c r="L526" s="224"/>
      <c r="M526" s="224"/>
      <c r="O526" s="1" t="s">
        <v>279</v>
      </c>
      <c r="P526" s="224"/>
      <c r="Q526" s="224"/>
      <c r="R526" s="224">
        <v>12</v>
      </c>
      <c r="S526" s="224"/>
      <c r="T526" s="224">
        <v>6.5</v>
      </c>
      <c r="U526" s="224"/>
      <c r="V526" s="224"/>
      <c r="W526" s="224"/>
      <c r="X526" s="224"/>
      <c r="Y526" s="224">
        <v>9.5</v>
      </c>
      <c r="Z526" s="224"/>
      <c r="AA526" s="224"/>
      <c r="AB526" s="233"/>
    </row>
    <row r="527" spans="1:28" ht="18" customHeight="1">
      <c r="A527" s="1" t="s">
        <v>280</v>
      </c>
      <c r="B527" s="224"/>
      <c r="C527" s="225"/>
      <c r="D527" s="224"/>
      <c r="E527" s="224"/>
      <c r="F527" s="224"/>
      <c r="G527" s="224"/>
      <c r="H527" s="224"/>
      <c r="I527" s="224"/>
      <c r="J527" s="224"/>
      <c r="K527" s="224">
        <v>2</v>
      </c>
      <c r="L527" s="224"/>
      <c r="M527" s="224"/>
      <c r="O527" s="1" t="s">
        <v>280</v>
      </c>
      <c r="P527" s="224"/>
      <c r="Q527" s="225"/>
      <c r="R527" s="224"/>
      <c r="S527" s="224"/>
      <c r="T527" s="224"/>
      <c r="U527" s="224"/>
      <c r="V527" s="224"/>
      <c r="W527" s="224"/>
      <c r="X527" s="224"/>
      <c r="Y527" s="224">
        <v>3</v>
      </c>
      <c r="Z527" s="224"/>
      <c r="AA527" s="224"/>
      <c r="AB527" s="233"/>
    </row>
    <row r="528" spans="1:28" ht="18" customHeight="1">
      <c r="A528" s="1" t="s">
        <v>281</v>
      </c>
      <c r="B528" s="224"/>
      <c r="C528" s="225"/>
      <c r="D528" s="224"/>
      <c r="E528" s="224"/>
      <c r="F528" s="224">
        <v>15.5</v>
      </c>
      <c r="G528" s="224">
        <v>16.5</v>
      </c>
      <c r="H528" s="224"/>
      <c r="I528" s="224">
        <v>13.5</v>
      </c>
      <c r="J528" s="224"/>
      <c r="K528" s="224"/>
      <c r="L528" s="224"/>
      <c r="M528" s="224"/>
      <c r="O528" s="1" t="s">
        <v>281</v>
      </c>
      <c r="P528" s="224"/>
      <c r="Q528" s="225"/>
      <c r="R528" s="224"/>
      <c r="S528" s="224"/>
      <c r="T528" s="224"/>
      <c r="U528" s="224"/>
      <c r="V528" s="224"/>
      <c r="W528" s="224"/>
      <c r="X528" s="224"/>
      <c r="Y528" s="224"/>
      <c r="Z528" s="224"/>
      <c r="AA528" s="224"/>
      <c r="AB528" s="233"/>
    </row>
    <row r="529" spans="1:28" ht="18" customHeight="1">
      <c r="A529" s="1" t="s">
        <v>282</v>
      </c>
      <c r="B529" s="224"/>
      <c r="C529" s="225"/>
      <c r="D529" s="224"/>
      <c r="E529" s="225"/>
      <c r="F529" s="224">
        <v>9</v>
      </c>
      <c r="G529" s="225"/>
      <c r="H529" s="224"/>
      <c r="I529" s="224"/>
      <c r="J529" s="225"/>
      <c r="K529" s="224"/>
      <c r="L529" s="225"/>
      <c r="M529" s="224"/>
      <c r="O529" s="1" t="s">
        <v>282</v>
      </c>
      <c r="P529" s="224">
        <v>8.5</v>
      </c>
      <c r="Q529" s="225"/>
      <c r="R529" s="224"/>
      <c r="S529" s="225"/>
      <c r="T529" s="224"/>
      <c r="U529" s="225"/>
      <c r="V529" s="224"/>
      <c r="W529" s="224"/>
      <c r="X529" s="225"/>
      <c r="Y529" s="224"/>
      <c r="Z529" s="225"/>
      <c r="AA529" s="224"/>
      <c r="AB529" s="233"/>
    </row>
    <row r="530" spans="1:28" ht="14.25" customHeight="1">
      <c r="A530" s="1" t="s">
        <v>244</v>
      </c>
      <c r="B530" s="224">
        <v>37</v>
      </c>
      <c r="C530" s="224">
        <v>44</v>
      </c>
      <c r="D530" s="224">
        <v>171.5</v>
      </c>
      <c r="E530" s="224">
        <v>82.5</v>
      </c>
      <c r="F530" s="224">
        <v>124</v>
      </c>
      <c r="G530" s="224">
        <v>167</v>
      </c>
      <c r="H530" s="224">
        <v>267.5</v>
      </c>
      <c r="I530" s="224">
        <v>177.5</v>
      </c>
      <c r="J530" s="224">
        <v>163.5</v>
      </c>
      <c r="K530" s="224">
        <v>227.5</v>
      </c>
      <c r="L530" s="224">
        <v>41</v>
      </c>
      <c r="M530" s="224">
        <v>0</v>
      </c>
      <c r="O530" s="1" t="s">
        <v>244</v>
      </c>
      <c r="P530" s="224">
        <v>73.5</v>
      </c>
      <c r="Q530" s="224">
        <v>191.5</v>
      </c>
      <c r="R530" s="224">
        <v>123.5</v>
      </c>
      <c r="S530" s="224">
        <v>211.5</v>
      </c>
      <c r="T530" s="224">
        <v>331.5</v>
      </c>
      <c r="U530" s="224">
        <v>215</v>
      </c>
      <c r="V530" s="224">
        <v>217.5</v>
      </c>
      <c r="W530" s="224">
        <v>220</v>
      </c>
      <c r="X530" s="224">
        <v>218.5</v>
      </c>
      <c r="Y530" s="224">
        <v>130.5</v>
      </c>
      <c r="Z530" s="224">
        <v>83</v>
      </c>
      <c r="AA530" s="224">
        <v>74</v>
      </c>
      <c r="AB530" s="233"/>
    </row>
    <row r="531" spans="1:28">
      <c r="A531" s="10" t="s">
        <v>317</v>
      </c>
      <c r="B531" t="s">
        <v>294</v>
      </c>
      <c r="O531" s="9" t="s">
        <v>318</v>
      </c>
    </row>
    <row r="532" spans="1:28">
      <c r="N532" s="10"/>
    </row>
    <row r="540" spans="1:28" ht="18" customHeight="1"/>
    <row r="541" spans="1:28" ht="18" customHeight="1"/>
    <row r="542" spans="1:28" ht="18" customHeight="1"/>
    <row r="543" spans="1:28" ht="18" customHeight="1"/>
    <row r="544" spans="1:28" ht="18" customHeight="1"/>
    <row r="545" customFormat="1" ht="18" customHeight="1"/>
  </sheetData>
  <sheetProtection formatCells="0" insertColumns="0" insertRows="0"/>
  <mergeCells count="64">
    <mergeCell ref="S55:T55"/>
    <mergeCell ref="E159:F159"/>
    <mergeCell ref="E307:F307"/>
    <mergeCell ref="S107:T107"/>
    <mergeCell ref="A159:B159"/>
    <mergeCell ref="S209:T209"/>
    <mergeCell ref="E209:F209"/>
    <mergeCell ref="O159:P159"/>
    <mergeCell ref="S159:T159"/>
    <mergeCell ref="S257:T257"/>
    <mergeCell ref="A55:B55"/>
    <mergeCell ref="E55:F55"/>
    <mergeCell ref="O107:P107"/>
    <mergeCell ref="A107:B107"/>
    <mergeCell ref="E107:F107"/>
    <mergeCell ref="O55:P55"/>
    <mergeCell ref="S497:T497"/>
    <mergeCell ref="A495:B495"/>
    <mergeCell ref="A497:B497"/>
    <mergeCell ref="E497:F497"/>
    <mergeCell ref="O497:P497"/>
    <mergeCell ref="S307:T307"/>
    <mergeCell ref="A445:B445"/>
    <mergeCell ref="A396:B396"/>
    <mergeCell ref="O447:P447"/>
    <mergeCell ref="S447:T447"/>
    <mergeCell ref="A398:B398"/>
    <mergeCell ref="E398:F398"/>
    <mergeCell ref="O348:P348"/>
    <mergeCell ref="S350:T350"/>
    <mergeCell ref="A348:B348"/>
    <mergeCell ref="E350:F350"/>
    <mergeCell ref="A447:B447"/>
    <mergeCell ref="E447:F447"/>
    <mergeCell ref="A255:B255"/>
    <mergeCell ref="A207:B207"/>
    <mergeCell ref="E207:F207"/>
    <mergeCell ref="A305:B305"/>
    <mergeCell ref="A157:B157"/>
    <mergeCell ref="E157:F157"/>
    <mergeCell ref="O157:P157"/>
    <mergeCell ref="S157:T157"/>
    <mergeCell ref="Z157:AA157"/>
    <mergeCell ref="A105:B105"/>
    <mergeCell ref="E105:F105"/>
    <mergeCell ref="L105:M105"/>
    <mergeCell ref="O105:P105"/>
    <mergeCell ref="S105:T105"/>
    <mergeCell ref="Z105:AA105"/>
    <mergeCell ref="L157:M157"/>
    <mergeCell ref="Z1:AA1"/>
    <mergeCell ref="A53:B53"/>
    <mergeCell ref="E53:F53"/>
    <mergeCell ref="L53:M53"/>
    <mergeCell ref="O53:P53"/>
    <mergeCell ref="S53:T53"/>
    <mergeCell ref="Z53:AA53"/>
    <mergeCell ref="A3:B3"/>
    <mergeCell ref="E3:F3"/>
    <mergeCell ref="A1:B1"/>
    <mergeCell ref="E1:F1"/>
    <mergeCell ref="L1:M1"/>
    <mergeCell ref="O1:P1"/>
    <mergeCell ref="S1:T1"/>
  </mergeCells>
  <phoneticPr fontId="2"/>
  <pageMargins left="1.1811023622047245" right="0.59055118110236227" top="3.937007874015748E-2" bottom="0" header="0.51181102362204722" footer="0.11811023622047245"/>
  <pageSetup paperSize="9" scale="72" orientation="landscape" r:id="rId1"/>
  <headerFooter scaleWithDoc="0" alignWithMargins="0">
    <oddFooter>&amp;C&amp;A</oddFooter>
  </headerFooter>
  <rowBreaks count="2" manualBreakCount="2">
    <brk id="206" max="26" man="1"/>
    <brk id="3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(１）市域の変遷、（２）位置・面積</vt:lpstr>
      <vt:lpstr>（３）土地の地目別面積および評価額</vt:lpstr>
      <vt:lpstr>（４）土地利用</vt:lpstr>
      <vt:lpstr>（５）気象概況</vt:lpstr>
      <vt:lpstr>（６）天気日数</vt:lpstr>
      <vt:lpstr>（７）平均気温</vt:lpstr>
      <vt:lpstr>（８）降水量</vt:lpstr>
      <vt:lpstr>'（３）土地の地目別面積および評価額'!Print_Area</vt:lpstr>
      <vt:lpstr>'（４）土地利用'!Print_Area</vt:lpstr>
      <vt:lpstr>'（５）気象概況'!Print_Area</vt:lpstr>
      <vt:lpstr>'（６）天気日数'!Print_Area</vt:lpstr>
      <vt:lpstr>'（７）平均気温'!Print_Area</vt:lpstr>
      <vt:lpstr>'（８）降水量'!Print_Area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2026-08-21T00:12:37Z</cp:lastPrinted>
  <dcterms:created xsi:type="dcterms:W3CDTF">2001-05-01T05:26:31Z</dcterms:created>
  <dcterms:modified xsi:type="dcterms:W3CDTF">2026-08-21T00:26:35Z</dcterms:modified>
</cp:coreProperties>
</file>