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1_市長部局\15_企画部\02_総合政策課\02_企画調整係\09_統計調査\10_統計台帳データ\統計台帳（資料収集編）\統計資料収集（R8）\完成\"/>
    </mc:Choice>
  </mc:AlternateContent>
  <xr:revisionPtr revIDLastSave="0" documentId="13_ncr:1_{AE8B2A54-E71A-4762-8ADA-94EFB0257C27}" xr6:coauthVersionLast="47" xr6:coauthVersionMax="47" xr10:uidLastSave="{00000000-0000-0000-0000-000000000000}"/>
  <bookViews>
    <workbookView xWindow="1125" yWindow="4185" windowWidth="27675" windowHeight="11295" xr2:uid="{CAEE7995-5CCF-45F5-8963-C21FF0E1271F}"/>
  </bookViews>
  <sheets>
    <sheet name="（１）市立図書館蔵書冊数" sheetId="1" r:id="rId1"/>
    <sheet name="（２）市立図書館利用冊数（貸出冊数）" sheetId="18" r:id="rId2"/>
    <sheet name="（３）館外貸出利用状況" sheetId="19" r:id="rId3"/>
    <sheet name="（４）電子図書館" sheetId="45" r:id="rId4"/>
    <sheet name="（５）社会教育学級の状況" sheetId="20" r:id="rId5"/>
    <sheet name="（６）コミュニティセンター（公民館）利用状況" sheetId="22" r:id="rId6"/>
    <sheet name="（７）各種団体の委員会員数" sheetId="23" r:id="rId7"/>
    <sheet name="（８）指定文化財一覧表" sheetId="24" r:id="rId8"/>
    <sheet name="（9）サンライフ袋井利用状況" sheetId="44" r:id="rId9"/>
    <sheet name="（１０）体育センター利用状況" sheetId="28" r:id="rId10"/>
    <sheet name="（１１）体育センター種目別利用状況" sheetId="29" r:id="rId11"/>
    <sheet name="(１２)総合体育館利用状況" sheetId="42" r:id="rId12"/>
    <sheet name="(1３)愛野公園利用状況" sheetId="30" r:id="rId13"/>
    <sheet name="(1４)ｱﾏﾁｭｱｽﾎﾟｰﾂ利用状況" sheetId="31" r:id="rId14"/>
    <sheet name="（１５）浅羽球技場、浅羽テニスコート利用状況" sheetId="32" r:id="rId15"/>
    <sheet name="（１６）袋井Ｂ＆Ｇ海洋センター利用状況 " sheetId="43" r:id="rId16"/>
    <sheet name="（１７）浅羽Ｂ＆Ｇ海洋センター利用状況" sheetId="33" r:id="rId17"/>
    <sheet name="(1８)風見の丘利用状況" sheetId="34" r:id="rId18"/>
    <sheet name="（１９）公益法人等の数" sheetId="38" r:id="rId19"/>
    <sheet name="（２０）月見の里学遊館利用状況" sheetId="40" r:id="rId20"/>
    <sheet name="（２１）メロープラザ利用状況" sheetId="41" r:id="rId21"/>
  </sheets>
  <definedNames>
    <definedName name="_xlnm._FilterDatabase" localSheetId="0" hidden="1">'（１）市立図書館蔵書冊数'!#REF!</definedName>
    <definedName name="_xlnm._FilterDatabase" localSheetId="1" hidden="1">'（２）市立図書館利用冊数（貸出冊数）'!#REF!</definedName>
    <definedName name="_xlnm._FilterDatabase" localSheetId="2" hidden="1">'（３）館外貸出利用状況'!#REF!</definedName>
    <definedName name="_xlnm._FilterDatabase" localSheetId="4" hidden="1">'（５）社会教育学級の状況'!#REF!</definedName>
    <definedName name="_xlnm._FilterDatabase" localSheetId="5" hidden="1">'（６）コミュニティセンター（公民館）利用状況'!#REF!</definedName>
    <definedName name="_xlnm._FilterDatabase" localSheetId="6" hidden="1">'（７）各種団体の委員会員数'!#REF!</definedName>
    <definedName name="_xlnm._FilterDatabase" localSheetId="7" hidden="1">'（８）指定文化財一覧表'!#REF!</definedName>
    <definedName name="_xlnm.Print_Area" localSheetId="0">'（１）市立図書館蔵書冊数'!$A$1:$O$116</definedName>
    <definedName name="_xlnm.Print_Area" localSheetId="9">'（１０）体育センター利用状況'!$A$1:$M$56</definedName>
    <definedName name="_xlnm.Print_Area" localSheetId="10">'（１１）体育センター種目別利用状況'!$A$1:$H$62</definedName>
    <definedName name="_xlnm.Print_Area" localSheetId="11">'(１２)総合体育館利用状況'!$A$1:$O$33</definedName>
    <definedName name="_xlnm.Print_Area" localSheetId="12">'(1３)愛野公園利用状況'!$A$1:$N$29</definedName>
    <definedName name="_xlnm.Print_Area" localSheetId="13">'(1４)ｱﾏﾁｭｱｽﾎﾟｰﾂ利用状況'!$A$1:$S$86</definedName>
    <definedName name="_xlnm.Print_Area" localSheetId="14">'（１５）浅羽球技場、浅羽テニスコート利用状況'!$A$1:$M$30</definedName>
    <definedName name="_xlnm.Print_Area" localSheetId="15">'（１６）袋井Ｂ＆Ｇ海洋センター利用状況 '!$A$1:$M$30</definedName>
    <definedName name="_xlnm.Print_Area" localSheetId="16">'（１７）浅羽Ｂ＆Ｇ海洋センター利用状況'!$A$1:$N$32</definedName>
    <definedName name="_xlnm.Print_Area" localSheetId="17">'(1８)風見の丘利用状況'!$A$1:$M$31</definedName>
    <definedName name="_xlnm.Print_Area" localSheetId="18">'（１９）公益法人等の数'!$A$1:$O$32</definedName>
    <definedName name="_xlnm.Print_Area" localSheetId="1">'（２）市立図書館利用冊数（貸出冊数）'!$A$1:$P$58</definedName>
    <definedName name="_xlnm.Print_Area" localSheetId="19">'（２０）月見の里学遊館利用状況'!$A$1:$P$104</definedName>
    <definedName name="_xlnm.Print_Area" localSheetId="20">'（２１）メロープラザ利用状況'!$A$1:$N$63</definedName>
    <definedName name="_xlnm.Print_Area" localSheetId="2">'（３）館外貸出利用状況'!$A$1:$L$116</definedName>
    <definedName name="_xlnm.Print_Area" localSheetId="3">'（４）電子図書館'!$A$1:$M$36</definedName>
    <definedName name="_xlnm.Print_Area" localSheetId="4">'（５）社会教育学級の状況'!$A$1:$N$74</definedName>
    <definedName name="_xlnm.Print_Area" localSheetId="5">'（６）コミュニティセンター（公民館）利用状況'!$A$1:$M$66</definedName>
    <definedName name="_xlnm.Print_Area" localSheetId="6">'（７）各種団体の委員会員数'!$A$1:$N$78</definedName>
    <definedName name="_xlnm.Print_Area" localSheetId="7">'（８）指定文化財一覧表'!$A$1:$G$92</definedName>
    <definedName name="_xlnm.Print_Area" localSheetId="8">'（9）サンライフ袋井利用状況'!$A$1:$U$266</definedName>
    <definedName name="_xlnm.Print_Titles" localSheetId="7">'（８）指定文化財一覧表'!$4:$4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4" i="40" l="1"/>
  <c r="L41" i="44"/>
  <c r="L40" i="44"/>
  <c r="E41" i="44"/>
  <c r="E40" i="44"/>
  <c r="C13" i="22"/>
  <c r="B65" i="31"/>
  <c r="B6" i="31"/>
  <c r="J18" i="41"/>
  <c r="I18" i="41"/>
  <c r="J13" i="41"/>
  <c r="I13" i="41"/>
  <c r="J9" i="41"/>
  <c r="I9" i="41"/>
  <c r="P8" i="40"/>
  <c r="O8" i="40"/>
  <c r="P18" i="40"/>
  <c r="O18" i="40"/>
  <c r="O14" i="40"/>
  <c r="C20" i="34"/>
  <c r="C24" i="43"/>
  <c r="C11" i="31"/>
  <c r="B11" i="31"/>
  <c r="C10" i="42"/>
  <c r="B25" i="29"/>
  <c r="B26" i="28"/>
  <c r="C12" i="22"/>
  <c r="D12" i="22"/>
  <c r="D13" i="22"/>
  <c r="B25" i="28"/>
  <c r="H18" i="41"/>
  <c r="G18" i="41"/>
  <c r="H13" i="41"/>
  <c r="G13" i="41"/>
  <c r="H9" i="41"/>
  <c r="G9" i="41"/>
  <c r="N18" i="40"/>
  <c r="M18" i="40"/>
  <c r="N14" i="40"/>
  <c r="M14" i="40"/>
  <c r="M20" i="40" s="1"/>
  <c r="N8" i="40"/>
  <c r="N20" i="40" s="1"/>
  <c r="M8" i="40"/>
  <c r="B55" i="29"/>
  <c r="B53" i="28"/>
  <c r="C111" i="19"/>
  <c r="C82" i="19"/>
  <c r="C53" i="19"/>
  <c r="C24" i="19"/>
  <c r="B53" i="18"/>
  <c r="B111" i="1"/>
  <c r="C19" i="34"/>
  <c r="C10" i="31"/>
  <c r="B10" i="31"/>
  <c r="C9" i="42"/>
  <c r="B24" i="29"/>
  <c r="K41" i="44"/>
  <c r="K40" i="44"/>
  <c r="D41" i="44"/>
  <c r="D40" i="44"/>
  <c r="R35" i="44" s="1"/>
  <c r="B24" i="18"/>
  <c r="B51" i="1"/>
  <c r="C110" i="19"/>
  <c r="C81" i="19"/>
  <c r="C52" i="19"/>
  <c r="C23" i="19"/>
  <c r="B52" i="18"/>
  <c r="B23" i="18"/>
  <c r="B110" i="1"/>
  <c r="B109" i="1"/>
  <c r="B50" i="1"/>
  <c r="B49" i="1"/>
  <c r="C40" i="44"/>
  <c r="Q35" i="44" s="1"/>
  <c r="F40" i="44"/>
  <c r="G40" i="44"/>
  <c r="J40" i="44"/>
  <c r="M40" i="44"/>
  <c r="T35" i="44" s="1"/>
  <c r="N40" i="44"/>
  <c r="U35" i="44" s="1"/>
  <c r="C41" i="44"/>
  <c r="F41" i="44"/>
  <c r="G41" i="44"/>
  <c r="J41" i="44"/>
  <c r="M41" i="44"/>
  <c r="T36" i="44" s="1"/>
  <c r="N41" i="44"/>
  <c r="U36" i="44" s="1"/>
  <c r="D11" i="22"/>
  <c r="C11" i="22"/>
  <c r="F18" i="41"/>
  <c r="E18" i="41"/>
  <c r="F13" i="41"/>
  <c r="E13" i="41"/>
  <c r="E23" i="41"/>
  <c r="F9" i="41"/>
  <c r="E24" i="41" s="1"/>
  <c r="E9" i="41"/>
  <c r="L18" i="40"/>
  <c r="K18" i="40"/>
  <c r="L14" i="40"/>
  <c r="K14" i="40"/>
  <c r="L8" i="40"/>
  <c r="K8" i="40"/>
  <c r="K20" i="40" s="1"/>
  <c r="B52" i="28"/>
  <c r="C9" i="31"/>
  <c r="B9" i="31"/>
  <c r="C18" i="34"/>
  <c r="C23" i="43"/>
  <c r="C8" i="42"/>
  <c r="B24" i="28"/>
  <c r="B54" i="29"/>
  <c r="B23" i="29"/>
  <c r="D18" i="41"/>
  <c r="C18" i="41"/>
  <c r="D9" i="41"/>
  <c r="C9" i="41"/>
  <c r="J18" i="40"/>
  <c r="I18" i="40"/>
  <c r="J14" i="40"/>
  <c r="J20" i="40" s="1"/>
  <c r="I14" i="40"/>
  <c r="D13" i="41"/>
  <c r="C13" i="41"/>
  <c r="J8" i="40"/>
  <c r="I8" i="40"/>
  <c r="C17" i="34"/>
  <c r="C22" i="43"/>
  <c r="C8" i="31"/>
  <c r="B8" i="31"/>
  <c r="C7" i="42"/>
  <c r="K19" i="42"/>
  <c r="K18" i="42"/>
  <c r="K17" i="42"/>
  <c r="K16" i="42"/>
  <c r="K15" i="42"/>
  <c r="K12" i="42"/>
  <c r="K11" i="42"/>
  <c r="B53" i="29"/>
  <c r="B22" i="29"/>
  <c r="B51" i="28"/>
  <c r="B23" i="28"/>
  <c r="D10" i="22"/>
  <c r="C10" i="22"/>
  <c r="C109" i="19"/>
  <c r="C80" i="19"/>
  <c r="C51" i="19"/>
  <c r="C22" i="19"/>
  <c r="B51" i="18"/>
  <c r="B22" i="18"/>
  <c r="C21" i="43"/>
  <c r="C20" i="43"/>
  <c r="C19" i="43"/>
  <c r="C12" i="43"/>
  <c r="C11" i="43"/>
  <c r="C8" i="43"/>
  <c r="C7" i="43"/>
  <c r="C6" i="43"/>
  <c r="C5" i="43"/>
  <c r="C6" i="42"/>
  <c r="C5" i="42"/>
  <c r="C19" i="19"/>
  <c r="C108" i="19"/>
  <c r="C92" i="19"/>
  <c r="C93" i="19"/>
  <c r="C94" i="19"/>
  <c r="C95" i="19"/>
  <c r="C96" i="19"/>
  <c r="C97" i="19"/>
  <c r="C98" i="19"/>
  <c r="C99" i="19"/>
  <c r="C100" i="19"/>
  <c r="C101" i="19"/>
  <c r="C102" i="19"/>
  <c r="C63" i="19"/>
  <c r="C64" i="19"/>
  <c r="C65" i="19"/>
  <c r="C66" i="19"/>
  <c r="C67" i="19"/>
  <c r="C68" i="19"/>
  <c r="C69" i="19"/>
  <c r="C70" i="19"/>
  <c r="C16" i="34"/>
  <c r="C15" i="34"/>
  <c r="C7" i="31"/>
  <c r="B7" i="31"/>
  <c r="C6" i="31"/>
  <c r="B52" i="29"/>
  <c r="B51" i="29"/>
  <c r="B21" i="29"/>
  <c r="B20" i="29"/>
  <c r="B21" i="28"/>
  <c r="B20" i="28"/>
  <c r="B22" i="28"/>
  <c r="B50" i="28"/>
  <c r="B49" i="28"/>
  <c r="C79" i="19"/>
  <c r="C50" i="19"/>
  <c r="C21" i="19"/>
  <c r="B50" i="18"/>
  <c r="B21" i="18"/>
  <c r="B48" i="1"/>
  <c r="B108" i="1"/>
  <c r="M45" i="41"/>
  <c r="N45" i="41"/>
  <c r="M56" i="41" s="1"/>
  <c r="N41" i="41"/>
  <c r="M41" i="41"/>
  <c r="N50" i="41"/>
  <c r="M50" i="41"/>
  <c r="M55" i="41" s="1"/>
  <c r="G8" i="40"/>
  <c r="G20" i="40" s="1"/>
  <c r="H8" i="40"/>
  <c r="H20" i="40" s="1"/>
  <c r="D9" i="22"/>
  <c r="C9" i="22"/>
  <c r="F8" i="40"/>
  <c r="F20" i="40" s="1"/>
  <c r="E8" i="40"/>
  <c r="E20" i="40" s="1"/>
  <c r="L50" i="41"/>
  <c r="K50" i="41"/>
  <c r="J50" i="41"/>
  <c r="I56" i="41" s="1"/>
  <c r="I50" i="41"/>
  <c r="I55" i="41"/>
  <c r="H50" i="41"/>
  <c r="G56" i="41"/>
  <c r="G50" i="41"/>
  <c r="F50" i="41"/>
  <c r="E50" i="41"/>
  <c r="D50" i="41"/>
  <c r="C50" i="41"/>
  <c r="L45" i="41"/>
  <c r="K45" i="41"/>
  <c r="L41" i="41"/>
  <c r="K41" i="41"/>
  <c r="K55" i="41" s="1"/>
  <c r="D20" i="40"/>
  <c r="C20" i="40"/>
  <c r="C107" i="19"/>
  <c r="C78" i="19"/>
  <c r="C49" i="19"/>
  <c r="C20" i="19"/>
  <c r="B49" i="18"/>
  <c r="B48" i="18"/>
  <c r="B47" i="18"/>
  <c r="B46" i="18"/>
  <c r="B20" i="18"/>
  <c r="B107" i="1"/>
  <c r="B47" i="1"/>
  <c r="D8" i="22"/>
  <c r="C8" i="22"/>
  <c r="C65" i="31"/>
  <c r="C64" i="31"/>
  <c r="B64" i="31"/>
  <c r="C14" i="34"/>
  <c r="B18" i="29"/>
  <c r="B50" i="29"/>
  <c r="B19" i="29"/>
  <c r="B48" i="28"/>
  <c r="C7" i="22"/>
  <c r="C106" i="19"/>
  <c r="C77" i="19"/>
  <c r="C48" i="19"/>
  <c r="B106" i="1"/>
  <c r="B19" i="18"/>
  <c r="B46" i="1"/>
  <c r="O56" i="40"/>
  <c r="P56" i="40"/>
  <c r="B19" i="28"/>
  <c r="C13" i="34"/>
  <c r="B49" i="29"/>
  <c r="B47" i="28"/>
  <c r="D6" i="22"/>
  <c r="C6" i="22"/>
  <c r="C105" i="19"/>
  <c r="C76" i="19"/>
  <c r="C47" i="19"/>
  <c r="C18" i="19"/>
  <c r="B18" i="18"/>
  <c r="B105" i="1"/>
  <c r="B45" i="1"/>
  <c r="L56" i="40"/>
  <c r="K56" i="40"/>
  <c r="F56" i="40"/>
  <c r="E56" i="40"/>
  <c r="D56" i="40"/>
  <c r="C56" i="40"/>
  <c r="J54" i="40"/>
  <c r="I54" i="40"/>
  <c r="J50" i="40"/>
  <c r="I50" i="40"/>
  <c r="J44" i="40"/>
  <c r="I44" i="40"/>
  <c r="I56" i="40" s="1"/>
  <c r="N89" i="40"/>
  <c r="M89" i="40"/>
  <c r="N85" i="40"/>
  <c r="M85" i="40"/>
  <c r="N79" i="40"/>
  <c r="M79" i="40"/>
  <c r="C12" i="34"/>
  <c r="C11" i="34"/>
  <c r="C10" i="34"/>
  <c r="C9" i="34"/>
  <c r="C8" i="34"/>
  <c r="C7" i="34"/>
  <c r="C6" i="34"/>
  <c r="C16" i="33"/>
  <c r="C15" i="33"/>
  <c r="C14" i="33"/>
  <c r="C13" i="33"/>
  <c r="C12" i="33"/>
  <c r="C11" i="33"/>
  <c r="C8" i="33"/>
  <c r="C7" i="33"/>
  <c r="C6" i="33"/>
  <c r="C5" i="33"/>
  <c r="C63" i="31"/>
  <c r="B63" i="31"/>
  <c r="C62" i="31"/>
  <c r="B62" i="31"/>
  <c r="C61" i="31"/>
  <c r="B61" i="31"/>
  <c r="C58" i="31"/>
  <c r="B58" i="31"/>
  <c r="C57" i="31"/>
  <c r="B57" i="31"/>
  <c r="B48" i="29"/>
  <c r="B47" i="29"/>
  <c r="B46" i="29"/>
  <c r="B43" i="29"/>
  <c r="B42" i="29"/>
  <c r="B41" i="29"/>
  <c r="B17" i="29"/>
  <c r="B16" i="29"/>
  <c r="B15" i="29"/>
  <c r="B12" i="29"/>
  <c r="B11" i="29"/>
  <c r="B46" i="28"/>
  <c r="B45" i="28"/>
  <c r="B44" i="28"/>
  <c r="B41" i="28"/>
  <c r="B40" i="28"/>
  <c r="B39" i="28"/>
  <c r="B18" i="28"/>
  <c r="B17" i="28"/>
  <c r="B16" i="28"/>
  <c r="B13" i="28"/>
  <c r="B12" i="28"/>
  <c r="D52" i="22"/>
  <c r="C52" i="22"/>
  <c r="C104" i="19"/>
  <c r="C75" i="19"/>
  <c r="C46" i="19"/>
  <c r="C17" i="19"/>
  <c r="B17" i="18"/>
  <c r="B104" i="1"/>
  <c r="B44" i="1"/>
  <c r="D51" i="22"/>
  <c r="C51" i="22"/>
  <c r="C103" i="19"/>
  <c r="C74" i="19"/>
  <c r="C45" i="19"/>
  <c r="C16" i="19"/>
  <c r="B45" i="18"/>
  <c r="B16" i="18"/>
  <c r="B103" i="1"/>
  <c r="B43" i="1"/>
  <c r="C73" i="19"/>
  <c r="C44" i="19"/>
  <c r="C15" i="19"/>
  <c r="B44" i="18"/>
  <c r="B15" i="18"/>
  <c r="B102" i="1"/>
  <c r="B42" i="1"/>
  <c r="D50" i="22"/>
  <c r="C50" i="22"/>
  <c r="C34" i="19"/>
  <c r="C35" i="19"/>
  <c r="C36" i="19"/>
  <c r="B42" i="18"/>
  <c r="B13" i="18"/>
  <c r="D48" i="22"/>
  <c r="C48" i="22"/>
  <c r="D47" i="22"/>
  <c r="C47" i="22"/>
  <c r="C12" i="19"/>
  <c r="B41" i="18"/>
  <c r="B12" i="18"/>
  <c r="B99" i="1"/>
  <c r="B39" i="1"/>
  <c r="C46" i="22"/>
  <c r="D46" i="22"/>
  <c r="B40" i="18"/>
  <c r="B11" i="18"/>
  <c r="B98" i="1"/>
  <c r="B38" i="1"/>
  <c r="D44" i="22"/>
  <c r="C44" i="22"/>
  <c r="B8" i="18"/>
  <c r="B93" i="1"/>
  <c r="B94" i="1"/>
  <c r="B92" i="1"/>
  <c r="B91" i="1"/>
  <c r="B31" i="1"/>
  <c r="B32" i="1"/>
  <c r="B33" i="1"/>
  <c r="B34" i="1"/>
  <c r="B34" i="18"/>
  <c r="B35" i="18"/>
  <c r="B36" i="18"/>
  <c r="B5" i="18"/>
  <c r="B6" i="18"/>
  <c r="B7" i="18"/>
  <c r="C5" i="19"/>
  <c r="C6" i="19"/>
  <c r="C7" i="19"/>
  <c r="D43" i="22"/>
  <c r="C43" i="22"/>
  <c r="D42" i="22"/>
  <c r="C42" i="22"/>
  <c r="D41" i="22"/>
  <c r="C41" i="22"/>
  <c r="D40" i="22"/>
  <c r="C40" i="22"/>
  <c r="C24" i="41"/>
  <c r="C23" i="41"/>
  <c r="J56" i="40"/>
  <c r="L20" i="40"/>
  <c r="G24" i="41" l="1"/>
  <c r="K56" i="41"/>
  <c r="G23" i="41"/>
  <c r="S36" i="44"/>
  <c r="E5" i="44" s="1"/>
  <c r="S35" i="44"/>
  <c r="Q36" i="44"/>
  <c r="R36" i="44"/>
  <c r="D5" i="44" s="1"/>
  <c r="I24" i="41"/>
  <c r="I23" i="41"/>
  <c r="P20" i="40"/>
  <c r="O20" i="40"/>
  <c r="I20" i="40"/>
  <c r="M91" i="40"/>
  <c r="N91" i="40"/>
</calcChain>
</file>

<file path=xl/sharedStrings.xml><?xml version="1.0" encoding="utf-8"?>
<sst xmlns="http://schemas.openxmlformats.org/spreadsheetml/2006/main" count="2576" uniqueCount="552">
  <si>
    <t>年次</t>
    <rPh sb="0" eb="2">
      <t>ネンジ</t>
    </rPh>
    <phoneticPr fontId="3"/>
  </si>
  <si>
    <t>総数</t>
    <rPh sb="0" eb="2">
      <t>ソウスウ</t>
    </rPh>
    <phoneticPr fontId="3"/>
  </si>
  <si>
    <t>年度</t>
    <rPh sb="0" eb="2">
      <t>ネンド</t>
    </rPh>
    <phoneticPr fontId="3"/>
  </si>
  <si>
    <t>産業</t>
    <rPh sb="0" eb="2">
      <t>サンギョウ</t>
    </rPh>
    <phoneticPr fontId="3"/>
  </si>
  <si>
    <t>その他</t>
    <rPh sb="2" eb="3">
      <t>タ</t>
    </rPh>
    <phoneticPr fontId="3"/>
  </si>
  <si>
    <t>１５ 文化</t>
    <rPh sb="3" eb="5">
      <t>ブンカ</t>
    </rPh>
    <phoneticPr fontId="3"/>
  </si>
  <si>
    <t>各年４月１日現在</t>
    <rPh sb="0" eb="2">
      <t>カクネン</t>
    </rPh>
    <rPh sb="3" eb="4">
      <t>ガツ</t>
    </rPh>
    <rPh sb="5" eb="6">
      <t>ニチ</t>
    </rPh>
    <rPh sb="6" eb="8">
      <t>ゲンザイ</t>
    </rPh>
    <phoneticPr fontId="3"/>
  </si>
  <si>
    <t>（単位：冊）</t>
    <rPh sb="1" eb="3">
      <t>タンイ</t>
    </rPh>
    <rPh sb="4" eb="5">
      <t>サツ</t>
    </rPh>
    <phoneticPr fontId="3"/>
  </si>
  <si>
    <t>総記</t>
    <rPh sb="0" eb="2">
      <t>ソウキ</t>
    </rPh>
    <phoneticPr fontId="3"/>
  </si>
  <si>
    <t>哲学</t>
    <rPh sb="0" eb="2">
      <t>テツガク</t>
    </rPh>
    <phoneticPr fontId="3"/>
  </si>
  <si>
    <t>歴史</t>
    <rPh sb="0" eb="2">
      <t>レキシ</t>
    </rPh>
    <phoneticPr fontId="3"/>
  </si>
  <si>
    <t>社会</t>
    <rPh sb="0" eb="2">
      <t>シャカイ</t>
    </rPh>
    <phoneticPr fontId="3"/>
  </si>
  <si>
    <t>自然科学</t>
    <rPh sb="0" eb="2">
      <t>シゼン</t>
    </rPh>
    <rPh sb="2" eb="4">
      <t>カガク</t>
    </rPh>
    <phoneticPr fontId="3"/>
  </si>
  <si>
    <t>工学</t>
    <rPh sb="0" eb="2">
      <t>コウガク</t>
    </rPh>
    <phoneticPr fontId="3"/>
  </si>
  <si>
    <t>芸術</t>
    <rPh sb="0" eb="2">
      <t>ゲイジュツ</t>
    </rPh>
    <phoneticPr fontId="3"/>
  </si>
  <si>
    <t>語学</t>
    <rPh sb="0" eb="2">
      <t>ゴガク</t>
    </rPh>
    <phoneticPr fontId="3"/>
  </si>
  <si>
    <t>文学</t>
    <rPh sb="0" eb="2">
      <t>ブンガク</t>
    </rPh>
    <phoneticPr fontId="3"/>
  </si>
  <si>
    <t>参考図書</t>
    <rPh sb="0" eb="2">
      <t>サンコウ</t>
    </rPh>
    <rPh sb="2" eb="4">
      <t>トショ</t>
    </rPh>
    <phoneticPr fontId="3"/>
  </si>
  <si>
    <t>児童図書</t>
    <rPh sb="0" eb="2">
      <t>ジドウ</t>
    </rPh>
    <rPh sb="2" eb="4">
      <t>トショ</t>
    </rPh>
    <phoneticPr fontId="3"/>
  </si>
  <si>
    <t>雑誌、ＡＶ</t>
    <rPh sb="0" eb="2">
      <t>ザッシ</t>
    </rPh>
    <phoneticPr fontId="3"/>
  </si>
  <si>
    <t>団体への貸出</t>
    <rPh sb="0" eb="2">
      <t>ダンタイ</t>
    </rPh>
    <rPh sb="4" eb="6">
      <t>カシダシ</t>
    </rPh>
    <phoneticPr fontId="3"/>
  </si>
  <si>
    <t>開館日数</t>
    <rPh sb="0" eb="2">
      <t>カイカン</t>
    </rPh>
    <rPh sb="2" eb="4">
      <t>ニッスウ</t>
    </rPh>
    <phoneticPr fontId="3"/>
  </si>
  <si>
    <t>０～６歳</t>
    <rPh sb="3" eb="4">
      <t>サイ</t>
    </rPh>
    <phoneticPr fontId="3"/>
  </si>
  <si>
    <t>７～12歳</t>
    <rPh sb="4" eb="5">
      <t>サイ</t>
    </rPh>
    <phoneticPr fontId="3"/>
  </si>
  <si>
    <t>13～15歳</t>
    <rPh sb="5" eb="6">
      <t>サイ</t>
    </rPh>
    <phoneticPr fontId="3"/>
  </si>
  <si>
    <t>16～18歳</t>
    <rPh sb="5" eb="6">
      <t>サイ</t>
    </rPh>
    <phoneticPr fontId="3"/>
  </si>
  <si>
    <t>19～29歳</t>
    <rPh sb="5" eb="6">
      <t>サイ</t>
    </rPh>
    <phoneticPr fontId="3"/>
  </si>
  <si>
    <t>30～39歳</t>
    <rPh sb="5" eb="6">
      <t>サイ</t>
    </rPh>
    <phoneticPr fontId="3"/>
  </si>
  <si>
    <t>40～49歳</t>
    <rPh sb="5" eb="6">
      <t>サイ</t>
    </rPh>
    <phoneticPr fontId="3"/>
  </si>
  <si>
    <t>50～59歳</t>
    <rPh sb="5" eb="6">
      <t>サイ</t>
    </rPh>
    <phoneticPr fontId="3"/>
  </si>
  <si>
    <t>60歳～</t>
    <rPh sb="2" eb="3">
      <t>サイ</t>
    </rPh>
    <phoneticPr fontId="3"/>
  </si>
  <si>
    <t>平成１７年度</t>
    <rPh sb="0" eb="2">
      <t>ヘイセイ</t>
    </rPh>
    <rPh sb="4" eb="6">
      <t>ネンド</t>
    </rPh>
    <phoneticPr fontId="3"/>
  </si>
  <si>
    <t>平成１８年度</t>
    <rPh sb="0" eb="2">
      <t>ヘイセイ</t>
    </rPh>
    <rPh sb="4" eb="6">
      <t>ネンド</t>
    </rPh>
    <phoneticPr fontId="3"/>
  </si>
  <si>
    <t>平成１９年度</t>
    <rPh sb="0" eb="2">
      <t>ヘイセイ</t>
    </rPh>
    <rPh sb="4" eb="6">
      <t>ネンド</t>
    </rPh>
    <phoneticPr fontId="3"/>
  </si>
  <si>
    <t>平成２０年度</t>
    <rPh sb="0" eb="2">
      <t>ヘイセイ</t>
    </rPh>
    <rPh sb="4" eb="6">
      <t>ネンド</t>
    </rPh>
    <phoneticPr fontId="3"/>
  </si>
  <si>
    <t>学級別</t>
    <rPh sb="0" eb="2">
      <t>ガッキュウ</t>
    </rPh>
    <rPh sb="2" eb="3">
      <t>ベツ</t>
    </rPh>
    <phoneticPr fontId="3"/>
  </si>
  <si>
    <t>女性学級</t>
    <rPh sb="0" eb="2">
      <t>ジョセイ</t>
    </rPh>
    <rPh sb="2" eb="4">
      <t>ガッキュウ</t>
    </rPh>
    <phoneticPr fontId="3"/>
  </si>
  <si>
    <t>人数</t>
    <rPh sb="0" eb="2">
      <t>ニンズウ</t>
    </rPh>
    <phoneticPr fontId="3"/>
  </si>
  <si>
    <t>延時間</t>
    <rPh sb="0" eb="1">
      <t>ノ</t>
    </rPh>
    <rPh sb="1" eb="3">
      <t>ジカン</t>
    </rPh>
    <phoneticPr fontId="3"/>
  </si>
  <si>
    <t>高齢者学級</t>
    <rPh sb="0" eb="3">
      <t>コウレイシャ</t>
    </rPh>
    <rPh sb="3" eb="5">
      <t>ガッキュウ</t>
    </rPh>
    <phoneticPr fontId="3"/>
  </si>
  <si>
    <t>乳幼児学級</t>
    <rPh sb="0" eb="3">
      <t>ニュウヨウジ</t>
    </rPh>
    <rPh sb="3" eb="5">
      <t>ガッキュウ</t>
    </rPh>
    <phoneticPr fontId="3"/>
  </si>
  <si>
    <t>家庭教育学級</t>
    <rPh sb="0" eb="2">
      <t>カテイ</t>
    </rPh>
    <rPh sb="2" eb="4">
      <t>キョウイク</t>
    </rPh>
    <rPh sb="4" eb="6">
      <t>ガッキュウ</t>
    </rPh>
    <phoneticPr fontId="3"/>
  </si>
  <si>
    <t>ふたば学級</t>
    <rPh sb="3" eb="5">
      <t>ガッキュウ</t>
    </rPh>
    <phoneticPr fontId="3"/>
  </si>
  <si>
    <t>成人学級</t>
    <rPh sb="0" eb="2">
      <t>セイジン</t>
    </rPh>
    <rPh sb="2" eb="4">
      <t>ガッキュウ</t>
    </rPh>
    <phoneticPr fontId="3"/>
  </si>
  <si>
    <t>リーダー学級</t>
    <rPh sb="4" eb="6">
      <t>ガッキュウ</t>
    </rPh>
    <phoneticPr fontId="3"/>
  </si>
  <si>
    <t>幼児教育学級</t>
    <rPh sb="0" eb="2">
      <t>ヨウジ</t>
    </rPh>
    <rPh sb="2" eb="4">
      <t>キョウイク</t>
    </rPh>
    <rPh sb="4" eb="6">
      <t>ガッキュウ</t>
    </rPh>
    <phoneticPr fontId="3"/>
  </si>
  <si>
    <t>ふれあい学級（女性学級）</t>
    <rPh sb="4" eb="6">
      <t>ガッキュウ</t>
    </rPh>
    <rPh sb="7" eb="11">
      <t>ジョセイガッキュウ</t>
    </rPh>
    <phoneticPr fontId="3"/>
  </si>
  <si>
    <t>むつみ大学（高齢者学級）</t>
    <rPh sb="3" eb="5">
      <t>ダイガク</t>
    </rPh>
    <rPh sb="6" eb="9">
      <t>コウレイシャ</t>
    </rPh>
    <rPh sb="9" eb="11">
      <t>ガッキュウ</t>
    </rPh>
    <phoneticPr fontId="3"/>
  </si>
  <si>
    <t>地域づくり大学</t>
    <rPh sb="0" eb="2">
      <t>チイキ</t>
    </rPh>
    <rPh sb="5" eb="7">
      <t>ダイガク</t>
    </rPh>
    <phoneticPr fontId="3"/>
  </si>
  <si>
    <t>平成２１年度</t>
    <rPh sb="0" eb="2">
      <t>ヘイセイ</t>
    </rPh>
    <rPh sb="4" eb="6">
      <t>ネンド</t>
    </rPh>
    <phoneticPr fontId="3"/>
  </si>
  <si>
    <t>平成２２年度</t>
    <rPh sb="0" eb="2">
      <t>ヘイセイ</t>
    </rPh>
    <rPh sb="4" eb="6">
      <t>ネンド</t>
    </rPh>
    <phoneticPr fontId="3"/>
  </si>
  <si>
    <t>平成２３年度</t>
    <rPh sb="0" eb="2">
      <t>ヘイセイ</t>
    </rPh>
    <rPh sb="4" eb="6">
      <t>ネンド</t>
    </rPh>
    <phoneticPr fontId="3"/>
  </si>
  <si>
    <t>男女共同参画セミナー</t>
    <rPh sb="0" eb="2">
      <t>ダンジョ</t>
    </rPh>
    <rPh sb="2" eb="4">
      <t>キョウドウ</t>
    </rPh>
    <rPh sb="4" eb="6">
      <t>サンカク</t>
    </rPh>
    <phoneticPr fontId="3"/>
  </si>
  <si>
    <t>公民館数</t>
    <rPh sb="0" eb="3">
      <t>コウミンカン</t>
    </rPh>
    <rPh sb="3" eb="4">
      <t>スウ</t>
    </rPh>
    <phoneticPr fontId="3"/>
  </si>
  <si>
    <t>公民館事業</t>
    <rPh sb="0" eb="3">
      <t>コウミンカン</t>
    </rPh>
    <rPh sb="3" eb="5">
      <t>ジギョウ</t>
    </rPh>
    <phoneticPr fontId="3"/>
  </si>
  <si>
    <t>各種団体</t>
    <rPh sb="0" eb="2">
      <t>カクシュ</t>
    </rPh>
    <rPh sb="2" eb="4">
      <t>ダンタイ</t>
    </rPh>
    <phoneticPr fontId="3"/>
  </si>
  <si>
    <t>市</t>
    <rPh sb="0" eb="1">
      <t>シ</t>
    </rPh>
    <phoneticPr fontId="3"/>
  </si>
  <si>
    <t>件数</t>
    <rPh sb="0" eb="2">
      <t>ケンスウ</t>
    </rPh>
    <phoneticPr fontId="3"/>
  </si>
  <si>
    <t>人員</t>
    <rPh sb="0" eb="2">
      <t>ジンイン</t>
    </rPh>
    <phoneticPr fontId="3"/>
  </si>
  <si>
    <t>（単位：人）</t>
    <rPh sb="1" eb="3">
      <t>タンイ</t>
    </rPh>
    <rPh sb="4" eb="5">
      <t>ニン</t>
    </rPh>
    <phoneticPr fontId="3"/>
  </si>
  <si>
    <t>団体等</t>
    <rPh sb="0" eb="2">
      <t>ダンタイ</t>
    </rPh>
    <rPh sb="2" eb="3">
      <t>トウ</t>
    </rPh>
    <phoneticPr fontId="3"/>
  </si>
  <si>
    <t>社会教育委員会</t>
    <rPh sb="0" eb="2">
      <t>シャカイ</t>
    </rPh>
    <rPh sb="2" eb="4">
      <t>キョウイク</t>
    </rPh>
    <rPh sb="4" eb="6">
      <t>イイン</t>
    </rPh>
    <rPh sb="6" eb="7">
      <t>カイ</t>
    </rPh>
    <phoneticPr fontId="3"/>
  </si>
  <si>
    <t>青少年問題協議会</t>
    <rPh sb="0" eb="3">
      <t>セイショウネン</t>
    </rPh>
    <rPh sb="3" eb="5">
      <t>モンダイ</t>
    </rPh>
    <rPh sb="5" eb="8">
      <t>キョウギカイ</t>
    </rPh>
    <phoneticPr fontId="3"/>
  </si>
  <si>
    <t>ＰＴＡ連絡協議会</t>
    <rPh sb="3" eb="5">
      <t>レンラク</t>
    </rPh>
    <rPh sb="5" eb="8">
      <t>キョウギカイ</t>
    </rPh>
    <phoneticPr fontId="3"/>
  </si>
  <si>
    <t>市幼稚園ＰＴＡ連絡協議会</t>
    <rPh sb="0" eb="1">
      <t>シ</t>
    </rPh>
    <rPh sb="1" eb="4">
      <t>ヨウチエン</t>
    </rPh>
    <rPh sb="7" eb="9">
      <t>レンラク</t>
    </rPh>
    <rPh sb="9" eb="12">
      <t>キョウギカイ</t>
    </rPh>
    <phoneticPr fontId="3"/>
  </si>
  <si>
    <t>スポーツ協会</t>
    <rPh sb="4" eb="6">
      <t>キョウカイ</t>
    </rPh>
    <phoneticPr fontId="3"/>
  </si>
  <si>
    <t>文化協会</t>
    <rPh sb="0" eb="2">
      <t>ブンカ</t>
    </rPh>
    <rPh sb="2" eb="4">
      <t>キョウカイ</t>
    </rPh>
    <phoneticPr fontId="3"/>
  </si>
  <si>
    <t>子ども会会員数</t>
    <rPh sb="0" eb="1">
      <t>コ</t>
    </rPh>
    <rPh sb="3" eb="4">
      <t>カイ</t>
    </rPh>
    <rPh sb="4" eb="7">
      <t>カイインスウ</t>
    </rPh>
    <phoneticPr fontId="3"/>
  </si>
  <si>
    <t>ガールスカウト</t>
    <phoneticPr fontId="3"/>
  </si>
  <si>
    <t>青年団</t>
    <rPh sb="0" eb="3">
      <t>セイネンダン</t>
    </rPh>
    <phoneticPr fontId="3"/>
  </si>
  <si>
    <t>公民館運営審議会</t>
    <rPh sb="0" eb="3">
      <t>コウミンカン</t>
    </rPh>
    <rPh sb="3" eb="5">
      <t>ウンエイ</t>
    </rPh>
    <rPh sb="5" eb="8">
      <t>シンギカイ</t>
    </rPh>
    <phoneticPr fontId="3"/>
  </si>
  <si>
    <t>青少年健全育成推進委員</t>
    <rPh sb="0" eb="3">
      <t>セイショウネン</t>
    </rPh>
    <rPh sb="3" eb="5">
      <t>ケンゼン</t>
    </rPh>
    <rPh sb="5" eb="7">
      <t>イクセイ</t>
    </rPh>
    <rPh sb="7" eb="9">
      <t>スイシン</t>
    </rPh>
    <rPh sb="9" eb="11">
      <t>イイン</t>
    </rPh>
    <phoneticPr fontId="3"/>
  </si>
  <si>
    <r>
      <t xml:space="preserve">レディースネット袋井
</t>
    </r>
    <r>
      <rPr>
        <sz val="8"/>
        <rFont val="ＭＳ Ｐゴシック"/>
        <family val="3"/>
        <charset val="128"/>
      </rPr>
      <t>Ｈ１３「ふぁみりあネット」に組織変更</t>
    </r>
    <rPh sb="8" eb="10">
      <t>フクロイ</t>
    </rPh>
    <rPh sb="25" eb="27">
      <t>ソシキ</t>
    </rPh>
    <rPh sb="27" eb="29">
      <t>ヘンコウ</t>
    </rPh>
    <phoneticPr fontId="3"/>
  </si>
  <si>
    <t>国際ソロプチミスト</t>
    <rPh sb="0" eb="2">
      <t>コクサイ</t>
    </rPh>
    <phoneticPr fontId="3"/>
  </si>
  <si>
    <t>ロータリークラブ</t>
    <phoneticPr fontId="3"/>
  </si>
  <si>
    <t>ライオンズクラブ</t>
    <phoneticPr fontId="3"/>
  </si>
  <si>
    <t>文化財保護審議会</t>
    <rPh sb="0" eb="3">
      <t>ブンカザイ</t>
    </rPh>
    <rPh sb="3" eb="5">
      <t>ホゴ</t>
    </rPh>
    <rPh sb="5" eb="7">
      <t>シンギ</t>
    </rPh>
    <rPh sb="7" eb="8">
      <t>カイ</t>
    </rPh>
    <phoneticPr fontId="3"/>
  </si>
  <si>
    <t>地域を明るくする会連絡協議会</t>
    <rPh sb="0" eb="2">
      <t>チイキ</t>
    </rPh>
    <rPh sb="3" eb="4">
      <t>アカ</t>
    </rPh>
    <rPh sb="8" eb="9">
      <t>カイ</t>
    </rPh>
    <rPh sb="9" eb="11">
      <t>レンラク</t>
    </rPh>
    <rPh sb="11" eb="14">
      <t>キョウギカイ</t>
    </rPh>
    <phoneticPr fontId="3"/>
  </si>
  <si>
    <t>幼稚園ＰＴＡ</t>
    <rPh sb="0" eb="3">
      <t>ヨウチエン</t>
    </rPh>
    <phoneticPr fontId="3"/>
  </si>
  <si>
    <t>種別</t>
    <rPh sb="0" eb="2">
      <t>シュベツ</t>
    </rPh>
    <phoneticPr fontId="3"/>
  </si>
  <si>
    <t>名称</t>
    <rPh sb="0" eb="2">
      <t>メイショウ</t>
    </rPh>
    <phoneticPr fontId="3"/>
  </si>
  <si>
    <t>所在地</t>
    <rPh sb="0" eb="3">
      <t>ショザイチ</t>
    </rPh>
    <phoneticPr fontId="3"/>
  </si>
  <si>
    <t>指定年月日</t>
    <rPh sb="0" eb="2">
      <t>シテイ</t>
    </rPh>
    <rPh sb="2" eb="5">
      <t>ネンガッピ</t>
    </rPh>
    <phoneticPr fontId="3"/>
  </si>
  <si>
    <t>所有者</t>
    <rPh sb="0" eb="3">
      <t>ショユウシャ</t>
    </rPh>
    <phoneticPr fontId="3"/>
  </si>
  <si>
    <t>重要文化財</t>
    <rPh sb="0" eb="2">
      <t>ジュウヨウ</t>
    </rPh>
    <rPh sb="2" eb="5">
      <t>ブンカザイ</t>
    </rPh>
    <phoneticPr fontId="3"/>
  </si>
  <si>
    <t>建造物</t>
    <rPh sb="0" eb="3">
      <t>ケンゾウブツ</t>
    </rPh>
    <phoneticPr fontId="3"/>
  </si>
  <si>
    <t>冨士浅間宮本殿</t>
    <rPh sb="0" eb="2">
      <t>フジ</t>
    </rPh>
    <rPh sb="2" eb="4">
      <t>センゲン</t>
    </rPh>
    <rPh sb="4" eb="5">
      <t>グウ</t>
    </rPh>
    <rPh sb="5" eb="7">
      <t>ホンデン</t>
    </rPh>
    <phoneticPr fontId="3"/>
  </si>
  <si>
    <t>冨士浅間宮</t>
    <rPh sb="0" eb="2">
      <t>フジ</t>
    </rPh>
    <rPh sb="2" eb="4">
      <t>センゲン</t>
    </rPh>
    <rPh sb="4" eb="5">
      <t>グウ</t>
    </rPh>
    <phoneticPr fontId="3"/>
  </si>
  <si>
    <t>油山寺山門</t>
    <rPh sb="0" eb="1">
      <t>ユ</t>
    </rPh>
    <rPh sb="1" eb="2">
      <t>サン</t>
    </rPh>
    <rPh sb="2" eb="3">
      <t>ジ</t>
    </rPh>
    <rPh sb="3" eb="5">
      <t>サンモン</t>
    </rPh>
    <phoneticPr fontId="3"/>
  </si>
  <si>
    <t>油山寺</t>
    <rPh sb="0" eb="1">
      <t>ユ</t>
    </rPh>
    <rPh sb="1" eb="3">
      <t>サンジ</t>
    </rPh>
    <phoneticPr fontId="3"/>
  </si>
  <si>
    <t>油山寺三重塔</t>
    <rPh sb="0" eb="1">
      <t>ユ</t>
    </rPh>
    <rPh sb="1" eb="2">
      <t>サン</t>
    </rPh>
    <rPh sb="2" eb="3">
      <t>ジ</t>
    </rPh>
    <rPh sb="3" eb="5">
      <t>サンジュウ</t>
    </rPh>
    <rPh sb="5" eb="6">
      <t>トウ</t>
    </rPh>
    <phoneticPr fontId="3"/>
  </si>
  <si>
    <t>尊永寺仁王門</t>
    <rPh sb="0" eb="1">
      <t>ソン</t>
    </rPh>
    <rPh sb="1" eb="2">
      <t>エイ</t>
    </rPh>
    <rPh sb="2" eb="3">
      <t>ジ</t>
    </rPh>
    <rPh sb="3" eb="6">
      <t>ニオウモン</t>
    </rPh>
    <phoneticPr fontId="3"/>
  </si>
  <si>
    <t>尊永寺</t>
    <rPh sb="0" eb="3">
      <t>ソンエイジ</t>
    </rPh>
    <phoneticPr fontId="3"/>
  </si>
  <si>
    <t>工芸品</t>
    <rPh sb="0" eb="3">
      <t>コウゲイヒン</t>
    </rPh>
    <phoneticPr fontId="3"/>
  </si>
  <si>
    <t>県指定</t>
    <rPh sb="0" eb="3">
      <t>ケンシテイ</t>
    </rPh>
    <phoneticPr fontId="3"/>
  </si>
  <si>
    <t>油山寺本堂</t>
    <rPh sb="0" eb="1">
      <t>ユ</t>
    </rPh>
    <rPh sb="1" eb="3">
      <t>サンジ</t>
    </rPh>
    <rPh sb="3" eb="5">
      <t>ホンドウ</t>
    </rPh>
    <phoneticPr fontId="3"/>
  </si>
  <si>
    <t>油山寺書院</t>
    <rPh sb="0" eb="1">
      <t>ユ</t>
    </rPh>
    <rPh sb="1" eb="3">
      <t>サンジ</t>
    </rPh>
    <rPh sb="3" eb="5">
      <t>ショイン</t>
    </rPh>
    <phoneticPr fontId="3"/>
  </si>
  <si>
    <t>可睡斎護国塔</t>
    <rPh sb="0" eb="3">
      <t>カスイサイ</t>
    </rPh>
    <rPh sb="3" eb="5">
      <t>ゴコク</t>
    </rPh>
    <rPh sb="5" eb="6">
      <t>トウ</t>
    </rPh>
    <phoneticPr fontId="3"/>
  </si>
  <si>
    <t>可睡斎</t>
    <rPh sb="0" eb="3">
      <t>カスイサイ</t>
    </rPh>
    <phoneticPr fontId="3"/>
  </si>
  <si>
    <t>西楽寺本堂</t>
    <rPh sb="0" eb="1">
      <t>サイ</t>
    </rPh>
    <rPh sb="1" eb="2">
      <t>ラク</t>
    </rPh>
    <rPh sb="2" eb="3">
      <t>ジ</t>
    </rPh>
    <rPh sb="3" eb="5">
      <t>ホンドウ</t>
    </rPh>
    <phoneticPr fontId="3"/>
  </si>
  <si>
    <t>西楽寺</t>
    <rPh sb="0" eb="1">
      <t>サイ</t>
    </rPh>
    <rPh sb="1" eb="2">
      <t>ラク</t>
    </rPh>
    <rPh sb="2" eb="3">
      <t>ジ</t>
    </rPh>
    <phoneticPr fontId="3"/>
  </si>
  <si>
    <t>油山寺方丈</t>
    <rPh sb="0" eb="1">
      <t>ユ</t>
    </rPh>
    <rPh sb="1" eb="3">
      <t>サンジ</t>
    </rPh>
    <rPh sb="3" eb="5">
      <t>ホウジョウ</t>
    </rPh>
    <phoneticPr fontId="3"/>
  </si>
  <si>
    <t>彫刻</t>
    <rPh sb="0" eb="2">
      <t>チョウコク</t>
    </rPh>
    <phoneticPr fontId="3"/>
  </si>
  <si>
    <t>西楽寺木造阿弥陀如来坐像及び両脇侍坐像</t>
    <rPh sb="0" eb="1">
      <t>サイ</t>
    </rPh>
    <rPh sb="1" eb="2">
      <t>ラク</t>
    </rPh>
    <rPh sb="2" eb="3">
      <t>ジ</t>
    </rPh>
    <rPh sb="3" eb="5">
      <t>モクゾウ</t>
    </rPh>
    <rPh sb="5" eb="8">
      <t>アミダ</t>
    </rPh>
    <rPh sb="8" eb="10">
      <t>ニョライ</t>
    </rPh>
    <rPh sb="10" eb="12">
      <t>ザゾウ</t>
    </rPh>
    <rPh sb="12" eb="13">
      <t>オヨ</t>
    </rPh>
    <rPh sb="14" eb="16">
      <t>リョウワキ</t>
    </rPh>
    <rPh sb="16" eb="17">
      <t>サムライ</t>
    </rPh>
    <rPh sb="17" eb="19">
      <t>ザゾウ</t>
    </rPh>
    <phoneticPr fontId="3"/>
  </si>
  <si>
    <t>正福寺</t>
    <rPh sb="0" eb="3">
      <t>ショウフクジ</t>
    </rPh>
    <phoneticPr fontId="3"/>
  </si>
  <si>
    <t>岩松寺の鰐口</t>
    <rPh sb="0" eb="1">
      <t>ガン</t>
    </rPh>
    <rPh sb="1" eb="2">
      <t>ショウ</t>
    </rPh>
    <rPh sb="2" eb="3">
      <t>ジ</t>
    </rPh>
    <rPh sb="4" eb="6">
      <t>ワニグチ</t>
    </rPh>
    <phoneticPr fontId="3"/>
  </si>
  <si>
    <t>岩松寺</t>
    <rPh sb="0" eb="1">
      <t>ガン</t>
    </rPh>
    <rPh sb="1" eb="3">
      <t>ショウジ</t>
    </rPh>
    <phoneticPr fontId="3"/>
  </si>
  <si>
    <t>書跡</t>
    <rPh sb="0" eb="2">
      <t>ショセキ</t>
    </rPh>
    <phoneticPr fontId="3"/>
  </si>
  <si>
    <t>紙本墨書示了然道者法語</t>
    <rPh sb="0" eb="1">
      <t>カミ</t>
    </rPh>
    <rPh sb="1" eb="2">
      <t>ホン</t>
    </rPh>
    <rPh sb="2" eb="3">
      <t>ズミ</t>
    </rPh>
    <rPh sb="3" eb="4">
      <t>ショ</t>
    </rPh>
    <rPh sb="4" eb="5">
      <t>ジ</t>
    </rPh>
    <rPh sb="5" eb="6">
      <t>リョウ</t>
    </rPh>
    <rPh sb="6" eb="7">
      <t>ネン</t>
    </rPh>
    <rPh sb="7" eb="8">
      <t>ドウ</t>
    </rPh>
    <rPh sb="8" eb="9">
      <t>シャ</t>
    </rPh>
    <rPh sb="9" eb="11">
      <t>ホウゴ</t>
    </rPh>
    <phoneticPr fontId="3"/>
  </si>
  <si>
    <t>五ヶ山Ｂ２号墳出土遺物</t>
    <rPh sb="0" eb="1">
      <t>ゴ</t>
    </rPh>
    <rPh sb="2" eb="3">
      <t>ヤマ</t>
    </rPh>
    <rPh sb="5" eb="6">
      <t>ゴウ</t>
    </rPh>
    <rPh sb="6" eb="7">
      <t>フン</t>
    </rPh>
    <rPh sb="7" eb="8">
      <t>シュツ</t>
    </rPh>
    <rPh sb="8" eb="9">
      <t>ド</t>
    </rPh>
    <rPh sb="9" eb="11">
      <t>イブツ</t>
    </rPh>
    <phoneticPr fontId="3"/>
  </si>
  <si>
    <t>袋井市</t>
    <rPh sb="0" eb="3">
      <t>フクロイシ</t>
    </rPh>
    <phoneticPr fontId="3"/>
  </si>
  <si>
    <t>無形民俗文化財</t>
    <rPh sb="0" eb="2">
      <t>ムケイ</t>
    </rPh>
    <rPh sb="2" eb="4">
      <t>ミンゾク</t>
    </rPh>
    <rPh sb="4" eb="7">
      <t>ブンカザイ</t>
    </rPh>
    <phoneticPr fontId="3"/>
  </si>
  <si>
    <t>法多山田遊祭保存会</t>
    <rPh sb="0" eb="1">
      <t>ホウ</t>
    </rPh>
    <rPh sb="1" eb="3">
      <t>タヤマ</t>
    </rPh>
    <rPh sb="3" eb="5">
      <t>タユウ</t>
    </rPh>
    <rPh sb="5" eb="6">
      <t>サイ</t>
    </rPh>
    <rPh sb="6" eb="9">
      <t>ホゾンカイ</t>
    </rPh>
    <phoneticPr fontId="3"/>
  </si>
  <si>
    <t>史跡</t>
    <rPh sb="0" eb="2">
      <t>シセキ</t>
    </rPh>
    <phoneticPr fontId="3"/>
  </si>
  <si>
    <t>大門大塚古墳</t>
    <rPh sb="0" eb="2">
      <t>ダイモン</t>
    </rPh>
    <rPh sb="2" eb="4">
      <t>オオツカ</t>
    </rPh>
    <rPh sb="4" eb="6">
      <t>コフン</t>
    </rPh>
    <phoneticPr fontId="3"/>
  </si>
  <si>
    <t>大野命山
中新田命山</t>
    <rPh sb="0" eb="2">
      <t>オオノ</t>
    </rPh>
    <rPh sb="2" eb="3">
      <t>イノチ</t>
    </rPh>
    <rPh sb="3" eb="4">
      <t>ヤマ</t>
    </rPh>
    <rPh sb="5" eb="8">
      <t>ナカシンデン</t>
    </rPh>
    <rPh sb="8" eb="9">
      <t>イノチ</t>
    </rPh>
    <rPh sb="9" eb="10">
      <t>ヤマ</t>
    </rPh>
    <phoneticPr fontId="3"/>
  </si>
  <si>
    <t>寄木神社（大野）
寄木神社（中新田）</t>
    <rPh sb="0" eb="2">
      <t>ヨリキ</t>
    </rPh>
    <rPh sb="2" eb="4">
      <t>ジンジャ</t>
    </rPh>
    <rPh sb="5" eb="7">
      <t>オオノ</t>
    </rPh>
    <rPh sb="9" eb="11">
      <t>ヨリキ</t>
    </rPh>
    <rPh sb="11" eb="13">
      <t>ジンジャ</t>
    </rPh>
    <rPh sb="14" eb="17">
      <t>ナカシンデン</t>
    </rPh>
    <phoneticPr fontId="3"/>
  </si>
  <si>
    <t>天然記念物</t>
    <rPh sb="0" eb="2">
      <t>テンネン</t>
    </rPh>
    <rPh sb="2" eb="5">
      <t>キネンブツ</t>
    </rPh>
    <phoneticPr fontId="3"/>
  </si>
  <si>
    <t>市指定</t>
    <rPh sb="0" eb="3">
      <t>シシテイ</t>
    </rPh>
    <phoneticPr fontId="3"/>
  </si>
  <si>
    <t>白山権現社</t>
    <rPh sb="0" eb="2">
      <t>シラヤマ</t>
    </rPh>
    <rPh sb="2" eb="4">
      <t>ゴンゲン</t>
    </rPh>
    <rPh sb="4" eb="5">
      <t>シャ</t>
    </rPh>
    <phoneticPr fontId="3"/>
  </si>
  <si>
    <t>赤尾渋垂神社</t>
    <rPh sb="0" eb="2">
      <t>アカオ</t>
    </rPh>
    <rPh sb="2" eb="3">
      <t>シブ</t>
    </rPh>
    <rPh sb="3" eb="4">
      <t>タ</t>
    </rPh>
    <rPh sb="4" eb="6">
      <t>ジンジャ</t>
    </rPh>
    <phoneticPr fontId="3"/>
  </si>
  <si>
    <t>雲谷寺東司</t>
    <rPh sb="0" eb="1">
      <t>ウン</t>
    </rPh>
    <rPh sb="1" eb="2">
      <t>コク</t>
    </rPh>
    <rPh sb="2" eb="3">
      <t>ジ</t>
    </rPh>
    <rPh sb="3" eb="5">
      <t>トウジ</t>
    </rPh>
    <phoneticPr fontId="3"/>
  </si>
  <si>
    <t>雲谷寺</t>
    <rPh sb="0" eb="1">
      <t>ウン</t>
    </rPh>
    <rPh sb="1" eb="3">
      <t>コクジ</t>
    </rPh>
    <phoneticPr fontId="3"/>
  </si>
  <si>
    <t>尊永寺黒門</t>
    <rPh sb="0" eb="3">
      <t>ソンエイジ</t>
    </rPh>
    <rPh sb="3" eb="5">
      <t>クロモン</t>
    </rPh>
    <phoneticPr fontId="3"/>
  </si>
  <si>
    <t>建福寺薬師堂</t>
    <rPh sb="0" eb="1">
      <t>ケン</t>
    </rPh>
    <rPh sb="1" eb="2">
      <t>フク</t>
    </rPh>
    <rPh sb="2" eb="3">
      <t>ジ</t>
    </rPh>
    <rPh sb="3" eb="6">
      <t>ヤクシドウ</t>
    </rPh>
    <phoneticPr fontId="3"/>
  </si>
  <si>
    <t>建福寺</t>
    <rPh sb="0" eb="1">
      <t>ケン</t>
    </rPh>
    <rPh sb="1" eb="3">
      <t>フクジ</t>
    </rPh>
    <phoneticPr fontId="3"/>
  </si>
  <si>
    <t>絵画</t>
    <rPh sb="0" eb="2">
      <t>カイガ</t>
    </rPh>
    <phoneticPr fontId="3"/>
  </si>
  <si>
    <t>個人</t>
    <rPh sb="0" eb="2">
      <t>コジン</t>
    </rPh>
    <phoneticPr fontId="3"/>
  </si>
  <si>
    <t>用福寺</t>
    <rPh sb="0" eb="3">
      <t>ヨウフクジ</t>
    </rPh>
    <phoneticPr fontId="3"/>
  </si>
  <si>
    <t>宗円寺</t>
    <rPh sb="0" eb="1">
      <t>シュウ</t>
    </rPh>
    <rPh sb="1" eb="2">
      <t>エン</t>
    </rPh>
    <rPh sb="2" eb="3">
      <t>ジ</t>
    </rPh>
    <phoneticPr fontId="3"/>
  </si>
  <si>
    <t>長泉寺</t>
    <rPh sb="0" eb="3">
      <t>チョウセンジ</t>
    </rPh>
    <phoneticPr fontId="3"/>
  </si>
  <si>
    <t>了教寺</t>
    <rPh sb="0" eb="1">
      <t>リョウ</t>
    </rPh>
    <rPh sb="1" eb="2">
      <t>キョウ</t>
    </rPh>
    <rPh sb="2" eb="3">
      <t>ジ</t>
    </rPh>
    <phoneticPr fontId="3"/>
  </si>
  <si>
    <t>梅山八幡神社氏子総代会</t>
    <rPh sb="0" eb="2">
      <t>ウメヤマ</t>
    </rPh>
    <rPh sb="2" eb="4">
      <t>ハチマン</t>
    </rPh>
    <rPh sb="4" eb="6">
      <t>ジンジャ</t>
    </rPh>
    <rPh sb="6" eb="8">
      <t>ウジコ</t>
    </rPh>
    <rPh sb="8" eb="11">
      <t>ソウダイカイ</t>
    </rPh>
    <phoneticPr fontId="3"/>
  </si>
  <si>
    <t>王子神社氏子総代会</t>
    <rPh sb="0" eb="2">
      <t>オウジ</t>
    </rPh>
    <rPh sb="2" eb="4">
      <t>ジンジャ</t>
    </rPh>
    <rPh sb="4" eb="6">
      <t>ウジコ</t>
    </rPh>
    <rPh sb="6" eb="9">
      <t>ソウダイカイ</t>
    </rPh>
    <phoneticPr fontId="3"/>
  </si>
  <si>
    <t>松秀寺檀家総代会</t>
    <rPh sb="0" eb="1">
      <t>ショウ</t>
    </rPh>
    <rPh sb="1" eb="2">
      <t>シュウ</t>
    </rPh>
    <rPh sb="2" eb="3">
      <t>ジ</t>
    </rPh>
    <rPh sb="3" eb="5">
      <t>ダンカ</t>
    </rPh>
    <rPh sb="5" eb="8">
      <t>ソウダイカイ</t>
    </rPh>
    <phoneticPr fontId="3"/>
  </si>
  <si>
    <t>古瀬戸黄釉瓶子</t>
    <rPh sb="0" eb="3">
      <t>コセト</t>
    </rPh>
    <rPh sb="3" eb="4">
      <t>キ</t>
    </rPh>
    <rPh sb="5" eb="6">
      <t>ビン</t>
    </rPh>
    <rPh sb="6" eb="7">
      <t>ス</t>
    </rPh>
    <phoneticPr fontId="3"/>
  </si>
  <si>
    <t>用行義塾版木</t>
    <rPh sb="0" eb="1">
      <t>ヨウ</t>
    </rPh>
    <rPh sb="1" eb="2">
      <t>コウ</t>
    </rPh>
    <rPh sb="2" eb="4">
      <t>ギジュク</t>
    </rPh>
    <rPh sb="4" eb="6">
      <t>ハンギ</t>
    </rPh>
    <phoneticPr fontId="3"/>
  </si>
  <si>
    <t>袋井東小学校</t>
    <rPh sb="0" eb="2">
      <t>フクロイ</t>
    </rPh>
    <rPh sb="2" eb="3">
      <t>ヒガシ</t>
    </rPh>
    <rPh sb="3" eb="6">
      <t>ショウガッコウ</t>
    </rPh>
    <phoneticPr fontId="3"/>
  </si>
  <si>
    <t>古文書</t>
    <rPh sb="0" eb="3">
      <t>コモンジョ</t>
    </rPh>
    <phoneticPr fontId="3"/>
  </si>
  <si>
    <t>袋井宿開設お墨付</t>
    <rPh sb="0" eb="2">
      <t>フクロイ</t>
    </rPh>
    <rPh sb="2" eb="3">
      <t>シュク</t>
    </rPh>
    <rPh sb="3" eb="5">
      <t>カイセツ</t>
    </rPh>
    <rPh sb="6" eb="8">
      <t>スミツ</t>
    </rPh>
    <phoneticPr fontId="3"/>
  </si>
  <si>
    <t>袋井本陣御宿帳</t>
    <rPh sb="0" eb="2">
      <t>フクロイ</t>
    </rPh>
    <rPh sb="2" eb="4">
      <t>ホンジン</t>
    </rPh>
    <rPh sb="4" eb="5">
      <t>オ</t>
    </rPh>
    <rPh sb="5" eb="7">
      <t>ヤドチョウ</t>
    </rPh>
    <phoneticPr fontId="3"/>
  </si>
  <si>
    <t>遠江国山名郡川井村水帳</t>
    <rPh sb="0" eb="2">
      <t>トオトウミ</t>
    </rPh>
    <rPh sb="2" eb="3">
      <t>コク</t>
    </rPh>
    <rPh sb="3" eb="5">
      <t>ヤマナ</t>
    </rPh>
    <rPh sb="5" eb="6">
      <t>グン</t>
    </rPh>
    <rPh sb="6" eb="9">
      <t>カワイムラ</t>
    </rPh>
    <rPh sb="9" eb="10">
      <t>ミズ</t>
    </rPh>
    <rPh sb="10" eb="11">
      <t>チョウ</t>
    </rPh>
    <phoneticPr fontId="3"/>
  </si>
  <si>
    <t>堤上置并道置土についての裁定書</t>
    <rPh sb="0" eb="1">
      <t>ツツミ</t>
    </rPh>
    <rPh sb="1" eb="2">
      <t>ウエ</t>
    </rPh>
    <rPh sb="2" eb="3">
      <t>オ</t>
    </rPh>
    <rPh sb="4" eb="5">
      <t>ミチ</t>
    </rPh>
    <rPh sb="5" eb="6">
      <t>オ</t>
    </rPh>
    <rPh sb="6" eb="7">
      <t>ド</t>
    </rPh>
    <rPh sb="12" eb="15">
      <t>サイテイショ</t>
    </rPh>
    <phoneticPr fontId="3"/>
  </si>
  <si>
    <t>小山自治会</t>
    <rPh sb="0" eb="2">
      <t>オヤマ</t>
    </rPh>
    <rPh sb="2" eb="5">
      <t>ジチカイ</t>
    </rPh>
    <phoneticPr fontId="3"/>
  </si>
  <si>
    <t>武田信玄の竜の朱印状</t>
    <rPh sb="0" eb="2">
      <t>タケダ</t>
    </rPh>
    <rPh sb="2" eb="4">
      <t>シンゲン</t>
    </rPh>
    <rPh sb="5" eb="6">
      <t>リュウ</t>
    </rPh>
    <rPh sb="7" eb="10">
      <t>シュインジョウ</t>
    </rPh>
    <phoneticPr fontId="3"/>
  </si>
  <si>
    <t>辰年宇苅馬谷村可納御年貢割付の書状</t>
    <rPh sb="0" eb="2">
      <t>タツドシ</t>
    </rPh>
    <rPh sb="2" eb="3">
      <t>ウ</t>
    </rPh>
    <rPh sb="3" eb="4">
      <t>カ</t>
    </rPh>
    <rPh sb="4" eb="5">
      <t>ウマ</t>
    </rPh>
    <rPh sb="5" eb="7">
      <t>タニムラ</t>
    </rPh>
    <rPh sb="7" eb="8">
      <t>カ</t>
    </rPh>
    <rPh sb="8" eb="9">
      <t>ノウ</t>
    </rPh>
    <rPh sb="9" eb="10">
      <t>オ</t>
    </rPh>
    <rPh sb="10" eb="12">
      <t>ネング</t>
    </rPh>
    <rPh sb="12" eb="14">
      <t>ワリツケ</t>
    </rPh>
    <rPh sb="15" eb="17">
      <t>ショジョウ</t>
    </rPh>
    <phoneticPr fontId="3"/>
  </si>
  <si>
    <t>文化六年菩提新田巳改茶畑検地帳
文化十三年菩提新田子改茶畑検地帳</t>
    <rPh sb="0" eb="2">
      <t>ブンカ</t>
    </rPh>
    <rPh sb="2" eb="4">
      <t>ロクネン</t>
    </rPh>
    <rPh sb="4" eb="6">
      <t>ボダイ</t>
    </rPh>
    <rPh sb="6" eb="8">
      <t>シンデン</t>
    </rPh>
    <rPh sb="8" eb="9">
      <t>ミ</t>
    </rPh>
    <rPh sb="9" eb="10">
      <t>アラタ</t>
    </rPh>
    <rPh sb="10" eb="12">
      <t>チャバタケ</t>
    </rPh>
    <rPh sb="12" eb="15">
      <t>ケンチチョウ</t>
    </rPh>
    <rPh sb="16" eb="18">
      <t>ブンカ</t>
    </rPh>
    <rPh sb="18" eb="20">
      <t>ジュウサン</t>
    </rPh>
    <rPh sb="20" eb="21">
      <t>ネン</t>
    </rPh>
    <rPh sb="21" eb="23">
      <t>ボダイ</t>
    </rPh>
    <rPh sb="23" eb="25">
      <t>シンデン</t>
    </rPh>
    <rPh sb="25" eb="26">
      <t>コ</t>
    </rPh>
    <rPh sb="26" eb="27">
      <t>アラタ</t>
    </rPh>
    <rPh sb="27" eb="29">
      <t>チャバタケ</t>
    </rPh>
    <rPh sb="29" eb="32">
      <t>ケンチチョウ</t>
    </rPh>
    <phoneticPr fontId="3"/>
  </si>
  <si>
    <t>遠州周智郡宇苅之内馬ヶ谷村御検地水帳</t>
    <rPh sb="0" eb="2">
      <t>エンシュウ</t>
    </rPh>
    <rPh sb="2" eb="5">
      <t>シュウチグン</t>
    </rPh>
    <rPh sb="5" eb="6">
      <t>ウ</t>
    </rPh>
    <rPh sb="6" eb="7">
      <t>カ</t>
    </rPh>
    <rPh sb="7" eb="8">
      <t>ノ</t>
    </rPh>
    <rPh sb="8" eb="9">
      <t>ウチ</t>
    </rPh>
    <rPh sb="9" eb="10">
      <t>ウマ</t>
    </rPh>
    <rPh sb="11" eb="12">
      <t>ヤ</t>
    </rPh>
    <rPh sb="12" eb="13">
      <t>ムラ</t>
    </rPh>
    <rPh sb="13" eb="14">
      <t>ゴ</t>
    </rPh>
    <rPh sb="14" eb="16">
      <t>ケンチ</t>
    </rPh>
    <rPh sb="16" eb="18">
      <t>ミズチョウ</t>
    </rPh>
    <phoneticPr fontId="3"/>
  </si>
  <si>
    <t>梅山自治会</t>
    <rPh sb="0" eb="2">
      <t>ウメヤマ</t>
    </rPh>
    <rPh sb="2" eb="5">
      <t>ジチカイ</t>
    </rPh>
    <phoneticPr fontId="3"/>
  </si>
  <si>
    <t>五軒平古墳出土五鈴鏡</t>
    <rPh sb="0" eb="2">
      <t>ゴケン</t>
    </rPh>
    <rPh sb="2" eb="3">
      <t>ダイラ</t>
    </rPh>
    <rPh sb="3" eb="5">
      <t>コフン</t>
    </rPh>
    <rPh sb="5" eb="7">
      <t>シュツド</t>
    </rPh>
    <rPh sb="7" eb="8">
      <t>ゴ</t>
    </rPh>
    <rPh sb="8" eb="9">
      <t>スズ</t>
    </rPh>
    <rPh sb="9" eb="10">
      <t>カガミ</t>
    </rPh>
    <phoneticPr fontId="3"/>
  </si>
  <si>
    <t>梅屋敷の看板</t>
    <rPh sb="0" eb="3">
      <t>ウメヤシキ</t>
    </rPh>
    <rPh sb="4" eb="6">
      <t>カンバン</t>
    </rPh>
    <phoneticPr fontId="3"/>
  </si>
  <si>
    <t>上嶽寺</t>
    <rPh sb="0" eb="1">
      <t>ジョウ</t>
    </rPh>
    <rPh sb="1" eb="2">
      <t>ガク</t>
    </rPh>
    <rPh sb="2" eb="3">
      <t>ジ</t>
    </rPh>
    <phoneticPr fontId="3"/>
  </si>
  <si>
    <t>海蔵寺</t>
    <rPh sb="0" eb="3">
      <t>カイゾウジ</t>
    </rPh>
    <phoneticPr fontId="3"/>
  </si>
  <si>
    <t>妙日尊儀妙蓮尊儀供養塔</t>
    <rPh sb="0" eb="1">
      <t>ミョウ</t>
    </rPh>
    <rPh sb="1" eb="2">
      <t>ニチ</t>
    </rPh>
    <rPh sb="2" eb="3">
      <t>ソン</t>
    </rPh>
    <rPh sb="3" eb="4">
      <t>ギ</t>
    </rPh>
    <rPh sb="4" eb="5">
      <t>ミョウ</t>
    </rPh>
    <rPh sb="5" eb="6">
      <t>レン</t>
    </rPh>
    <rPh sb="6" eb="7">
      <t>ソン</t>
    </rPh>
    <rPh sb="7" eb="8">
      <t>ギ</t>
    </rPh>
    <rPh sb="8" eb="10">
      <t>クヨウ</t>
    </rPh>
    <rPh sb="10" eb="11">
      <t>トウ</t>
    </rPh>
    <phoneticPr fontId="3"/>
  </si>
  <si>
    <t>妙日寺</t>
    <rPh sb="0" eb="1">
      <t>ミョウ</t>
    </rPh>
    <rPh sb="1" eb="2">
      <t>ニチ</t>
    </rPh>
    <rPh sb="2" eb="3">
      <t>ジ</t>
    </rPh>
    <phoneticPr fontId="3"/>
  </si>
  <si>
    <t>有形民俗文化財</t>
    <rPh sb="0" eb="2">
      <t>ユウケイ</t>
    </rPh>
    <rPh sb="2" eb="4">
      <t>ミンゾク</t>
    </rPh>
    <rPh sb="4" eb="7">
      <t>ブンカザイ</t>
    </rPh>
    <phoneticPr fontId="3"/>
  </si>
  <si>
    <t>橘逸勢供養塔</t>
    <rPh sb="0" eb="1">
      <t>タチバナ</t>
    </rPh>
    <rPh sb="1" eb="2">
      <t>イツ</t>
    </rPh>
    <rPh sb="2" eb="3">
      <t>セイ</t>
    </rPh>
    <rPh sb="3" eb="5">
      <t>クヨウ</t>
    </rPh>
    <rPh sb="5" eb="6">
      <t>トウ</t>
    </rPh>
    <phoneticPr fontId="3"/>
  </si>
  <si>
    <t>六十六部日本廻国納経帳</t>
    <rPh sb="0" eb="3">
      <t>ロクジュウロク</t>
    </rPh>
    <rPh sb="3" eb="4">
      <t>ブ</t>
    </rPh>
    <rPh sb="4" eb="6">
      <t>ニホン</t>
    </rPh>
    <rPh sb="6" eb="7">
      <t>マワ</t>
    </rPh>
    <rPh sb="7" eb="8">
      <t>クニ</t>
    </rPh>
    <rPh sb="8" eb="11">
      <t>ノウキョウチョウ</t>
    </rPh>
    <phoneticPr fontId="3"/>
  </si>
  <si>
    <t>源朝長公御祭札</t>
    <rPh sb="0" eb="1">
      <t>ミナモト</t>
    </rPh>
    <rPh sb="1" eb="3">
      <t>トモナガ</t>
    </rPh>
    <rPh sb="3" eb="4">
      <t>コウ</t>
    </rPh>
    <rPh sb="4" eb="5">
      <t>オ</t>
    </rPh>
    <rPh sb="5" eb="6">
      <t>マツリ</t>
    </rPh>
    <rPh sb="6" eb="7">
      <t>フダ</t>
    </rPh>
    <phoneticPr fontId="3"/>
  </si>
  <si>
    <t>源朝長公御祭札会</t>
    <rPh sb="0" eb="1">
      <t>ミナモト</t>
    </rPh>
    <rPh sb="1" eb="3">
      <t>トモナガ</t>
    </rPh>
    <rPh sb="3" eb="4">
      <t>コウ</t>
    </rPh>
    <rPh sb="4" eb="6">
      <t>オマツリ</t>
    </rPh>
    <rPh sb="6" eb="7">
      <t>フダ</t>
    </rPh>
    <rPh sb="7" eb="8">
      <t>カイ</t>
    </rPh>
    <phoneticPr fontId="3"/>
  </si>
  <si>
    <t>木原大念仏</t>
    <rPh sb="0" eb="2">
      <t>キハラ</t>
    </rPh>
    <rPh sb="2" eb="3">
      <t>ダイ</t>
    </rPh>
    <rPh sb="3" eb="5">
      <t>ネンブツ</t>
    </rPh>
    <phoneticPr fontId="3"/>
  </si>
  <si>
    <t>木原大念仏保存会</t>
    <rPh sb="0" eb="2">
      <t>キハラ</t>
    </rPh>
    <rPh sb="2" eb="3">
      <t>ダイ</t>
    </rPh>
    <rPh sb="3" eb="5">
      <t>ネンブツ</t>
    </rPh>
    <rPh sb="5" eb="8">
      <t>ホゾンカイ</t>
    </rPh>
    <phoneticPr fontId="3"/>
  </si>
  <si>
    <t>冨士浅間宮田遊び祭</t>
    <rPh sb="0" eb="2">
      <t>フジ</t>
    </rPh>
    <rPh sb="2" eb="4">
      <t>センゲン</t>
    </rPh>
    <rPh sb="4" eb="5">
      <t>グウ</t>
    </rPh>
    <rPh sb="5" eb="7">
      <t>タアソ</t>
    </rPh>
    <rPh sb="8" eb="9">
      <t>サイ</t>
    </rPh>
    <phoneticPr fontId="3"/>
  </si>
  <si>
    <t>岡山山の神祭り</t>
    <rPh sb="0" eb="2">
      <t>オカヤマ</t>
    </rPh>
    <rPh sb="2" eb="3">
      <t>ヤマ</t>
    </rPh>
    <rPh sb="4" eb="5">
      <t>カミ</t>
    </rPh>
    <rPh sb="5" eb="6">
      <t>マツ</t>
    </rPh>
    <phoneticPr fontId="3"/>
  </si>
  <si>
    <t>山の神祭保存会</t>
    <rPh sb="0" eb="1">
      <t>ヤマ</t>
    </rPh>
    <rPh sb="2" eb="4">
      <t>カミマツ</t>
    </rPh>
    <rPh sb="4" eb="7">
      <t>ホゾンカイ</t>
    </rPh>
    <phoneticPr fontId="3"/>
  </si>
  <si>
    <t>源朝長墓</t>
    <rPh sb="0" eb="1">
      <t>ミナモト</t>
    </rPh>
    <rPh sb="1" eb="3">
      <t>トモナガ</t>
    </rPh>
    <rPh sb="3" eb="4">
      <t>ハカ</t>
    </rPh>
    <phoneticPr fontId="3"/>
  </si>
  <si>
    <t>積雲院</t>
    <rPh sb="0" eb="2">
      <t>セキウン</t>
    </rPh>
    <rPh sb="2" eb="3">
      <t>イン</t>
    </rPh>
    <phoneticPr fontId="3"/>
  </si>
  <si>
    <t>馬伏塚城跡</t>
    <rPh sb="0" eb="1">
      <t>マ</t>
    </rPh>
    <rPh sb="1" eb="2">
      <t>フ</t>
    </rPh>
    <rPh sb="2" eb="3">
      <t>ツカ</t>
    </rPh>
    <rPh sb="3" eb="5">
      <t>シロアト</t>
    </rPh>
    <phoneticPr fontId="3"/>
  </si>
  <si>
    <t>諏訪神社総代</t>
    <rPh sb="0" eb="2">
      <t>スワ</t>
    </rPh>
    <rPh sb="2" eb="4">
      <t>ジンジャ</t>
    </rPh>
    <rPh sb="4" eb="6">
      <t>ソウダイ</t>
    </rPh>
    <phoneticPr fontId="3"/>
  </si>
  <si>
    <t>浅羽佐喜太郎公紀念碑</t>
    <rPh sb="0" eb="2">
      <t>アサバ</t>
    </rPh>
    <rPh sb="2" eb="3">
      <t>サ</t>
    </rPh>
    <rPh sb="3" eb="4">
      <t>キ</t>
    </rPh>
    <rPh sb="4" eb="6">
      <t>タロウ</t>
    </rPh>
    <rPh sb="6" eb="7">
      <t>コウ</t>
    </rPh>
    <rPh sb="7" eb="8">
      <t>キ</t>
    </rPh>
    <rPh sb="8" eb="9">
      <t>ネン</t>
    </rPh>
    <rPh sb="9" eb="10">
      <t>ヒ</t>
    </rPh>
    <phoneticPr fontId="3"/>
  </si>
  <si>
    <t>古新田遺跡</t>
    <rPh sb="0" eb="3">
      <t>コシンデン</t>
    </rPh>
    <rPh sb="3" eb="5">
      <t>イセキ</t>
    </rPh>
    <phoneticPr fontId="3"/>
  </si>
  <si>
    <t>小笠原氏清供養塔</t>
    <rPh sb="0" eb="3">
      <t>オガサワラ</t>
    </rPh>
    <rPh sb="3" eb="4">
      <t>シ</t>
    </rPh>
    <rPh sb="4" eb="5">
      <t>キヨシ</t>
    </rPh>
    <rPh sb="5" eb="7">
      <t>クヨウ</t>
    </rPh>
    <rPh sb="7" eb="8">
      <t>トウ</t>
    </rPh>
    <phoneticPr fontId="3"/>
  </si>
  <si>
    <t>了教寺檀家総代会</t>
    <rPh sb="0" eb="1">
      <t>リョウ</t>
    </rPh>
    <rPh sb="1" eb="2">
      <t>キョウ</t>
    </rPh>
    <rPh sb="2" eb="3">
      <t>ジ</t>
    </rPh>
    <rPh sb="3" eb="5">
      <t>ダンカ</t>
    </rPh>
    <rPh sb="5" eb="8">
      <t>ソウダイカイ</t>
    </rPh>
    <phoneticPr fontId="3"/>
  </si>
  <si>
    <t>万松院の切支丹灯籠</t>
    <rPh sb="0" eb="1">
      <t>マン</t>
    </rPh>
    <rPh sb="1" eb="2">
      <t>ショウ</t>
    </rPh>
    <rPh sb="2" eb="3">
      <t>イン</t>
    </rPh>
    <rPh sb="4" eb="7">
      <t>キリシタン</t>
    </rPh>
    <rPh sb="7" eb="9">
      <t>トウロウ</t>
    </rPh>
    <phoneticPr fontId="3"/>
  </si>
  <si>
    <t>万松院檀徒総代</t>
    <rPh sb="0" eb="2">
      <t>マンショウ</t>
    </rPh>
    <rPh sb="2" eb="3">
      <t>イン</t>
    </rPh>
    <rPh sb="3" eb="5">
      <t>ダント</t>
    </rPh>
    <rPh sb="5" eb="7">
      <t>ソウダイ</t>
    </rPh>
    <phoneticPr fontId="3"/>
  </si>
  <si>
    <t>梅山八幡神社の森</t>
    <rPh sb="0" eb="2">
      <t>ウメヤマ</t>
    </rPh>
    <rPh sb="2" eb="4">
      <t>ハチマン</t>
    </rPh>
    <rPh sb="4" eb="6">
      <t>ジンジャ</t>
    </rPh>
    <rPh sb="7" eb="8">
      <t>モリ</t>
    </rPh>
    <phoneticPr fontId="3"/>
  </si>
  <si>
    <t>梅山八幡神社総代</t>
    <rPh sb="0" eb="2">
      <t>ウメヤマ</t>
    </rPh>
    <rPh sb="2" eb="4">
      <t>ハチマン</t>
    </rPh>
    <rPh sb="4" eb="6">
      <t>ジンジャ</t>
    </rPh>
    <rPh sb="6" eb="8">
      <t>ソウダイ</t>
    </rPh>
    <phoneticPr fontId="3"/>
  </si>
  <si>
    <t>イマメの木</t>
    <rPh sb="4" eb="5">
      <t>キ</t>
    </rPh>
    <phoneticPr fontId="3"/>
  </si>
  <si>
    <t>国本</t>
    <rPh sb="0" eb="2">
      <t>クニモト</t>
    </rPh>
    <phoneticPr fontId="3"/>
  </si>
  <si>
    <t>村松</t>
    <rPh sb="0" eb="2">
      <t>ムラマツ</t>
    </rPh>
    <phoneticPr fontId="3"/>
  </si>
  <si>
    <t>豊沢</t>
    <rPh sb="0" eb="2">
      <t>トヨサワ</t>
    </rPh>
    <phoneticPr fontId="3"/>
  </si>
  <si>
    <t>(尊永寺)金銅五種鈴（三鈷鈴欠）</t>
    <rPh sb="1" eb="2">
      <t>タカシ</t>
    </rPh>
    <rPh sb="2" eb="3">
      <t>ヒサシ</t>
    </rPh>
    <rPh sb="3" eb="4">
      <t>テラ</t>
    </rPh>
    <rPh sb="5" eb="7">
      <t>コンドウ</t>
    </rPh>
    <rPh sb="7" eb="9">
      <t>ゴシュ</t>
    </rPh>
    <rPh sb="9" eb="10">
      <t>スズ</t>
    </rPh>
    <rPh sb="11" eb="13">
      <t>サンコ</t>
    </rPh>
    <rPh sb="13" eb="14">
      <t>スズ</t>
    </rPh>
    <rPh sb="14" eb="15">
      <t>ケツ</t>
    </rPh>
    <phoneticPr fontId="3"/>
  </si>
  <si>
    <t>久能</t>
    <rPh sb="0" eb="2">
      <t>クノウ</t>
    </rPh>
    <phoneticPr fontId="3"/>
  </si>
  <si>
    <t>春岡</t>
    <rPh sb="0" eb="2">
      <t>ハルオカ</t>
    </rPh>
    <phoneticPr fontId="3"/>
  </si>
  <si>
    <t>(西楽寺)木造薬師如来坐像</t>
    <rPh sb="1" eb="2">
      <t>ニシ</t>
    </rPh>
    <rPh sb="2" eb="3">
      <t>ラク</t>
    </rPh>
    <rPh sb="3" eb="4">
      <t>デラ</t>
    </rPh>
    <rPh sb="5" eb="7">
      <t>モクゾウ</t>
    </rPh>
    <rPh sb="7" eb="9">
      <t>ヤクシ</t>
    </rPh>
    <rPh sb="9" eb="11">
      <t>ニョライ</t>
    </rPh>
    <rPh sb="11" eb="13">
      <t>ザゾウ</t>
    </rPh>
    <phoneticPr fontId="3"/>
  </si>
  <si>
    <t>(正福寺)梵鐘</t>
    <rPh sb="1" eb="4">
      <t>ショウフクジ</t>
    </rPh>
    <rPh sb="5" eb="7">
      <t>ボンショウ</t>
    </rPh>
    <phoneticPr fontId="3"/>
  </si>
  <si>
    <t>上山梨</t>
    <rPh sb="0" eb="3">
      <t>カミヤマナシ</t>
    </rPh>
    <phoneticPr fontId="3"/>
  </si>
  <si>
    <t>(可睡斎)梵鐘</t>
    <rPh sb="1" eb="2">
      <t>カ</t>
    </rPh>
    <rPh sb="2" eb="3">
      <t>スイ</t>
    </rPh>
    <rPh sb="3" eb="4">
      <t>ヒトシ</t>
    </rPh>
    <rPh sb="5" eb="7">
      <t>ボンショウ</t>
    </rPh>
    <phoneticPr fontId="3"/>
  </si>
  <si>
    <t>浅羽</t>
    <rPh sb="0" eb="2">
      <t>アサバ</t>
    </rPh>
    <phoneticPr fontId="3"/>
  </si>
  <si>
    <t>浅名</t>
    <rPh sb="0" eb="2">
      <t>アサナ</t>
    </rPh>
    <phoneticPr fontId="3"/>
  </si>
  <si>
    <t>法多山田遊祭 (七段)</t>
    <rPh sb="0" eb="1">
      <t>ホウ</t>
    </rPh>
    <rPh sb="1" eb="3">
      <t>タヤマ</t>
    </rPh>
    <rPh sb="3" eb="4">
      <t>タ</t>
    </rPh>
    <rPh sb="4" eb="5">
      <t>ユウ</t>
    </rPh>
    <rPh sb="5" eb="6">
      <t>サイ</t>
    </rPh>
    <rPh sb="8" eb="10">
      <t>ナナダン</t>
    </rPh>
    <phoneticPr fontId="3"/>
  </si>
  <si>
    <t>高尾</t>
    <rPh sb="0" eb="2">
      <t>タカオ</t>
    </rPh>
    <phoneticPr fontId="3"/>
  </si>
  <si>
    <t>大野
中新田</t>
    <rPh sb="0" eb="2">
      <t>オオノ</t>
    </rPh>
    <rPh sb="3" eb="6">
      <t>ナカシンデン</t>
    </rPh>
    <phoneticPr fontId="3"/>
  </si>
  <si>
    <t>油山寺の御霊スギ</t>
    <rPh sb="0" eb="1">
      <t>ユ</t>
    </rPh>
    <rPh sb="1" eb="3">
      <t>サンジ</t>
    </rPh>
    <rPh sb="4" eb="5">
      <t>ミ</t>
    </rPh>
    <rPh sb="5" eb="6">
      <t>レイ</t>
    </rPh>
    <phoneticPr fontId="3"/>
  </si>
  <si>
    <t>大谷</t>
    <rPh sb="0" eb="2">
      <t>オオヤ</t>
    </rPh>
    <phoneticPr fontId="3"/>
  </si>
  <si>
    <t>川会</t>
    <rPh sb="0" eb="2">
      <t>カワエ</t>
    </rPh>
    <phoneticPr fontId="3"/>
  </si>
  <si>
    <t>旧澤野医院(病棟・居宅・渡り廊下・洋館)</t>
    <rPh sb="0" eb="1">
      <t>キュウ</t>
    </rPh>
    <rPh sb="1" eb="3">
      <t>サワノ</t>
    </rPh>
    <rPh sb="3" eb="5">
      <t>イイン</t>
    </rPh>
    <rPh sb="6" eb="8">
      <t>ビョウトウ</t>
    </rPh>
    <rPh sb="9" eb="11">
      <t>キョタク</t>
    </rPh>
    <rPh sb="12" eb="13">
      <t>ワタ</t>
    </rPh>
    <rPh sb="14" eb="16">
      <t>ロウカ</t>
    </rPh>
    <rPh sb="17" eb="18">
      <t>ヒロシ</t>
    </rPh>
    <rPh sb="18" eb="19">
      <t>カン</t>
    </rPh>
    <phoneticPr fontId="3"/>
  </si>
  <si>
    <t>川井</t>
    <rPh sb="0" eb="2">
      <t>カワイ</t>
    </rPh>
    <phoneticPr fontId="3"/>
  </si>
  <si>
    <t>(足立雪山筆絹本墨書)蜀桟道(図)</t>
    <rPh sb="1" eb="3">
      <t>アダチ</t>
    </rPh>
    <rPh sb="3" eb="5">
      <t>ユキヤマ</t>
    </rPh>
    <rPh sb="5" eb="6">
      <t>フデ</t>
    </rPh>
    <rPh sb="6" eb="8">
      <t>ケンポン</t>
    </rPh>
    <rPh sb="8" eb="9">
      <t>スミ</t>
    </rPh>
    <rPh sb="9" eb="10">
      <t>ショ</t>
    </rPh>
    <rPh sb="11" eb="12">
      <t>ショク</t>
    </rPh>
    <rPh sb="12" eb="14">
      <t>サンドウ</t>
    </rPh>
    <rPh sb="15" eb="16">
      <t>ズ</t>
    </rPh>
    <phoneticPr fontId="3"/>
  </si>
  <si>
    <t>(紙本軸装)用福寺釈迦涅槃図</t>
    <rPh sb="1" eb="3">
      <t>カミモト</t>
    </rPh>
    <rPh sb="3" eb="4">
      <t>ジク</t>
    </rPh>
    <rPh sb="4" eb="5">
      <t>ソウ</t>
    </rPh>
    <rPh sb="6" eb="7">
      <t>ヨウ</t>
    </rPh>
    <rPh sb="7" eb="8">
      <t>フク</t>
    </rPh>
    <rPh sb="8" eb="9">
      <t>テラ</t>
    </rPh>
    <rPh sb="9" eb="11">
      <t>シャカ</t>
    </rPh>
    <rPh sb="11" eb="13">
      <t>ネハン</t>
    </rPh>
    <rPh sb="13" eb="14">
      <t>ズ</t>
    </rPh>
    <phoneticPr fontId="3"/>
  </si>
  <si>
    <t>(宗円寺鉄造)薬師如来立像</t>
    <rPh sb="1" eb="3">
      <t>ソウエン</t>
    </rPh>
    <rPh sb="3" eb="4">
      <t>テラ</t>
    </rPh>
    <rPh sb="4" eb="6">
      <t>テツゾウ</t>
    </rPh>
    <rPh sb="7" eb="9">
      <t>ヤクシ</t>
    </rPh>
    <rPh sb="9" eb="11">
      <t>ニョライ</t>
    </rPh>
    <rPh sb="11" eb="13">
      <t>リツゾウ</t>
    </rPh>
    <phoneticPr fontId="3"/>
  </si>
  <si>
    <t>長泉寺(木造)薬師如来立像</t>
    <rPh sb="0" eb="2">
      <t>ナガイズミ</t>
    </rPh>
    <rPh sb="2" eb="3">
      <t>テラ</t>
    </rPh>
    <rPh sb="4" eb="6">
      <t>モクゾウ</t>
    </rPh>
    <rPh sb="7" eb="9">
      <t>ヤクシ</t>
    </rPh>
    <rPh sb="9" eb="11">
      <t>ニョライ</t>
    </rPh>
    <rPh sb="11" eb="13">
      <t>リツゾウ</t>
    </rPh>
    <phoneticPr fontId="3"/>
  </si>
  <si>
    <t>深見</t>
    <rPh sb="0" eb="2">
      <t>フカミ</t>
    </rPh>
    <phoneticPr fontId="3"/>
  </si>
  <si>
    <t>(岩松寺木造)聖観世音菩薩(立像)</t>
    <rPh sb="1" eb="3">
      <t>イワマツ</t>
    </rPh>
    <rPh sb="3" eb="5">
      <t>テラキ</t>
    </rPh>
    <rPh sb="5" eb="6">
      <t>ヅクリ</t>
    </rPh>
    <rPh sb="7" eb="8">
      <t>ヒジリ</t>
    </rPh>
    <rPh sb="8" eb="11">
      <t>カンゼオン</t>
    </rPh>
    <rPh sb="11" eb="13">
      <t>ボサツ</t>
    </rPh>
    <rPh sb="14" eb="16">
      <t>リツゾウ</t>
    </rPh>
    <phoneticPr fontId="3"/>
  </si>
  <si>
    <t>(岩松寺木造)不動明王二童子立像</t>
    <rPh sb="1" eb="3">
      <t>イワマツ</t>
    </rPh>
    <rPh sb="3" eb="5">
      <t>テラキ</t>
    </rPh>
    <rPh sb="5" eb="6">
      <t>ヅクリ</t>
    </rPh>
    <rPh sb="7" eb="11">
      <t>フドウミョウオウ</t>
    </rPh>
    <rPh sb="11" eb="12">
      <t>ニ</t>
    </rPh>
    <rPh sb="12" eb="14">
      <t>ドウジ</t>
    </rPh>
    <rPh sb="14" eb="16">
      <t>リツゾウ</t>
    </rPh>
    <phoneticPr fontId="3"/>
  </si>
  <si>
    <t>(了教寺木造)阿弥陀三尊(坐)像</t>
    <rPh sb="1" eb="2">
      <t>リョウ</t>
    </rPh>
    <rPh sb="2" eb="3">
      <t>キョウ</t>
    </rPh>
    <rPh sb="3" eb="5">
      <t>テラキ</t>
    </rPh>
    <rPh sb="5" eb="6">
      <t>ヅクリ</t>
    </rPh>
    <rPh sb="7" eb="10">
      <t>アミダ</t>
    </rPh>
    <rPh sb="10" eb="12">
      <t>サンゾン</t>
    </rPh>
    <rPh sb="13" eb="14">
      <t>ザ</t>
    </rPh>
    <rPh sb="15" eb="16">
      <t>ゾウ</t>
    </rPh>
    <phoneticPr fontId="3"/>
  </si>
  <si>
    <t>(梅山八幡神社木造)阿弥陀如来坐像</t>
    <rPh sb="1" eb="3">
      <t>ウメヤマ</t>
    </rPh>
    <rPh sb="3" eb="5">
      <t>ハチマン</t>
    </rPh>
    <rPh sb="5" eb="7">
      <t>ジンジャ</t>
    </rPh>
    <rPh sb="7" eb="9">
      <t>モクゾウ</t>
    </rPh>
    <rPh sb="10" eb="13">
      <t>アミダ</t>
    </rPh>
    <rPh sb="13" eb="15">
      <t>ニョライ</t>
    </rPh>
    <rPh sb="15" eb="17">
      <t>ザゾウ</t>
    </rPh>
    <phoneticPr fontId="3"/>
  </si>
  <si>
    <t>梅山</t>
    <rPh sb="0" eb="2">
      <t>ウメヤマ</t>
    </rPh>
    <phoneticPr fontId="3"/>
  </si>
  <si>
    <t>(富里王子神社木造)獅子頭</t>
    <rPh sb="1" eb="3">
      <t>トミサト</t>
    </rPh>
    <rPh sb="3" eb="5">
      <t>オウジ</t>
    </rPh>
    <rPh sb="5" eb="7">
      <t>ジンジャ</t>
    </rPh>
    <rPh sb="7" eb="9">
      <t>モクゾウ</t>
    </rPh>
    <rPh sb="10" eb="12">
      <t>シシ</t>
    </rPh>
    <rPh sb="12" eb="13">
      <t>ガシラ</t>
    </rPh>
    <phoneticPr fontId="3"/>
  </si>
  <si>
    <t>富里</t>
    <rPh sb="0" eb="2">
      <t>トミサト</t>
    </rPh>
    <phoneticPr fontId="3"/>
  </si>
  <si>
    <t>(松秀寺木造)十一面観音坐像</t>
    <rPh sb="1" eb="3">
      <t>マツヒデ</t>
    </rPh>
    <rPh sb="3" eb="4">
      <t>テラ</t>
    </rPh>
    <rPh sb="4" eb="6">
      <t>モクゾウ</t>
    </rPh>
    <rPh sb="7" eb="12">
      <t>ジュウイチメンカンノン</t>
    </rPh>
    <rPh sb="12" eb="14">
      <t>ザゾウ</t>
    </rPh>
    <phoneticPr fontId="3"/>
  </si>
  <si>
    <t>西楽寺(銅造)不動明王立像</t>
    <rPh sb="0" eb="1">
      <t>ニシ</t>
    </rPh>
    <rPh sb="1" eb="2">
      <t>ラク</t>
    </rPh>
    <rPh sb="2" eb="3">
      <t>デラ</t>
    </rPh>
    <rPh sb="4" eb="5">
      <t>ドウ</t>
    </rPh>
    <rPh sb="5" eb="6">
      <t>ヅクリ</t>
    </rPh>
    <rPh sb="7" eb="11">
      <t>フドウミョウオウ</t>
    </rPh>
    <rPh sb="11" eb="13">
      <t>リツゾウ</t>
    </rPh>
    <phoneticPr fontId="3"/>
  </si>
  <si>
    <t>新屋</t>
    <rPh sb="0" eb="2">
      <t>アラヤ</t>
    </rPh>
    <phoneticPr fontId="3"/>
  </si>
  <si>
    <t>広岡</t>
    <rPh sb="0" eb="2">
      <t>ヒロオカ</t>
    </rPh>
    <phoneticPr fontId="3"/>
  </si>
  <si>
    <t>原川浅間宮(銅造)鰐口</t>
    <rPh sb="0" eb="2">
      <t>ハラカワ</t>
    </rPh>
    <rPh sb="2" eb="4">
      <t>アサマ</t>
    </rPh>
    <rPh sb="4" eb="5">
      <t>ミヤ</t>
    </rPh>
    <rPh sb="6" eb="7">
      <t>ドウ</t>
    </rPh>
    <rPh sb="7" eb="8">
      <t>ヅクリ</t>
    </rPh>
    <rPh sb="9" eb="11">
      <t>ワニクチ</t>
    </rPh>
    <phoneticPr fontId="3"/>
  </si>
  <si>
    <t>(銅造小型)鰐口</t>
    <rPh sb="1" eb="2">
      <t>ドウ</t>
    </rPh>
    <rPh sb="2" eb="3">
      <t>ヅクリ</t>
    </rPh>
    <rPh sb="3" eb="5">
      <t>コガタ</t>
    </rPh>
    <rPh sb="6" eb="8">
      <t>ワニクチ</t>
    </rPh>
    <phoneticPr fontId="3"/>
  </si>
  <si>
    <t>(川村驥山筆紙本墨書)孝経</t>
    <rPh sb="1" eb="3">
      <t>カワムラ</t>
    </rPh>
    <rPh sb="3" eb="4">
      <t>キ</t>
    </rPh>
    <rPh sb="4" eb="5">
      <t>サン</t>
    </rPh>
    <rPh sb="5" eb="7">
      <t>ヒッシ</t>
    </rPh>
    <rPh sb="7" eb="8">
      <t>ボン</t>
    </rPh>
    <rPh sb="8" eb="10">
      <t>ボクショ</t>
    </rPh>
    <rPh sb="11" eb="13">
      <t>タカツネ</t>
    </rPh>
    <phoneticPr fontId="3"/>
  </si>
  <si>
    <t>袋井</t>
    <rPh sb="0" eb="2">
      <t>フクロイ</t>
    </rPh>
    <phoneticPr fontId="3"/>
  </si>
  <si>
    <t>小山</t>
    <rPh sb="0" eb="2">
      <t>オヤマ</t>
    </rPh>
    <phoneticPr fontId="3"/>
  </si>
  <si>
    <t>宇刈</t>
    <rPh sb="0" eb="2">
      <t>ウガリ</t>
    </rPh>
    <phoneticPr fontId="3"/>
  </si>
  <si>
    <t>西楽寺(豊臣秀吉)朱印状</t>
    <rPh sb="0" eb="1">
      <t>ニシ</t>
    </rPh>
    <rPh sb="1" eb="2">
      <t>ラク</t>
    </rPh>
    <rPh sb="2" eb="3">
      <t>デラ</t>
    </rPh>
    <rPh sb="4" eb="6">
      <t>トヨトミ</t>
    </rPh>
    <rPh sb="6" eb="8">
      <t>ヒデヨシ</t>
    </rPh>
    <rPh sb="9" eb="12">
      <t>シュインジョウ</t>
    </rPh>
    <phoneticPr fontId="3"/>
  </si>
  <si>
    <t>愛野</t>
    <rPh sb="0" eb="2">
      <t>アイノ</t>
    </rPh>
    <phoneticPr fontId="3"/>
  </si>
  <si>
    <t>(北山遺跡出土)管玉</t>
    <rPh sb="1" eb="3">
      <t>キタヤマ</t>
    </rPh>
    <rPh sb="3" eb="5">
      <t>イセキ</t>
    </rPh>
    <rPh sb="5" eb="7">
      <t>シュツド</t>
    </rPh>
    <rPh sb="8" eb="9">
      <t>カン</t>
    </rPh>
    <rPh sb="9" eb="10">
      <t>タマ</t>
    </rPh>
    <phoneticPr fontId="3"/>
  </si>
  <si>
    <t>(団子塚遺跡出土)鉄剣</t>
    <rPh sb="1" eb="3">
      <t>ダンゴ</t>
    </rPh>
    <rPh sb="3" eb="4">
      <t>ヅカ</t>
    </rPh>
    <rPh sb="4" eb="6">
      <t>イセキ</t>
    </rPh>
    <rPh sb="6" eb="8">
      <t>シュツド</t>
    </rPh>
    <rPh sb="9" eb="10">
      <t>テツ</t>
    </rPh>
    <rPh sb="10" eb="11">
      <t>ケン</t>
    </rPh>
    <phoneticPr fontId="3"/>
  </si>
  <si>
    <t>(紙本軸装)袋井宿絵図</t>
    <rPh sb="1" eb="3">
      <t>カミモト</t>
    </rPh>
    <rPh sb="3" eb="4">
      <t>ジク</t>
    </rPh>
    <rPh sb="4" eb="5">
      <t>ソウ</t>
    </rPh>
    <rPh sb="6" eb="8">
      <t>フクロイ</t>
    </rPh>
    <rPh sb="8" eb="9">
      <t>ヤド</t>
    </rPh>
    <rPh sb="9" eb="11">
      <t>エズ</t>
    </rPh>
    <phoneticPr fontId="3"/>
  </si>
  <si>
    <t>(紙本巻子本装)北条出羽守氏重移葬葬列図</t>
    <rPh sb="1" eb="3">
      <t>カミモト</t>
    </rPh>
    <rPh sb="3" eb="5">
      <t>マキコ</t>
    </rPh>
    <rPh sb="5" eb="6">
      <t>ボン</t>
    </rPh>
    <rPh sb="6" eb="7">
      <t>ソウ</t>
    </rPh>
    <rPh sb="8" eb="10">
      <t>ホウジョウ</t>
    </rPh>
    <rPh sb="10" eb="12">
      <t>デワ</t>
    </rPh>
    <rPh sb="12" eb="14">
      <t>マモルシ</t>
    </rPh>
    <rPh sb="14" eb="15">
      <t>シゲ</t>
    </rPh>
    <rPh sb="15" eb="16">
      <t>ワタル</t>
    </rPh>
    <rPh sb="16" eb="17">
      <t>ソウ</t>
    </rPh>
    <rPh sb="17" eb="19">
      <t>ソウレツ</t>
    </rPh>
    <rPh sb="19" eb="20">
      <t>ズ</t>
    </rPh>
    <phoneticPr fontId="3"/>
  </si>
  <si>
    <t>(紙本軸装)今川了俊歌切</t>
    <rPh sb="1" eb="3">
      <t>カミモト</t>
    </rPh>
    <rPh sb="3" eb="4">
      <t>ジク</t>
    </rPh>
    <rPh sb="4" eb="5">
      <t>ソウ</t>
    </rPh>
    <rPh sb="6" eb="8">
      <t>イマガワ</t>
    </rPh>
    <rPh sb="8" eb="10">
      <t>リョウシュン</t>
    </rPh>
    <rPh sb="10" eb="11">
      <t>ウタ</t>
    </rPh>
    <rPh sb="11" eb="12">
      <t>キリ</t>
    </rPh>
    <phoneticPr fontId="3"/>
  </si>
  <si>
    <t>堀越</t>
    <rPh sb="0" eb="2">
      <t>ホリコシ</t>
    </rPh>
    <phoneticPr fontId="3"/>
  </si>
  <si>
    <t>松原</t>
    <rPh sb="0" eb="2">
      <t>マツバラ</t>
    </rPh>
    <phoneticPr fontId="3"/>
  </si>
  <si>
    <t>長泉寺薬師如来立像附(属の)遠江四十九薬師像</t>
    <rPh sb="0" eb="2">
      <t>ナガイズミ</t>
    </rPh>
    <rPh sb="2" eb="3">
      <t>デラ</t>
    </rPh>
    <rPh sb="3" eb="5">
      <t>ヤクシ</t>
    </rPh>
    <rPh sb="5" eb="7">
      <t>ニョライ</t>
    </rPh>
    <rPh sb="7" eb="9">
      <t>リツゾウ</t>
    </rPh>
    <rPh sb="9" eb="10">
      <t>フ</t>
    </rPh>
    <rPh sb="11" eb="12">
      <t>ゾク</t>
    </rPh>
    <rPh sb="14" eb="16">
      <t>トオエ</t>
    </rPh>
    <rPh sb="16" eb="19">
      <t>ヨンジュウキュウ</t>
    </rPh>
    <rPh sb="19" eb="21">
      <t>ヤクシ</t>
    </rPh>
    <rPh sb="21" eb="22">
      <t>ゾウ</t>
    </rPh>
    <phoneticPr fontId="3"/>
  </si>
  <si>
    <t>伊勢大神宮(おかげ)御蔭接待寄附帳</t>
    <rPh sb="0" eb="2">
      <t>イセ</t>
    </rPh>
    <rPh sb="2" eb="5">
      <t>ダイジングウ</t>
    </rPh>
    <rPh sb="10" eb="12">
      <t>オカゲ</t>
    </rPh>
    <rPh sb="12" eb="14">
      <t>セッタイ</t>
    </rPh>
    <rPh sb="14" eb="16">
      <t>キフ</t>
    </rPh>
    <rPh sb="16" eb="17">
      <t>チョウ</t>
    </rPh>
    <phoneticPr fontId="3"/>
  </si>
  <si>
    <t>見取</t>
    <rPh sb="0" eb="2">
      <t>ミドリ</t>
    </rPh>
    <phoneticPr fontId="3"/>
  </si>
  <si>
    <t>友永</t>
    <rPh sb="0" eb="2">
      <t>トモナガ</t>
    </rPh>
    <phoneticPr fontId="3"/>
  </si>
  <si>
    <t>木原</t>
    <rPh sb="0" eb="2">
      <t>キハラ</t>
    </rPh>
    <phoneticPr fontId="3"/>
  </si>
  <si>
    <t>久野城址</t>
    <rPh sb="0" eb="4">
      <t>クノジョウシ</t>
    </rPh>
    <phoneticPr fontId="3"/>
  </si>
  <si>
    <t>鷲巣</t>
    <rPh sb="0" eb="2">
      <t>ワシス</t>
    </rPh>
    <phoneticPr fontId="3"/>
  </si>
  <si>
    <t>十二所居館(跡)</t>
    <rPh sb="0" eb="3">
      <t>ジュウニソ</t>
    </rPh>
    <rPh sb="3" eb="5">
      <t>キョカン</t>
    </rPh>
    <rPh sb="6" eb="7">
      <t>アト</t>
    </rPh>
    <phoneticPr fontId="3"/>
  </si>
  <si>
    <t>諸井</t>
    <rPh sb="0" eb="2">
      <t>モロイ</t>
    </rPh>
    <phoneticPr fontId="3"/>
  </si>
  <si>
    <t>マキの木</t>
    <rPh sb="3" eb="4">
      <t>キ</t>
    </rPh>
    <phoneticPr fontId="3"/>
  </si>
  <si>
    <t>ボーイスカウト</t>
    <phoneticPr fontId="3"/>
  </si>
  <si>
    <t>→</t>
    <phoneticPr fontId="3"/>
  </si>
  <si>
    <t>公立幼稚園PTA連絡協議会</t>
    <rPh sb="0" eb="2">
      <t>コウリツ</t>
    </rPh>
    <rPh sb="2" eb="5">
      <t>ヨウチエン</t>
    </rPh>
    <rPh sb="8" eb="10">
      <t>レンラク</t>
    </rPh>
    <rPh sb="10" eb="13">
      <t>キョウギカイ</t>
    </rPh>
    <phoneticPr fontId="3"/>
  </si>
  <si>
    <t>子ども会育成連合会</t>
    <rPh sb="0" eb="1">
      <t>コ</t>
    </rPh>
    <rPh sb="3" eb="4">
      <t>カイ</t>
    </rPh>
    <rPh sb="4" eb="6">
      <t>イクセイ</t>
    </rPh>
    <rPh sb="6" eb="9">
      <t>レンゴウカイ</t>
    </rPh>
    <phoneticPr fontId="3"/>
  </si>
  <si>
    <t>ボーイスカウト袋井</t>
    <rPh sb="7" eb="9">
      <t>フクロイ</t>
    </rPh>
    <phoneticPr fontId="3"/>
  </si>
  <si>
    <t>ガールスカウト袋井地区協議会</t>
    <rPh sb="7" eb="9">
      <t>フクロイ</t>
    </rPh>
    <rPh sb="9" eb="11">
      <t>チク</t>
    </rPh>
    <rPh sb="11" eb="14">
      <t>キョウギカイ</t>
    </rPh>
    <phoneticPr fontId="3"/>
  </si>
  <si>
    <t>ふぁみりあネット</t>
    <phoneticPr fontId="3"/>
  </si>
  <si>
    <t>国際ソロプチミスト袋井</t>
    <rPh sb="0" eb="2">
      <t>コクサイ</t>
    </rPh>
    <rPh sb="9" eb="11">
      <t>フクロイ</t>
    </rPh>
    <phoneticPr fontId="3"/>
  </si>
  <si>
    <t>袋井ライオンズクラブ</t>
    <rPh sb="0" eb="2">
      <t>フクロイ</t>
    </rPh>
    <phoneticPr fontId="3"/>
  </si>
  <si>
    <t>※平成23年度より変更</t>
    <rPh sb="1" eb="3">
      <t>ヘイセイ</t>
    </rPh>
    <rPh sb="5" eb="7">
      <t>ネンド</t>
    </rPh>
    <rPh sb="9" eb="11">
      <t>ヘンコウ</t>
    </rPh>
    <phoneticPr fontId="3"/>
  </si>
  <si>
    <r>
      <t>2</t>
    </r>
    <r>
      <rPr>
        <sz val="11"/>
        <rFont val="ＭＳ Ｐゴシック"/>
        <family val="3"/>
        <charset val="128"/>
      </rPr>
      <t>1年度で廃止</t>
    </r>
    <rPh sb="2" eb="4">
      <t>ネンド</t>
    </rPh>
    <rPh sb="5" eb="7">
      <t>ハイシ</t>
    </rPh>
    <phoneticPr fontId="3"/>
  </si>
  <si>
    <t>※地域を明るくする会連絡協議会は市民協働課</t>
    <rPh sb="1" eb="3">
      <t>チイキ</t>
    </rPh>
    <rPh sb="4" eb="5">
      <t>アカ</t>
    </rPh>
    <rPh sb="9" eb="10">
      <t>カイ</t>
    </rPh>
    <rPh sb="10" eb="12">
      <t>レンラク</t>
    </rPh>
    <rPh sb="12" eb="15">
      <t>キョウギカイ</t>
    </rPh>
    <rPh sb="16" eb="18">
      <t>シミン</t>
    </rPh>
    <rPh sb="18" eb="20">
      <t>キョウドウ</t>
    </rPh>
    <rPh sb="20" eb="21">
      <t>カ</t>
    </rPh>
    <phoneticPr fontId="3"/>
  </si>
  <si>
    <t>H26年度で廃止</t>
    <rPh sb="3" eb="5">
      <t>ネンド</t>
    </rPh>
    <rPh sb="6" eb="8">
      <t>ハイシ</t>
    </rPh>
    <phoneticPr fontId="3"/>
  </si>
  <si>
    <t>所管外</t>
    <rPh sb="0" eb="3">
      <t>ショカンガイ</t>
    </rPh>
    <phoneticPr fontId="3"/>
  </si>
  <si>
    <t>H28より廃止</t>
    <rPh sb="5" eb="7">
      <t>ハイシ</t>
    </rPh>
    <phoneticPr fontId="3"/>
  </si>
  <si>
    <t>（１）市立図書館蔵書冊数</t>
    <rPh sb="3" eb="5">
      <t>シリツ</t>
    </rPh>
    <rPh sb="5" eb="8">
      <t>トショカン</t>
    </rPh>
    <rPh sb="8" eb="9">
      <t>ゾウ</t>
    </rPh>
    <rPh sb="9" eb="11">
      <t>ショサツ</t>
    </rPh>
    <rPh sb="11" eb="12">
      <t>スウ</t>
    </rPh>
    <phoneticPr fontId="3"/>
  </si>
  <si>
    <t>（２）市立図書館利用冊数（貸出冊数）</t>
    <rPh sb="3" eb="5">
      <t>シリツ</t>
    </rPh>
    <rPh sb="5" eb="8">
      <t>トショカン</t>
    </rPh>
    <rPh sb="8" eb="10">
      <t>リヨウ</t>
    </rPh>
    <rPh sb="10" eb="11">
      <t>サク</t>
    </rPh>
    <rPh sb="11" eb="12">
      <t>スウ</t>
    </rPh>
    <rPh sb="13" eb="15">
      <t>カシダシ</t>
    </rPh>
    <rPh sb="15" eb="16">
      <t>サツ</t>
    </rPh>
    <rPh sb="16" eb="17">
      <t>スウ</t>
    </rPh>
    <phoneticPr fontId="3"/>
  </si>
  <si>
    <t>21年度で廃止</t>
  </si>
  <si>
    <t>拾歩壱御朱印状(徳川七ｹ条御定書)</t>
  </si>
  <si>
    <t>平成29年度</t>
    <rPh sb="0" eb="2">
      <t>ヘイセイ</t>
    </rPh>
    <rPh sb="4" eb="6">
      <t>ネンド</t>
    </rPh>
    <phoneticPr fontId="3"/>
  </si>
  <si>
    <t>平成30年</t>
    <rPh sb="0" eb="2">
      <t>ヘイセイ</t>
    </rPh>
    <rPh sb="4" eb="5">
      <t>ネン</t>
    </rPh>
    <phoneticPr fontId="3"/>
  </si>
  <si>
    <t>所管外</t>
    <phoneticPr fontId="3"/>
  </si>
  <si>
    <t>H28より廃止</t>
    <phoneticPr fontId="3"/>
  </si>
  <si>
    <t>所管外</t>
    <phoneticPr fontId="3"/>
  </si>
  <si>
    <t>回数</t>
    <rPh sb="0" eb="2">
      <t>カイスウ</t>
    </rPh>
    <phoneticPr fontId="3"/>
  </si>
  <si>
    <t>-</t>
    <phoneticPr fontId="3"/>
  </si>
  <si>
    <t>利用者総数</t>
    <rPh sb="0" eb="3">
      <t>リヨウシャ</t>
    </rPh>
    <rPh sb="3" eb="5">
      <t>ソウスウ</t>
    </rPh>
    <phoneticPr fontId="3"/>
  </si>
  <si>
    <t>その他個別利用</t>
    <rPh sb="2" eb="3">
      <t>タ</t>
    </rPh>
    <rPh sb="3" eb="5">
      <t>コベツ</t>
    </rPh>
    <rPh sb="5" eb="7">
      <t>リヨウ</t>
    </rPh>
    <phoneticPr fontId="3"/>
  </si>
  <si>
    <t>陶芸</t>
    <rPh sb="0" eb="2">
      <t>トウゲイ</t>
    </rPh>
    <phoneticPr fontId="3"/>
  </si>
  <si>
    <t>一般を対象とした講座</t>
    <rPh sb="0" eb="2">
      <t>イッパン</t>
    </rPh>
    <rPh sb="3" eb="5">
      <t>タイショウ</t>
    </rPh>
    <rPh sb="8" eb="10">
      <t>コウザ</t>
    </rPh>
    <phoneticPr fontId="3"/>
  </si>
  <si>
    <t>平成17年度</t>
    <rPh sb="0" eb="2">
      <t>ヘイセイ</t>
    </rPh>
    <rPh sb="4" eb="6">
      <t>ネンド</t>
    </rPh>
    <phoneticPr fontId="3"/>
  </si>
  <si>
    <t>平成18年度</t>
    <rPh sb="0" eb="2">
      <t>ヘイセイ</t>
    </rPh>
    <rPh sb="4" eb="6">
      <t>ネンド</t>
    </rPh>
    <phoneticPr fontId="3"/>
  </si>
  <si>
    <t>平成19年度</t>
    <rPh sb="0" eb="2">
      <t>ヘイセイ</t>
    </rPh>
    <rPh sb="4" eb="6">
      <t>ネンド</t>
    </rPh>
    <phoneticPr fontId="3"/>
  </si>
  <si>
    <t>茶道</t>
    <rPh sb="0" eb="2">
      <t>サドウ</t>
    </rPh>
    <phoneticPr fontId="3"/>
  </si>
  <si>
    <t>パソコン</t>
    <phoneticPr fontId="3"/>
  </si>
  <si>
    <t>料理</t>
    <rPh sb="0" eb="2">
      <t>リョウリ</t>
    </rPh>
    <phoneticPr fontId="3"/>
  </si>
  <si>
    <t>パソコン応用編</t>
    <rPh sb="4" eb="7">
      <t>オウヨウヘン</t>
    </rPh>
    <phoneticPr fontId="3"/>
  </si>
  <si>
    <t>エアロビック</t>
    <phoneticPr fontId="3"/>
  </si>
  <si>
    <t>バトミントン</t>
    <phoneticPr fontId="3"/>
  </si>
  <si>
    <t>ソフトエアロ＆ヨガ</t>
    <phoneticPr fontId="3"/>
  </si>
  <si>
    <t>ゴルフ</t>
    <phoneticPr fontId="3"/>
  </si>
  <si>
    <t>ｴｱﾛ＆ﾋﾟﾗﾃｨｽ</t>
    <phoneticPr fontId="3"/>
  </si>
  <si>
    <t>ラッピング</t>
    <phoneticPr fontId="3"/>
  </si>
  <si>
    <t>英会話</t>
    <rPh sb="0" eb="3">
      <t>エイカイワ</t>
    </rPh>
    <phoneticPr fontId="3"/>
  </si>
  <si>
    <t>花</t>
    <rPh sb="0" eb="1">
      <t>ハナ</t>
    </rPh>
    <phoneticPr fontId="3"/>
  </si>
  <si>
    <t>ネイルアート</t>
    <phoneticPr fontId="3"/>
  </si>
  <si>
    <t>腰痛肩こり水泳</t>
    <rPh sb="0" eb="2">
      <t>ヨウツウ</t>
    </rPh>
    <rPh sb="2" eb="3">
      <t>カタ</t>
    </rPh>
    <rPh sb="5" eb="7">
      <t>スイエイ</t>
    </rPh>
    <phoneticPr fontId="3"/>
  </si>
  <si>
    <t>アロマフィットネス</t>
    <phoneticPr fontId="3"/>
  </si>
  <si>
    <t>テニス</t>
    <phoneticPr fontId="3"/>
  </si>
  <si>
    <t>太極拳</t>
    <rPh sb="0" eb="3">
      <t>タイキョクケン</t>
    </rPh>
    <phoneticPr fontId="3"/>
  </si>
  <si>
    <t>フラワーアレンジメント</t>
    <phoneticPr fontId="3"/>
  </si>
  <si>
    <t>着付け</t>
    <rPh sb="0" eb="2">
      <t>キツ</t>
    </rPh>
    <phoneticPr fontId="3"/>
  </si>
  <si>
    <t>籐工芸</t>
    <rPh sb="0" eb="1">
      <t>トウ</t>
    </rPh>
    <rPh sb="1" eb="3">
      <t>コウゲイ</t>
    </rPh>
    <phoneticPr fontId="3"/>
  </si>
  <si>
    <t>スマイル体操</t>
    <rPh sb="4" eb="6">
      <t>タイソウ</t>
    </rPh>
    <phoneticPr fontId="3"/>
  </si>
  <si>
    <t>詩　　吟</t>
    <rPh sb="0" eb="1">
      <t>シ</t>
    </rPh>
    <rPh sb="3" eb="4">
      <t>ギン</t>
    </rPh>
    <phoneticPr fontId="3"/>
  </si>
  <si>
    <t>計</t>
    <rPh sb="0" eb="1">
      <t>ケイ</t>
    </rPh>
    <phoneticPr fontId="3"/>
  </si>
  <si>
    <t>ビーズアクセサリー</t>
    <phoneticPr fontId="3"/>
  </si>
  <si>
    <t>平成20年度</t>
    <rPh sb="0" eb="2">
      <t>ヘイセイ</t>
    </rPh>
    <rPh sb="4" eb="6">
      <t>ネンド</t>
    </rPh>
    <phoneticPr fontId="3"/>
  </si>
  <si>
    <t>平成21年度</t>
    <rPh sb="0" eb="2">
      <t>ヘイセイ</t>
    </rPh>
    <rPh sb="4" eb="6">
      <t>ネンド</t>
    </rPh>
    <phoneticPr fontId="3"/>
  </si>
  <si>
    <t>平成22年度</t>
    <rPh sb="0" eb="2">
      <t>ヘイセイ</t>
    </rPh>
    <rPh sb="4" eb="6">
      <t>ネンド</t>
    </rPh>
    <phoneticPr fontId="3"/>
  </si>
  <si>
    <t>ズンバ</t>
    <phoneticPr fontId="3"/>
  </si>
  <si>
    <t>ハーモニカ</t>
    <phoneticPr fontId="3"/>
  </si>
  <si>
    <t>スクラップブッキング</t>
    <phoneticPr fontId="3"/>
  </si>
  <si>
    <t>ラテンエアロ</t>
    <phoneticPr fontId="3"/>
  </si>
  <si>
    <t>※H20年度より、サンライフ袋井と勤労青少年ホーム統合。</t>
    <rPh sb="4" eb="6">
      <t>ネンド</t>
    </rPh>
    <rPh sb="14" eb="16">
      <t>フクロイ</t>
    </rPh>
    <rPh sb="17" eb="19">
      <t>キンロウ</t>
    </rPh>
    <rPh sb="19" eb="22">
      <t>セイショウネン</t>
    </rPh>
    <rPh sb="25" eb="27">
      <t>トウゴウ</t>
    </rPh>
    <phoneticPr fontId="3"/>
  </si>
  <si>
    <t>区           分</t>
    <rPh sb="0" eb="1">
      <t>ク</t>
    </rPh>
    <rPh sb="12" eb="13">
      <t>ブン</t>
    </rPh>
    <phoneticPr fontId="3"/>
  </si>
  <si>
    <t>平成23年度</t>
    <rPh sb="0" eb="2">
      <t>ヘイセイ</t>
    </rPh>
    <rPh sb="4" eb="6">
      <t>ネンド</t>
    </rPh>
    <phoneticPr fontId="3"/>
  </si>
  <si>
    <t>平成24年度</t>
    <rPh sb="0" eb="2">
      <t>ヘイセイ</t>
    </rPh>
    <rPh sb="4" eb="6">
      <t>ネンド</t>
    </rPh>
    <phoneticPr fontId="3"/>
  </si>
  <si>
    <t>平成25年度</t>
    <rPh sb="0" eb="2">
      <t>ヘイセイ</t>
    </rPh>
    <rPh sb="4" eb="6">
      <t>ネンド</t>
    </rPh>
    <phoneticPr fontId="3"/>
  </si>
  <si>
    <t>平成26年度</t>
    <rPh sb="0" eb="2">
      <t>ヘイセイ</t>
    </rPh>
    <rPh sb="4" eb="6">
      <t>ネンド</t>
    </rPh>
    <phoneticPr fontId="3"/>
  </si>
  <si>
    <t>平成27年度</t>
    <rPh sb="0" eb="2">
      <t>ヘイセイ</t>
    </rPh>
    <rPh sb="4" eb="6">
      <t>ネンド</t>
    </rPh>
    <phoneticPr fontId="3"/>
  </si>
  <si>
    <t>平成28年度</t>
    <rPh sb="0" eb="2">
      <t>ヘイセイ</t>
    </rPh>
    <rPh sb="4" eb="6">
      <t>ネンド</t>
    </rPh>
    <phoneticPr fontId="3"/>
  </si>
  <si>
    <t>ラッピング＆
ペイパークラフト</t>
    <phoneticPr fontId="3"/>
  </si>
  <si>
    <t>社交ダンス</t>
    <rPh sb="0" eb="2">
      <t>シャコウ</t>
    </rPh>
    <phoneticPr fontId="3"/>
  </si>
  <si>
    <t>書道</t>
    <rPh sb="0" eb="2">
      <t>ショドウ</t>
    </rPh>
    <phoneticPr fontId="3"/>
  </si>
  <si>
    <t>フラダンス</t>
    <phoneticPr fontId="3"/>
  </si>
  <si>
    <t>墨絵</t>
    <rPh sb="0" eb="2">
      <t>スミエ</t>
    </rPh>
    <phoneticPr fontId="3"/>
  </si>
  <si>
    <t>絵手紙</t>
    <rPh sb="0" eb="3">
      <t>エテガミ</t>
    </rPh>
    <phoneticPr fontId="3"/>
  </si>
  <si>
    <t>野菜づくり</t>
    <rPh sb="0" eb="2">
      <t>ヤサイ</t>
    </rPh>
    <phoneticPr fontId="3"/>
  </si>
  <si>
    <t>ムービング
ストレッチ</t>
    <phoneticPr fontId="3"/>
  </si>
  <si>
    <t>花つくり</t>
    <rPh sb="0" eb="1">
      <t>ハナ</t>
    </rPh>
    <phoneticPr fontId="3"/>
  </si>
  <si>
    <t>リンパストレッチ</t>
    <phoneticPr fontId="3"/>
  </si>
  <si>
    <t>小計</t>
    <rPh sb="0" eb="2">
      <t>ショウケイ</t>
    </rPh>
    <phoneticPr fontId="3"/>
  </si>
  <si>
    <t>手作りスーツ</t>
    <rPh sb="0" eb="2">
      <t>テヅク</t>
    </rPh>
    <phoneticPr fontId="3"/>
  </si>
  <si>
    <t>ペン字</t>
    <rPh sb="2" eb="3">
      <t>ジ</t>
    </rPh>
    <phoneticPr fontId="3"/>
  </si>
  <si>
    <t>合計</t>
    <rPh sb="0" eb="2">
      <t>ゴウケイ</t>
    </rPh>
    <phoneticPr fontId="3"/>
  </si>
  <si>
    <t>※一般講座と青年講座と区別しなくなった。</t>
    <rPh sb="1" eb="3">
      <t>イッパン</t>
    </rPh>
    <rPh sb="3" eb="5">
      <t>コウザ</t>
    </rPh>
    <rPh sb="6" eb="8">
      <t>セイネン</t>
    </rPh>
    <rPh sb="8" eb="10">
      <t>コウザ</t>
    </rPh>
    <rPh sb="11" eb="13">
      <t>クベツ</t>
    </rPh>
    <phoneticPr fontId="3"/>
  </si>
  <si>
    <t>韓国語</t>
    <rPh sb="0" eb="3">
      <t>カンコクゴ</t>
    </rPh>
    <phoneticPr fontId="3"/>
  </si>
  <si>
    <t>骨盤矯正ｴｸｻｻｲｽﾞ・　　　　　　　　　　リンパヨガ</t>
    <rPh sb="0" eb="2">
      <t>コツバン</t>
    </rPh>
    <rPh sb="2" eb="4">
      <t>キョウセイ</t>
    </rPh>
    <phoneticPr fontId="3"/>
  </si>
  <si>
    <t>ヒップホップ小学生</t>
    <rPh sb="6" eb="9">
      <t>ショウガクセイ</t>
    </rPh>
    <phoneticPr fontId="3"/>
  </si>
  <si>
    <t>ギター</t>
  </si>
  <si>
    <t>（単位：人）</t>
    <rPh sb="1" eb="3">
      <t>タンイ</t>
    </rPh>
    <rPh sb="4" eb="5">
      <t>ヒト</t>
    </rPh>
    <phoneticPr fontId="3"/>
  </si>
  <si>
    <t>体育室利用人員</t>
    <rPh sb="0" eb="3">
      <t>タイイクシツ</t>
    </rPh>
    <rPh sb="3" eb="5">
      <t>リヨウ</t>
    </rPh>
    <rPh sb="5" eb="7">
      <t>ジンイン</t>
    </rPh>
    <phoneticPr fontId="3"/>
  </si>
  <si>
    <t>卓球室利用人員</t>
    <rPh sb="0" eb="2">
      <t>タッキュウ</t>
    </rPh>
    <rPh sb="2" eb="3">
      <t>シツ</t>
    </rPh>
    <rPh sb="3" eb="5">
      <t>リヨウ</t>
    </rPh>
    <rPh sb="5" eb="7">
      <t>ジンイン</t>
    </rPh>
    <phoneticPr fontId="3"/>
  </si>
  <si>
    <t>ミーティング室利用人員</t>
    <rPh sb="6" eb="7">
      <t>シツ</t>
    </rPh>
    <rPh sb="7" eb="9">
      <t>リヨウ</t>
    </rPh>
    <rPh sb="9" eb="11">
      <t>ジンイン</t>
    </rPh>
    <phoneticPr fontId="3"/>
  </si>
  <si>
    <t>個別利用人員</t>
    <rPh sb="0" eb="2">
      <t>コベツ</t>
    </rPh>
    <rPh sb="2" eb="4">
      <t>リヨウ</t>
    </rPh>
    <rPh sb="4" eb="6">
      <t>ジンイン</t>
    </rPh>
    <phoneticPr fontId="3"/>
  </si>
  <si>
    <t>勤労者</t>
    <rPh sb="0" eb="3">
      <t>キンロウシャ</t>
    </rPh>
    <phoneticPr fontId="3"/>
  </si>
  <si>
    <t>バレーボール</t>
    <phoneticPr fontId="3"/>
  </si>
  <si>
    <t>バトミントン</t>
    <phoneticPr fontId="3"/>
  </si>
  <si>
    <t>バスケット</t>
    <phoneticPr fontId="3"/>
  </si>
  <si>
    <t>卓球</t>
    <rPh sb="0" eb="2">
      <t>タッキュウ</t>
    </rPh>
    <phoneticPr fontId="3"/>
  </si>
  <si>
    <t>その他のスポーツ</t>
    <rPh sb="2" eb="3">
      <t>ホカ</t>
    </rPh>
    <phoneticPr fontId="3"/>
  </si>
  <si>
    <t>集会等</t>
    <rPh sb="0" eb="2">
      <t>シュウカイ</t>
    </rPh>
    <rPh sb="2" eb="3">
      <t>トウ</t>
    </rPh>
    <phoneticPr fontId="3"/>
  </si>
  <si>
    <t>（単位：面、日、人）</t>
    <rPh sb="1" eb="3">
      <t>タンイ</t>
    </rPh>
    <rPh sb="4" eb="5">
      <t>メン</t>
    </rPh>
    <rPh sb="6" eb="7">
      <t>ニチ</t>
    </rPh>
    <rPh sb="8" eb="9">
      <t>ニン</t>
    </rPh>
    <phoneticPr fontId="3"/>
  </si>
  <si>
    <t>スポーツ</t>
    <phoneticPr fontId="3"/>
  </si>
  <si>
    <t>一般公開</t>
    <rPh sb="0" eb="2">
      <t>イッパン</t>
    </rPh>
    <rPh sb="2" eb="4">
      <t>コウカイ</t>
    </rPh>
    <phoneticPr fontId="3"/>
  </si>
  <si>
    <t>集会慰安会</t>
    <rPh sb="0" eb="2">
      <t>シュウカイ</t>
    </rPh>
    <rPh sb="2" eb="5">
      <t>イアンカイ</t>
    </rPh>
    <phoneticPr fontId="3"/>
  </si>
  <si>
    <t>会議その他</t>
    <rPh sb="0" eb="2">
      <t>カイギ</t>
    </rPh>
    <rPh sb="4" eb="5">
      <t>タ</t>
    </rPh>
    <phoneticPr fontId="3"/>
  </si>
  <si>
    <t>テニスコート</t>
    <phoneticPr fontId="3"/>
  </si>
  <si>
    <t>野球場</t>
    <rPh sb="0" eb="3">
      <t>ヤキュウジョウ</t>
    </rPh>
    <phoneticPr fontId="3"/>
  </si>
  <si>
    <t>弓道場</t>
    <rPh sb="0" eb="3">
      <t>キュウドウジョウ</t>
    </rPh>
    <phoneticPr fontId="3"/>
  </si>
  <si>
    <t>相撲場</t>
    <rPh sb="0" eb="2">
      <t>スモウ</t>
    </rPh>
    <rPh sb="2" eb="3">
      <t>バ</t>
    </rPh>
    <phoneticPr fontId="3"/>
  </si>
  <si>
    <t>日数</t>
    <rPh sb="0" eb="2">
      <t>ニッスウ</t>
    </rPh>
    <phoneticPr fontId="3"/>
  </si>
  <si>
    <t>バスケットボール</t>
    <phoneticPr fontId="3"/>
  </si>
  <si>
    <t>体操</t>
    <rPh sb="0" eb="2">
      <t>タイソウ</t>
    </rPh>
    <phoneticPr fontId="3"/>
  </si>
  <si>
    <t>剣道</t>
    <rPh sb="0" eb="2">
      <t>ケンドウ</t>
    </rPh>
    <phoneticPr fontId="3"/>
  </si>
  <si>
    <t>柔道</t>
    <rPh sb="0" eb="2">
      <t>ジュウドウ</t>
    </rPh>
    <phoneticPr fontId="3"/>
  </si>
  <si>
    <t>（単位：日、人）</t>
    <rPh sb="1" eb="3">
      <t>タンイ</t>
    </rPh>
    <rPh sb="4" eb="5">
      <t>ニチ</t>
    </rPh>
    <rPh sb="6" eb="7">
      <t>ニン</t>
    </rPh>
    <phoneticPr fontId="3"/>
  </si>
  <si>
    <t>浅羽球技場</t>
    <rPh sb="0" eb="2">
      <t>アサバ</t>
    </rPh>
    <rPh sb="2" eb="5">
      <t>キュウギジョウ</t>
    </rPh>
    <phoneticPr fontId="3"/>
  </si>
  <si>
    <t>浅羽テニスコート</t>
    <rPh sb="0" eb="2">
      <t>アサバ</t>
    </rPh>
    <phoneticPr fontId="3"/>
  </si>
  <si>
    <t>（単位：日、人）</t>
    <rPh sb="1" eb="3">
      <t>タンイ</t>
    </rPh>
    <rPh sb="4" eb="5">
      <t>ニチ</t>
    </rPh>
    <rPh sb="6" eb="7">
      <t>ヒト</t>
    </rPh>
    <phoneticPr fontId="3"/>
  </si>
  <si>
    <t>個人利用</t>
    <rPh sb="0" eb="2">
      <t>コジン</t>
    </rPh>
    <rPh sb="2" eb="4">
      <t>リヨウ</t>
    </rPh>
    <phoneticPr fontId="3"/>
  </si>
  <si>
    <t>団体・教室</t>
    <rPh sb="0" eb="2">
      <t>ダンタイ</t>
    </rPh>
    <rPh sb="3" eb="5">
      <t>キョウシツ</t>
    </rPh>
    <phoneticPr fontId="3"/>
  </si>
  <si>
    <t>見学者</t>
    <rPh sb="0" eb="3">
      <t>ケンガクシャ</t>
    </rPh>
    <phoneticPr fontId="3"/>
  </si>
  <si>
    <t>※平成28年度で閉館（平成28年度は閉館セレモニー期間の利用人数）</t>
    <rPh sb="1" eb="3">
      <t>ヘイセイ</t>
    </rPh>
    <rPh sb="5" eb="7">
      <t>ネンド</t>
    </rPh>
    <rPh sb="8" eb="10">
      <t>ヘイカン</t>
    </rPh>
    <rPh sb="11" eb="13">
      <t>ヘイセイ</t>
    </rPh>
    <rPh sb="15" eb="17">
      <t>ネンド</t>
    </rPh>
    <rPh sb="18" eb="20">
      <t>ヘイカン</t>
    </rPh>
    <rPh sb="25" eb="27">
      <t>キカン</t>
    </rPh>
    <rPh sb="28" eb="30">
      <t>リヨウ</t>
    </rPh>
    <rPh sb="30" eb="32">
      <t>ニンズウ</t>
    </rPh>
    <phoneticPr fontId="3"/>
  </si>
  <si>
    <t>(単位：日、人）</t>
    <rPh sb="1" eb="3">
      <t>タンイ</t>
    </rPh>
    <rPh sb="4" eb="5">
      <t>ヒ</t>
    </rPh>
    <rPh sb="6" eb="7">
      <t>ニン</t>
    </rPh>
    <phoneticPr fontId="3"/>
  </si>
  <si>
    <t>プール室</t>
    <rPh sb="3" eb="4">
      <t>シツ</t>
    </rPh>
    <phoneticPr fontId="3"/>
  </si>
  <si>
    <t>トレーニング室</t>
    <rPh sb="6" eb="7">
      <t>シツ</t>
    </rPh>
    <phoneticPr fontId="3"/>
  </si>
  <si>
    <t>フィットネス室</t>
    <rPh sb="6" eb="7">
      <t>シツ</t>
    </rPh>
    <phoneticPr fontId="3"/>
  </si>
  <si>
    <t>浴室</t>
    <rPh sb="0" eb="2">
      <t>ヨクシツ</t>
    </rPh>
    <phoneticPr fontId="3"/>
  </si>
  <si>
    <t>多目的室</t>
    <rPh sb="0" eb="3">
      <t>タモクテキ</t>
    </rPh>
    <rPh sb="3" eb="4">
      <t>シツ</t>
    </rPh>
    <phoneticPr fontId="3"/>
  </si>
  <si>
    <t>専用利用・教室</t>
    <rPh sb="0" eb="2">
      <t>センヨウ</t>
    </rPh>
    <rPh sb="2" eb="4">
      <t>リヨウ</t>
    </rPh>
    <rPh sb="5" eb="7">
      <t>キョウシツ</t>
    </rPh>
    <phoneticPr fontId="3"/>
  </si>
  <si>
    <t>学校法人</t>
    <rPh sb="0" eb="2">
      <t>ガッコウ</t>
    </rPh>
    <rPh sb="2" eb="4">
      <t>ホウジン</t>
    </rPh>
    <phoneticPr fontId="3"/>
  </si>
  <si>
    <t>社会福祉法人</t>
    <rPh sb="0" eb="2">
      <t>シャカイ</t>
    </rPh>
    <rPh sb="2" eb="4">
      <t>フクシ</t>
    </rPh>
    <rPh sb="4" eb="6">
      <t>ホウジン</t>
    </rPh>
    <phoneticPr fontId="3"/>
  </si>
  <si>
    <t>宗教法人</t>
    <rPh sb="0" eb="2">
      <t>シュウキョウ</t>
    </rPh>
    <rPh sb="2" eb="4">
      <t>ホウジン</t>
    </rPh>
    <phoneticPr fontId="3"/>
  </si>
  <si>
    <t>神道</t>
    <rPh sb="0" eb="2">
      <t>シントウ</t>
    </rPh>
    <phoneticPr fontId="3"/>
  </si>
  <si>
    <t>仏教</t>
    <rPh sb="0" eb="2">
      <t>ブッキョウ</t>
    </rPh>
    <phoneticPr fontId="3"/>
  </si>
  <si>
    <t>神社</t>
    <rPh sb="0" eb="2">
      <t>ジンジャ</t>
    </rPh>
    <phoneticPr fontId="3"/>
  </si>
  <si>
    <t>教会</t>
    <rPh sb="0" eb="2">
      <t>キョウカイ</t>
    </rPh>
    <phoneticPr fontId="3"/>
  </si>
  <si>
    <t>寺院</t>
    <rPh sb="0" eb="2">
      <t>ジイン</t>
    </rPh>
    <phoneticPr fontId="3"/>
  </si>
  <si>
    <t>キリスト教</t>
    <rPh sb="4" eb="5">
      <t>キョウ</t>
    </rPh>
    <phoneticPr fontId="3"/>
  </si>
  <si>
    <t>諸教</t>
    <rPh sb="0" eb="1">
      <t>ショ</t>
    </rPh>
    <rPh sb="1" eb="2">
      <t>キョウ</t>
    </rPh>
    <phoneticPr fontId="3"/>
  </si>
  <si>
    <t>　　　　しあわせ推進課（社会福祉法人）　　H26よりしあわせ推進課へ依頼</t>
    <rPh sb="8" eb="11">
      <t>スイシンカ</t>
    </rPh>
    <rPh sb="12" eb="14">
      <t>シャカイ</t>
    </rPh>
    <rPh sb="14" eb="16">
      <t>フクシ</t>
    </rPh>
    <rPh sb="16" eb="18">
      <t>ホウジン</t>
    </rPh>
    <rPh sb="30" eb="32">
      <t>スイシン</t>
    </rPh>
    <rPh sb="32" eb="33">
      <t>カ</t>
    </rPh>
    <rPh sb="34" eb="36">
      <t>イライ</t>
    </rPh>
    <phoneticPr fontId="3"/>
  </si>
  <si>
    <t>（単位：回、人）</t>
    <rPh sb="1" eb="3">
      <t>タンイ</t>
    </rPh>
    <rPh sb="4" eb="5">
      <t>カイ</t>
    </rPh>
    <rPh sb="6" eb="7">
      <t>ニン</t>
    </rPh>
    <phoneticPr fontId="3"/>
  </si>
  <si>
    <t>区　　　　　　分</t>
    <rPh sb="0" eb="1">
      <t>ク</t>
    </rPh>
    <rPh sb="7" eb="8">
      <t>ブン</t>
    </rPh>
    <phoneticPr fontId="3"/>
  </si>
  <si>
    <t>利用回数</t>
    <rPh sb="0" eb="2">
      <t>リヨウ</t>
    </rPh>
    <rPh sb="2" eb="4">
      <t>カイスウ</t>
    </rPh>
    <phoneticPr fontId="3"/>
  </si>
  <si>
    <t>利用人数</t>
    <rPh sb="0" eb="2">
      <t>リヨウ</t>
    </rPh>
    <rPh sb="2" eb="3">
      <t>ニン</t>
    </rPh>
    <rPh sb="3" eb="4">
      <t>スウ</t>
    </rPh>
    <phoneticPr fontId="3"/>
  </si>
  <si>
    <t>うさぎホール</t>
    <phoneticPr fontId="3"/>
  </si>
  <si>
    <t>自主事業</t>
    <rPh sb="0" eb="2">
      <t>ジシュ</t>
    </rPh>
    <rPh sb="2" eb="4">
      <t>ジギョウ</t>
    </rPh>
    <phoneticPr fontId="3"/>
  </si>
  <si>
    <t>貸館事業</t>
    <rPh sb="0" eb="1">
      <t>カ</t>
    </rPh>
    <rPh sb="1" eb="2">
      <t>カン</t>
    </rPh>
    <rPh sb="2" eb="4">
      <t>ジギョウ</t>
    </rPh>
    <phoneticPr fontId="3"/>
  </si>
  <si>
    <t>ワークショップ</t>
    <phoneticPr fontId="3"/>
  </si>
  <si>
    <t>文字・文</t>
    <rPh sb="0" eb="2">
      <t>モジ</t>
    </rPh>
    <rPh sb="3" eb="4">
      <t>フミ</t>
    </rPh>
    <phoneticPr fontId="3"/>
  </si>
  <si>
    <t>ものづくり</t>
    <phoneticPr fontId="3"/>
  </si>
  <si>
    <t>食</t>
    <rPh sb="0" eb="1">
      <t>ショク</t>
    </rPh>
    <phoneticPr fontId="3"/>
  </si>
  <si>
    <t>和</t>
    <rPh sb="0" eb="1">
      <t>ワ</t>
    </rPh>
    <phoneticPr fontId="3"/>
  </si>
  <si>
    <t>舞台芸術</t>
    <rPh sb="0" eb="2">
      <t>ブタイ</t>
    </rPh>
    <rPh sb="2" eb="4">
      <t>ゲイジュツ</t>
    </rPh>
    <phoneticPr fontId="3"/>
  </si>
  <si>
    <t>集会室</t>
    <rPh sb="0" eb="2">
      <t>シュウカイ</t>
    </rPh>
    <rPh sb="2" eb="3">
      <t>シツ</t>
    </rPh>
    <phoneticPr fontId="3"/>
  </si>
  <si>
    <t>Ａ</t>
    <phoneticPr fontId="3"/>
  </si>
  <si>
    <t>Ｂ</t>
    <phoneticPr fontId="3"/>
  </si>
  <si>
    <t>Ｃ</t>
    <phoneticPr fontId="3"/>
  </si>
  <si>
    <t>子　ど　も　室</t>
    <rPh sb="0" eb="1">
      <t>コ</t>
    </rPh>
    <rPh sb="6" eb="7">
      <t>シツ</t>
    </rPh>
    <phoneticPr fontId="3"/>
  </si>
  <si>
    <t>合　　　　　　計</t>
    <rPh sb="0" eb="1">
      <t>ゴウ</t>
    </rPh>
    <rPh sb="7" eb="8">
      <t>ケイ</t>
    </rPh>
    <phoneticPr fontId="3"/>
  </si>
  <si>
    <t>区　　　　分</t>
    <rPh sb="0" eb="1">
      <t>ク</t>
    </rPh>
    <rPh sb="5" eb="6">
      <t>ブン</t>
    </rPh>
    <phoneticPr fontId="3"/>
  </si>
  <si>
    <t>利用者数</t>
    <rPh sb="0" eb="3">
      <t>リヨウシャ</t>
    </rPh>
    <rPh sb="3" eb="4">
      <t>スウ</t>
    </rPh>
    <phoneticPr fontId="3"/>
  </si>
  <si>
    <t>水　玉　プ　ー　ル</t>
    <rPh sb="0" eb="1">
      <t>ミズ</t>
    </rPh>
    <rPh sb="2" eb="3">
      <t>タマ</t>
    </rPh>
    <phoneticPr fontId="3"/>
  </si>
  <si>
    <t>公民館移転により</t>
    <rPh sb="0" eb="3">
      <t>コウミンカン</t>
    </rPh>
    <rPh sb="3" eb="5">
      <t>イテン</t>
    </rPh>
    <phoneticPr fontId="3"/>
  </si>
  <si>
    <t>20年度より一般団体分(自主事業）</t>
    <rPh sb="2" eb="4">
      <t>ネンド</t>
    </rPh>
    <rPh sb="6" eb="8">
      <t>イッパン</t>
    </rPh>
    <rPh sb="8" eb="10">
      <t>ダンタイ</t>
    </rPh>
    <rPh sb="10" eb="11">
      <t>ブン</t>
    </rPh>
    <rPh sb="12" eb="14">
      <t>ジシュ</t>
    </rPh>
    <rPh sb="14" eb="16">
      <t>ジギョウ</t>
    </rPh>
    <phoneticPr fontId="3"/>
  </si>
  <si>
    <t>20年度より公用団体分（貸館事業）</t>
    <rPh sb="2" eb="4">
      <t>ネンド</t>
    </rPh>
    <rPh sb="6" eb="8">
      <t>コウヨウ</t>
    </rPh>
    <rPh sb="8" eb="10">
      <t>ダンタイ</t>
    </rPh>
    <rPh sb="10" eb="11">
      <t>ブン</t>
    </rPh>
    <rPh sb="12" eb="13">
      <t>カ</t>
    </rPh>
    <rPh sb="13" eb="14">
      <t>カン</t>
    </rPh>
    <rPh sb="14" eb="16">
      <t>ジギョウ</t>
    </rPh>
    <phoneticPr fontId="3"/>
  </si>
  <si>
    <t>利用回数</t>
  </si>
  <si>
    <t>利用人数</t>
  </si>
  <si>
    <t>うさぎホール</t>
    <phoneticPr fontId="3"/>
  </si>
  <si>
    <t>ワークショップ</t>
    <phoneticPr fontId="3"/>
  </si>
  <si>
    <t>ものづくり</t>
    <phoneticPr fontId="3"/>
  </si>
  <si>
    <t>開館日数</t>
  </si>
  <si>
    <t>利用者数</t>
  </si>
  <si>
    <t>平成30年度</t>
    <rPh sb="0" eb="2">
      <t>ヘイセイ</t>
    </rPh>
    <rPh sb="4" eb="6">
      <t>ネンド</t>
    </rPh>
    <phoneticPr fontId="3"/>
  </si>
  <si>
    <t>平成31年</t>
    <rPh sb="0" eb="2">
      <t>ヘイセイ</t>
    </rPh>
    <rPh sb="4" eb="5">
      <t>ネン</t>
    </rPh>
    <phoneticPr fontId="3"/>
  </si>
  <si>
    <t>※平成３０年度より公民館はコミニュティセンターへ変更</t>
    <rPh sb="1" eb="3">
      <t>ヘイセイ</t>
    </rPh>
    <rPh sb="5" eb="7">
      <t>ネンド</t>
    </rPh>
    <rPh sb="9" eb="12">
      <t>コウミンカン</t>
    </rPh>
    <rPh sb="24" eb="26">
      <t>ヘンコウ</t>
    </rPh>
    <phoneticPr fontId="3"/>
  </si>
  <si>
    <t>H30より廃止</t>
    <phoneticPr fontId="3"/>
  </si>
  <si>
    <t>出典：袋井図書館</t>
    <rPh sb="3" eb="5">
      <t>フクロイ</t>
    </rPh>
    <rPh sb="5" eb="8">
      <t>トショカン</t>
    </rPh>
    <phoneticPr fontId="3"/>
  </si>
  <si>
    <t>出典：浅羽図書館</t>
    <rPh sb="3" eb="5">
      <t>アサバ</t>
    </rPh>
    <rPh sb="5" eb="8">
      <t>トショカン</t>
    </rPh>
    <phoneticPr fontId="3"/>
  </si>
  <si>
    <t>令和２年</t>
    <rPh sb="0" eb="2">
      <t>レイワ</t>
    </rPh>
    <rPh sb="3" eb="4">
      <t>ネン</t>
    </rPh>
    <phoneticPr fontId="3"/>
  </si>
  <si>
    <t>平成31年度</t>
    <rPh sb="0" eb="2">
      <t>ヘイセイ</t>
    </rPh>
    <rPh sb="4" eb="6">
      <t>ネンド</t>
    </rPh>
    <phoneticPr fontId="3"/>
  </si>
  <si>
    <t>令和２年度</t>
    <rPh sb="0" eb="2">
      <t>レイワ</t>
    </rPh>
    <rPh sb="3" eb="5">
      <t>ネンド</t>
    </rPh>
    <phoneticPr fontId="3"/>
  </si>
  <si>
    <t>令和３年</t>
    <rPh sb="0" eb="2">
      <t>レイワ</t>
    </rPh>
    <rPh sb="3" eb="4">
      <t>ネン</t>
    </rPh>
    <phoneticPr fontId="3"/>
  </si>
  <si>
    <t>令和元年度</t>
    <rPh sb="0" eb="2">
      <t>レイワ</t>
    </rPh>
    <rPh sb="2" eb="5">
      <t>ガンネンド</t>
    </rPh>
    <phoneticPr fontId="3"/>
  </si>
  <si>
    <t>令和2年度</t>
    <rPh sb="0" eb="2">
      <t>レイワ</t>
    </rPh>
    <rPh sb="3" eb="5">
      <t>ネンド</t>
    </rPh>
    <phoneticPr fontId="3"/>
  </si>
  <si>
    <t>令和元年度</t>
    <rPh sb="0" eb="5">
      <t>レイワガンネンド</t>
    </rPh>
    <phoneticPr fontId="3"/>
  </si>
  <si>
    <t>考古資料</t>
    <rPh sb="0" eb="2">
      <t>コウコ</t>
    </rPh>
    <rPh sb="2" eb="4">
      <t>シリョウ</t>
    </rPh>
    <phoneticPr fontId="3"/>
  </si>
  <si>
    <t>歴史資料</t>
    <rPh sb="0" eb="2">
      <t>レキシ</t>
    </rPh>
    <rPh sb="2" eb="4">
      <t>シリョウ</t>
    </rPh>
    <phoneticPr fontId="3"/>
  </si>
  <si>
    <t>多目的ホール</t>
    <rPh sb="0" eb="3">
      <t>タモクテキ</t>
    </rPh>
    <phoneticPr fontId="3"/>
  </si>
  <si>
    <t>楽屋</t>
    <rPh sb="0" eb="2">
      <t>ガクヤ</t>
    </rPh>
    <phoneticPr fontId="3"/>
  </si>
  <si>
    <t>会議室</t>
    <rPh sb="0" eb="3">
      <t>カイギシツ</t>
    </rPh>
    <phoneticPr fontId="3"/>
  </si>
  <si>
    <t>1・2</t>
    <phoneticPr fontId="3"/>
  </si>
  <si>
    <t>ものづくり工房</t>
    <rPh sb="5" eb="7">
      <t>コウボウ</t>
    </rPh>
    <phoneticPr fontId="3"/>
  </si>
  <si>
    <t>調理室</t>
    <rPh sb="0" eb="3">
      <t>チョウリシツ</t>
    </rPh>
    <phoneticPr fontId="3"/>
  </si>
  <si>
    <t>食工房</t>
    <rPh sb="0" eb="1">
      <t>ショク</t>
    </rPh>
    <rPh sb="1" eb="3">
      <t>コウボウ</t>
    </rPh>
    <phoneticPr fontId="3"/>
  </si>
  <si>
    <t>和の空間</t>
    <rPh sb="0" eb="1">
      <t>ワ</t>
    </rPh>
    <rPh sb="2" eb="4">
      <t>クウカン</t>
    </rPh>
    <phoneticPr fontId="3"/>
  </si>
  <si>
    <t>申込件数　計</t>
    <rPh sb="0" eb="2">
      <t>モウシコミ</t>
    </rPh>
    <rPh sb="2" eb="4">
      <t>ケンスウ</t>
    </rPh>
    <rPh sb="5" eb="6">
      <t>ケイ</t>
    </rPh>
    <phoneticPr fontId="3"/>
  </si>
  <si>
    <t>利用者数　計</t>
    <rPh sb="0" eb="3">
      <t>リヨウシャ</t>
    </rPh>
    <rPh sb="3" eb="4">
      <t>スウ</t>
    </rPh>
    <rPh sb="5" eb="6">
      <t>ケイ</t>
    </rPh>
    <phoneticPr fontId="3"/>
  </si>
  <si>
    <t>令和３年度</t>
    <rPh sb="0" eb="2">
      <t>レイワ</t>
    </rPh>
    <rPh sb="3" eb="5">
      <t>ネンド</t>
    </rPh>
    <phoneticPr fontId="3"/>
  </si>
  <si>
    <t>令和４年</t>
    <rPh sb="0" eb="2">
      <t>レイワ</t>
    </rPh>
    <rPh sb="3" eb="4">
      <t>ネン</t>
    </rPh>
    <phoneticPr fontId="3"/>
  </si>
  <si>
    <t>※令和元年度までは、市民体育館の利用状況を掲載</t>
    <rPh sb="1" eb="3">
      <t>レイワ</t>
    </rPh>
    <rPh sb="3" eb="5">
      <t>ガンネン</t>
    </rPh>
    <rPh sb="5" eb="6">
      <t>ド</t>
    </rPh>
    <rPh sb="10" eb="12">
      <t>シミン</t>
    </rPh>
    <rPh sb="12" eb="15">
      <t>タイイクカン</t>
    </rPh>
    <rPh sb="16" eb="18">
      <t>リヨウ</t>
    </rPh>
    <rPh sb="18" eb="20">
      <t>ジョウキョウ</t>
    </rPh>
    <rPh sb="21" eb="23">
      <t>ケイサイ</t>
    </rPh>
    <phoneticPr fontId="3"/>
  </si>
  <si>
    <t>※令和２年度以降は、総合体育館の利用状況を掲載</t>
    <rPh sb="1" eb="3">
      <t>レイワ</t>
    </rPh>
    <rPh sb="4" eb="6">
      <t>ネンド</t>
    </rPh>
    <rPh sb="6" eb="8">
      <t>イコウ</t>
    </rPh>
    <rPh sb="10" eb="12">
      <t>ソウゴウ</t>
    </rPh>
    <rPh sb="12" eb="15">
      <t>タイイクカン</t>
    </rPh>
    <rPh sb="16" eb="18">
      <t>リヨウ</t>
    </rPh>
    <rPh sb="18" eb="20">
      <t>ジョウキョウ</t>
    </rPh>
    <rPh sb="21" eb="23">
      <t>ケイサイ</t>
    </rPh>
    <phoneticPr fontId="3"/>
  </si>
  <si>
    <t>平成17年</t>
    <rPh sb="0" eb="2">
      <t>ヘイセイ</t>
    </rPh>
    <rPh sb="4" eb="5">
      <t>ネン</t>
    </rPh>
    <phoneticPr fontId="3"/>
  </si>
  <si>
    <t>平成18年</t>
    <rPh sb="0" eb="2">
      <t>ヘイセイ</t>
    </rPh>
    <rPh sb="4" eb="5">
      <t>ネン</t>
    </rPh>
    <phoneticPr fontId="3"/>
  </si>
  <si>
    <t>平成19年</t>
    <rPh sb="0" eb="2">
      <t>ヘイセイ</t>
    </rPh>
    <rPh sb="4" eb="5">
      <t>ネン</t>
    </rPh>
    <phoneticPr fontId="3"/>
  </si>
  <si>
    <t>平成20年</t>
    <rPh sb="0" eb="2">
      <t>ヘイセイ</t>
    </rPh>
    <rPh sb="4" eb="5">
      <t>ネン</t>
    </rPh>
    <phoneticPr fontId="3"/>
  </si>
  <si>
    <t>平成21年</t>
    <rPh sb="0" eb="2">
      <t>ヘイセイ</t>
    </rPh>
    <rPh sb="4" eb="5">
      <t>ネン</t>
    </rPh>
    <phoneticPr fontId="3"/>
  </si>
  <si>
    <t>平成22年</t>
    <rPh sb="0" eb="2">
      <t>ヘイセイ</t>
    </rPh>
    <rPh sb="4" eb="5">
      <t>ネン</t>
    </rPh>
    <phoneticPr fontId="3"/>
  </si>
  <si>
    <t>平成23年</t>
    <rPh sb="0" eb="2">
      <t>ヘイセイ</t>
    </rPh>
    <rPh sb="4" eb="5">
      <t>ネン</t>
    </rPh>
    <phoneticPr fontId="3"/>
  </si>
  <si>
    <t>平成24年</t>
    <rPh sb="0" eb="2">
      <t>ヘイセイ</t>
    </rPh>
    <rPh sb="4" eb="5">
      <t>ネン</t>
    </rPh>
    <phoneticPr fontId="3"/>
  </si>
  <si>
    <t>平成25年</t>
    <rPh sb="0" eb="2">
      <t>ヘイセイ</t>
    </rPh>
    <rPh sb="4" eb="5">
      <t>ネン</t>
    </rPh>
    <phoneticPr fontId="3"/>
  </si>
  <si>
    <t>平成26年</t>
    <rPh sb="0" eb="2">
      <t>ヘイセイ</t>
    </rPh>
    <rPh sb="4" eb="5">
      <t>ネン</t>
    </rPh>
    <phoneticPr fontId="3"/>
  </si>
  <si>
    <t>平成27年</t>
    <rPh sb="0" eb="2">
      <t>ヘイセイ</t>
    </rPh>
    <rPh sb="4" eb="5">
      <t>ネン</t>
    </rPh>
    <phoneticPr fontId="3"/>
  </si>
  <si>
    <t>平成28年</t>
    <rPh sb="0" eb="2">
      <t>ヘイセイ</t>
    </rPh>
    <rPh sb="4" eb="5">
      <t>ネン</t>
    </rPh>
    <phoneticPr fontId="3"/>
  </si>
  <si>
    <t>平成29年</t>
    <rPh sb="0" eb="2">
      <t>ヘイセイ</t>
    </rPh>
    <rPh sb="4" eb="5">
      <t>ネン</t>
    </rPh>
    <phoneticPr fontId="3"/>
  </si>
  <si>
    <t>（単位：日、冊）</t>
    <rPh sb="1" eb="3">
      <t>タンイ</t>
    </rPh>
    <rPh sb="4" eb="5">
      <t>ヒ</t>
    </rPh>
    <rPh sb="6" eb="7">
      <t>サツ</t>
    </rPh>
    <phoneticPr fontId="3"/>
  </si>
  <si>
    <t>（単位：日、人）</t>
    <rPh sb="1" eb="3">
      <t>タンイ</t>
    </rPh>
    <rPh sb="4" eb="5">
      <t>ヒ</t>
    </rPh>
    <rPh sb="6" eb="7">
      <t>ニン</t>
    </rPh>
    <phoneticPr fontId="3"/>
  </si>
  <si>
    <t>令和元年</t>
    <rPh sb="0" eb="2">
      <t>レイワ</t>
    </rPh>
    <rPh sb="2" eb="4">
      <t>ガンネン</t>
    </rPh>
    <phoneticPr fontId="3"/>
  </si>
  <si>
    <t>（単位：人、時間）</t>
    <rPh sb="1" eb="3">
      <t>タンイ</t>
    </rPh>
    <rPh sb="4" eb="5">
      <t>ニン</t>
    </rPh>
    <rPh sb="6" eb="8">
      <t>ジカン</t>
    </rPh>
    <phoneticPr fontId="3"/>
  </si>
  <si>
    <t>家庭教育学級　※２</t>
    <rPh sb="0" eb="2">
      <t>カテイ</t>
    </rPh>
    <rPh sb="2" eb="4">
      <t>キョウイク</t>
    </rPh>
    <rPh sb="4" eb="6">
      <t>ガッキュウ</t>
    </rPh>
    <phoneticPr fontId="3"/>
  </si>
  <si>
    <r>
      <rPr>
        <sz val="11"/>
        <rFont val="ＭＳ Ｐゴシック"/>
        <family val="3"/>
        <charset val="128"/>
      </rPr>
      <t>少年学級</t>
    </r>
    <r>
      <rPr>
        <sz val="11"/>
        <rFont val="ＭＳ Ｐゴシック"/>
        <family val="3"/>
        <charset val="128"/>
      </rPr>
      <t>　　　※１</t>
    </r>
    <rPh sb="0" eb="2">
      <t>ショウネン</t>
    </rPh>
    <rPh sb="2" eb="4">
      <t>ガッキュウ</t>
    </rPh>
    <phoneticPr fontId="3"/>
  </si>
  <si>
    <t>延時間：平成30年度のコミュニティセンター化に伴い各学級の自主的活動を重視するため時間の積算は廃止。</t>
    <rPh sb="0" eb="1">
      <t>ノ</t>
    </rPh>
    <rPh sb="1" eb="3">
      <t>ジカン</t>
    </rPh>
    <rPh sb="4" eb="6">
      <t>ヘイセイ</t>
    </rPh>
    <rPh sb="8" eb="10">
      <t>ネンド</t>
    </rPh>
    <rPh sb="21" eb="22">
      <t>カ</t>
    </rPh>
    <rPh sb="23" eb="24">
      <t>トモナ</t>
    </rPh>
    <rPh sb="25" eb="28">
      <t>カクガッキュウ</t>
    </rPh>
    <rPh sb="29" eb="32">
      <t>ジシュテキ</t>
    </rPh>
    <rPh sb="32" eb="34">
      <t>カツドウ</t>
    </rPh>
    <rPh sb="35" eb="37">
      <t>ジュウシ</t>
    </rPh>
    <rPh sb="41" eb="43">
      <t>ジカン</t>
    </rPh>
    <rPh sb="44" eb="46">
      <t>セキサン</t>
    </rPh>
    <rPh sb="47" eb="49">
      <t>ハイシ</t>
    </rPh>
    <phoneticPr fontId="3"/>
  </si>
  <si>
    <t>（単位：件、人）</t>
    <rPh sb="1" eb="3">
      <t>タンイ</t>
    </rPh>
    <rPh sb="4" eb="5">
      <t>ケン</t>
    </rPh>
    <rPh sb="6" eb="7">
      <t>ニン</t>
    </rPh>
    <phoneticPr fontId="3"/>
  </si>
  <si>
    <t>（単位：日、回、人）</t>
    <rPh sb="1" eb="3">
      <t>タンイ</t>
    </rPh>
    <rPh sb="4" eb="5">
      <t>ニチ</t>
    </rPh>
    <rPh sb="6" eb="7">
      <t>カイ</t>
    </rPh>
    <rPh sb="8" eb="9">
      <t>ヒト</t>
    </rPh>
    <phoneticPr fontId="3"/>
  </si>
  <si>
    <t>出典：スポーツ政策課（愛野公園）</t>
    <rPh sb="11" eb="13">
      <t>アイノ</t>
    </rPh>
    <rPh sb="13" eb="15">
      <t>コウエン</t>
    </rPh>
    <phoneticPr fontId="3"/>
  </si>
  <si>
    <t>（単位：件、人）</t>
    <rPh sb="1" eb="3">
      <t>タンイ</t>
    </rPh>
    <rPh sb="4" eb="5">
      <t>ケン</t>
    </rPh>
    <rPh sb="6" eb="7">
      <t>ヒト</t>
    </rPh>
    <phoneticPr fontId="3"/>
  </si>
  <si>
    <t>出典：スポーツ政策課（浅羽球技場、浅羽テニスコート）</t>
    <phoneticPr fontId="3"/>
  </si>
  <si>
    <t>出典：スポーツ政策課（袋井B&amp;G海洋センター）</t>
    <rPh sb="11" eb="13">
      <t>フクロイ</t>
    </rPh>
    <rPh sb="16" eb="18">
      <t>カイヨウ</t>
    </rPh>
    <phoneticPr fontId="3"/>
  </si>
  <si>
    <t>出典：スポーツ政策課（浅羽B&amp;G海洋センター）</t>
    <rPh sb="11" eb="13">
      <t>アサバ</t>
    </rPh>
    <rPh sb="16" eb="18">
      <t>カイヨウ</t>
    </rPh>
    <phoneticPr fontId="3"/>
  </si>
  <si>
    <t>出典：スポーツ政策課（風見の丘）</t>
    <rPh sb="11" eb="13">
      <t>カザミ</t>
    </rPh>
    <rPh sb="14" eb="15">
      <t>オカ</t>
    </rPh>
    <phoneticPr fontId="3"/>
  </si>
  <si>
    <t>出典：生涯学習課（月見の里学遊館）</t>
    <rPh sb="9" eb="11">
      <t>ツキミ</t>
    </rPh>
    <rPh sb="12" eb="13">
      <t>サト</t>
    </rPh>
    <rPh sb="13" eb="14">
      <t>ガク</t>
    </rPh>
    <rPh sb="14" eb="15">
      <t>ユウ</t>
    </rPh>
    <rPh sb="15" eb="16">
      <t>カン</t>
    </rPh>
    <phoneticPr fontId="3"/>
  </si>
  <si>
    <t>出典：生涯学習課（メロープラザ）</t>
    <phoneticPr fontId="3"/>
  </si>
  <si>
    <t>令和５年</t>
    <rPh sb="0" eb="2">
      <t>レイワ</t>
    </rPh>
    <rPh sb="3" eb="4">
      <t>ネン</t>
    </rPh>
    <phoneticPr fontId="3"/>
  </si>
  <si>
    <t>令和４年度</t>
    <rPh sb="0" eb="2">
      <t>レイワ</t>
    </rPh>
    <rPh sb="3" eb="5">
      <t>ネンド</t>
    </rPh>
    <phoneticPr fontId="3"/>
  </si>
  <si>
    <t>市民体育館利用状況</t>
    <rPh sb="0" eb="2">
      <t>シミン</t>
    </rPh>
    <rPh sb="2" eb="5">
      <t>タイイクカン</t>
    </rPh>
    <rPh sb="5" eb="7">
      <t>リヨウ</t>
    </rPh>
    <rPh sb="7" eb="9">
      <t>ジョウキョウ</t>
    </rPh>
    <phoneticPr fontId="3"/>
  </si>
  <si>
    <t>市民体育館</t>
    <rPh sb="0" eb="2">
      <t>シミン</t>
    </rPh>
    <rPh sb="2" eb="5">
      <t>タイイクカン</t>
    </rPh>
    <phoneticPr fontId="3"/>
  </si>
  <si>
    <t>総合体育館</t>
    <rPh sb="0" eb="2">
      <t>ソウゴウ</t>
    </rPh>
    <rPh sb="2" eb="5">
      <t>タイイクカン</t>
    </rPh>
    <phoneticPr fontId="3"/>
  </si>
  <si>
    <t>油山寺本堂内厨子</t>
    <rPh sb="0" eb="1">
      <t>ユ</t>
    </rPh>
    <rPh sb="1" eb="3">
      <t>サンジ</t>
    </rPh>
    <rPh sb="3" eb="5">
      <t>ホンドウ</t>
    </rPh>
    <rPh sb="5" eb="6">
      <t>ナイ</t>
    </rPh>
    <rPh sb="6" eb="8">
      <t>ズシ</t>
    </rPh>
    <phoneticPr fontId="3"/>
  </si>
  <si>
    <t>平治二年銘梵鐘</t>
    <rPh sb="0" eb="7">
      <t>ヘイジニネンメイボンショウ</t>
    </rPh>
    <phoneticPr fontId="3"/>
  </si>
  <si>
    <r>
      <t>徳川(家</t>
    </r>
    <r>
      <rPr>
        <sz val="11"/>
        <rFont val="ＭＳ Ｐゴシック"/>
        <family val="3"/>
        <charset val="128"/>
      </rPr>
      <t>)</t>
    </r>
    <r>
      <rPr>
        <sz val="11"/>
        <rFont val="ＭＳ Ｐゴシック"/>
        <family val="3"/>
        <charset val="128"/>
      </rPr>
      <t>七ヶ条定書</t>
    </r>
    <rPh sb="0" eb="2">
      <t>トクガワ</t>
    </rPh>
    <rPh sb="3" eb="4">
      <t>ケ</t>
    </rPh>
    <rPh sb="5" eb="6">
      <t>ナナ</t>
    </rPh>
    <rPh sb="7" eb="8">
      <t>ジョウ</t>
    </rPh>
    <rPh sb="8" eb="9">
      <t>サダ</t>
    </rPh>
    <rPh sb="9" eb="10">
      <t>ショ</t>
    </rPh>
    <phoneticPr fontId="3"/>
  </si>
  <si>
    <r>
      <t>(紙本軸装)裁許状絵図</t>
    </r>
    <r>
      <rPr>
        <sz val="11"/>
        <rFont val="ＭＳ Ｐゴシック"/>
        <family val="3"/>
        <charset val="128"/>
      </rPr>
      <t>(</t>
    </r>
    <r>
      <rPr>
        <sz val="11"/>
        <rFont val="ＭＳ Ｐゴシック"/>
        <family val="3"/>
        <charset val="128"/>
      </rPr>
      <t>４点</t>
    </r>
    <r>
      <rPr>
        <sz val="11"/>
        <rFont val="ＭＳ Ｐゴシック"/>
        <family val="3"/>
        <charset val="128"/>
      </rPr>
      <t>)</t>
    </r>
    <rPh sb="1" eb="3">
      <t>カミモト</t>
    </rPh>
    <rPh sb="3" eb="4">
      <t>ジク</t>
    </rPh>
    <rPh sb="4" eb="5">
      <t>ソウ</t>
    </rPh>
    <rPh sb="6" eb="8">
      <t>サイキョ</t>
    </rPh>
    <rPh sb="8" eb="9">
      <t>ジョウ</t>
    </rPh>
    <rPh sb="9" eb="11">
      <t>エズ</t>
    </rPh>
    <rPh sb="13" eb="14">
      <t>テン</t>
    </rPh>
    <phoneticPr fontId="3"/>
  </si>
  <si>
    <t>一般</t>
    <rPh sb="0" eb="2">
      <t>イッパン</t>
    </rPh>
    <phoneticPr fontId="3"/>
  </si>
  <si>
    <t>公用</t>
    <rPh sb="0" eb="2">
      <t>コウヨウ</t>
    </rPh>
    <phoneticPr fontId="3"/>
  </si>
  <si>
    <t>出典：産業未来課（サンライフ袋井）</t>
    <rPh sb="14" eb="16">
      <t>フクロイ</t>
    </rPh>
    <phoneticPr fontId="3"/>
  </si>
  <si>
    <t>出典：袋井図書館（月見の里学遊館図書館分室含む）</t>
    <rPh sb="3" eb="5">
      <t>フクロイ</t>
    </rPh>
    <rPh sb="5" eb="8">
      <t>トショカン</t>
    </rPh>
    <rPh sb="9" eb="11">
      <t>ツキミ</t>
    </rPh>
    <rPh sb="12" eb="13">
      <t>サト</t>
    </rPh>
    <rPh sb="13" eb="14">
      <t>ガク</t>
    </rPh>
    <rPh sb="14" eb="15">
      <t>ユウ</t>
    </rPh>
    <rPh sb="15" eb="16">
      <t>カン</t>
    </rPh>
    <rPh sb="16" eb="19">
      <t>トショカン</t>
    </rPh>
    <rPh sb="19" eb="20">
      <t>ブン</t>
    </rPh>
    <rPh sb="20" eb="21">
      <t>シツ</t>
    </rPh>
    <rPh sb="21" eb="22">
      <t>フク</t>
    </rPh>
    <phoneticPr fontId="3"/>
  </si>
  <si>
    <t>出典：生涯学習課</t>
    <rPh sb="3" eb="5">
      <t>ショウガイ</t>
    </rPh>
    <rPh sb="5" eb="7">
      <t>ガクシュウ</t>
    </rPh>
    <rPh sb="7" eb="8">
      <t>カ</t>
    </rPh>
    <phoneticPr fontId="3"/>
  </si>
  <si>
    <t>袋井図書館・月見の里学遊館図書室分室</t>
    <rPh sb="0" eb="2">
      <t>フクロイ</t>
    </rPh>
    <rPh sb="2" eb="5">
      <t>トショカン</t>
    </rPh>
    <rPh sb="6" eb="8">
      <t>ツキミ</t>
    </rPh>
    <rPh sb="9" eb="11">
      <t>サトガク</t>
    </rPh>
    <rPh sb="11" eb="13">
      <t>ユウカン</t>
    </rPh>
    <rPh sb="13" eb="16">
      <t>トショシツ</t>
    </rPh>
    <rPh sb="16" eb="18">
      <t>ブンシツ</t>
    </rPh>
    <phoneticPr fontId="3"/>
  </si>
  <si>
    <t>浅羽図書館</t>
    <rPh sb="0" eb="2">
      <t>アサバ</t>
    </rPh>
    <rPh sb="2" eb="5">
      <t>トショカン</t>
    </rPh>
    <phoneticPr fontId="3"/>
  </si>
  <si>
    <t>袋井図書館・月見の里学遊館図書室分室</t>
    <rPh sb="0" eb="2">
      <t>フクロイ</t>
    </rPh>
    <phoneticPr fontId="3"/>
  </si>
  <si>
    <t>袋井図書館・月見の里学遊館図書館分室</t>
    <rPh sb="0" eb="2">
      <t>フクロイ</t>
    </rPh>
    <rPh sb="15" eb="16">
      <t>ヤカタ</t>
    </rPh>
    <phoneticPr fontId="3"/>
  </si>
  <si>
    <t>（３）館外貸出利用状況</t>
    <rPh sb="3" eb="5">
      <t>カンガイ</t>
    </rPh>
    <rPh sb="5" eb="7">
      <t>カシダシ</t>
    </rPh>
    <rPh sb="7" eb="9">
      <t>リヨウ</t>
    </rPh>
    <rPh sb="9" eb="11">
      <t>ジョウキョウ</t>
    </rPh>
    <phoneticPr fontId="3"/>
  </si>
  <si>
    <t>年令区分貸出冊数</t>
    <phoneticPr fontId="3"/>
  </si>
  <si>
    <t>年令区分貸出人員</t>
    <phoneticPr fontId="3"/>
  </si>
  <si>
    <t>※２　小中学校の家庭教育学級</t>
    <phoneticPr fontId="3"/>
  </si>
  <si>
    <t>※１　旧ふるさと学級</t>
    <rPh sb="3" eb="4">
      <t>キュウ</t>
    </rPh>
    <rPh sb="8" eb="10">
      <t>ガッキュウ</t>
    </rPh>
    <phoneticPr fontId="3"/>
  </si>
  <si>
    <t>※１旧ふるさと学級</t>
    <rPh sb="2" eb="3">
      <t>キュウ</t>
    </rPh>
    <rPh sb="7" eb="9">
      <t>ガッキュウ</t>
    </rPh>
    <phoneticPr fontId="3"/>
  </si>
  <si>
    <t>出典：協働まちづくり課</t>
    <rPh sb="0" eb="2">
      <t>シュッテン</t>
    </rPh>
    <rPh sb="3" eb="5">
      <t>キョウドウ</t>
    </rPh>
    <rPh sb="10" eb="11">
      <t>カ</t>
    </rPh>
    <phoneticPr fontId="3"/>
  </si>
  <si>
    <t>袋井体育センター</t>
    <phoneticPr fontId="3"/>
  </si>
  <si>
    <t>浅羽体育センター</t>
    <phoneticPr fontId="3"/>
  </si>
  <si>
    <t>出典：スポーツ政策課</t>
    <rPh sb="7" eb="10">
      <t>セイサクカ</t>
    </rPh>
    <phoneticPr fontId="3"/>
  </si>
  <si>
    <t>出典：スポーツ政策課</t>
    <phoneticPr fontId="3"/>
  </si>
  <si>
    <t>出典：スポーツ政策課（総合体育館）</t>
    <rPh sb="7" eb="9">
      <t>セイサク</t>
    </rPh>
    <rPh sb="9" eb="10">
      <t>カ</t>
    </rPh>
    <rPh sb="11" eb="13">
      <t>ソウゴウ</t>
    </rPh>
    <rPh sb="13" eb="16">
      <t>タイイクカン</t>
    </rPh>
    <phoneticPr fontId="3"/>
  </si>
  <si>
    <t>出典：スポーツ政策課（市民体育館）</t>
    <rPh sb="7" eb="9">
      <t>セイサク</t>
    </rPh>
    <rPh sb="9" eb="10">
      <t>カ</t>
    </rPh>
    <rPh sb="11" eb="13">
      <t>シミン</t>
    </rPh>
    <rPh sb="13" eb="16">
      <t>タイイクカン</t>
    </rPh>
    <phoneticPr fontId="3"/>
  </si>
  <si>
    <t>令和６年</t>
    <rPh sb="0" eb="2">
      <t>レイワ</t>
    </rPh>
    <rPh sb="3" eb="4">
      <t>ネン</t>
    </rPh>
    <phoneticPr fontId="3"/>
  </si>
  <si>
    <t>クラブ等による団体利用</t>
    <rPh sb="3" eb="4">
      <t>トウ</t>
    </rPh>
    <rPh sb="7" eb="9">
      <t>ダンタイ</t>
    </rPh>
    <rPh sb="9" eb="11">
      <t>リヨウ</t>
    </rPh>
    <phoneticPr fontId="3"/>
  </si>
  <si>
    <t>骨盤矯正ｴｸｻｻｲｽﾞ・リンパヨガ</t>
    <rPh sb="0" eb="2">
      <t>コツバン</t>
    </rPh>
    <rPh sb="2" eb="4">
      <t>キョウセイ</t>
    </rPh>
    <phoneticPr fontId="3"/>
  </si>
  <si>
    <t>令和５年度</t>
    <rPh sb="0" eb="2">
      <t>レイワ</t>
    </rPh>
    <rPh sb="3" eb="5">
      <t>ネンド</t>
    </rPh>
    <phoneticPr fontId="3"/>
  </si>
  <si>
    <t>休会</t>
    <rPh sb="0" eb="2">
      <t>キュウカイ</t>
    </rPh>
    <phoneticPr fontId="3"/>
  </si>
  <si>
    <t>令和７年</t>
    <rPh sb="0" eb="2">
      <t>レイワ</t>
    </rPh>
    <rPh sb="3" eb="4">
      <t>ネン</t>
    </rPh>
    <phoneticPr fontId="3"/>
  </si>
  <si>
    <t>令和6年度</t>
    <rPh sb="0" eb="2">
      <t>レイワ</t>
    </rPh>
    <rPh sb="3" eb="5">
      <t>ネンド</t>
    </rPh>
    <phoneticPr fontId="3"/>
  </si>
  <si>
    <t>令和6年</t>
    <rPh sb="0" eb="2">
      <t>レイワ</t>
    </rPh>
    <rPh sb="3" eb="4">
      <t>ネン</t>
    </rPh>
    <phoneticPr fontId="3"/>
  </si>
  <si>
    <t>令和６年度</t>
    <rPh sb="0" eb="2">
      <t>レイワ</t>
    </rPh>
    <rPh sb="3" eb="5">
      <t>ネンド</t>
    </rPh>
    <phoneticPr fontId="3"/>
  </si>
  <si>
    <t>（４）電子図書館</t>
    <rPh sb="3" eb="5">
      <t>デンシ</t>
    </rPh>
    <rPh sb="5" eb="8">
      <t>トショカン</t>
    </rPh>
    <phoneticPr fontId="3"/>
  </si>
  <si>
    <t>蔵書冊数は当年度末現在</t>
    <rPh sb="0" eb="2">
      <t>ゾウショ</t>
    </rPh>
    <rPh sb="2" eb="3">
      <t>サツ</t>
    </rPh>
    <rPh sb="3" eb="4">
      <t>スウ</t>
    </rPh>
    <rPh sb="5" eb="6">
      <t>トウ</t>
    </rPh>
    <rPh sb="6" eb="8">
      <t>ネンド</t>
    </rPh>
    <rPh sb="8" eb="9">
      <t>マツ</t>
    </rPh>
    <rPh sb="9" eb="11">
      <t>ゲンザイ</t>
    </rPh>
    <phoneticPr fontId="3"/>
  </si>
  <si>
    <t>蔵書冊数</t>
    <rPh sb="0" eb="2">
      <t>ゾウショ</t>
    </rPh>
    <rPh sb="2" eb="3">
      <t>サツ</t>
    </rPh>
    <rPh sb="3" eb="4">
      <t>スウ</t>
    </rPh>
    <phoneticPr fontId="3"/>
  </si>
  <si>
    <t>利用人数
（延人数）</t>
    <rPh sb="0" eb="2">
      <t>リヨウ</t>
    </rPh>
    <rPh sb="2" eb="4">
      <t>ニンズウ</t>
    </rPh>
    <rPh sb="6" eb="7">
      <t>ノ</t>
    </rPh>
    <rPh sb="7" eb="9">
      <t>ニンズウ</t>
    </rPh>
    <phoneticPr fontId="3"/>
  </si>
  <si>
    <t>貸出冊数</t>
    <rPh sb="0" eb="2">
      <t>カシダシ</t>
    </rPh>
    <rPh sb="2" eb="4">
      <t>サッスウ</t>
    </rPh>
    <phoneticPr fontId="3"/>
  </si>
  <si>
    <t>出典：袋井図書館</t>
    <rPh sb="0" eb="2">
      <t>シュッテン</t>
    </rPh>
    <rPh sb="3" eb="5">
      <t>フクロイ</t>
    </rPh>
    <rPh sb="5" eb="8">
      <t>トショカン</t>
    </rPh>
    <phoneticPr fontId="3"/>
  </si>
  <si>
    <t>※　令和７年１月より電子図書館開始</t>
    <rPh sb="2" eb="4">
      <t>レイワ</t>
    </rPh>
    <rPh sb="5" eb="6">
      <t>ネン</t>
    </rPh>
    <rPh sb="7" eb="8">
      <t>ガツ</t>
    </rPh>
    <rPh sb="10" eb="12">
      <t>デンシ</t>
    </rPh>
    <rPh sb="12" eb="15">
      <t>トショカン</t>
    </rPh>
    <rPh sb="15" eb="17">
      <t>カイシ</t>
    </rPh>
    <phoneticPr fontId="3"/>
  </si>
  <si>
    <t>（単位：冊、人）</t>
    <rPh sb="1" eb="3">
      <t>タンイ</t>
    </rPh>
    <rPh sb="4" eb="5">
      <t>サツ</t>
    </rPh>
    <rPh sb="6" eb="7">
      <t>ヒト</t>
    </rPh>
    <phoneticPr fontId="3"/>
  </si>
  <si>
    <t>（５）社会教育学級の状況</t>
    <rPh sb="3" eb="5">
      <t>シャカイ</t>
    </rPh>
    <rPh sb="5" eb="7">
      <t>キョウイク</t>
    </rPh>
    <rPh sb="7" eb="9">
      <t>ガッキュウ</t>
    </rPh>
    <rPh sb="10" eb="12">
      <t>ジョウキョウ</t>
    </rPh>
    <phoneticPr fontId="3"/>
  </si>
  <si>
    <t>（６）コミュニティセンター（公民館）利用状況</t>
    <rPh sb="14" eb="17">
      <t>コウミンカン</t>
    </rPh>
    <rPh sb="18" eb="20">
      <t>リヨウ</t>
    </rPh>
    <rPh sb="20" eb="22">
      <t>ジョウキョウ</t>
    </rPh>
    <phoneticPr fontId="3"/>
  </si>
  <si>
    <t>（７）各種団体の委員会員数　　－教育委員会関係－</t>
    <rPh sb="3" eb="5">
      <t>カクシュ</t>
    </rPh>
    <rPh sb="5" eb="7">
      <t>ダンタイ</t>
    </rPh>
    <rPh sb="8" eb="10">
      <t>イイン</t>
    </rPh>
    <rPh sb="10" eb="13">
      <t>カイインスウ</t>
    </rPh>
    <rPh sb="16" eb="18">
      <t>キョウイク</t>
    </rPh>
    <rPh sb="18" eb="21">
      <t>イインカイ</t>
    </rPh>
    <rPh sb="21" eb="23">
      <t>カンケイ</t>
    </rPh>
    <phoneticPr fontId="3"/>
  </si>
  <si>
    <t>（８）指定文化財一覧表</t>
    <rPh sb="3" eb="5">
      <t>シテイ</t>
    </rPh>
    <rPh sb="5" eb="8">
      <t>ブンカザイ</t>
    </rPh>
    <rPh sb="8" eb="11">
      <t>イチランヒョウ</t>
    </rPh>
    <phoneticPr fontId="3"/>
  </si>
  <si>
    <t>（９）サンライフ袋井（勤労青少年ホーム）利用状況</t>
    <rPh sb="8" eb="10">
      <t>フクロイ</t>
    </rPh>
    <rPh sb="11" eb="13">
      <t>キンロウ</t>
    </rPh>
    <rPh sb="13" eb="16">
      <t>セイショウネン</t>
    </rPh>
    <rPh sb="20" eb="22">
      <t>リヨウ</t>
    </rPh>
    <rPh sb="22" eb="24">
      <t>ジョウキョウ</t>
    </rPh>
    <phoneticPr fontId="3"/>
  </si>
  <si>
    <t>（１０）体育センター利用状況</t>
    <rPh sb="4" eb="6">
      <t>タイイク</t>
    </rPh>
    <rPh sb="10" eb="12">
      <t>リヨウ</t>
    </rPh>
    <rPh sb="12" eb="14">
      <t>ジョウキョウ</t>
    </rPh>
    <phoneticPr fontId="3"/>
  </si>
  <si>
    <t>（１１）体育センター種目別利用状況</t>
    <rPh sb="4" eb="6">
      <t>タイイク</t>
    </rPh>
    <rPh sb="10" eb="13">
      <t>シュモクベツ</t>
    </rPh>
    <rPh sb="13" eb="15">
      <t>リヨウ</t>
    </rPh>
    <rPh sb="15" eb="17">
      <t>ジョウキョウ</t>
    </rPh>
    <phoneticPr fontId="3"/>
  </si>
  <si>
    <t>（１３）愛野公園利用状況</t>
    <rPh sb="4" eb="6">
      <t>アイノ</t>
    </rPh>
    <rPh sb="6" eb="8">
      <t>コウエン</t>
    </rPh>
    <rPh sb="8" eb="10">
      <t>リヨウ</t>
    </rPh>
    <rPh sb="10" eb="12">
      <t>ジョウキョウ</t>
    </rPh>
    <phoneticPr fontId="3"/>
  </si>
  <si>
    <t>（１４）アマチュアスポーツ利用状況</t>
    <rPh sb="13" eb="15">
      <t>リヨウ</t>
    </rPh>
    <rPh sb="15" eb="17">
      <t>ジョウキョウ</t>
    </rPh>
    <phoneticPr fontId="3"/>
  </si>
  <si>
    <t>（１５）浅羽球技場、浅羽テニスコート利用状況</t>
    <rPh sb="4" eb="6">
      <t>アサバ</t>
    </rPh>
    <rPh sb="6" eb="9">
      <t>キュウギジョウ</t>
    </rPh>
    <rPh sb="10" eb="12">
      <t>アサバ</t>
    </rPh>
    <rPh sb="18" eb="20">
      <t>リヨウ</t>
    </rPh>
    <rPh sb="20" eb="22">
      <t>ジョウキョウ</t>
    </rPh>
    <phoneticPr fontId="3"/>
  </si>
  <si>
    <t>（１６）袋井B&amp;G海洋センター利用状況</t>
    <rPh sb="4" eb="6">
      <t>フクロイ</t>
    </rPh>
    <rPh sb="9" eb="11">
      <t>カイヨウ</t>
    </rPh>
    <rPh sb="15" eb="17">
      <t>リヨウ</t>
    </rPh>
    <rPh sb="17" eb="19">
      <t>ジョウキョウ</t>
    </rPh>
    <phoneticPr fontId="3"/>
  </si>
  <si>
    <t>（１７）浅羽B&amp;G海洋センター利用状況</t>
    <rPh sb="4" eb="6">
      <t>アサバ</t>
    </rPh>
    <rPh sb="9" eb="11">
      <t>カイヨウ</t>
    </rPh>
    <rPh sb="15" eb="17">
      <t>リヨウ</t>
    </rPh>
    <rPh sb="17" eb="19">
      <t>ジョウキョウ</t>
    </rPh>
    <phoneticPr fontId="3"/>
  </si>
  <si>
    <t>（１８）風見の丘利用状況</t>
    <rPh sb="4" eb="6">
      <t>カザミ</t>
    </rPh>
    <rPh sb="7" eb="8">
      <t>オカ</t>
    </rPh>
    <rPh sb="8" eb="10">
      <t>リヨウ</t>
    </rPh>
    <rPh sb="10" eb="12">
      <t>ジョウキョウ</t>
    </rPh>
    <phoneticPr fontId="3"/>
  </si>
  <si>
    <r>
      <t>（１９）公益法人等の数　</t>
    </r>
    <r>
      <rPr>
        <sz val="12"/>
        <rFont val="ＭＳ Ｐゴシック"/>
        <family val="3"/>
        <charset val="128"/>
      </rPr>
      <t>（袋井市に本部がある法人）</t>
    </r>
    <rPh sb="4" eb="6">
      <t>コウエキ</t>
    </rPh>
    <rPh sb="6" eb="8">
      <t>ホウジン</t>
    </rPh>
    <rPh sb="8" eb="9">
      <t>トウ</t>
    </rPh>
    <rPh sb="10" eb="11">
      <t>カズ</t>
    </rPh>
    <rPh sb="13" eb="16">
      <t>フクロイシ</t>
    </rPh>
    <rPh sb="17" eb="19">
      <t>ホンブ</t>
    </rPh>
    <rPh sb="22" eb="24">
      <t>ホウジン</t>
    </rPh>
    <phoneticPr fontId="3"/>
  </si>
  <si>
    <t>（２０）月見の里学遊館利用状況</t>
    <rPh sb="4" eb="6">
      <t>ツキミ</t>
    </rPh>
    <rPh sb="7" eb="8">
      <t>サト</t>
    </rPh>
    <rPh sb="8" eb="9">
      <t>ガク</t>
    </rPh>
    <rPh sb="9" eb="10">
      <t>ユウ</t>
    </rPh>
    <rPh sb="10" eb="11">
      <t>カン</t>
    </rPh>
    <rPh sb="11" eb="13">
      <t>リヨウ</t>
    </rPh>
    <rPh sb="13" eb="15">
      <t>ジョウキョウ</t>
    </rPh>
    <phoneticPr fontId="3"/>
  </si>
  <si>
    <t>（２１）メロープラザ利用状況</t>
    <rPh sb="10" eb="12">
      <t>リヨウ</t>
    </rPh>
    <rPh sb="12" eb="14">
      <t>ジョウキョウ</t>
    </rPh>
    <phoneticPr fontId="3"/>
  </si>
  <si>
    <t>郷土資料館運営委員会</t>
    <rPh sb="0" eb="2">
      <t>キョウド</t>
    </rPh>
    <rPh sb="2" eb="4">
      <t>シリョウ</t>
    </rPh>
    <rPh sb="5" eb="7">
      <t>ウンエイ</t>
    </rPh>
    <rPh sb="7" eb="10">
      <t>イインカイ</t>
    </rPh>
    <phoneticPr fontId="3"/>
  </si>
  <si>
    <t>令和８年</t>
    <rPh sb="0" eb="2">
      <t>レイワ</t>
    </rPh>
    <rPh sb="3" eb="4">
      <t>ネン</t>
    </rPh>
    <phoneticPr fontId="3"/>
  </si>
  <si>
    <t>令和７年度</t>
    <rPh sb="0" eb="2">
      <t>レイワ</t>
    </rPh>
    <rPh sb="3" eb="5">
      <t>ネンド</t>
    </rPh>
    <phoneticPr fontId="3"/>
  </si>
  <si>
    <t>コミュニティセンター</t>
    <phoneticPr fontId="3"/>
  </si>
  <si>
    <t>令和８年４月１日現在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3"/>
  </si>
  <si>
    <t>（１２）総合体育館利用状況</t>
    <rPh sb="4" eb="6">
      <t>ソウゴウ</t>
    </rPh>
    <rPh sb="6" eb="9">
      <t>タイイクカン</t>
    </rPh>
    <rPh sb="9" eb="11">
      <t>リヨウ</t>
    </rPh>
    <rPh sb="11" eb="13">
      <t>ジョウキョウ</t>
    </rPh>
    <phoneticPr fontId="3"/>
  </si>
  <si>
    <t>出典：文化観光交流課</t>
    <rPh sb="3" eb="5">
      <t>ブンカ</t>
    </rPh>
    <rPh sb="5" eb="7">
      <t>カンコウ</t>
    </rPh>
    <rPh sb="7" eb="9">
      <t>コウリュウ</t>
    </rPh>
    <rPh sb="9" eb="10">
      <t>ガッカ</t>
    </rPh>
    <phoneticPr fontId="3"/>
  </si>
  <si>
    <t>出典：文化観光交流課（月見の里学遊館）</t>
    <rPh sb="3" eb="10">
      <t>ブンカカンコウコウリュウカ</t>
    </rPh>
    <rPh sb="11" eb="13">
      <t>ツキミ</t>
    </rPh>
    <rPh sb="14" eb="15">
      <t>サト</t>
    </rPh>
    <rPh sb="15" eb="16">
      <t>ガク</t>
    </rPh>
    <rPh sb="16" eb="17">
      <t>ユウ</t>
    </rPh>
    <rPh sb="17" eb="18">
      <t>カン</t>
    </rPh>
    <phoneticPr fontId="3"/>
  </si>
  <si>
    <t>出典：文化観光交流課（メロープラザ）</t>
    <rPh sb="3" eb="10">
      <t>ブンカカンコウコウリュウカ</t>
    </rPh>
    <phoneticPr fontId="3"/>
  </si>
  <si>
    <t>（７）各種団体の委員会員数</t>
    <rPh sb="3" eb="5">
      <t>カクシュ</t>
    </rPh>
    <rPh sb="5" eb="7">
      <t>ダンタイ</t>
    </rPh>
    <rPh sb="8" eb="10">
      <t>イイン</t>
    </rPh>
    <rPh sb="10" eb="13">
      <t>カイインスウ</t>
    </rPh>
    <phoneticPr fontId="3"/>
  </si>
  <si>
    <t>テーマ学級</t>
    <rPh sb="3" eb="5">
      <t>ガッキュウ</t>
    </rPh>
    <phoneticPr fontId="3"/>
  </si>
  <si>
    <t>出典：県経営管理部法務課（宗教法人）、県健康福祉部こども若者局私学振興課（学校法人）</t>
    <rPh sb="3" eb="4">
      <t>ケン</t>
    </rPh>
    <rPh sb="4" eb="6">
      <t>ケイエイ</t>
    </rPh>
    <rPh sb="6" eb="9">
      <t>カンリブ</t>
    </rPh>
    <rPh sb="9" eb="11">
      <t>ホウム</t>
    </rPh>
    <rPh sb="11" eb="12">
      <t>カ</t>
    </rPh>
    <rPh sb="13" eb="15">
      <t>シュウキョウ</t>
    </rPh>
    <rPh sb="15" eb="17">
      <t>ホウジン</t>
    </rPh>
    <phoneticPr fontId="3"/>
  </si>
  <si>
    <t>面</t>
    <rPh sb="0" eb="1">
      <t>メン</t>
    </rPh>
    <phoneticPr fontId="3"/>
  </si>
  <si>
    <r>
      <t>出典：生涯学習課</t>
    </r>
    <r>
      <rPr>
        <sz val="11"/>
        <rFont val="ＭＳ Ｐゴシック"/>
        <family val="3"/>
        <charset val="128"/>
      </rPr>
      <t>、文化観光交流課</t>
    </r>
    <rPh sb="3" eb="5">
      <t>ショウガイ</t>
    </rPh>
    <rPh sb="5" eb="7">
      <t>ガクシュウ</t>
    </rPh>
    <rPh sb="7" eb="8">
      <t>カ</t>
    </rPh>
    <rPh sb="9" eb="11">
      <t>ブンカ</t>
    </rPh>
    <rPh sb="11" eb="13">
      <t>カンコウ</t>
    </rPh>
    <rPh sb="13" eb="16">
      <t>コウリュウカ</t>
    </rPh>
    <phoneticPr fontId="3"/>
  </si>
  <si>
    <r>
      <t>社会福祉法人（紅紫会、なごみかぜ・明和会・</t>
    </r>
    <r>
      <rPr>
        <sz val="11"/>
        <rFont val="ＭＳ Ｐゴシック"/>
        <family val="3"/>
        <charset val="128"/>
      </rPr>
      <t>萬松会・デンマーク牧場福祉会・袋井市社会福祉協議会・三宝会・花の園会・ひつじ）</t>
    </r>
    <rPh sb="0" eb="2">
      <t>シャカイ</t>
    </rPh>
    <rPh sb="2" eb="4">
      <t>フクシ</t>
    </rPh>
    <rPh sb="4" eb="6">
      <t>ホウジン</t>
    </rPh>
    <rPh sb="7" eb="8">
      <t>ベニ</t>
    </rPh>
    <rPh sb="8" eb="9">
      <t>ムラサキ</t>
    </rPh>
    <rPh sb="9" eb="10">
      <t>カイ</t>
    </rPh>
    <rPh sb="17" eb="19">
      <t>メイワ</t>
    </rPh>
    <rPh sb="19" eb="20">
      <t>カイ</t>
    </rPh>
    <rPh sb="21" eb="22">
      <t>マン</t>
    </rPh>
    <rPh sb="22" eb="23">
      <t>マツ</t>
    </rPh>
    <rPh sb="23" eb="24">
      <t>カイ</t>
    </rPh>
    <rPh sb="30" eb="32">
      <t>ボクジョウ</t>
    </rPh>
    <rPh sb="32" eb="35">
      <t>フクシカイ</t>
    </rPh>
    <rPh sb="36" eb="39">
      <t>フクロイシ</t>
    </rPh>
    <rPh sb="39" eb="41">
      <t>シャカイ</t>
    </rPh>
    <rPh sb="41" eb="43">
      <t>フクシ</t>
    </rPh>
    <rPh sb="43" eb="46">
      <t>キョウギカイ</t>
    </rPh>
    <rPh sb="47" eb="48">
      <t>サン</t>
    </rPh>
    <rPh sb="48" eb="49">
      <t>ホウ</t>
    </rPh>
    <rPh sb="49" eb="50">
      <t>カイ</t>
    </rPh>
    <rPh sb="51" eb="52">
      <t>ハナ</t>
    </rPh>
    <rPh sb="53" eb="54">
      <t>ソノ</t>
    </rPh>
    <rPh sb="54" eb="55">
      <t>カイ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</si>
</sst>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.0;[Red]\-#,##0.0"/>
    <numFmt numFmtId="177" formatCode="[$-411]ggge&quot;年&quot;m&quot;月&quot;d&quot;日&quot;;@"/>
    <numFmt numFmtId="178" formatCode="#,##0_ "/>
    <numFmt numFmtId="179" formatCode="#,##0_);[Red]\(#,##0\)"/>
    <numFmt numFmtId="180" formatCode="#,##0;&quot;▲ &quot;#,##0"/>
  </numFmts>
  <fonts count="3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trike/>
      <sz val="11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3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7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8" fillId="0" borderId="0" applyFon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4" applyNumberFormat="0" applyAlignment="0" applyProtection="0">
      <alignment vertical="center"/>
    </xf>
    <xf numFmtId="0" fontId="2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3" fillId="4" borderId="0" applyNumberFormat="0" applyBorder="0" applyAlignment="0" applyProtection="0">
      <alignment vertical="center"/>
    </xf>
  </cellStyleXfs>
  <cellXfs count="302">
    <xf numFmtId="0" fontId="0" fillId="0" borderId="0" xfId="0"/>
    <xf numFmtId="0" fontId="0" fillId="0" borderId="11" xfId="0" applyBorder="1" applyAlignment="1">
      <alignment horizontal="center" vertical="center" shrinkToFit="1"/>
    </xf>
    <xf numFmtId="0" fontId="0" fillId="0" borderId="11" xfId="0" applyBorder="1"/>
    <xf numFmtId="0" fontId="5" fillId="0" borderId="0" xfId="0" applyFont="1" applyAlignment="1">
      <alignment horizontal="left" shrinkToFit="1"/>
    </xf>
    <xf numFmtId="0" fontId="0" fillId="0" borderId="0" xfId="0" applyAlignment="1">
      <alignment shrinkToFit="1"/>
    </xf>
    <xf numFmtId="0" fontId="0" fillId="0" borderId="11" xfId="0" applyBorder="1" applyAlignment="1">
      <alignment horizontal="center" shrinkToFit="1"/>
    </xf>
    <xf numFmtId="0" fontId="4" fillId="0" borderId="11" xfId="0" applyFont="1" applyBorder="1" applyAlignment="1">
      <alignment horizontal="center" shrinkToFit="1"/>
    </xf>
    <xf numFmtId="38" fontId="2" fillId="0" borderId="11" xfId="33" applyFill="1" applyBorder="1" applyAlignment="1">
      <alignment shrinkToFit="1"/>
    </xf>
    <xf numFmtId="38" fontId="2" fillId="0" borderId="11" xfId="33" applyFont="1" applyFill="1" applyBorder="1" applyAlignment="1">
      <alignment shrinkToFit="1"/>
    </xf>
    <xf numFmtId="0" fontId="0" fillId="0" borderId="0" xfId="0" applyAlignment="1">
      <alignment horizontal="left"/>
    </xf>
    <xf numFmtId="0" fontId="27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 shrinkToFit="1"/>
    </xf>
    <xf numFmtId="38" fontId="2" fillId="0" borderId="11" xfId="33" applyFont="1" applyFill="1" applyBorder="1" applyAlignment="1" applyProtection="1">
      <alignment vertical="center" shrinkToFit="1"/>
    </xf>
    <xf numFmtId="38" fontId="2" fillId="0" borderId="0" xfId="33" applyFont="1" applyFill="1" applyBorder="1" applyAlignment="1" applyProtection="1">
      <alignment vertical="center" shrinkToFit="1"/>
    </xf>
    <xf numFmtId="38" fontId="0" fillId="0" borderId="11" xfId="33" applyFont="1" applyFill="1" applyBorder="1" applyAlignment="1" applyProtection="1">
      <alignment vertical="center" shrinkToFit="1"/>
    </xf>
    <xf numFmtId="38" fontId="1" fillId="0" borderId="11" xfId="33" applyFont="1" applyFill="1" applyBorder="1" applyAlignment="1" applyProtection="1">
      <alignment vertical="center" shrinkToFit="1"/>
    </xf>
    <xf numFmtId="38" fontId="2" fillId="0" borderId="11" xfId="33" applyFill="1" applyBorder="1" applyAlignment="1" applyProtection="1">
      <alignment vertical="center" shrinkToFit="1"/>
    </xf>
    <xf numFmtId="38" fontId="0" fillId="0" borderId="11" xfId="33" applyFont="1" applyFill="1" applyBorder="1" applyAlignment="1" applyProtection="1">
      <alignment vertical="center"/>
    </xf>
    <xf numFmtId="38" fontId="2" fillId="0" borderId="0" xfId="33" applyFill="1" applyBorder="1" applyAlignment="1" applyProtection="1">
      <alignment vertical="center" shrinkToFit="1"/>
    </xf>
    <xf numFmtId="38" fontId="0" fillId="0" borderId="0" xfId="0" applyNumberFormat="1" applyAlignment="1">
      <alignment vertical="center"/>
    </xf>
    <xf numFmtId="49" fontId="5" fillId="0" borderId="0" xfId="0" applyNumberFormat="1" applyFont="1" applyAlignment="1">
      <alignment vertical="center"/>
    </xf>
    <xf numFmtId="0" fontId="0" fillId="0" borderId="0" xfId="0" applyAlignment="1">
      <alignment horizontal="right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38" fontId="2" fillId="0" borderId="11" xfId="33" applyFont="1" applyFill="1" applyBorder="1" applyAlignment="1" applyProtection="1">
      <alignment vertical="center"/>
    </xf>
    <xf numFmtId="0" fontId="0" fillId="0" borderId="28" xfId="0" applyBorder="1" applyAlignment="1">
      <alignment vertical="center"/>
    </xf>
    <xf numFmtId="38" fontId="2" fillId="0" borderId="11" xfId="33" applyFont="1" applyFill="1" applyBorder="1" applyAlignment="1" applyProtection="1">
      <alignment horizontal="distributed" vertical="center" shrinkToFit="1"/>
    </xf>
    <xf numFmtId="0" fontId="29" fillId="0" borderId="11" xfId="0" applyFont="1" applyBorder="1" applyAlignment="1">
      <alignment horizontal="right" vertical="center"/>
    </xf>
    <xf numFmtId="0" fontId="29" fillId="0" borderId="11" xfId="0" applyFont="1" applyBorder="1" applyAlignment="1">
      <alignment horizontal="right" vertical="center" shrinkToFit="1"/>
    </xf>
    <xf numFmtId="38" fontId="2" fillId="0" borderId="10" xfId="33" applyFill="1" applyBorder="1" applyAlignment="1" applyProtection="1">
      <alignment vertical="center" shrinkToFit="1"/>
    </xf>
    <xf numFmtId="0" fontId="29" fillId="0" borderId="10" xfId="0" applyFont="1" applyBorder="1" applyAlignment="1">
      <alignment horizontal="right" vertical="center" shrinkToFit="1"/>
    </xf>
    <xf numFmtId="38" fontId="29" fillId="0" borderId="11" xfId="33" applyFont="1" applyFill="1" applyBorder="1" applyAlignment="1" applyProtection="1">
      <alignment horizontal="right" vertical="center" shrinkToFit="1"/>
    </xf>
    <xf numFmtId="176" fontId="29" fillId="0" borderId="11" xfId="33" applyNumberFormat="1" applyFont="1" applyFill="1" applyBorder="1" applyAlignment="1" applyProtection="1">
      <alignment horizontal="right" vertical="center" shrinkToFit="1"/>
    </xf>
    <xf numFmtId="38" fontId="29" fillId="0" borderId="11" xfId="33" applyFont="1" applyFill="1" applyBorder="1" applyAlignment="1" applyProtection="1">
      <alignment vertical="center" shrinkToFit="1"/>
    </xf>
    <xf numFmtId="38" fontId="29" fillId="0" borderId="17" xfId="33" applyFont="1" applyFill="1" applyBorder="1" applyAlignment="1" applyProtection="1">
      <alignment vertical="center" shrinkToFit="1"/>
    </xf>
    <xf numFmtId="176" fontId="29" fillId="0" borderId="11" xfId="33" applyNumberFormat="1" applyFont="1" applyFill="1" applyBorder="1" applyAlignment="1" applyProtection="1">
      <alignment vertical="center" shrinkToFit="1"/>
    </xf>
    <xf numFmtId="0" fontId="29" fillId="0" borderId="25" xfId="0" applyFont="1" applyBorder="1" applyAlignment="1">
      <alignment horizontal="right" vertical="center" shrinkToFit="1"/>
    </xf>
    <xf numFmtId="38" fontId="2" fillId="0" borderId="25" xfId="33" applyFill="1" applyBorder="1" applyAlignment="1" applyProtection="1">
      <alignment vertical="center" shrinkToFit="1"/>
    </xf>
    <xf numFmtId="176" fontId="2" fillId="0" borderId="10" xfId="33" applyNumberFormat="1" applyFill="1" applyBorder="1" applyAlignment="1" applyProtection="1">
      <alignment vertical="center" shrinkToFit="1"/>
    </xf>
    <xf numFmtId="176" fontId="2" fillId="0" borderId="25" xfId="33" applyNumberFormat="1" applyFill="1" applyBorder="1" applyAlignment="1" applyProtection="1">
      <alignment vertical="center" shrinkToFit="1"/>
    </xf>
    <xf numFmtId="176" fontId="2" fillId="0" borderId="0" xfId="33" applyNumberFormat="1" applyFill="1" applyBorder="1" applyAlignment="1" applyProtection="1">
      <alignment vertical="center" shrinkToFit="1"/>
    </xf>
    <xf numFmtId="0" fontId="0" fillId="0" borderId="11" xfId="0" applyBorder="1" applyAlignment="1">
      <alignment horizontal="centerContinuous" vertical="center" shrinkToFit="1"/>
    </xf>
    <xf numFmtId="0" fontId="0" fillId="0" borderId="19" xfId="0" applyBorder="1" applyAlignment="1">
      <alignment horizontal="centerContinuous" vertical="center"/>
    </xf>
    <xf numFmtId="0" fontId="0" fillId="0" borderId="0" xfId="0" applyAlignment="1">
      <alignment vertical="center" shrinkToFit="1"/>
    </xf>
    <xf numFmtId="176" fontId="2" fillId="0" borderId="11" xfId="33" applyNumberFormat="1" applyFill="1" applyBorder="1" applyAlignment="1" applyProtection="1">
      <alignment vertical="center" shrinkToFit="1"/>
    </xf>
    <xf numFmtId="176" fontId="2" fillId="0" borderId="11" xfId="33" applyNumberFormat="1" applyFont="1" applyFill="1" applyBorder="1" applyAlignment="1" applyProtection="1">
      <alignment vertical="center" shrinkToFit="1"/>
    </xf>
    <xf numFmtId="176" fontId="2" fillId="0" borderId="10" xfId="33" applyNumberFormat="1" applyFont="1" applyFill="1" applyBorder="1" applyAlignment="1" applyProtection="1">
      <alignment vertical="center" shrinkToFit="1"/>
    </xf>
    <xf numFmtId="0" fontId="24" fillId="0" borderId="0" xfId="0" applyFont="1" applyAlignment="1">
      <alignment vertical="center"/>
    </xf>
    <xf numFmtId="179" fontId="0" fillId="0" borderId="0" xfId="0" applyNumberFormat="1" applyAlignment="1">
      <alignment vertical="center"/>
    </xf>
    <xf numFmtId="179" fontId="0" fillId="0" borderId="0" xfId="0" applyNumberFormat="1" applyAlignment="1">
      <alignment horizontal="right" vertical="center"/>
    </xf>
    <xf numFmtId="0" fontId="0" fillId="0" borderId="11" xfId="0" applyBorder="1" applyAlignment="1">
      <alignment horizontal="distributed" vertical="center" indent="1" shrinkToFit="1"/>
    </xf>
    <xf numFmtId="179" fontId="0" fillId="0" borderId="0" xfId="0" applyNumberFormat="1" applyAlignment="1">
      <alignment horizontal="center" vertical="center" shrinkToFit="1"/>
    </xf>
    <xf numFmtId="0" fontId="0" fillId="0" borderId="11" xfId="0" applyBorder="1" applyAlignment="1">
      <alignment horizontal="distributed" vertical="center" shrinkToFit="1"/>
    </xf>
    <xf numFmtId="38" fontId="0" fillId="0" borderId="0" xfId="33" applyFont="1" applyFill="1" applyBorder="1" applyAlignment="1" applyProtection="1">
      <alignment vertical="center"/>
    </xf>
    <xf numFmtId="38" fontId="0" fillId="0" borderId="0" xfId="33" applyFont="1" applyFill="1" applyBorder="1" applyAlignment="1" applyProtection="1">
      <alignment vertical="center" shrinkToFit="1"/>
    </xf>
    <xf numFmtId="38" fontId="0" fillId="0" borderId="11" xfId="33" applyFont="1" applyFill="1" applyBorder="1" applyAlignment="1" applyProtection="1">
      <alignment horizontal="centerContinuous" vertical="center" shrinkToFit="1"/>
    </xf>
    <xf numFmtId="38" fontId="0" fillId="0" borderId="19" xfId="33" applyFont="1" applyFill="1" applyBorder="1" applyAlignment="1" applyProtection="1">
      <alignment horizontal="centerContinuous" vertical="center" shrinkToFit="1"/>
    </xf>
    <xf numFmtId="38" fontId="0" fillId="0" borderId="0" xfId="33" applyFont="1" applyFill="1" applyBorder="1" applyAlignment="1" applyProtection="1">
      <alignment horizontal="center"/>
    </xf>
    <xf numFmtId="0" fontId="0" fillId="0" borderId="11" xfId="0" applyBorder="1" applyAlignment="1">
      <alignment horizontal="distributed" vertical="center"/>
    </xf>
    <xf numFmtId="38" fontId="0" fillId="0" borderId="11" xfId="33" applyFont="1" applyFill="1" applyBorder="1" applyAlignment="1" applyProtection="1">
      <alignment horizontal="right" vertical="center" shrinkToFit="1"/>
    </xf>
    <xf numFmtId="0" fontId="0" fillId="0" borderId="11" xfId="0" applyBorder="1" applyAlignment="1">
      <alignment vertical="center" shrinkToFit="1"/>
    </xf>
    <xf numFmtId="179" fontId="0" fillId="0" borderId="0" xfId="0" applyNumberFormat="1" applyAlignment="1">
      <alignment vertical="center" shrinkToFit="1"/>
    </xf>
    <xf numFmtId="0" fontId="0" fillId="0" borderId="14" xfId="0" applyBorder="1" applyAlignment="1">
      <alignment vertical="center"/>
    </xf>
    <xf numFmtId="38" fontId="0" fillId="0" borderId="14" xfId="33" applyFont="1" applyFill="1" applyBorder="1" applyAlignment="1" applyProtection="1">
      <alignment vertical="center" shrinkToFit="1"/>
    </xf>
    <xf numFmtId="0" fontId="29" fillId="0" borderId="0" xfId="0" applyFont="1"/>
    <xf numFmtId="38" fontId="0" fillId="0" borderId="17" xfId="33" applyFont="1" applyFill="1" applyBorder="1" applyAlignment="1" applyProtection="1">
      <alignment horizontal="centerContinuous" vertical="center" shrinkToFit="1"/>
    </xf>
    <xf numFmtId="38" fontId="0" fillId="0" borderId="15" xfId="33" applyFont="1" applyFill="1" applyBorder="1" applyAlignment="1" applyProtection="1">
      <alignment horizontal="centerContinuous" vertical="center" shrinkToFit="1"/>
    </xf>
    <xf numFmtId="38" fontId="0" fillId="0" borderId="13" xfId="33" applyFont="1" applyFill="1" applyBorder="1" applyAlignment="1" applyProtection="1">
      <alignment horizontal="centerContinuous" vertical="center" shrinkToFit="1"/>
    </xf>
    <xf numFmtId="38" fontId="0" fillId="0" borderId="28" xfId="33" applyFont="1" applyFill="1" applyBorder="1" applyAlignment="1" applyProtection="1">
      <alignment horizontal="centerContinuous" vertical="center" shrinkToFit="1"/>
    </xf>
    <xf numFmtId="0" fontId="0" fillId="0" borderId="17" xfId="0" applyBorder="1" applyAlignment="1">
      <alignment vertical="center"/>
    </xf>
    <xf numFmtId="0" fontId="0" fillId="0" borderId="14" xfId="0" applyBorder="1" applyAlignment="1">
      <alignment horizontal="right" vertical="center"/>
    </xf>
    <xf numFmtId="179" fontId="0" fillId="0" borderId="10" xfId="33" applyNumberFormat="1" applyFont="1" applyFill="1" applyBorder="1" applyAlignment="1" applyProtection="1">
      <alignment vertical="center" shrinkToFit="1"/>
    </xf>
    <xf numFmtId="38" fontId="0" fillId="0" borderId="10" xfId="33" applyFont="1" applyFill="1" applyBorder="1" applyAlignment="1" applyProtection="1">
      <alignment vertical="center" shrinkToFit="1"/>
    </xf>
    <xf numFmtId="179" fontId="0" fillId="0" borderId="0" xfId="33" applyNumberFormat="1" applyFont="1" applyFill="1" applyBorder="1" applyAlignment="1" applyProtection="1">
      <alignment vertical="center" shrinkToFit="1"/>
    </xf>
    <xf numFmtId="179" fontId="2" fillId="0" borderId="0" xfId="33" applyNumberFormat="1" applyFill="1" applyBorder="1" applyAlignment="1" applyProtection="1">
      <alignment vertical="center" shrinkToFi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distributed" vertical="center" shrinkToFit="1"/>
    </xf>
    <xf numFmtId="0" fontId="0" fillId="0" borderId="0" xfId="0" applyAlignment="1">
      <alignment horizontal="distributed" vertical="center" wrapText="1" shrinkToFit="1"/>
    </xf>
    <xf numFmtId="179" fontId="0" fillId="0" borderId="11" xfId="0" applyNumberFormat="1" applyBorder="1" applyAlignment="1">
      <alignment vertical="center"/>
    </xf>
    <xf numFmtId="0" fontId="0" fillId="0" borderId="17" xfId="0" applyBorder="1" applyAlignment="1">
      <alignment horizontal="centerContinuous" vertical="center"/>
    </xf>
    <xf numFmtId="0" fontId="0" fillId="0" borderId="15" xfId="0" applyBorder="1" applyAlignment="1">
      <alignment horizontal="centerContinuous" vertical="center"/>
    </xf>
    <xf numFmtId="179" fontId="0" fillId="0" borderId="17" xfId="0" applyNumberFormat="1" applyBorder="1" applyAlignment="1">
      <alignment horizontal="centerContinuous" vertical="center"/>
    </xf>
    <xf numFmtId="179" fontId="0" fillId="0" borderId="15" xfId="0" applyNumberFormat="1" applyBorder="1" applyAlignment="1">
      <alignment horizontal="centerContinuous" vertical="center"/>
    </xf>
    <xf numFmtId="179" fontId="0" fillId="0" borderId="19" xfId="0" applyNumberFormat="1" applyBorder="1" applyAlignment="1">
      <alignment horizontal="centerContinuous" vertical="center"/>
    </xf>
    <xf numFmtId="0" fontId="29" fillId="0" borderId="11" xfId="0" applyFont="1" applyBorder="1"/>
    <xf numFmtId="179" fontId="2" fillId="0" borderId="10" xfId="33" applyNumberFormat="1" applyFill="1" applyBorder="1" applyAlignment="1" applyProtection="1">
      <alignment vertical="center" shrinkToFit="1"/>
    </xf>
    <xf numFmtId="38" fontId="2" fillId="0" borderId="11" xfId="33" applyFont="1" applyFill="1" applyBorder="1" applyAlignment="1" applyProtection="1">
      <alignment horizontal="center" vertical="center" shrinkToFit="1"/>
    </xf>
    <xf numFmtId="177" fontId="2" fillId="0" borderId="11" xfId="33" applyNumberFormat="1" applyFont="1" applyFill="1" applyBorder="1" applyAlignment="1" applyProtection="1">
      <alignment horizontal="center" vertical="center" shrinkToFit="1"/>
    </xf>
    <xf numFmtId="177" fontId="0" fillId="0" borderId="11" xfId="33" applyNumberFormat="1" applyFont="1" applyFill="1" applyBorder="1" applyAlignment="1" applyProtection="1">
      <alignment horizontal="center" vertical="center" shrinkToFit="1"/>
    </xf>
    <xf numFmtId="38" fontId="4" fillId="0" borderId="11" xfId="33" applyFont="1" applyFill="1" applyBorder="1" applyAlignment="1" applyProtection="1">
      <alignment vertical="center" wrapText="1" shrinkToFit="1"/>
    </xf>
    <xf numFmtId="38" fontId="2" fillId="0" borderId="11" xfId="33" applyFont="1" applyFill="1" applyBorder="1" applyAlignment="1" applyProtection="1">
      <alignment horizontal="center" vertical="center" wrapText="1" shrinkToFit="1"/>
    </xf>
    <xf numFmtId="38" fontId="2" fillId="0" borderId="11" xfId="33" applyFont="1" applyFill="1" applyBorder="1" applyAlignment="1" applyProtection="1">
      <alignment vertical="center" wrapText="1" shrinkToFit="1"/>
    </xf>
    <xf numFmtId="38" fontId="25" fillId="0" borderId="11" xfId="33" applyFont="1" applyFill="1" applyBorder="1" applyAlignment="1" applyProtection="1">
      <alignment vertical="center" wrapText="1" shrinkToFit="1"/>
    </xf>
    <xf numFmtId="38" fontId="5" fillId="0" borderId="0" xfId="33" applyFont="1" applyFill="1" applyBorder="1" applyProtection="1"/>
    <xf numFmtId="38" fontId="0" fillId="0" borderId="0" xfId="33" applyFont="1" applyFill="1" applyBorder="1" applyProtection="1"/>
    <xf numFmtId="38" fontId="0" fillId="0" borderId="0" xfId="33" applyFont="1" applyFill="1" applyProtection="1"/>
    <xf numFmtId="38" fontId="0" fillId="0" borderId="0" xfId="33" applyFont="1" applyFill="1" applyAlignment="1" applyProtection="1">
      <alignment horizontal="center"/>
    </xf>
    <xf numFmtId="38" fontId="0" fillId="0" borderId="12" xfId="33" applyFont="1" applyFill="1" applyBorder="1" applyAlignment="1" applyProtection="1">
      <alignment horizontal="right"/>
    </xf>
    <xf numFmtId="38" fontId="0" fillId="0" borderId="12" xfId="33" applyFont="1" applyFill="1" applyBorder="1" applyAlignment="1" applyProtection="1">
      <alignment vertical="center"/>
    </xf>
    <xf numFmtId="38" fontId="25" fillId="0" borderId="11" xfId="33" applyFont="1" applyFill="1" applyBorder="1" applyAlignment="1" applyProtection="1">
      <alignment horizontal="center" vertical="center"/>
    </xf>
    <xf numFmtId="38" fontId="25" fillId="0" borderId="11" xfId="33" applyFont="1" applyFill="1" applyBorder="1" applyAlignment="1" applyProtection="1">
      <alignment vertical="center"/>
    </xf>
    <xf numFmtId="38" fontId="0" fillId="0" borderId="11" xfId="33" applyFont="1" applyFill="1" applyBorder="1" applyAlignment="1" applyProtection="1">
      <alignment horizontal="distributed"/>
    </xf>
    <xf numFmtId="38" fontId="1" fillId="0" borderId="11" xfId="33" applyFont="1" applyFill="1" applyBorder="1" applyProtection="1"/>
    <xf numFmtId="38" fontId="2" fillId="0" borderId="11" xfId="33" applyFont="1" applyFill="1" applyBorder="1" applyProtection="1"/>
    <xf numFmtId="38" fontId="0" fillId="0" borderId="11" xfId="33" applyFont="1" applyFill="1" applyBorder="1" applyProtection="1"/>
    <xf numFmtId="180" fontId="0" fillId="0" borderId="11" xfId="0" applyNumberFormat="1" applyBorder="1" applyAlignment="1">
      <alignment vertical="center"/>
    </xf>
    <xf numFmtId="38" fontId="1" fillId="0" borderId="11" xfId="33" applyFont="1" applyFill="1" applyBorder="1" applyAlignment="1" applyProtection="1">
      <alignment horizontal="right" vertical="center" shrinkToFit="1"/>
    </xf>
    <xf numFmtId="180" fontId="1" fillId="0" borderId="11" xfId="0" applyNumberFormat="1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38" fontId="2" fillId="0" borderId="14" xfId="33" applyFont="1" applyFill="1" applyBorder="1" applyProtection="1"/>
    <xf numFmtId="3" fontId="0" fillId="0" borderId="11" xfId="33" applyNumberFormat="1" applyFont="1" applyFill="1" applyBorder="1" applyAlignment="1" applyProtection="1">
      <alignment horizontal="right"/>
    </xf>
    <xf numFmtId="38" fontId="1" fillId="0" borderId="11" xfId="0" applyNumberFormat="1" applyFont="1" applyBorder="1" applyAlignment="1">
      <alignment vertical="center"/>
    </xf>
    <xf numFmtId="38" fontId="0" fillId="0" borderId="11" xfId="0" applyNumberFormat="1" applyBorder="1" applyAlignment="1">
      <alignment vertical="center"/>
    </xf>
    <xf numFmtId="38" fontId="26" fillId="0" borderId="0" xfId="33" applyFont="1" applyFill="1" applyBorder="1" applyAlignment="1" applyProtection="1">
      <alignment vertical="center"/>
    </xf>
    <xf numFmtId="38" fontId="0" fillId="0" borderId="0" xfId="33" applyFont="1" applyFill="1" applyBorder="1" applyAlignment="1" applyProtection="1">
      <alignment horizontal="distributed"/>
    </xf>
    <xf numFmtId="38" fontId="2" fillId="0" borderId="0" xfId="33" applyFont="1" applyFill="1" applyBorder="1" applyProtection="1"/>
    <xf numFmtId="38" fontId="0" fillId="0" borderId="22" xfId="33" applyFont="1" applyFill="1" applyBorder="1" applyAlignment="1" applyProtection="1">
      <alignment horizontal="distributed"/>
    </xf>
    <xf numFmtId="38" fontId="0" fillId="0" borderId="24" xfId="33" applyFont="1" applyFill="1" applyBorder="1" applyProtection="1"/>
    <xf numFmtId="38" fontId="2" fillId="0" borderId="24" xfId="33" applyFont="1" applyFill="1" applyBorder="1" applyProtection="1"/>
    <xf numFmtId="38" fontId="0" fillId="0" borderId="23" xfId="33" applyFont="1" applyFill="1" applyBorder="1" applyAlignment="1" applyProtection="1">
      <alignment horizontal="distributed"/>
    </xf>
    <xf numFmtId="38" fontId="0" fillId="0" borderId="23" xfId="33" applyFont="1" applyFill="1" applyBorder="1" applyProtection="1"/>
    <xf numFmtId="38" fontId="2" fillId="0" borderId="23" xfId="33" applyFont="1" applyFill="1" applyBorder="1" applyProtection="1"/>
    <xf numFmtId="38" fontId="0" fillId="0" borderId="14" xfId="33" applyFont="1" applyFill="1" applyBorder="1" applyAlignment="1" applyProtection="1">
      <alignment horizontal="distributed"/>
    </xf>
    <xf numFmtId="0" fontId="0" fillId="0" borderId="14" xfId="0" applyBorder="1"/>
    <xf numFmtId="38" fontId="0" fillId="0" borderId="14" xfId="33" applyFont="1" applyFill="1" applyBorder="1" applyProtection="1"/>
    <xf numFmtId="38" fontId="0" fillId="0" borderId="17" xfId="33" applyFont="1" applyFill="1" applyBorder="1" applyAlignment="1" applyProtection="1">
      <alignment horizontal="distributed" vertical="center"/>
    </xf>
    <xf numFmtId="38" fontId="2" fillId="0" borderId="11" xfId="33" applyFont="1" applyFill="1" applyBorder="1" applyAlignment="1" applyProtection="1">
      <alignment horizontal="distributed"/>
    </xf>
    <xf numFmtId="38" fontId="0" fillId="0" borderId="0" xfId="33" applyFont="1" applyFill="1" applyBorder="1" applyAlignment="1" applyProtection="1">
      <alignment horizontal="distributed" vertical="center"/>
    </xf>
    <xf numFmtId="38" fontId="0" fillId="0" borderId="0" xfId="33" applyFont="1" applyFill="1" applyBorder="1" applyAlignment="1" applyProtection="1"/>
    <xf numFmtId="38" fontId="2" fillId="0" borderId="0" xfId="33" applyFont="1" applyFill="1" applyBorder="1" applyAlignment="1" applyProtection="1">
      <alignment vertical="center"/>
    </xf>
    <xf numFmtId="0" fontId="2" fillId="0" borderId="0" xfId="0" applyFont="1"/>
    <xf numFmtId="38" fontId="25" fillId="0" borderId="17" xfId="33" applyFont="1" applyFill="1" applyBorder="1" applyAlignment="1" applyProtection="1">
      <alignment horizontal="center" vertical="center"/>
    </xf>
    <xf numFmtId="38" fontId="2" fillId="0" borderId="17" xfId="33" applyFont="1" applyFill="1" applyBorder="1" applyProtection="1"/>
    <xf numFmtId="0" fontId="0" fillId="0" borderId="17" xfId="0" applyBorder="1"/>
    <xf numFmtId="0" fontId="0" fillId="0" borderId="13" xfId="0" applyBorder="1"/>
    <xf numFmtId="38" fontId="0" fillId="0" borderId="26" xfId="33" applyFont="1" applyFill="1" applyBorder="1" applyProtection="1"/>
    <xf numFmtId="0" fontId="0" fillId="0" borderId="26" xfId="0" applyBorder="1"/>
    <xf numFmtId="38" fontId="0" fillId="0" borderId="11" xfId="33" applyFont="1" applyBorder="1" applyProtection="1"/>
    <xf numFmtId="178" fontId="0" fillId="0" borderId="11" xfId="0" applyNumberFormat="1" applyBorder="1"/>
    <xf numFmtId="38" fontId="2" fillId="0" borderId="13" xfId="33" applyFont="1" applyFill="1" applyBorder="1" applyProtection="1"/>
    <xf numFmtId="0" fontId="0" fillId="0" borderId="21" xfId="0" applyBorder="1"/>
    <xf numFmtId="38" fontId="0" fillId="0" borderId="0" xfId="33" applyFont="1" applyFill="1" applyBorder="1" applyAlignment="1" applyProtection="1">
      <alignment horizontal="right"/>
    </xf>
    <xf numFmtId="38" fontId="0" fillId="0" borderId="15" xfId="33" applyFont="1" applyFill="1" applyBorder="1" applyProtection="1"/>
    <xf numFmtId="38" fontId="2" fillId="0" borderId="11" xfId="33" applyFill="1" applyBorder="1" applyProtection="1"/>
    <xf numFmtId="38" fontId="0" fillId="0" borderId="17" xfId="33" applyFont="1" applyFill="1" applyBorder="1" applyProtection="1"/>
    <xf numFmtId="0" fontId="0" fillId="0" borderId="20" xfId="0" applyBorder="1"/>
    <xf numFmtId="0" fontId="0" fillId="0" borderId="16" xfId="0" applyBorder="1"/>
    <xf numFmtId="0" fontId="0" fillId="0" borderId="28" xfId="0" applyBorder="1"/>
    <xf numFmtId="0" fontId="0" fillId="0" borderId="27" xfId="0" applyBorder="1"/>
    <xf numFmtId="0" fontId="0" fillId="0" borderId="18" xfId="0" applyBorder="1"/>
    <xf numFmtId="38" fontId="2" fillId="0" borderId="27" xfId="33" applyFont="1" applyFill="1" applyBorder="1" applyProtection="1"/>
    <xf numFmtId="38" fontId="0" fillId="0" borderId="12" xfId="33" applyFont="1" applyFill="1" applyBorder="1" applyProtection="1"/>
    <xf numFmtId="38" fontId="2" fillId="0" borderId="14" xfId="33" applyFill="1" applyBorder="1" applyProtection="1"/>
    <xf numFmtId="38" fontId="0" fillId="0" borderId="21" xfId="33" applyFont="1" applyFill="1" applyBorder="1" applyProtection="1"/>
    <xf numFmtId="178" fontId="0" fillId="0" borderId="14" xfId="0" applyNumberFormat="1" applyBorder="1"/>
    <xf numFmtId="38" fontId="25" fillId="0" borderId="17" xfId="33" applyFont="1" applyFill="1" applyBorder="1" applyAlignment="1" applyProtection="1">
      <alignment horizontal="distributed" vertical="center"/>
    </xf>
    <xf numFmtId="0" fontId="5" fillId="0" borderId="0" xfId="0" applyFont="1"/>
    <xf numFmtId="0" fontId="0" fillId="0" borderId="0" xfId="0" applyAlignment="1">
      <alignment horizontal="center"/>
    </xf>
    <xf numFmtId="0" fontId="24" fillId="0" borderId="0" xfId="0" applyFont="1"/>
    <xf numFmtId="0" fontId="0" fillId="0" borderId="11" xfId="0" applyBorder="1" applyAlignment="1">
      <alignment horizontal="center"/>
    </xf>
    <xf numFmtId="0" fontId="4" fillId="0" borderId="11" xfId="0" applyFont="1" applyBorder="1" applyAlignment="1">
      <alignment horizontal="center"/>
    </xf>
    <xf numFmtId="38" fontId="2" fillId="0" borderId="11" xfId="33" applyFont="1" applyFill="1" applyBorder="1" applyAlignment="1" applyProtection="1">
      <alignment horizontal="center"/>
    </xf>
    <xf numFmtId="38" fontId="0" fillId="0" borderId="11" xfId="33" applyFont="1" applyFill="1" applyBorder="1" applyAlignment="1" applyProtection="1">
      <alignment horizontal="center"/>
    </xf>
    <xf numFmtId="38" fontId="2" fillId="0" borderId="11" xfId="33" applyFill="1" applyBorder="1" applyAlignment="1" applyProtection="1">
      <alignment horizontal="center"/>
    </xf>
    <xf numFmtId="0" fontId="25" fillId="0" borderId="11" xfId="0" applyFont="1" applyBorder="1" applyAlignment="1">
      <alignment horizontal="center"/>
    </xf>
    <xf numFmtId="179" fontId="0" fillId="0" borderId="11" xfId="33" applyNumberFormat="1" applyFont="1" applyFill="1" applyBorder="1" applyAlignment="1" applyProtection="1">
      <alignment horizontal="right"/>
    </xf>
    <xf numFmtId="179" fontId="0" fillId="0" borderId="11" xfId="0" applyNumberFormat="1" applyBorder="1"/>
    <xf numFmtId="179" fontId="0" fillId="0" borderId="17" xfId="0" applyNumberFormat="1" applyBorder="1"/>
    <xf numFmtId="179" fontId="0" fillId="0" borderId="17" xfId="33" applyNumberFormat="1" applyFont="1" applyFill="1" applyBorder="1" applyAlignment="1" applyProtection="1"/>
    <xf numFmtId="179" fontId="0" fillId="0" borderId="11" xfId="33" applyNumberFormat="1" applyFont="1" applyFill="1" applyBorder="1" applyAlignment="1" applyProtection="1"/>
    <xf numFmtId="0" fontId="0" fillId="0" borderId="0" xfId="0" applyAlignment="1">
      <alignment horizontal="center" shrinkToFit="1"/>
    </xf>
    <xf numFmtId="38" fontId="2" fillId="0" borderId="11" xfId="33" applyFont="1" applyFill="1" applyBorder="1" applyAlignment="1" applyProtection="1">
      <alignment shrinkToFit="1"/>
    </xf>
    <xf numFmtId="38" fontId="2" fillId="0" borderId="11" xfId="33" applyFill="1" applyBorder="1" applyAlignment="1" applyProtection="1">
      <alignment shrinkToFit="1"/>
    </xf>
    <xf numFmtId="38" fontId="0" fillId="0" borderId="11" xfId="33" applyFont="1" applyFill="1" applyBorder="1" applyAlignment="1" applyProtection="1">
      <alignment shrinkToFit="1"/>
    </xf>
    <xf numFmtId="38" fontId="2" fillId="0" borderId="0" xfId="33" applyFont="1" applyFill="1" applyBorder="1" applyAlignment="1" applyProtection="1">
      <alignment shrinkToFit="1"/>
    </xf>
    <xf numFmtId="0" fontId="24" fillId="0" borderId="0" xfId="0" applyFont="1" applyAlignment="1">
      <alignment horizontal="left" shrinkToFit="1"/>
    </xf>
    <xf numFmtId="0" fontId="0" fillId="0" borderId="0" xfId="0" applyAlignment="1">
      <alignment horizontal="right" shrinkToFit="1"/>
    </xf>
    <xf numFmtId="0" fontId="0" fillId="0" borderId="11" xfId="0" applyBorder="1" applyAlignment="1">
      <alignment shrinkToFit="1"/>
    </xf>
    <xf numFmtId="3" fontId="0" fillId="0" borderId="11" xfId="0" applyNumberFormat="1" applyBorder="1" applyAlignment="1">
      <alignment shrinkToFit="1"/>
    </xf>
    <xf numFmtId="0" fontId="2" fillId="0" borderId="11" xfId="43" applyBorder="1" applyAlignment="1">
      <alignment horizontal="center" vertical="center" shrinkToFit="1"/>
    </xf>
    <xf numFmtId="180" fontId="2" fillId="0" borderId="11" xfId="43" applyNumberFormat="1" applyBorder="1" applyAlignment="1">
      <alignment horizontal="right" vertical="center"/>
    </xf>
    <xf numFmtId="180" fontId="2" fillId="0" borderId="17" xfId="43" applyNumberFormat="1" applyBorder="1" applyAlignment="1">
      <alignment horizontal="right" vertical="center"/>
    </xf>
    <xf numFmtId="38" fontId="2" fillId="0" borderId="17" xfId="33" applyFont="1" applyFill="1" applyBorder="1" applyAlignment="1" applyProtection="1">
      <alignment vertical="center"/>
    </xf>
    <xf numFmtId="3" fontId="0" fillId="0" borderId="11" xfId="0" applyNumberFormat="1" applyBorder="1" applyAlignment="1">
      <alignment vertical="center"/>
    </xf>
    <xf numFmtId="3" fontId="0" fillId="0" borderId="17" xfId="0" applyNumberFormat="1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11" xfId="0" applyBorder="1" applyAlignment="1">
      <alignment horizontal="right"/>
    </xf>
    <xf numFmtId="0" fontId="30" fillId="0" borderId="0" xfId="0" applyFont="1"/>
    <xf numFmtId="0" fontId="4" fillId="0" borderId="11" xfId="0" applyFont="1" applyBorder="1" applyAlignment="1">
      <alignment horizontal="center" vertical="center"/>
    </xf>
    <xf numFmtId="0" fontId="0" fillId="0" borderId="12" xfId="0" applyBorder="1"/>
    <xf numFmtId="0" fontId="0" fillId="0" borderId="12" xfId="0" applyBorder="1" applyAlignment="1">
      <alignment horizontal="right" vertical="center"/>
    </xf>
    <xf numFmtId="0" fontId="4" fillId="0" borderId="0" xfId="0" applyFont="1" applyAlignment="1">
      <alignment horizontal="center"/>
    </xf>
    <xf numFmtId="38" fontId="2" fillId="0" borderId="11" xfId="33" applyFill="1" applyBorder="1" applyAlignment="1" applyProtection="1">
      <alignment vertical="center"/>
    </xf>
    <xf numFmtId="38" fontId="2" fillId="0" borderId="0" xfId="33" applyFill="1" applyBorder="1" applyAlignment="1" applyProtection="1">
      <alignment vertical="center"/>
    </xf>
    <xf numFmtId="0" fontId="4" fillId="0" borderId="0" xfId="0" applyFont="1" applyAlignment="1">
      <alignment horizontal="center" vertical="center"/>
    </xf>
    <xf numFmtId="38" fontId="0" fillId="0" borderId="19" xfId="33" applyFont="1" applyFill="1" applyBorder="1" applyProtection="1"/>
    <xf numFmtId="0" fontId="0" fillId="0" borderId="0" xfId="0" applyAlignment="1">
      <alignment horizontal="left" vertical="center"/>
    </xf>
    <xf numFmtId="0" fontId="0" fillId="0" borderId="13" xfId="0" applyBorder="1" applyAlignment="1">
      <alignment horizontal="distributed" vertical="center" shrinkToFit="1"/>
    </xf>
    <xf numFmtId="0" fontId="0" fillId="0" borderId="14" xfId="0" applyBorder="1" applyAlignment="1">
      <alignment horizontal="distributed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38" fontId="2" fillId="0" borderId="20" xfId="33" applyFill="1" applyBorder="1" applyAlignment="1" applyProtection="1">
      <alignment horizontal="center" vertical="center" shrinkToFit="1"/>
    </xf>
    <xf numFmtId="38" fontId="2" fillId="0" borderId="16" xfId="33" applyFill="1" applyBorder="1" applyAlignment="1" applyProtection="1">
      <alignment horizontal="center" vertical="center" shrinkToFit="1"/>
    </xf>
    <xf numFmtId="38" fontId="2" fillId="0" borderId="28" xfId="33" applyFill="1" applyBorder="1" applyAlignment="1" applyProtection="1">
      <alignment horizontal="center" vertical="center" shrinkToFit="1"/>
    </xf>
    <xf numFmtId="38" fontId="2" fillId="0" borderId="21" xfId="33" applyFill="1" applyBorder="1" applyAlignment="1" applyProtection="1">
      <alignment horizontal="center" vertical="center" shrinkToFit="1"/>
    </xf>
    <xf numFmtId="38" fontId="2" fillId="0" borderId="12" xfId="33" applyFill="1" applyBorder="1" applyAlignment="1" applyProtection="1">
      <alignment horizontal="center" vertical="center" shrinkToFit="1"/>
    </xf>
    <xf numFmtId="38" fontId="2" fillId="0" borderId="29" xfId="33" applyFill="1" applyBorder="1" applyAlignment="1" applyProtection="1">
      <alignment horizontal="center" vertical="center" shrinkToFit="1"/>
    </xf>
    <xf numFmtId="38" fontId="0" fillId="0" borderId="20" xfId="33" applyFont="1" applyFill="1" applyBorder="1" applyAlignment="1" applyProtection="1">
      <alignment horizontal="center" vertical="center" shrinkToFit="1"/>
    </xf>
    <xf numFmtId="38" fontId="2" fillId="0" borderId="16" xfId="33" applyFont="1" applyFill="1" applyBorder="1" applyAlignment="1" applyProtection="1">
      <alignment horizontal="center" vertical="center" shrinkToFit="1"/>
    </xf>
    <xf numFmtId="38" fontId="2" fillId="0" borderId="28" xfId="33" applyFont="1" applyFill="1" applyBorder="1" applyAlignment="1" applyProtection="1">
      <alignment horizontal="center" vertical="center" shrinkToFit="1"/>
    </xf>
    <xf numFmtId="38" fontId="2" fillId="0" borderId="21" xfId="33" applyFont="1" applyFill="1" applyBorder="1" applyAlignment="1" applyProtection="1">
      <alignment horizontal="center" vertical="center" shrinkToFit="1"/>
    </xf>
    <xf numFmtId="38" fontId="2" fillId="0" borderId="12" xfId="33" applyFont="1" applyFill="1" applyBorder="1" applyAlignment="1" applyProtection="1">
      <alignment horizontal="center" vertical="center" shrinkToFit="1"/>
    </xf>
    <xf numFmtId="38" fontId="2" fillId="0" borderId="29" xfId="33" applyFont="1" applyFill="1" applyBorder="1" applyAlignment="1" applyProtection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/>
    </xf>
    <xf numFmtId="38" fontId="0" fillId="0" borderId="11" xfId="33" applyFont="1" applyFill="1" applyBorder="1" applyAlignment="1" applyProtection="1">
      <alignment horizontal="distributed" vertical="center" wrapText="1" indent="1"/>
    </xf>
    <xf numFmtId="38" fontId="0" fillId="0" borderId="20" xfId="33" applyFont="1" applyFill="1" applyBorder="1" applyAlignment="1" applyProtection="1">
      <alignment horizontal="distributed" vertical="center" indent="1"/>
    </xf>
    <xf numFmtId="38" fontId="0" fillId="0" borderId="21" xfId="33" applyFont="1" applyFill="1" applyBorder="1" applyAlignment="1" applyProtection="1">
      <alignment horizontal="distributed" vertical="center" indent="1"/>
    </xf>
    <xf numFmtId="38" fontId="4" fillId="0" borderId="20" xfId="33" applyFont="1" applyFill="1" applyBorder="1" applyAlignment="1" applyProtection="1">
      <alignment horizontal="distributed" vertical="center" indent="1"/>
    </xf>
    <xf numFmtId="38" fontId="4" fillId="0" borderId="21" xfId="33" applyFont="1" applyFill="1" applyBorder="1" applyAlignment="1" applyProtection="1">
      <alignment horizontal="distributed" vertical="center" indent="1"/>
    </xf>
    <xf numFmtId="38" fontId="4" fillId="0" borderId="13" xfId="33" applyFont="1" applyFill="1" applyBorder="1" applyAlignment="1" applyProtection="1">
      <alignment horizontal="distributed" vertical="center" wrapText="1"/>
    </xf>
    <xf numFmtId="38" fontId="4" fillId="0" borderId="14" xfId="33" applyFont="1" applyFill="1" applyBorder="1" applyAlignment="1" applyProtection="1">
      <alignment horizontal="distributed" vertical="center" wrapText="1"/>
    </xf>
    <xf numFmtId="38" fontId="26" fillId="0" borderId="30" xfId="33" applyFont="1" applyFill="1" applyBorder="1" applyAlignment="1" applyProtection="1">
      <alignment horizontal="distributed" vertical="center"/>
    </xf>
    <xf numFmtId="38" fontId="26" fillId="0" borderId="31" xfId="33" applyFont="1" applyFill="1" applyBorder="1" applyAlignment="1" applyProtection="1">
      <alignment horizontal="distributed" vertical="center"/>
    </xf>
    <xf numFmtId="38" fontId="4" fillId="0" borderId="11" xfId="33" applyFont="1" applyFill="1" applyBorder="1" applyAlignment="1" applyProtection="1">
      <alignment horizontal="distributed" vertical="center" wrapText="1"/>
    </xf>
    <xf numFmtId="38" fontId="2" fillId="0" borderId="22" xfId="33" applyFont="1" applyFill="1" applyBorder="1" applyAlignment="1" applyProtection="1">
      <alignment horizontal="center" vertical="center" wrapText="1"/>
    </xf>
    <xf numFmtId="38" fontId="2" fillId="0" borderId="14" xfId="33" applyFont="1" applyFill="1" applyBorder="1" applyAlignment="1" applyProtection="1">
      <alignment horizontal="center" vertical="center" wrapText="1"/>
    </xf>
    <xf numFmtId="38" fontId="4" fillId="0" borderId="11" xfId="33" applyFont="1" applyFill="1" applyBorder="1" applyProtection="1"/>
    <xf numFmtId="38" fontId="0" fillId="0" borderId="11" xfId="33" applyFont="1" applyFill="1" applyBorder="1" applyAlignment="1" applyProtection="1">
      <alignment horizontal="distributed" vertical="center" indent="1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38" fontId="0" fillId="0" borderId="13" xfId="33" applyFont="1" applyFill="1" applyBorder="1" applyAlignment="1" applyProtection="1">
      <alignment horizontal="distributed" vertical="center" indent="1"/>
    </xf>
    <xf numFmtId="38" fontId="0" fillId="0" borderId="14" xfId="33" applyFont="1" applyFill="1" applyBorder="1" applyAlignment="1" applyProtection="1">
      <alignment horizontal="distributed" vertical="center" indent="1"/>
    </xf>
    <xf numFmtId="38" fontId="0" fillId="0" borderId="20" xfId="33" applyFont="1" applyFill="1" applyBorder="1" applyAlignment="1" applyProtection="1">
      <alignment horizontal="center" vertical="center"/>
    </xf>
    <xf numFmtId="38" fontId="0" fillId="0" borderId="21" xfId="33" applyFont="1" applyFill="1" applyBorder="1" applyAlignment="1" applyProtection="1">
      <alignment horizontal="center" vertical="center"/>
    </xf>
    <xf numFmtId="38" fontId="4" fillId="0" borderId="11" xfId="33" applyFont="1" applyFill="1" applyBorder="1" applyAlignment="1" applyProtection="1">
      <alignment horizontal="distributed" vertical="center" wrapText="1" indent="1"/>
    </xf>
    <xf numFmtId="38" fontId="0" fillId="0" borderId="27" xfId="33" applyFont="1" applyFill="1" applyBorder="1" applyAlignment="1" applyProtection="1">
      <alignment horizontal="distributed" vertical="center" indent="1"/>
    </xf>
    <xf numFmtId="38" fontId="0" fillId="0" borderId="17" xfId="33" applyFont="1" applyFill="1" applyBorder="1" applyAlignment="1" applyProtection="1">
      <alignment horizontal="center"/>
    </xf>
    <xf numFmtId="38" fontId="0" fillId="0" borderId="19" xfId="33" applyFont="1" applyFill="1" applyBorder="1" applyAlignment="1" applyProtection="1">
      <alignment horizontal="center"/>
    </xf>
    <xf numFmtId="38" fontId="0" fillId="0" borderId="11" xfId="33" applyFont="1" applyFill="1" applyBorder="1" applyAlignment="1" applyProtection="1">
      <alignment horizontal="distributed"/>
    </xf>
    <xf numFmtId="38" fontId="4" fillId="0" borderId="20" xfId="33" applyFont="1" applyFill="1" applyBorder="1" applyAlignment="1" applyProtection="1">
      <alignment horizontal="center" vertical="center" shrinkToFit="1"/>
    </xf>
    <xf numFmtId="38" fontId="4" fillId="0" borderId="21" xfId="33" applyFont="1" applyFill="1" applyBorder="1" applyAlignment="1" applyProtection="1">
      <alignment horizontal="center" vertical="center" shrinkToFit="1"/>
    </xf>
    <xf numFmtId="38" fontId="4" fillId="0" borderId="11" xfId="33" applyFont="1" applyFill="1" applyBorder="1" applyAlignment="1" applyProtection="1">
      <alignment horizontal="center" vertical="center" wrapText="1" shrinkToFit="1"/>
    </xf>
    <xf numFmtId="38" fontId="4" fillId="0" borderId="11" xfId="33" applyFont="1" applyFill="1" applyBorder="1" applyAlignment="1" applyProtection="1">
      <alignment horizontal="center" vertical="center" shrinkToFi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38" fontId="2" fillId="0" borderId="17" xfId="33" applyFill="1" applyBorder="1" applyAlignment="1" applyProtection="1">
      <alignment horizontal="center"/>
    </xf>
    <xf numFmtId="0" fontId="0" fillId="0" borderId="15" xfId="0" applyBorder="1" applyAlignment="1">
      <alignment horizontal="center"/>
    </xf>
    <xf numFmtId="0" fontId="0" fillId="0" borderId="19" xfId="0" applyBorder="1" applyAlignment="1">
      <alignment horizontal="center"/>
    </xf>
    <xf numFmtId="38" fontId="2" fillId="0" borderId="19" xfId="33" applyFill="1" applyBorder="1" applyAlignment="1" applyProtection="1">
      <alignment horizontal="center"/>
    </xf>
    <xf numFmtId="38" fontId="2" fillId="0" borderId="17" xfId="33" applyFont="1" applyFill="1" applyBorder="1" applyAlignment="1" applyProtection="1">
      <alignment horizontal="center"/>
    </xf>
    <xf numFmtId="38" fontId="2" fillId="0" borderId="19" xfId="33" applyFont="1" applyFill="1" applyBorder="1" applyAlignment="1" applyProtection="1">
      <alignment horizontal="center"/>
    </xf>
    <xf numFmtId="38" fontId="0" fillId="0" borderId="15" xfId="33" applyFont="1" applyFill="1" applyBorder="1" applyAlignment="1" applyProtection="1">
      <alignment horizontal="center"/>
    </xf>
    <xf numFmtId="38" fontId="2" fillId="0" borderId="15" xfId="33" applyFill="1" applyBorder="1" applyAlignment="1" applyProtection="1">
      <alignment horizontal="center"/>
    </xf>
    <xf numFmtId="38" fontId="2" fillId="0" borderId="15" xfId="33" applyFont="1" applyFill="1" applyBorder="1" applyAlignment="1" applyProtection="1">
      <alignment horizontal="center"/>
    </xf>
    <xf numFmtId="0" fontId="0" fillId="0" borderId="11" xfId="0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0" fillId="0" borderId="2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38" fontId="2" fillId="0" borderId="11" xfId="33" applyFont="1" applyFill="1" applyBorder="1" applyAlignment="1" applyProtection="1">
      <alignment horizontal="center"/>
    </xf>
    <xf numFmtId="0" fontId="0" fillId="0" borderId="17" xfId="0" applyBorder="1" applyAlignment="1">
      <alignment horizontal="center"/>
    </xf>
    <xf numFmtId="0" fontId="5" fillId="0" borderId="0" xfId="0" applyFont="1" applyAlignment="1">
      <alignment horizontal="left" shrinkToFit="1"/>
    </xf>
    <xf numFmtId="0" fontId="0" fillId="0" borderId="12" xfId="0" applyBorder="1" applyAlignment="1">
      <alignment horizontal="right" shrinkToFit="1"/>
    </xf>
    <xf numFmtId="0" fontId="0" fillId="0" borderId="0" xfId="0" applyAlignment="1">
      <alignment horizontal="left"/>
    </xf>
    <xf numFmtId="0" fontId="24" fillId="0" borderId="0" xfId="0" applyFont="1" applyAlignment="1">
      <alignment horizontal="left" shrinkToFit="1"/>
    </xf>
    <xf numFmtId="0" fontId="0" fillId="0" borderId="11" xfId="0" applyBorder="1" applyAlignment="1">
      <alignment horizontal="center" vertical="center" shrinkToFit="1"/>
    </xf>
    <xf numFmtId="0" fontId="0" fillId="0" borderId="11" xfId="0" applyBorder="1" applyAlignment="1">
      <alignment horizontal="center" shrinkToFit="1"/>
    </xf>
    <xf numFmtId="0" fontId="0" fillId="0" borderId="12" xfId="0" applyBorder="1" applyAlignment="1">
      <alignment horizontal="right" vertical="center" shrinkToFit="1"/>
    </xf>
    <xf numFmtId="0" fontId="2" fillId="0" borderId="11" xfId="43" applyBorder="1" applyAlignment="1">
      <alignment horizontal="center" vertical="center" shrinkToFit="1"/>
    </xf>
    <xf numFmtId="0" fontId="2" fillId="0" borderId="13" xfId="43" applyBorder="1" applyAlignment="1">
      <alignment horizontal="center" vertical="center" shrinkToFit="1"/>
    </xf>
    <xf numFmtId="0" fontId="5" fillId="0" borderId="0" xfId="0" applyFont="1"/>
    <xf numFmtId="0" fontId="0" fillId="0" borderId="12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32" xfId="0" applyBorder="1" applyAlignment="1">
      <alignment horizontal="center" vertical="center"/>
    </xf>
    <xf numFmtId="0" fontId="0" fillId="0" borderId="32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38" fontId="2" fillId="0" borderId="17" xfId="33" applyFont="1" applyFill="1" applyBorder="1" applyAlignment="1" applyProtection="1">
      <alignment horizontal="right"/>
    </xf>
    <xf numFmtId="38" fontId="2" fillId="0" borderId="19" xfId="33" applyFont="1" applyFill="1" applyBorder="1" applyAlignment="1" applyProtection="1">
      <alignment horizontal="right"/>
    </xf>
    <xf numFmtId="38" fontId="0" fillId="0" borderId="17" xfId="33" applyFont="1" applyFill="1" applyBorder="1" applyAlignment="1" applyProtection="1">
      <alignment horizontal="right"/>
    </xf>
    <xf numFmtId="38" fontId="0" fillId="0" borderId="19" xfId="33" applyFont="1" applyFill="1" applyBorder="1" applyAlignment="1" applyProtection="1">
      <alignment horizontal="right"/>
    </xf>
    <xf numFmtId="38" fontId="2" fillId="0" borderId="17" xfId="33" applyFont="1" applyFill="1" applyBorder="1" applyAlignment="1" applyProtection="1"/>
    <xf numFmtId="0" fontId="0" fillId="0" borderId="19" xfId="0" applyBorder="1"/>
    <xf numFmtId="0" fontId="0" fillId="0" borderId="20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 vertical="center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 xr:uid="{B08CE1A8-04CC-487E-B9A0-2F3ADFC4C275}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標準 2" xfId="43" xr:uid="{0F51D782-4804-48A2-8AEB-C7F827F07CDC}"/>
    <cellStyle name="標準 3" xfId="44" xr:uid="{61CAF8E3-9F84-48F5-988F-BD3F8C481A53}"/>
    <cellStyle name="標準 4" xfId="45" xr:uid="{E8A9EB4E-C46A-4337-ADF7-EDA48D478733}"/>
    <cellStyle name="良い" xfId="4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199</xdr:row>
      <xdr:rowOff>0</xdr:rowOff>
    </xdr:from>
    <xdr:to>
      <xdr:col>2</xdr:col>
      <xdr:colOff>9525</xdr:colOff>
      <xdr:row>199</xdr:row>
      <xdr:rowOff>0</xdr:rowOff>
    </xdr:to>
    <xdr:sp macro="" textlink="">
      <xdr:nvSpPr>
        <xdr:cNvPr id="43193" name="Line 1">
          <a:extLst>
            <a:ext uri="{FF2B5EF4-FFF2-40B4-BE49-F238E27FC236}">
              <a16:creationId xmlns:a16="http://schemas.microsoft.com/office/drawing/2014/main" id="{E45410A2-F6C1-B757-B3BD-BEAFEBB3EFAB}"/>
            </a:ext>
          </a:extLst>
        </xdr:cNvPr>
        <xdr:cNvSpPr>
          <a:spLocks noChangeShapeType="1"/>
        </xdr:cNvSpPr>
      </xdr:nvSpPr>
      <xdr:spPr bwMode="auto">
        <a:xfrm>
          <a:off x="1876425" y="34413825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199</xdr:row>
      <xdr:rowOff>0</xdr:rowOff>
    </xdr:from>
    <xdr:to>
      <xdr:col>2</xdr:col>
      <xdr:colOff>9525</xdr:colOff>
      <xdr:row>199</xdr:row>
      <xdr:rowOff>0</xdr:rowOff>
    </xdr:to>
    <xdr:sp macro="" textlink="">
      <xdr:nvSpPr>
        <xdr:cNvPr id="43194" name="Line 2">
          <a:extLst>
            <a:ext uri="{FF2B5EF4-FFF2-40B4-BE49-F238E27FC236}">
              <a16:creationId xmlns:a16="http://schemas.microsoft.com/office/drawing/2014/main" id="{94C42160-64D5-7F70-048F-D75834062D4F}"/>
            </a:ext>
          </a:extLst>
        </xdr:cNvPr>
        <xdr:cNvSpPr>
          <a:spLocks noChangeShapeType="1"/>
        </xdr:cNvSpPr>
      </xdr:nvSpPr>
      <xdr:spPr bwMode="auto">
        <a:xfrm>
          <a:off x="1876425" y="34413825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199</xdr:row>
      <xdr:rowOff>0</xdr:rowOff>
    </xdr:from>
    <xdr:to>
      <xdr:col>2</xdr:col>
      <xdr:colOff>0</xdr:colOff>
      <xdr:row>199</xdr:row>
      <xdr:rowOff>0</xdr:rowOff>
    </xdr:to>
    <xdr:sp macro="" textlink="">
      <xdr:nvSpPr>
        <xdr:cNvPr id="43195" name="Line 6">
          <a:extLst>
            <a:ext uri="{FF2B5EF4-FFF2-40B4-BE49-F238E27FC236}">
              <a16:creationId xmlns:a16="http://schemas.microsoft.com/office/drawing/2014/main" id="{E58E774C-60D2-6A3E-D120-7B06C6CC8D95}"/>
            </a:ext>
          </a:extLst>
        </xdr:cNvPr>
        <xdr:cNvSpPr>
          <a:spLocks noChangeShapeType="1"/>
        </xdr:cNvSpPr>
      </xdr:nvSpPr>
      <xdr:spPr bwMode="auto">
        <a:xfrm>
          <a:off x="1876425" y="34413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199</xdr:row>
      <xdr:rowOff>0</xdr:rowOff>
    </xdr:from>
    <xdr:to>
      <xdr:col>2</xdr:col>
      <xdr:colOff>0</xdr:colOff>
      <xdr:row>199</xdr:row>
      <xdr:rowOff>0</xdr:rowOff>
    </xdr:to>
    <xdr:sp macro="" textlink="">
      <xdr:nvSpPr>
        <xdr:cNvPr id="43196" name="Line 8">
          <a:extLst>
            <a:ext uri="{FF2B5EF4-FFF2-40B4-BE49-F238E27FC236}">
              <a16:creationId xmlns:a16="http://schemas.microsoft.com/office/drawing/2014/main" id="{E9FA6999-40FE-F667-F9CF-E761008C4178}"/>
            </a:ext>
          </a:extLst>
        </xdr:cNvPr>
        <xdr:cNvSpPr>
          <a:spLocks noChangeShapeType="1"/>
        </xdr:cNvSpPr>
      </xdr:nvSpPr>
      <xdr:spPr bwMode="auto">
        <a:xfrm>
          <a:off x="1876425" y="34413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199</xdr:row>
      <xdr:rowOff>0</xdr:rowOff>
    </xdr:from>
    <xdr:to>
      <xdr:col>2</xdr:col>
      <xdr:colOff>0</xdr:colOff>
      <xdr:row>199</xdr:row>
      <xdr:rowOff>0</xdr:rowOff>
    </xdr:to>
    <xdr:sp macro="" textlink="">
      <xdr:nvSpPr>
        <xdr:cNvPr id="43197" name="Line 9">
          <a:extLst>
            <a:ext uri="{FF2B5EF4-FFF2-40B4-BE49-F238E27FC236}">
              <a16:creationId xmlns:a16="http://schemas.microsoft.com/office/drawing/2014/main" id="{FC11B9FB-BF38-750F-10F8-B62F0EB11364}"/>
            </a:ext>
          </a:extLst>
        </xdr:cNvPr>
        <xdr:cNvSpPr>
          <a:spLocks noChangeShapeType="1"/>
        </xdr:cNvSpPr>
      </xdr:nvSpPr>
      <xdr:spPr bwMode="auto">
        <a:xfrm>
          <a:off x="1876425" y="34413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199</xdr:row>
      <xdr:rowOff>0</xdr:rowOff>
    </xdr:from>
    <xdr:to>
      <xdr:col>2</xdr:col>
      <xdr:colOff>0</xdr:colOff>
      <xdr:row>199</xdr:row>
      <xdr:rowOff>0</xdr:rowOff>
    </xdr:to>
    <xdr:sp macro="" textlink="">
      <xdr:nvSpPr>
        <xdr:cNvPr id="43198" name="Line 10">
          <a:extLst>
            <a:ext uri="{FF2B5EF4-FFF2-40B4-BE49-F238E27FC236}">
              <a16:creationId xmlns:a16="http://schemas.microsoft.com/office/drawing/2014/main" id="{430D93C5-4C8E-158C-F046-44B4AA868D7E}"/>
            </a:ext>
          </a:extLst>
        </xdr:cNvPr>
        <xdr:cNvSpPr>
          <a:spLocks noChangeShapeType="1"/>
        </xdr:cNvSpPr>
      </xdr:nvSpPr>
      <xdr:spPr bwMode="auto">
        <a:xfrm>
          <a:off x="1876425" y="34413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199</xdr:row>
      <xdr:rowOff>0</xdr:rowOff>
    </xdr:from>
    <xdr:to>
      <xdr:col>2</xdr:col>
      <xdr:colOff>0</xdr:colOff>
      <xdr:row>199</xdr:row>
      <xdr:rowOff>0</xdr:rowOff>
    </xdr:to>
    <xdr:sp macro="" textlink="">
      <xdr:nvSpPr>
        <xdr:cNvPr id="43199" name="Line 11">
          <a:extLst>
            <a:ext uri="{FF2B5EF4-FFF2-40B4-BE49-F238E27FC236}">
              <a16:creationId xmlns:a16="http://schemas.microsoft.com/office/drawing/2014/main" id="{F3EAF800-1BB4-BEB8-CA03-2752AAA287D5}"/>
            </a:ext>
          </a:extLst>
        </xdr:cNvPr>
        <xdr:cNvSpPr>
          <a:spLocks noChangeShapeType="1"/>
        </xdr:cNvSpPr>
      </xdr:nvSpPr>
      <xdr:spPr bwMode="auto">
        <a:xfrm>
          <a:off x="1876425" y="34413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199</xdr:row>
      <xdr:rowOff>0</xdr:rowOff>
    </xdr:from>
    <xdr:to>
      <xdr:col>2</xdr:col>
      <xdr:colOff>0</xdr:colOff>
      <xdr:row>199</xdr:row>
      <xdr:rowOff>0</xdr:rowOff>
    </xdr:to>
    <xdr:sp macro="" textlink="">
      <xdr:nvSpPr>
        <xdr:cNvPr id="43200" name="Line 12">
          <a:extLst>
            <a:ext uri="{FF2B5EF4-FFF2-40B4-BE49-F238E27FC236}">
              <a16:creationId xmlns:a16="http://schemas.microsoft.com/office/drawing/2014/main" id="{8AD8318B-D6C9-9289-4F71-734F5A228299}"/>
            </a:ext>
          </a:extLst>
        </xdr:cNvPr>
        <xdr:cNvSpPr>
          <a:spLocks noChangeShapeType="1"/>
        </xdr:cNvSpPr>
      </xdr:nvSpPr>
      <xdr:spPr bwMode="auto">
        <a:xfrm>
          <a:off x="1876425" y="34413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199</xdr:row>
      <xdr:rowOff>0</xdr:rowOff>
    </xdr:from>
    <xdr:to>
      <xdr:col>2</xdr:col>
      <xdr:colOff>0</xdr:colOff>
      <xdr:row>199</xdr:row>
      <xdr:rowOff>0</xdr:rowOff>
    </xdr:to>
    <xdr:sp macro="" textlink="">
      <xdr:nvSpPr>
        <xdr:cNvPr id="43201" name="Line 13">
          <a:extLst>
            <a:ext uri="{FF2B5EF4-FFF2-40B4-BE49-F238E27FC236}">
              <a16:creationId xmlns:a16="http://schemas.microsoft.com/office/drawing/2014/main" id="{63A96A2C-4F46-3E85-D847-2AA5CDEAAB68}"/>
            </a:ext>
          </a:extLst>
        </xdr:cNvPr>
        <xdr:cNvSpPr>
          <a:spLocks noChangeShapeType="1"/>
        </xdr:cNvSpPr>
      </xdr:nvSpPr>
      <xdr:spPr bwMode="auto">
        <a:xfrm>
          <a:off x="1876425" y="34413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81</xdr:row>
      <xdr:rowOff>0</xdr:rowOff>
    </xdr:from>
    <xdr:to>
      <xdr:col>9</xdr:col>
      <xdr:colOff>0</xdr:colOff>
      <xdr:row>81</xdr:row>
      <xdr:rowOff>0</xdr:rowOff>
    </xdr:to>
    <xdr:sp macro="" textlink="">
      <xdr:nvSpPr>
        <xdr:cNvPr id="43202" name="Line 22">
          <a:extLst>
            <a:ext uri="{FF2B5EF4-FFF2-40B4-BE49-F238E27FC236}">
              <a16:creationId xmlns:a16="http://schemas.microsoft.com/office/drawing/2014/main" id="{2D096D5A-2D84-F0F8-6FE0-B293C59B4AEF}"/>
            </a:ext>
          </a:extLst>
        </xdr:cNvPr>
        <xdr:cNvSpPr>
          <a:spLocks noChangeShapeType="1"/>
        </xdr:cNvSpPr>
      </xdr:nvSpPr>
      <xdr:spPr bwMode="auto">
        <a:xfrm>
          <a:off x="7181850" y="14020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199</xdr:row>
      <xdr:rowOff>0</xdr:rowOff>
    </xdr:from>
    <xdr:to>
      <xdr:col>2</xdr:col>
      <xdr:colOff>9525</xdr:colOff>
      <xdr:row>199</xdr:row>
      <xdr:rowOff>0</xdr:rowOff>
    </xdr:to>
    <xdr:sp macro="" textlink="">
      <xdr:nvSpPr>
        <xdr:cNvPr id="43203" name="Line 1">
          <a:extLst>
            <a:ext uri="{FF2B5EF4-FFF2-40B4-BE49-F238E27FC236}">
              <a16:creationId xmlns:a16="http://schemas.microsoft.com/office/drawing/2014/main" id="{0F0898E1-D699-C16F-74B4-10DD781CEB97}"/>
            </a:ext>
          </a:extLst>
        </xdr:cNvPr>
        <xdr:cNvSpPr>
          <a:spLocks noChangeShapeType="1"/>
        </xdr:cNvSpPr>
      </xdr:nvSpPr>
      <xdr:spPr bwMode="auto">
        <a:xfrm>
          <a:off x="1876425" y="34413825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199</xdr:row>
      <xdr:rowOff>0</xdr:rowOff>
    </xdr:from>
    <xdr:to>
      <xdr:col>2</xdr:col>
      <xdr:colOff>9525</xdr:colOff>
      <xdr:row>199</xdr:row>
      <xdr:rowOff>0</xdr:rowOff>
    </xdr:to>
    <xdr:sp macro="" textlink="">
      <xdr:nvSpPr>
        <xdr:cNvPr id="43204" name="Line 2">
          <a:extLst>
            <a:ext uri="{FF2B5EF4-FFF2-40B4-BE49-F238E27FC236}">
              <a16:creationId xmlns:a16="http://schemas.microsoft.com/office/drawing/2014/main" id="{C4177A46-32E5-9476-07E3-78F8FD003DC2}"/>
            </a:ext>
          </a:extLst>
        </xdr:cNvPr>
        <xdr:cNvSpPr>
          <a:spLocks noChangeShapeType="1"/>
        </xdr:cNvSpPr>
      </xdr:nvSpPr>
      <xdr:spPr bwMode="auto">
        <a:xfrm>
          <a:off x="1876425" y="34413825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199</xdr:row>
      <xdr:rowOff>0</xdr:rowOff>
    </xdr:from>
    <xdr:to>
      <xdr:col>2</xdr:col>
      <xdr:colOff>0</xdr:colOff>
      <xdr:row>199</xdr:row>
      <xdr:rowOff>0</xdr:rowOff>
    </xdr:to>
    <xdr:sp macro="" textlink="">
      <xdr:nvSpPr>
        <xdr:cNvPr id="43205" name="Line 6">
          <a:extLst>
            <a:ext uri="{FF2B5EF4-FFF2-40B4-BE49-F238E27FC236}">
              <a16:creationId xmlns:a16="http://schemas.microsoft.com/office/drawing/2014/main" id="{05D50D73-D543-D9A6-B89B-47E702687B1A}"/>
            </a:ext>
          </a:extLst>
        </xdr:cNvPr>
        <xdr:cNvSpPr>
          <a:spLocks noChangeShapeType="1"/>
        </xdr:cNvSpPr>
      </xdr:nvSpPr>
      <xdr:spPr bwMode="auto">
        <a:xfrm>
          <a:off x="1876425" y="34413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199</xdr:row>
      <xdr:rowOff>0</xdr:rowOff>
    </xdr:from>
    <xdr:to>
      <xdr:col>2</xdr:col>
      <xdr:colOff>0</xdr:colOff>
      <xdr:row>199</xdr:row>
      <xdr:rowOff>0</xdr:rowOff>
    </xdr:to>
    <xdr:sp macro="" textlink="">
      <xdr:nvSpPr>
        <xdr:cNvPr id="43206" name="Line 8">
          <a:extLst>
            <a:ext uri="{FF2B5EF4-FFF2-40B4-BE49-F238E27FC236}">
              <a16:creationId xmlns:a16="http://schemas.microsoft.com/office/drawing/2014/main" id="{BCD340D5-1A8D-BD66-C9BE-4161362F3BA6}"/>
            </a:ext>
          </a:extLst>
        </xdr:cNvPr>
        <xdr:cNvSpPr>
          <a:spLocks noChangeShapeType="1"/>
        </xdr:cNvSpPr>
      </xdr:nvSpPr>
      <xdr:spPr bwMode="auto">
        <a:xfrm>
          <a:off x="1876425" y="34413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199</xdr:row>
      <xdr:rowOff>0</xdr:rowOff>
    </xdr:from>
    <xdr:to>
      <xdr:col>2</xdr:col>
      <xdr:colOff>0</xdr:colOff>
      <xdr:row>199</xdr:row>
      <xdr:rowOff>0</xdr:rowOff>
    </xdr:to>
    <xdr:sp macro="" textlink="">
      <xdr:nvSpPr>
        <xdr:cNvPr id="43207" name="Line 9">
          <a:extLst>
            <a:ext uri="{FF2B5EF4-FFF2-40B4-BE49-F238E27FC236}">
              <a16:creationId xmlns:a16="http://schemas.microsoft.com/office/drawing/2014/main" id="{AAF0A55C-935A-A999-2D3E-AD41DA3BAB76}"/>
            </a:ext>
          </a:extLst>
        </xdr:cNvPr>
        <xdr:cNvSpPr>
          <a:spLocks noChangeShapeType="1"/>
        </xdr:cNvSpPr>
      </xdr:nvSpPr>
      <xdr:spPr bwMode="auto">
        <a:xfrm>
          <a:off x="1876425" y="34413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199</xdr:row>
      <xdr:rowOff>0</xdr:rowOff>
    </xdr:from>
    <xdr:to>
      <xdr:col>2</xdr:col>
      <xdr:colOff>0</xdr:colOff>
      <xdr:row>199</xdr:row>
      <xdr:rowOff>0</xdr:rowOff>
    </xdr:to>
    <xdr:sp macro="" textlink="">
      <xdr:nvSpPr>
        <xdr:cNvPr id="43208" name="Line 10">
          <a:extLst>
            <a:ext uri="{FF2B5EF4-FFF2-40B4-BE49-F238E27FC236}">
              <a16:creationId xmlns:a16="http://schemas.microsoft.com/office/drawing/2014/main" id="{7D0924E1-92F3-2241-32C8-91041A030F81}"/>
            </a:ext>
          </a:extLst>
        </xdr:cNvPr>
        <xdr:cNvSpPr>
          <a:spLocks noChangeShapeType="1"/>
        </xdr:cNvSpPr>
      </xdr:nvSpPr>
      <xdr:spPr bwMode="auto">
        <a:xfrm>
          <a:off x="1876425" y="34413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199</xdr:row>
      <xdr:rowOff>0</xdr:rowOff>
    </xdr:from>
    <xdr:to>
      <xdr:col>2</xdr:col>
      <xdr:colOff>0</xdr:colOff>
      <xdr:row>199</xdr:row>
      <xdr:rowOff>0</xdr:rowOff>
    </xdr:to>
    <xdr:sp macro="" textlink="">
      <xdr:nvSpPr>
        <xdr:cNvPr id="43209" name="Line 11">
          <a:extLst>
            <a:ext uri="{FF2B5EF4-FFF2-40B4-BE49-F238E27FC236}">
              <a16:creationId xmlns:a16="http://schemas.microsoft.com/office/drawing/2014/main" id="{9A3BFA94-49A6-4D75-1A14-B4FCDEA8D483}"/>
            </a:ext>
          </a:extLst>
        </xdr:cNvPr>
        <xdr:cNvSpPr>
          <a:spLocks noChangeShapeType="1"/>
        </xdr:cNvSpPr>
      </xdr:nvSpPr>
      <xdr:spPr bwMode="auto">
        <a:xfrm>
          <a:off x="1876425" y="34413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199</xdr:row>
      <xdr:rowOff>0</xdr:rowOff>
    </xdr:from>
    <xdr:to>
      <xdr:col>2</xdr:col>
      <xdr:colOff>0</xdr:colOff>
      <xdr:row>199</xdr:row>
      <xdr:rowOff>0</xdr:rowOff>
    </xdr:to>
    <xdr:sp macro="" textlink="">
      <xdr:nvSpPr>
        <xdr:cNvPr id="43210" name="Line 12">
          <a:extLst>
            <a:ext uri="{FF2B5EF4-FFF2-40B4-BE49-F238E27FC236}">
              <a16:creationId xmlns:a16="http://schemas.microsoft.com/office/drawing/2014/main" id="{4227E712-79D9-1009-1A6B-54026D78B9B4}"/>
            </a:ext>
          </a:extLst>
        </xdr:cNvPr>
        <xdr:cNvSpPr>
          <a:spLocks noChangeShapeType="1"/>
        </xdr:cNvSpPr>
      </xdr:nvSpPr>
      <xdr:spPr bwMode="auto">
        <a:xfrm>
          <a:off x="1876425" y="34413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199</xdr:row>
      <xdr:rowOff>0</xdr:rowOff>
    </xdr:from>
    <xdr:to>
      <xdr:col>2</xdr:col>
      <xdr:colOff>0</xdr:colOff>
      <xdr:row>199</xdr:row>
      <xdr:rowOff>0</xdr:rowOff>
    </xdr:to>
    <xdr:sp macro="" textlink="">
      <xdr:nvSpPr>
        <xdr:cNvPr id="43211" name="Line 13">
          <a:extLst>
            <a:ext uri="{FF2B5EF4-FFF2-40B4-BE49-F238E27FC236}">
              <a16:creationId xmlns:a16="http://schemas.microsoft.com/office/drawing/2014/main" id="{6E9B2967-3081-D950-7B68-A316D32326D4}"/>
            </a:ext>
          </a:extLst>
        </xdr:cNvPr>
        <xdr:cNvSpPr>
          <a:spLocks noChangeShapeType="1"/>
        </xdr:cNvSpPr>
      </xdr:nvSpPr>
      <xdr:spPr bwMode="auto">
        <a:xfrm>
          <a:off x="1876425" y="34413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76</xdr:row>
      <xdr:rowOff>0</xdr:rowOff>
    </xdr:from>
    <xdr:to>
      <xdr:col>9</xdr:col>
      <xdr:colOff>0</xdr:colOff>
      <xdr:row>76</xdr:row>
      <xdr:rowOff>0</xdr:rowOff>
    </xdr:to>
    <xdr:sp macro="" textlink="">
      <xdr:nvSpPr>
        <xdr:cNvPr id="43212" name="Line 31">
          <a:extLst>
            <a:ext uri="{FF2B5EF4-FFF2-40B4-BE49-F238E27FC236}">
              <a16:creationId xmlns:a16="http://schemas.microsoft.com/office/drawing/2014/main" id="{49BDE43A-C623-37D1-D2D7-5D5CB3679C9E}"/>
            </a:ext>
          </a:extLst>
        </xdr:cNvPr>
        <xdr:cNvSpPr>
          <a:spLocks noChangeShapeType="1"/>
        </xdr:cNvSpPr>
      </xdr:nvSpPr>
      <xdr:spPr bwMode="auto">
        <a:xfrm>
          <a:off x="7181850" y="13163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77</xdr:row>
      <xdr:rowOff>0</xdr:rowOff>
    </xdr:from>
    <xdr:to>
      <xdr:col>9</xdr:col>
      <xdr:colOff>0</xdr:colOff>
      <xdr:row>77</xdr:row>
      <xdr:rowOff>0</xdr:rowOff>
    </xdr:to>
    <xdr:sp macro="" textlink="">
      <xdr:nvSpPr>
        <xdr:cNvPr id="43213" name="Line 31">
          <a:extLst>
            <a:ext uri="{FF2B5EF4-FFF2-40B4-BE49-F238E27FC236}">
              <a16:creationId xmlns:a16="http://schemas.microsoft.com/office/drawing/2014/main" id="{CEF75F46-4B49-7522-7220-BDE7E580982F}"/>
            </a:ext>
          </a:extLst>
        </xdr:cNvPr>
        <xdr:cNvSpPr>
          <a:spLocks noChangeShapeType="1"/>
        </xdr:cNvSpPr>
      </xdr:nvSpPr>
      <xdr:spPr bwMode="auto">
        <a:xfrm>
          <a:off x="7181850" y="13335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213</xdr:row>
      <xdr:rowOff>0</xdr:rowOff>
    </xdr:from>
    <xdr:to>
      <xdr:col>9</xdr:col>
      <xdr:colOff>0</xdr:colOff>
      <xdr:row>213</xdr:row>
      <xdr:rowOff>0</xdr:rowOff>
    </xdr:to>
    <xdr:sp macro="" textlink="">
      <xdr:nvSpPr>
        <xdr:cNvPr id="43214" name="Line 22">
          <a:extLst>
            <a:ext uri="{FF2B5EF4-FFF2-40B4-BE49-F238E27FC236}">
              <a16:creationId xmlns:a16="http://schemas.microsoft.com/office/drawing/2014/main" id="{9A7A8CEA-E7A4-12E5-C79E-C3D0263A10E1}"/>
            </a:ext>
          </a:extLst>
        </xdr:cNvPr>
        <xdr:cNvSpPr>
          <a:spLocks noChangeShapeType="1"/>
        </xdr:cNvSpPr>
      </xdr:nvSpPr>
      <xdr:spPr bwMode="auto">
        <a:xfrm>
          <a:off x="7181850" y="36861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208</xdr:row>
      <xdr:rowOff>0</xdr:rowOff>
    </xdr:from>
    <xdr:to>
      <xdr:col>9</xdr:col>
      <xdr:colOff>0</xdr:colOff>
      <xdr:row>208</xdr:row>
      <xdr:rowOff>0</xdr:rowOff>
    </xdr:to>
    <xdr:sp macro="" textlink="">
      <xdr:nvSpPr>
        <xdr:cNvPr id="43215" name="Line 31">
          <a:extLst>
            <a:ext uri="{FF2B5EF4-FFF2-40B4-BE49-F238E27FC236}">
              <a16:creationId xmlns:a16="http://schemas.microsoft.com/office/drawing/2014/main" id="{9A9A8DAD-08FD-9E02-153F-B0D4BFE80060}"/>
            </a:ext>
          </a:extLst>
        </xdr:cNvPr>
        <xdr:cNvSpPr>
          <a:spLocks noChangeShapeType="1"/>
        </xdr:cNvSpPr>
      </xdr:nvSpPr>
      <xdr:spPr bwMode="auto">
        <a:xfrm>
          <a:off x="7181850" y="36004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209</xdr:row>
      <xdr:rowOff>0</xdr:rowOff>
    </xdr:from>
    <xdr:to>
      <xdr:col>9</xdr:col>
      <xdr:colOff>0</xdr:colOff>
      <xdr:row>209</xdr:row>
      <xdr:rowOff>0</xdr:rowOff>
    </xdr:to>
    <xdr:sp macro="" textlink="">
      <xdr:nvSpPr>
        <xdr:cNvPr id="43216" name="Line 31">
          <a:extLst>
            <a:ext uri="{FF2B5EF4-FFF2-40B4-BE49-F238E27FC236}">
              <a16:creationId xmlns:a16="http://schemas.microsoft.com/office/drawing/2014/main" id="{565008CD-06D7-7368-6237-8D275D5AD24C}"/>
            </a:ext>
          </a:extLst>
        </xdr:cNvPr>
        <xdr:cNvSpPr>
          <a:spLocks noChangeShapeType="1"/>
        </xdr:cNvSpPr>
      </xdr:nvSpPr>
      <xdr:spPr bwMode="auto">
        <a:xfrm>
          <a:off x="7181850" y="36175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14</xdr:row>
      <xdr:rowOff>0</xdr:rowOff>
    </xdr:from>
    <xdr:to>
      <xdr:col>9</xdr:col>
      <xdr:colOff>0</xdr:colOff>
      <xdr:row>14</xdr:row>
      <xdr:rowOff>0</xdr:rowOff>
    </xdr:to>
    <xdr:sp macro="" textlink="">
      <xdr:nvSpPr>
        <xdr:cNvPr id="43217" name="Line 22">
          <a:extLst>
            <a:ext uri="{FF2B5EF4-FFF2-40B4-BE49-F238E27FC236}">
              <a16:creationId xmlns:a16="http://schemas.microsoft.com/office/drawing/2014/main" id="{FB5A7AEF-EA19-291B-F362-18B888BADF1F}"/>
            </a:ext>
          </a:extLst>
        </xdr:cNvPr>
        <xdr:cNvSpPr>
          <a:spLocks noChangeShapeType="1"/>
        </xdr:cNvSpPr>
      </xdr:nvSpPr>
      <xdr:spPr bwMode="auto">
        <a:xfrm>
          <a:off x="7181850" y="2543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9</xdr:row>
      <xdr:rowOff>0</xdr:rowOff>
    </xdr:from>
    <xdr:to>
      <xdr:col>9</xdr:col>
      <xdr:colOff>0</xdr:colOff>
      <xdr:row>9</xdr:row>
      <xdr:rowOff>0</xdr:rowOff>
    </xdr:to>
    <xdr:sp macro="" textlink="">
      <xdr:nvSpPr>
        <xdr:cNvPr id="43218" name="Line 31">
          <a:extLst>
            <a:ext uri="{FF2B5EF4-FFF2-40B4-BE49-F238E27FC236}">
              <a16:creationId xmlns:a16="http://schemas.microsoft.com/office/drawing/2014/main" id="{A55DE88D-C15A-43F0-DC93-4021BA03D879}"/>
            </a:ext>
          </a:extLst>
        </xdr:cNvPr>
        <xdr:cNvSpPr>
          <a:spLocks noChangeShapeType="1"/>
        </xdr:cNvSpPr>
      </xdr:nvSpPr>
      <xdr:spPr bwMode="auto">
        <a:xfrm>
          <a:off x="7181850" y="164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10</xdr:row>
      <xdr:rowOff>0</xdr:rowOff>
    </xdr:from>
    <xdr:to>
      <xdr:col>9</xdr:col>
      <xdr:colOff>0</xdr:colOff>
      <xdr:row>10</xdr:row>
      <xdr:rowOff>0</xdr:rowOff>
    </xdr:to>
    <xdr:sp macro="" textlink="">
      <xdr:nvSpPr>
        <xdr:cNvPr id="43219" name="Line 31">
          <a:extLst>
            <a:ext uri="{FF2B5EF4-FFF2-40B4-BE49-F238E27FC236}">
              <a16:creationId xmlns:a16="http://schemas.microsoft.com/office/drawing/2014/main" id="{AFAC59DB-E0D3-C973-66EF-E3E8AB3463DA}"/>
            </a:ext>
          </a:extLst>
        </xdr:cNvPr>
        <xdr:cNvSpPr>
          <a:spLocks noChangeShapeType="1"/>
        </xdr:cNvSpPr>
      </xdr:nvSpPr>
      <xdr:spPr bwMode="auto">
        <a:xfrm>
          <a:off x="7181850" y="182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8C7CB-3747-4B62-92D1-736B5CC161F6}">
  <dimension ref="A1:O112"/>
  <sheetViews>
    <sheetView tabSelected="1" view="pageBreakPreview" zoomScaleNormal="100" zoomScaleSheetLayoutView="100" workbookViewId="0"/>
  </sheetViews>
  <sheetFormatPr defaultColWidth="8.625" defaultRowHeight="13.5" x14ac:dyDescent="0.15"/>
  <cols>
    <col min="1" max="2" width="10.625" style="11" customWidth="1"/>
    <col min="3" max="16384" width="8.625" style="11"/>
  </cols>
  <sheetData>
    <row r="1" spans="1:15" ht="20.100000000000001" customHeight="1" x14ac:dyDescent="0.15">
      <c r="A1" s="10" t="s">
        <v>5</v>
      </c>
    </row>
    <row r="2" spans="1:15" ht="20.100000000000001" customHeight="1" x14ac:dyDescent="0.15">
      <c r="A2" s="12" t="s">
        <v>254</v>
      </c>
    </row>
    <row r="3" spans="1:15" ht="15" customHeight="1" x14ac:dyDescent="0.15">
      <c r="A3" s="12"/>
    </row>
    <row r="4" spans="1:15" ht="17.100000000000001" customHeight="1" x14ac:dyDescent="0.15">
      <c r="A4" s="11" t="s">
        <v>487</v>
      </c>
      <c r="M4" s="11" t="s">
        <v>6</v>
      </c>
      <c r="N4" s="13"/>
      <c r="O4" s="13" t="s">
        <v>7</v>
      </c>
    </row>
    <row r="5" spans="1:15" s="14" customFormat="1" ht="17.100000000000001" customHeight="1" x14ac:dyDescent="0.15">
      <c r="A5" s="1" t="s">
        <v>0</v>
      </c>
      <c r="B5" s="1" t="s">
        <v>1</v>
      </c>
      <c r="C5" s="1" t="s">
        <v>8</v>
      </c>
      <c r="D5" s="1" t="s">
        <v>9</v>
      </c>
      <c r="E5" s="1" t="s">
        <v>10</v>
      </c>
      <c r="F5" s="1" t="s">
        <v>11</v>
      </c>
      <c r="G5" s="1" t="s">
        <v>12</v>
      </c>
      <c r="H5" s="1" t="s">
        <v>13</v>
      </c>
      <c r="I5" s="1" t="s">
        <v>3</v>
      </c>
      <c r="J5" s="1" t="s">
        <v>14</v>
      </c>
      <c r="K5" s="1" t="s">
        <v>15</v>
      </c>
      <c r="L5" s="1" t="s">
        <v>16</v>
      </c>
      <c r="M5" s="1" t="s">
        <v>17</v>
      </c>
      <c r="N5" s="1" t="s">
        <v>18</v>
      </c>
      <c r="O5" s="1" t="s">
        <v>19</v>
      </c>
    </row>
    <row r="6" spans="1:15" ht="17.100000000000001" customHeight="1" x14ac:dyDescent="0.15">
      <c r="A6" s="1" t="s">
        <v>538</v>
      </c>
      <c r="B6" s="15">
        <v>236707</v>
      </c>
      <c r="C6" s="15">
        <v>4056</v>
      </c>
      <c r="D6" s="15">
        <v>5847</v>
      </c>
      <c r="E6" s="15">
        <v>12393</v>
      </c>
      <c r="F6" s="15">
        <v>20011</v>
      </c>
      <c r="G6" s="15">
        <v>11481</v>
      </c>
      <c r="H6" s="15">
        <v>13064</v>
      </c>
      <c r="I6" s="15">
        <v>6677</v>
      </c>
      <c r="J6" s="15">
        <v>14607</v>
      </c>
      <c r="K6" s="15">
        <v>2525</v>
      </c>
      <c r="L6" s="15">
        <v>41073</v>
      </c>
      <c r="M6" s="15">
        <v>21042</v>
      </c>
      <c r="N6" s="15">
        <v>71895</v>
      </c>
      <c r="O6" s="15">
        <v>12036</v>
      </c>
    </row>
    <row r="7" spans="1:15" ht="17.100000000000001" customHeight="1" x14ac:dyDescent="0.15">
      <c r="A7" s="11" t="s">
        <v>485</v>
      </c>
    </row>
    <row r="9" spans="1:15" ht="17.100000000000001" customHeight="1" x14ac:dyDescent="0.15">
      <c r="A9" s="14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</row>
    <row r="10" spans="1:15" ht="17.100000000000001" customHeight="1" x14ac:dyDescent="0.15"/>
    <row r="11" spans="1:15" ht="20.100000000000001" customHeight="1" x14ac:dyDescent="0.15">
      <c r="A11" s="10"/>
    </row>
    <row r="12" spans="1:15" ht="20.100000000000001" customHeight="1" x14ac:dyDescent="0.15">
      <c r="A12" s="10"/>
    </row>
    <row r="13" spans="1:15" ht="20.100000000000001" customHeight="1" x14ac:dyDescent="0.15">
      <c r="A13" s="10"/>
    </row>
    <row r="14" spans="1:15" ht="20.100000000000001" customHeight="1" x14ac:dyDescent="0.15">
      <c r="A14" s="10"/>
    </row>
    <row r="15" spans="1:15" ht="20.100000000000001" customHeight="1" x14ac:dyDescent="0.15">
      <c r="A15" s="10"/>
    </row>
    <row r="16" spans="1:15" ht="20.100000000000001" customHeight="1" x14ac:dyDescent="0.15">
      <c r="A16" s="10"/>
    </row>
    <row r="17" spans="1:15" ht="20.100000000000001" customHeight="1" x14ac:dyDescent="0.15">
      <c r="A17" s="10"/>
    </row>
    <row r="18" spans="1:15" ht="20.100000000000001" customHeight="1" x14ac:dyDescent="0.15">
      <c r="A18" s="10"/>
    </row>
    <row r="19" spans="1:15" ht="20.100000000000001" customHeight="1" x14ac:dyDescent="0.15">
      <c r="A19" s="10"/>
    </row>
    <row r="20" spans="1:15" ht="20.100000000000001" customHeight="1" x14ac:dyDescent="0.15">
      <c r="A20" s="10"/>
    </row>
    <row r="21" spans="1:15" ht="20.100000000000001" customHeight="1" x14ac:dyDescent="0.15">
      <c r="A21" s="10"/>
    </row>
    <row r="22" spans="1:15" ht="20.100000000000001" customHeight="1" x14ac:dyDescent="0.15">
      <c r="A22" s="10"/>
    </row>
    <row r="23" spans="1:15" ht="20.100000000000001" customHeight="1" x14ac:dyDescent="0.15">
      <c r="A23" s="10"/>
    </row>
    <row r="24" spans="1:15" ht="20.100000000000001" customHeight="1" x14ac:dyDescent="0.15">
      <c r="A24" s="10"/>
    </row>
    <row r="25" spans="1:15" ht="20.100000000000001" customHeight="1" x14ac:dyDescent="0.15">
      <c r="A25" s="10"/>
    </row>
    <row r="26" spans="1:15" ht="20.100000000000001" customHeight="1" x14ac:dyDescent="0.15">
      <c r="A26" s="10"/>
    </row>
    <row r="27" spans="1:15" ht="20.100000000000001" customHeight="1" x14ac:dyDescent="0.15">
      <c r="A27" s="12" t="s">
        <v>254</v>
      </c>
    </row>
    <row r="28" spans="1:15" ht="15" customHeight="1" x14ac:dyDescent="0.15">
      <c r="A28" s="12"/>
    </row>
    <row r="29" spans="1:15" ht="17.100000000000001" customHeight="1" x14ac:dyDescent="0.15">
      <c r="A29" s="11" t="s">
        <v>487</v>
      </c>
      <c r="M29" s="11" t="s">
        <v>6</v>
      </c>
      <c r="N29" s="13"/>
      <c r="O29" s="13" t="s">
        <v>7</v>
      </c>
    </row>
    <row r="30" spans="1:15" s="14" customFormat="1" ht="17.100000000000001" customHeight="1" x14ac:dyDescent="0.15">
      <c r="A30" s="1" t="s">
        <v>0</v>
      </c>
      <c r="B30" s="1" t="s">
        <v>1</v>
      </c>
      <c r="C30" s="1" t="s">
        <v>8</v>
      </c>
      <c r="D30" s="1" t="s">
        <v>9</v>
      </c>
      <c r="E30" s="1" t="s">
        <v>10</v>
      </c>
      <c r="F30" s="1" t="s">
        <v>11</v>
      </c>
      <c r="G30" s="1" t="s">
        <v>12</v>
      </c>
      <c r="H30" s="1" t="s">
        <v>13</v>
      </c>
      <c r="I30" s="1" t="s">
        <v>3</v>
      </c>
      <c r="J30" s="1" t="s">
        <v>14</v>
      </c>
      <c r="K30" s="1" t="s">
        <v>15</v>
      </c>
      <c r="L30" s="1" t="s">
        <v>16</v>
      </c>
      <c r="M30" s="1" t="s">
        <v>17</v>
      </c>
      <c r="N30" s="1" t="s">
        <v>18</v>
      </c>
      <c r="O30" s="1" t="s">
        <v>19</v>
      </c>
    </row>
    <row r="31" spans="1:15" ht="17.100000000000001" customHeight="1" x14ac:dyDescent="0.15">
      <c r="A31" s="1" t="s">
        <v>443</v>
      </c>
      <c r="B31" s="17">
        <f>SUM(C31:O31)</f>
        <v>183048</v>
      </c>
      <c r="C31" s="17">
        <v>2852</v>
      </c>
      <c r="D31" s="17">
        <v>4386</v>
      </c>
      <c r="E31" s="17">
        <v>11062</v>
      </c>
      <c r="F31" s="17">
        <v>15942</v>
      </c>
      <c r="G31" s="17">
        <v>7848</v>
      </c>
      <c r="H31" s="18">
        <v>7718</v>
      </c>
      <c r="I31" s="17">
        <v>4558</v>
      </c>
      <c r="J31" s="17">
        <v>9161</v>
      </c>
      <c r="K31" s="17">
        <v>1732</v>
      </c>
      <c r="L31" s="17">
        <v>32853</v>
      </c>
      <c r="M31" s="17">
        <v>15865</v>
      </c>
      <c r="N31" s="17">
        <v>58952</v>
      </c>
      <c r="O31" s="17">
        <v>10119</v>
      </c>
    </row>
    <row r="32" spans="1:15" ht="17.100000000000001" customHeight="1" x14ac:dyDescent="0.15">
      <c r="A32" s="1" t="s">
        <v>444</v>
      </c>
      <c r="B32" s="17">
        <f>SUM(C32:O32)</f>
        <v>187809</v>
      </c>
      <c r="C32" s="17">
        <v>2934</v>
      </c>
      <c r="D32" s="17">
        <v>4488</v>
      </c>
      <c r="E32" s="17">
        <v>11195</v>
      </c>
      <c r="F32" s="17">
        <v>16386</v>
      </c>
      <c r="G32" s="17">
        <v>8027</v>
      </c>
      <c r="H32" s="18">
        <v>7900</v>
      </c>
      <c r="I32" s="17">
        <v>4715</v>
      </c>
      <c r="J32" s="17">
        <v>9508</v>
      </c>
      <c r="K32" s="17">
        <v>1805</v>
      </c>
      <c r="L32" s="17">
        <v>33599</v>
      </c>
      <c r="M32" s="17">
        <v>16292</v>
      </c>
      <c r="N32" s="17">
        <v>60665</v>
      </c>
      <c r="O32" s="17">
        <v>10295</v>
      </c>
    </row>
    <row r="33" spans="1:15" ht="17.100000000000001" customHeight="1" x14ac:dyDescent="0.15">
      <c r="A33" s="1" t="s">
        <v>445</v>
      </c>
      <c r="B33" s="17">
        <f>SUM(C33:O33)</f>
        <v>192028</v>
      </c>
      <c r="C33" s="17">
        <v>3053</v>
      </c>
      <c r="D33" s="17">
        <v>4687</v>
      </c>
      <c r="E33" s="17">
        <v>11578</v>
      </c>
      <c r="F33" s="17">
        <v>16937</v>
      </c>
      <c r="G33" s="17">
        <v>8160</v>
      </c>
      <c r="H33" s="18">
        <v>8107</v>
      </c>
      <c r="I33" s="17">
        <v>4783</v>
      </c>
      <c r="J33" s="17">
        <v>9719</v>
      </c>
      <c r="K33" s="17">
        <v>1864</v>
      </c>
      <c r="L33" s="17">
        <v>34034</v>
      </c>
      <c r="M33" s="17">
        <v>16560</v>
      </c>
      <c r="N33" s="17">
        <v>61683</v>
      </c>
      <c r="O33" s="17">
        <v>10863</v>
      </c>
    </row>
    <row r="34" spans="1:15" ht="17.100000000000001" customHeight="1" x14ac:dyDescent="0.15">
      <c r="A34" s="1" t="s">
        <v>446</v>
      </c>
      <c r="B34" s="17">
        <f>SUM(C34:O34)</f>
        <v>192941</v>
      </c>
      <c r="C34" s="17">
        <v>3017</v>
      </c>
      <c r="D34" s="17">
        <v>4739</v>
      </c>
      <c r="E34" s="17">
        <v>11392</v>
      </c>
      <c r="F34" s="17">
        <v>17035</v>
      </c>
      <c r="G34" s="17">
        <v>8214</v>
      </c>
      <c r="H34" s="18">
        <v>8426</v>
      </c>
      <c r="I34" s="17">
        <v>4808</v>
      </c>
      <c r="J34" s="17">
        <v>9887</v>
      </c>
      <c r="K34" s="17">
        <v>1922</v>
      </c>
      <c r="L34" s="17">
        <v>34037</v>
      </c>
      <c r="M34" s="17">
        <v>16564</v>
      </c>
      <c r="N34" s="17">
        <v>61937</v>
      </c>
      <c r="O34" s="17">
        <v>10963</v>
      </c>
    </row>
    <row r="35" spans="1:15" ht="17.100000000000001" customHeight="1" x14ac:dyDescent="0.15">
      <c r="A35" s="1" t="s">
        <v>447</v>
      </c>
      <c r="B35" s="17">
        <v>196264</v>
      </c>
      <c r="C35" s="17">
        <v>3086</v>
      </c>
      <c r="D35" s="17">
        <v>4865</v>
      </c>
      <c r="E35" s="17">
        <v>11600</v>
      </c>
      <c r="F35" s="17">
        <v>17347</v>
      </c>
      <c r="G35" s="17">
        <v>8456</v>
      </c>
      <c r="H35" s="19">
        <v>8824</v>
      </c>
      <c r="I35" s="17">
        <v>4957</v>
      </c>
      <c r="J35" s="17">
        <v>10172</v>
      </c>
      <c r="K35" s="17">
        <v>1980</v>
      </c>
      <c r="L35" s="17">
        <v>33945</v>
      </c>
      <c r="M35" s="17">
        <v>16910</v>
      </c>
      <c r="N35" s="17">
        <v>63197</v>
      </c>
      <c r="O35" s="17">
        <v>10925</v>
      </c>
    </row>
    <row r="36" spans="1:15" ht="17.100000000000001" customHeight="1" x14ac:dyDescent="0.15">
      <c r="A36" s="1" t="s">
        <v>448</v>
      </c>
      <c r="B36" s="19">
        <v>199784</v>
      </c>
      <c r="C36" s="19">
        <v>3178</v>
      </c>
      <c r="D36" s="19">
        <v>4983</v>
      </c>
      <c r="E36" s="19">
        <v>11802</v>
      </c>
      <c r="F36" s="19">
        <v>17640</v>
      </c>
      <c r="G36" s="19">
        <v>8506</v>
      </c>
      <c r="H36" s="19">
        <v>9084</v>
      </c>
      <c r="I36" s="19">
        <v>5054</v>
      </c>
      <c r="J36" s="19">
        <v>10428</v>
      </c>
      <c r="K36" s="19">
        <v>2025</v>
      </c>
      <c r="L36" s="19">
        <v>34706</v>
      </c>
      <c r="M36" s="19">
        <v>17205</v>
      </c>
      <c r="N36" s="19">
        <v>64056</v>
      </c>
      <c r="O36" s="19">
        <v>11117</v>
      </c>
    </row>
    <row r="37" spans="1:15" ht="17.100000000000001" customHeight="1" x14ac:dyDescent="0.15">
      <c r="A37" s="1" t="s">
        <v>449</v>
      </c>
      <c r="B37" s="19">
        <v>204077</v>
      </c>
      <c r="C37" s="19">
        <v>3234</v>
      </c>
      <c r="D37" s="19">
        <v>5136</v>
      </c>
      <c r="E37" s="19">
        <v>11855</v>
      </c>
      <c r="F37" s="19">
        <v>18017</v>
      </c>
      <c r="G37" s="19">
        <v>8759</v>
      </c>
      <c r="H37" s="19">
        <v>9636</v>
      </c>
      <c r="I37" s="19">
        <v>5232</v>
      </c>
      <c r="J37" s="19">
        <v>10903</v>
      </c>
      <c r="K37" s="19">
        <v>2100</v>
      </c>
      <c r="L37" s="19">
        <v>35187</v>
      </c>
      <c r="M37" s="19">
        <v>17524</v>
      </c>
      <c r="N37" s="19">
        <v>65260</v>
      </c>
      <c r="O37" s="19">
        <v>11234</v>
      </c>
    </row>
    <row r="38" spans="1:15" ht="17.100000000000001" customHeight="1" x14ac:dyDescent="0.15">
      <c r="A38" s="1" t="s">
        <v>450</v>
      </c>
      <c r="B38" s="19">
        <f>SUM(C38:O38)</f>
        <v>211255</v>
      </c>
      <c r="C38" s="19">
        <v>3426</v>
      </c>
      <c r="D38" s="19">
        <v>5384</v>
      </c>
      <c r="E38" s="19">
        <v>12166</v>
      </c>
      <c r="F38" s="19">
        <v>18676</v>
      </c>
      <c r="G38" s="19">
        <v>9260</v>
      </c>
      <c r="H38" s="19">
        <v>10401</v>
      </c>
      <c r="I38" s="19">
        <v>5455</v>
      </c>
      <c r="J38" s="19">
        <v>11390</v>
      </c>
      <c r="K38" s="19">
        <v>2167</v>
      </c>
      <c r="L38" s="19">
        <v>36058</v>
      </c>
      <c r="M38" s="19">
        <v>18767</v>
      </c>
      <c r="N38" s="19">
        <v>66818</v>
      </c>
      <c r="O38" s="19">
        <v>11287</v>
      </c>
    </row>
    <row r="39" spans="1:15" ht="17.100000000000001" customHeight="1" x14ac:dyDescent="0.15">
      <c r="A39" s="1" t="s">
        <v>451</v>
      </c>
      <c r="B39" s="19">
        <f>SUM(C39:O39)</f>
        <v>215925</v>
      </c>
      <c r="C39" s="19">
        <v>3521</v>
      </c>
      <c r="D39" s="19">
        <v>5577</v>
      </c>
      <c r="E39" s="19">
        <v>12152</v>
      </c>
      <c r="F39" s="19">
        <v>19289</v>
      </c>
      <c r="G39" s="19">
        <v>9726</v>
      </c>
      <c r="H39" s="19">
        <v>11169</v>
      </c>
      <c r="I39" s="19">
        <v>5662</v>
      </c>
      <c r="J39" s="19">
        <v>11992</v>
      </c>
      <c r="K39" s="19">
        <v>2240</v>
      </c>
      <c r="L39" s="19">
        <v>36862</v>
      </c>
      <c r="M39" s="19">
        <v>18872</v>
      </c>
      <c r="N39" s="19">
        <v>67460</v>
      </c>
      <c r="O39" s="19">
        <v>11403</v>
      </c>
    </row>
    <row r="40" spans="1:15" ht="17.100000000000001" customHeight="1" x14ac:dyDescent="0.15">
      <c r="A40" s="1" t="s">
        <v>452</v>
      </c>
      <c r="B40" s="19">
        <v>221033</v>
      </c>
      <c r="C40" s="19">
        <v>3658</v>
      </c>
      <c r="D40" s="19">
        <v>5556</v>
      </c>
      <c r="E40" s="19">
        <v>12391</v>
      </c>
      <c r="F40" s="19">
        <v>19761</v>
      </c>
      <c r="G40" s="19">
        <v>10194</v>
      </c>
      <c r="H40" s="19">
        <v>11901</v>
      </c>
      <c r="I40" s="19">
        <v>5897</v>
      </c>
      <c r="J40" s="19">
        <v>12504</v>
      </c>
      <c r="K40" s="19">
        <v>2316</v>
      </c>
      <c r="L40" s="19">
        <v>37347</v>
      </c>
      <c r="M40" s="19">
        <v>19151</v>
      </c>
      <c r="N40" s="19">
        <v>68582</v>
      </c>
      <c r="O40" s="19">
        <v>11775</v>
      </c>
    </row>
    <row r="41" spans="1:15" ht="17.100000000000001" customHeight="1" x14ac:dyDescent="0.15">
      <c r="A41" s="1" t="s">
        <v>453</v>
      </c>
      <c r="B41" s="19">
        <v>225318</v>
      </c>
      <c r="C41" s="19">
        <v>3759</v>
      </c>
      <c r="D41" s="19">
        <v>5706</v>
      </c>
      <c r="E41" s="19">
        <v>12578</v>
      </c>
      <c r="F41" s="19">
        <v>20105</v>
      </c>
      <c r="G41" s="19">
        <v>10566</v>
      </c>
      <c r="H41" s="19">
        <v>12334</v>
      </c>
      <c r="I41" s="19">
        <v>6149</v>
      </c>
      <c r="J41" s="19">
        <v>12838</v>
      </c>
      <c r="K41" s="19">
        <v>2355</v>
      </c>
      <c r="L41" s="19">
        <v>37782</v>
      </c>
      <c r="M41" s="19">
        <v>19254</v>
      </c>
      <c r="N41" s="19">
        <v>69913</v>
      </c>
      <c r="O41" s="19">
        <v>11979</v>
      </c>
    </row>
    <row r="42" spans="1:15" ht="17.100000000000001" customHeight="1" x14ac:dyDescent="0.15">
      <c r="A42" s="1" t="s">
        <v>454</v>
      </c>
      <c r="B42" s="19">
        <f t="shared" ref="B42:B47" si="0">SUM(C42:O42)</f>
        <v>228335</v>
      </c>
      <c r="C42" s="19">
        <v>3805</v>
      </c>
      <c r="D42" s="19">
        <v>5804</v>
      </c>
      <c r="E42" s="19">
        <v>12723</v>
      </c>
      <c r="F42" s="19">
        <v>20408</v>
      </c>
      <c r="G42" s="19">
        <v>10785</v>
      </c>
      <c r="H42" s="19">
        <v>12566</v>
      </c>
      <c r="I42" s="19">
        <v>6231</v>
      </c>
      <c r="J42" s="19">
        <v>13058</v>
      </c>
      <c r="K42" s="19">
        <v>2344</v>
      </c>
      <c r="L42" s="19">
        <v>37512</v>
      </c>
      <c r="M42" s="19">
        <v>19536</v>
      </c>
      <c r="N42" s="19">
        <v>71268</v>
      </c>
      <c r="O42" s="19">
        <v>12295</v>
      </c>
    </row>
    <row r="43" spans="1:15" ht="17.100000000000001" customHeight="1" x14ac:dyDescent="0.15">
      <c r="A43" s="1" t="s">
        <v>455</v>
      </c>
      <c r="B43" s="19">
        <f t="shared" si="0"/>
        <v>231984</v>
      </c>
      <c r="C43" s="19">
        <v>3888</v>
      </c>
      <c r="D43" s="19">
        <v>5890</v>
      </c>
      <c r="E43" s="19">
        <v>12881</v>
      </c>
      <c r="F43" s="19">
        <v>20517</v>
      </c>
      <c r="G43" s="19">
        <v>10999</v>
      </c>
      <c r="H43" s="19">
        <v>13000</v>
      </c>
      <c r="I43" s="19">
        <v>6342</v>
      </c>
      <c r="J43" s="19">
        <v>13375</v>
      </c>
      <c r="K43" s="19">
        <v>2425</v>
      </c>
      <c r="L43" s="19">
        <v>38082</v>
      </c>
      <c r="M43" s="19">
        <v>19862</v>
      </c>
      <c r="N43" s="19">
        <v>72460</v>
      </c>
      <c r="O43" s="19">
        <v>12263</v>
      </c>
    </row>
    <row r="44" spans="1:15" ht="17.100000000000001" customHeight="1" x14ac:dyDescent="0.15">
      <c r="A44" s="1" t="s">
        <v>259</v>
      </c>
      <c r="B44" s="19">
        <f t="shared" si="0"/>
        <v>234785</v>
      </c>
      <c r="C44" s="19">
        <v>3995</v>
      </c>
      <c r="D44" s="19">
        <v>5915</v>
      </c>
      <c r="E44" s="19">
        <v>12684</v>
      </c>
      <c r="F44" s="19">
        <v>20428</v>
      </c>
      <c r="G44" s="19">
        <v>11190</v>
      </c>
      <c r="H44" s="19">
        <v>13312</v>
      </c>
      <c r="I44" s="19">
        <v>6427</v>
      </c>
      <c r="J44" s="19">
        <v>13667</v>
      </c>
      <c r="K44" s="19">
        <v>2502</v>
      </c>
      <c r="L44" s="19">
        <v>38462</v>
      </c>
      <c r="M44" s="19">
        <v>20425</v>
      </c>
      <c r="N44" s="19">
        <v>73517</v>
      </c>
      <c r="O44" s="19">
        <v>12261</v>
      </c>
    </row>
    <row r="45" spans="1:15" ht="17.100000000000001" customHeight="1" x14ac:dyDescent="0.15">
      <c r="A45" s="1" t="s">
        <v>415</v>
      </c>
      <c r="B45" s="19">
        <f t="shared" si="0"/>
        <v>237825</v>
      </c>
      <c r="C45" s="19">
        <v>4119</v>
      </c>
      <c r="D45" s="19">
        <v>5975</v>
      </c>
      <c r="E45" s="19">
        <v>12720</v>
      </c>
      <c r="F45" s="19">
        <v>20563</v>
      </c>
      <c r="G45" s="19">
        <v>11167</v>
      </c>
      <c r="H45" s="19">
        <v>13266</v>
      </c>
      <c r="I45" s="19">
        <v>6419</v>
      </c>
      <c r="J45" s="19">
        <v>13769</v>
      </c>
      <c r="K45" s="19">
        <v>2528</v>
      </c>
      <c r="L45" s="19">
        <v>39084</v>
      </c>
      <c r="M45" s="19">
        <v>20752</v>
      </c>
      <c r="N45" s="19">
        <v>75107</v>
      </c>
      <c r="O45" s="19">
        <v>12356</v>
      </c>
    </row>
    <row r="46" spans="1:15" ht="17.100000000000001" customHeight="1" x14ac:dyDescent="0.15">
      <c r="A46" s="1" t="s">
        <v>420</v>
      </c>
      <c r="B46" s="19">
        <f t="shared" si="0"/>
        <v>235365</v>
      </c>
      <c r="C46" s="19">
        <v>4084</v>
      </c>
      <c r="D46" s="19">
        <v>5808</v>
      </c>
      <c r="E46" s="19">
        <v>12479</v>
      </c>
      <c r="F46" s="19">
        <v>19725</v>
      </c>
      <c r="G46" s="19">
        <v>10875</v>
      </c>
      <c r="H46" s="19">
        <v>13401</v>
      </c>
      <c r="I46" s="19">
        <v>6489</v>
      </c>
      <c r="J46" s="19">
        <v>13854</v>
      </c>
      <c r="K46" s="19">
        <v>2508</v>
      </c>
      <c r="L46" s="19">
        <v>38053</v>
      </c>
      <c r="M46" s="19">
        <v>20801</v>
      </c>
      <c r="N46" s="19">
        <v>74897</v>
      </c>
      <c r="O46" s="19">
        <v>12391</v>
      </c>
    </row>
    <row r="47" spans="1:15" ht="17.100000000000001" customHeight="1" x14ac:dyDescent="0.15">
      <c r="A47" s="1" t="s">
        <v>423</v>
      </c>
      <c r="B47" s="19">
        <f t="shared" si="0"/>
        <v>235284</v>
      </c>
      <c r="C47" s="19">
        <v>4255</v>
      </c>
      <c r="D47" s="19">
        <v>5888</v>
      </c>
      <c r="E47" s="19">
        <v>12449</v>
      </c>
      <c r="F47" s="19">
        <v>19758</v>
      </c>
      <c r="G47" s="19">
        <v>11072</v>
      </c>
      <c r="H47" s="19">
        <v>13376</v>
      </c>
      <c r="I47" s="19">
        <v>6522</v>
      </c>
      <c r="J47" s="19">
        <v>13935</v>
      </c>
      <c r="K47" s="19">
        <v>2555</v>
      </c>
      <c r="L47" s="19">
        <v>38016</v>
      </c>
      <c r="M47" s="19">
        <v>20566</v>
      </c>
      <c r="N47" s="19">
        <v>74465</v>
      </c>
      <c r="O47" s="19">
        <v>12427</v>
      </c>
    </row>
    <row r="48" spans="1:15" ht="17.100000000000001" customHeight="1" x14ac:dyDescent="0.15">
      <c r="A48" s="1" t="s">
        <v>440</v>
      </c>
      <c r="B48" s="19">
        <f>SUM(C48:O48)</f>
        <v>237268</v>
      </c>
      <c r="C48" s="19">
        <v>4355</v>
      </c>
      <c r="D48" s="19">
        <v>5922</v>
      </c>
      <c r="E48" s="19">
        <v>12481</v>
      </c>
      <c r="F48" s="19">
        <v>20106</v>
      </c>
      <c r="G48" s="19">
        <v>11279</v>
      </c>
      <c r="H48" s="19">
        <v>13234</v>
      </c>
      <c r="I48" s="19">
        <v>6633</v>
      </c>
      <c r="J48" s="19">
        <v>14179</v>
      </c>
      <c r="K48" s="19">
        <v>2534</v>
      </c>
      <c r="L48" s="19">
        <v>38507</v>
      </c>
      <c r="M48" s="19">
        <v>20672</v>
      </c>
      <c r="N48" s="19">
        <v>74824</v>
      </c>
      <c r="O48" s="19">
        <v>12542</v>
      </c>
    </row>
    <row r="49" spans="1:15" ht="17.100000000000001" customHeight="1" x14ac:dyDescent="0.15">
      <c r="A49" s="1" t="s">
        <v>473</v>
      </c>
      <c r="B49" s="17">
        <f>SUM(C49:O49)</f>
        <v>235084</v>
      </c>
      <c r="C49" s="17">
        <v>4460</v>
      </c>
      <c r="D49" s="17">
        <v>6074</v>
      </c>
      <c r="E49" s="17">
        <v>12671</v>
      </c>
      <c r="F49" s="17">
        <v>20464</v>
      </c>
      <c r="G49" s="17">
        <v>11525</v>
      </c>
      <c r="H49" s="18">
        <v>13236</v>
      </c>
      <c r="I49" s="17">
        <v>6727</v>
      </c>
      <c r="J49" s="17">
        <v>14264</v>
      </c>
      <c r="K49" s="17">
        <v>2531</v>
      </c>
      <c r="L49" s="17">
        <v>39208</v>
      </c>
      <c r="M49" s="17">
        <v>20689</v>
      </c>
      <c r="N49" s="17">
        <v>70356</v>
      </c>
      <c r="O49" s="17">
        <v>12879</v>
      </c>
    </row>
    <row r="50" spans="1:15" ht="17.100000000000001" customHeight="1" x14ac:dyDescent="0.15">
      <c r="A50" s="1" t="s">
        <v>504</v>
      </c>
      <c r="B50" s="15">
        <f>SUM(C50:O50)</f>
        <v>235533</v>
      </c>
      <c r="C50" s="15">
        <v>4035</v>
      </c>
      <c r="D50" s="15">
        <v>5883</v>
      </c>
      <c r="E50" s="15">
        <v>12488</v>
      </c>
      <c r="F50" s="15">
        <v>20198</v>
      </c>
      <c r="G50" s="15">
        <v>11418</v>
      </c>
      <c r="H50" s="15">
        <v>13195</v>
      </c>
      <c r="I50" s="15">
        <v>6724</v>
      </c>
      <c r="J50" s="15">
        <v>14286</v>
      </c>
      <c r="K50" s="15">
        <v>2520</v>
      </c>
      <c r="L50" s="15">
        <v>40190</v>
      </c>
      <c r="M50" s="15">
        <v>20837</v>
      </c>
      <c r="N50" s="15">
        <v>70371</v>
      </c>
      <c r="O50" s="15">
        <v>13388</v>
      </c>
    </row>
    <row r="51" spans="1:15" ht="17.100000000000001" customHeight="1" x14ac:dyDescent="0.15">
      <c r="A51" s="1" t="s">
        <v>509</v>
      </c>
      <c r="B51" s="15">
        <f>SUM(C51:O51)</f>
        <v>236614</v>
      </c>
      <c r="C51" s="15">
        <v>3983</v>
      </c>
      <c r="D51" s="15">
        <v>5822</v>
      </c>
      <c r="E51" s="15">
        <v>12415</v>
      </c>
      <c r="F51" s="15">
        <v>20159</v>
      </c>
      <c r="G51" s="15">
        <v>11373</v>
      </c>
      <c r="H51" s="15">
        <v>13101</v>
      </c>
      <c r="I51" s="15">
        <v>6719</v>
      </c>
      <c r="J51" s="15">
        <v>14498</v>
      </c>
      <c r="K51" s="15">
        <v>2505</v>
      </c>
      <c r="L51" s="15">
        <v>40535</v>
      </c>
      <c r="M51" s="15">
        <v>20911</v>
      </c>
      <c r="N51" s="15">
        <v>71204</v>
      </c>
      <c r="O51" s="15">
        <v>13389</v>
      </c>
    </row>
    <row r="52" spans="1:15" ht="15" customHeight="1" x14ac:dyDescent="0.15">
      <c r="A52" s="11" t="s">
        <v>485</v>
      </c>
    </row>
    <row r="53" spans="1:15" ht="15" customHeight="1" x14ac:dyDescent="0.15">
      <c r="A53" s="12"/>
    </row>
    <row r="54" spans="1:15" ht="15" customHeight="1" x14ac:dyDescent="0.15">
      <c r="A54" s="12"/>
    </row>
    <row r="55" spans="1:15" ht="15" customHeight="1" x14ac:dyDescent="0.15">
      <c r="A55" s="12"/>
    </row>
    <row r="56" spans="1:15" ht="20.100000000000001" customHeight="1" x14ac:dyDescent="0.15">
      <c r="A56" s="12" t="s">
        <v>254</v>
      </c>
    </row>
    <row r="57" spans="1:15" ht="15" customHeight="1" x14ac:dyDescent="0.15">
      <c r="A57" s="12"/>
    </row>
    <row r="58" spans="1:15" ht="17.100000000000001" customHeight="1" x14ac:dyDescent="0.15">
      <c r="A58" s="11" t="s">
        <v>488</v>
      </c>
      <c r="M58" s="11" t="s">
        <v>6</v>
      </c>
      <c r="N58" s="13"/>
      <c r="O58" s="13" t="s">
        <v>7</v>
      </c>
    </row>
    <row r="59" spans="1:15" s="14" customFormat="1" ht="16.5" customHeight="1" x14ac:dyDescent="0.15">
      <c r="A59" s="1" t="s">
        <v>0</v>
      </c>
      <c r="B59" s="1" t="s">
        <v>1</v>
      </c>
      <c r="C59" s="1" t="s">
        <v>8</v>
      </c>
      <c r="D59" s="1" t="s">
        <v>9</v>
      </c>
      <c r="E59" s="1" t="s">
        <v>10</v>
      </c>
      <c r="F59" s="1" t="s">
        <v>11</v>
      </c>
      <c r="G59" s="1" t="s">
        <v>12</v>
      </c>
      <c r="H59" s="1" t="s">
        <v>13</v>
      </c>
      <c r="I59" s="1" t="s">
        <v>3</v>
      </c>
      <c r="J59" s="1" t="s">
        <v>14</v>
      </c>
      <c r="K59" s="1" t="s">
        <v>15</v>
      </c>
      <c r="L59" s="1" t="s">
        <v>16</v>
      </c>
      <c r="M59" s="1" t="s">
        <v>17</v>
      </c>
      <c r="N59" s="1" t="s">
        <v>18</v>
      </c>
      <c r="O59" s="1" t="s">
        <v>19</v>
      </c>
    </row>
    <row r="60" spans="1:15" ht="17.100000000000001" customHeight="1" x14ac:dyDescent="0.15">
      <c r="A60" s="1" t="s">
        <v>538</v>
      </c>
      <c r="B60" s="15">
        <v>89976</v>
      </c>
      <c r="C60" s="15">
        <v>1476</v>
      </c>
      <c r="D60" s="15">
        <v>1471</v>
      </c>
      <c r="E60" s="15">
        <v>3788</v>
      </c>
      <c r="F60" s="15">
        <v>6008</v>
      </c>
      <c r="G60" s="15">
        <v>3750</v>
      </c>
      <c r="H60" s="15">
        <v>5063</v>
      </c>
      <c r="I60" s="15">
        <v>2115</v>
      </c>
      <c r="J60" s="15">
        <v>5475</v>
      </c>
      <c r="K60" s="15">
        <v>781</v>
      </c>
      <c r="L60" s="15">
        <v>18127</v>
      </c>
      <c r="M60" s="15">
        <v>6874</v>
      </c>
      <c r="N60" s="15">
        <v>31335</v>
      </c>
      <c r="O60" s="15">
        <v>3713</v>
      </c>
    </row>
    <row r="61" spans="1:15" ht="17.100000000000001" customHeight="1" x14ac:dyDescent="0.15">
      <c r="A61" s="11" t="s">
        <v>419</v>
      </c>
    </row>
    <row r="63" spans="1:15" ht="17.100000000000001" customHeight="1" x14ac:dyDescent="0.15">
      <c r="A63" s="14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</row>
    <row r="64" spans="1:15" ht="17.100000000000001" customHeight="1" x14ac:dyDescent="0.15"/>
    <row r="65" spans="1:1" ht="15" customHeight="1" x14ac:dyDescent="0.15">
      <c r="A65" s="12"/>
    </row>
    <row r="66" spans="1:1" ht="15" customHeight="1" x14ac:dyDescent="0.15">
      <c r="A66" s="12"/>
    </row>
    <row r="67" spans="1:1" ht="15" customHeight="1" x14ac:dyDescent="0.15">
      <c r="A67" s="12"/>
    </row>
    <row r="68" spans="1:1" ht="15" customHeight="1" x14ac:dyDescent="0.15">
      <c r="A68" s="12"/>
    </row>
    <row r="69" spans="1:1" ht="15" customHeight="1" x14ac:dyDescent="0.15">
      <c r="A69" s="12"/>
    </row>
    <row r="70" spans="1:1" ht="15" customHeight="1" x14ac:dyDescent="0.15">
      <c r="A70" s="12"/>
    </row>
    <row r="71" spans="1:1" ht="15" customHeight="1" x14ac:dyDescent="0.15">
      <c r="A71" s="12"/>
    </row>
    <row r="72" spans="1:1" ht="15" customHeight="1" x14ac:dyDescent="0.15">
      <c r="A72" s="12"/>
    </row>
    <row r="73" spans="1:1" ht="15" customHeight="1" x14ac:dyDescent="0.15">
      <c r="A73" s="12"/>
    </row>
    <row r="74" spans="1:1" ht="15" customHeight="1" x14ac:dyDescent="0.15">
      <c r="A74" s="12"/>
    </row>
    <row r="75" spans="1:1" ht="15" customHeight="1" x14ac:dyDescent="0.15">
      <c r="A75" s="12"/>
    </row>
    <row r="76" spans="1:1" ht="15" customHeight="1" x14ac:dyDescent="0.15">
      <c r="A76" s="12"/>
    </row>
    <row r="77" spans="1:1" ht="15" customHeight="1" x14ac:dyDescent="0.15">
      <c r="A77" s="12"/>
    </row>
    <row r="78" spans="1:1" ht="15" customHeight="1" x14ac:dyDescent="0.15">
      <c r="A78" s="12"/>
    </row>
    <row r="79" spans="1:1" ht="15" customHeight="1" x14ac:dyDescent="0.15">
      <c r="A79" s="12"/>
    </row>
    <row r="80" spans="1:1" ht="15" customHeight="1" x14ac:dyDescent="0.15">
      <c r="A80" s="12"/>
    </row>
    <row r="81" spans="1:15" ht="15" customHeight="1" x14ac:dyDescent="0.15">
      <c r="A81" s="12"/>
    </row>
    <row r="82" spans="1:15" ht="15" customHeight="1" x14ac:dyDescent="0.15">
      <c r="A82" s="12"/>
    </row>
    <row r="83" spans="1:15" ht="15" customHeight="1" x14ac:dyDescent="0.15">
      <c r="A83" s="12"/>
    </row>
    <row r="84" spans="1:15" ht="15" customHeight="1" x14ac:dyDescent="0.15">
      <c r="A84" s="12"/>
    </row>
    <row r="85" spans="1:15" ht="15" customHeight="1" x14ac:dyDescent="0.15">
      <c r="A85" s="12"/>
    </row>
    <row r="86" spans="1:15" ht="15" customHeight="1" x14ac:dyDescent="0.15">
      <c r="A86" s="12"/>
    </row>
    <row r="87" spans="1:15" ht="20.100000000000001" customHeight="1" x14ac:dyDescent="0.15">
      <c r="A87" s="12" t="s">
        <v>254</v>
      </c>
    </row>
    <row r="88" spans="1:15" ht="15" customHeight="1" x14ac:dyDescent="0.15">
      <c r="A88" s="12"/>
    </row>
    <row r="89" spans="1:15" ht="17.100000000000001" customHeight="1" x14ac:dyDescent="0.15">
      <c r="A89" s="11" t="s">
        <v>488</v>
      </c>
      <c r="M89" s="11" t="s">
        <v>6</v>
      </c>
      <c r="N89" s="13"/>
      <c r="O89" s="13" t="s">
        <v>7</v>
      </c>
    </row>
    <row r="90" spans="1:15" s="14" customFormat="1" ht="17.100000000000001" customHeight="1" x14ac:dyDescent="0.15">
      <c r="A90" s="1" t="s">
        <v>0</v>
      </c>
      <c r="B90" s="1" t="s">
        <v>1</v>
      </c>
      <c r="C90" s="1" t="s">
        <v>8</v>
      </c>
      <c r="D90" s="1" t="s">
        <v>9</v>
      </c>
      <c r="E90" s="1" t="s">
        <v>10</v>
      </c>
      <c r="F90" s="1" t="s">
        <v>11</v>
      </c>
      <c r="G90" s="1" t="s">
        <v>12</v>
      </c>
      <c r="H90" s="1" t="s">
        <v>13</v>
      </c>
      <c r="I90" s="1" t="s">
        <v>3</v>
      </c>
      <c r="J90" s="1" t="s">
        <v>14</v>
      </c>
      <c r="K90" s="1" t="s">
        <v>15</v>
      </c>
      <c r="L90" s="1" t="s">
        <v>16</v>
      </c>
      <c r="M90" s="1" t="s">
        <v>17</v>
      </c>
      <c r="N90" s="1" t="s">
        <v>18</v>
      </c>
      <c r="O90" s="1" t="s">
        <v>19</v>
      </c>
    </row>
    <row r="91" spans="1:15" ht="17.100000000000001" customHeight="1" x14ac:dyDescent="0.15">
      <c r="A91" s="1" t="s">
        <v>443</v>
      </c>
      <c r="B91" s="17">
        <f>SUM(C91:O91)</f>
        <v>67433</v>
      </c>
      <c r="C91" s="17">
        <v>1020</v>
      </c>
      <c r="D91" s="17">
        <v>1217</v>
      </c>
      <c r="E91" s="17">
        <v>3018</v>
      </c>
      <c r="F91" s="17">
        <v>4215</v>
      </c>
      <c r="G91" s="17">
        <v>2286</v>
      </c>
      <c r="H91" s="18">
        <v>2778</v>
      </c>
      <c r="I91" s="17">
        <v>1402</v>
      </c>
      <c r="J91" s="17">
        <v>3487</v>
      </c>
      <c r="K91" s="17">
        <v>600</v>
      </c>
      <c r="L91" s="17">
        <v>13638</v>
      </c>
      <c r="M91" s="17">
        <v>4926</v>
      </c>
      <c r="N91" s="17">
        <v>24931</v>
      </c>
      <c r="O91" s="17">
        <v>3915</v>
      </c>
    </row>
    <row r="92" spans="1:15" ht="17.100000000000001" customHeight="1" x14ac:dyDescent="0.15">
      <c r="A92" s="1" t="s">
        <v>444</v>
      </c>
      <c r="B92" s="17">
        <f>SUM(C92:O92)</f>
        <v>70884</v>
      </c>
      <c r="C92" s="17">
        <v>1042</v>
      </c>
      <c r="D92" s="17">
        <v>1251</v>
      </c>
      <c r="E92" s="17">
        <v>3112</v>
      </c>
      <c r="F92" s="17">
        <v>4398</v>
      </c>
      <c r="G92" s="17">
        <v>2415</v>
      </c>
      <c r="H92" s="18">
        <v>2971</v>
      </c>
      <c r="I92" s="17">
        <v>1391</v>
      </c>
      <c r="J92" s="17">
        <v>3606</v>
      </c>
      <c r="K92" s="17">
        <v>602</v>
      </c>
      <c r="L92" s="17">
        <v>14684</v>
      </c>
      <c r="M92" s="17">
        <v>5005</v>
      </c>
      <c r="N92" s="17">
        <v>26210</v>
      </c>
      <c r="O92" s="17">
        <v>4197</v>
      </c>
    </row>
    <row r="93" spans="1:15" ht="17.100000000000001" customHeight="1" x14ac:dyDescent="0.15">
      <c r="A93" s="1" t="s">
        <v>445</v>
      </c>
      <c r="B93" s="17">
        <f>SUM(C93:O93)</f>
        <v>71964</v>
      </c>
      <c r="C93" s="17">
        <v>1070</v>
      </c>
      <c r="D93" s="17">
        <v>1153</v>
      </c>
      <c r="E93" s="17">
        <v>3200</v>
      </c>
      <c r="F93" s="17">
        <v>4431</v>
      </c>
      <c r="G93" s="17">
        <v>2509</v>
      </c>
      <c r="H93" s="18">
        <v>3090</v>
      </c>
      <c r="I93" s="17">
        <v>1420</v>
      </c>
      <c r="J93" s="17">
        <v>3742</v>
      </c>
      <c r="K93" s="17">
        <v>620</v>
      </c>
      <c r="L93" s="17">
        <v>14811</v>
      </c>
      <c r="M93" s="17">
        <v>4983</v>
      </c>
      <c r="N93" s="17">
        <v>26793</v>
      </c>
      <c r="O93" s="17">
        <v>4142</v>
      </c>
    </row>
    <row r="94" spans="1:15" ht="17.100000000000001" customHeight="1" x14ac:dyDescent="0.15">
      <c r="A94" s="1" t="s">
        <v>446</v>
      </c>
      <c r="B94" s="17">
        <f>SUM(C94:O94)</f>
        <v>75158</v>
      </c>
      <c r="C94" s="17">
        <v>1159</v>
      </c>
      <c r="D94" s="17">
        <v>1185</v>
      </c>
      <c r="E94" s="17">
        <v>3306</v>
      </c>
      <c r="F94" s="17">
        <v>4737</v>
      </c>
      <c r="G94" s="17">
        <v>2665</v>
      </c>
      <c r="H94" s="18">
        <v>3358</v>
      </c>
      <c r="I94" s="17">
        <v>1498</v>
      </c>
      <c r="J94" s="17">
        <v>3964</v>
      </c>
      <c r="K94" s="17">
        <v>703</v>
      </c>
      <c r="L94" s="17">
        <v>15402</v>
      </c>
      <c r="M94" s="17">
        <v>5492</v>
      </c>
      <c r="N94" s="17">
        <v>27672</v>
      </c>
      <c r="O94" s="17">
        <v>4017</v>
      </c>
    </row>
    <row r="95" spans="1:15" ht="17.100000000000001" customHeight="1" x14ac:dyDescent="0.15">
      <c r="A95" s="1" t="s">
        <v>447</v>
      </c>
      <c r="B95" s="17">
        <v>79747</v>
      </c>
      <c r="C95" s="17">
        <v>1158</v>
      </c>
      <c r="D95" s="17">
        <v>1188</v>
      </c>
      <c r="E95" s="17">
        <v>3426</v>
      </c>
      <c r="F95" s="17">
        <v>4994</v>
      </c>
      <c r="G95" s="17">
        <v>2801</v>
      </c>
      <c r="H95" s="18">
        <v>3609</v>
      </c>
      <c r="I95" s="17">
        <v>1583</v>
      </c>
      <c r="J95" s="17">
        <v>4109</v>
      </c>
      <c r="K95" s="17">
        <v>696</v>
      </c>
      <c r="L95" s="17">
        <v>16025</v>
      </c>
      <c r="M95" s="17">
        <v>5932</v>
      </c>
      <c r="N95" s="17">
        <v>29278</v>
      </c>
      <c r="O95" s="17">
        <v>4948</v>
      </c>
    </row>
    <row r="96" spans="1:15" ht="17.100000000000001" customHeight="1" x14ac:dyDescent="0.15">
      <c r="A96" s="1" t="s">
        <v>448</v>
      </c>
      <c r="B96" s="19">
        <v>81448</v>
      </c>
      <c r="C96" s="19">
        <v>1189</v>
      </c>
      <c r="D96" s="19">
        <v>1206</v>
      </c>
      <c r="E96" s="19">
        <v>3677</v>
      </c>
      <c r="F96" s="19">
        <v>5194</v>
      </c>
      <c r="G96" s="19">
        <v>2975</v>
      </c>
      <c r="H96" s="19">
        <v>3729</v>
      </c>
      <c r="I96" s="19">
        <v>1634</v>
      </c>
      <c r="J96" s="19">
        <v>4251</v>
      </c>
      <c r="K96" s="19">
        <v>718</v>
      </c>
      <c r="L96" s="19">
        <v>16405</v>
      </c>
      <c r="M96" s="19">
        <v>6077</v>
      </c>
      <c r="N96" s="19">
        <v>29936</v>
      </c>
      <c r="O96" s="19">
        <v>4457</v>
      </c>
    </row>
    <row r="97" spans="1:15" ht="17.100000000000001" customHeight="1" x14ac:dyDescent="0.15">
      <c r="A97" s="1" t="s">
        <v>449</v>
      </c>
      <c r="B97" s="19">
        <v>82063</v>
      </c>
      <c r="C97" s="19">
        <v>1240</v>
      </c>
      <c r="D97" s="19">
        <v>1245</v>
      </c>
      <c r="E97" s="19">
        <v>3650</v>
      </c>
      <c r="F97" s="19">
        <v>5262</v>
      </c>
      <c r="G97" s="19">
        <v>3011</v>
      </c>
      <c r="H97" s="19">
        <v>3851</v>
      </c>
      <c r="I97" s="19">
        <v>1717</v>
      </c>
      <c r="J97" s="19">
        <v>4414</v>
      </c>
      <c r="K97" s="19">
        <v>719</v>
      </c>
      <c r="L97" s="19">
        <v>16154</v>
      </c>
      <c r="M97" s="19">
        <v>6191</v>
      </c>
      <c r="N97" s="19">
        <v>29985</v>
      </c>
      <c r="O97" s="19">
        <v>4624</v>
      </c>
    </row>
    <row r="98" spans="1:15" ht="17.100000000000001" customHeight="1" x14ac:dyDescent="0.15">
      <c r="A98" s="1" t="s">
        <v>450</v>
      </c>
      <c r="B98" s="19">
        <f>SUM(C98:O98)</f>
        <v>83429</v>
      </c>
      <c r="C98" s="19">
        <v>1209</v>
      </c>
      <c r="D98" s="19">
        <v>1249</v>
      </c>
      <c r="E98" s="19">
        <v>3702</v>
      </c>
      <c r="F98" s="19">
        <v>5413</v>
      </c>
      <c r="G98" s="19">
        <v>3030</v>
      </c>
      <c r="H98" s="19">
        <v>3856</v>
      </c>
      <c r="I98" s="19">
        <v>1723</v>
      </c>
      <c r="J98" s="19">
        <v>4458</v>
      </c>
      <c r="K98" s="19">
        <v>733</v>
      </c>
      <c r="L98" s="19">
        <v>16022</v>
      </c>
      <c r="M98" s="19">
        <v>6621</v>
      </c>
      <c r="N98" s="19">
        <v>30647</v>
      </c>
      <c r="O98" s="19">
        <v>4766</v>
      </c>
    </row>
    <row r="99" spans="1:15" ht="17.100000000000001" customHeight="1" x14ac:dyDescent="0.15">
      <c r="A99" s="1" t="s">
        <v>451</v>
      </c>
      <c r="B99" s="19">
        <f>SUM(C99:O99)</f>
        <v>84535</v>
      </c>
      <c r="C99" s="19">
        <v>1213</v>
      </c>
      <c r="D99" s="19">
        <v>1273</v>
      </c>
      <c r="E99" s="19">
        <v>3748</v>
      </c>
      <c r="F99" s="19">
        <v>5623</v>
      </c>
      <c r="G99" s="19">
        <v>3132</v>
      </c>
      <c r="H99" s="19">
        <v>4045</v>
      </c>
      <c r="I99" s="19">
        <v>1799</v>
      </c>
      <c r="J99" s="19">
        <v>4608</v>
      </c>
      <c r="K99" s="19">
        <v>761</v>
      </c>
      <c r="L99" s="19">
        <v>16433</v>
      </c>
      <c r="M99" s="19">
        <v>6613</v>
      </c>
      <c r="N99" s="19">
        <v>30725</v>
      </c>
      <c r="O99" s="19">
        <v>4562</v>
      </c>
    </row>
    <row r="100" spans="1:15" ht="17.100000000000001" customHeight="1" x14ac:dyDescent="0.15">
      <c r="A100" s="1" t="s">
        <v>452</v>
      </c>
      <c r="B100" s="19">
        <v>86052</v>
      </c>
      <c r="C100" s="19">
        <v>1238</v>
      </c>
      <c r="D100" s="19">
        <v>1296</v>
      </c>
      <c r="E100" s="19">
        <v>3808</v>
      </c>
      <c r="F100" s="19">
        <v>5636</v>
      </c>
      <c r="G100" s="19">
        <v>3242</v>
      </c>
      <c r="H100" s="19">
        <v>4292</v>
      </c>
      <c r="I100" s="19">
        <v>1897</v>
      </c>
      <c r="J100" s="19">
        <v>4793</v>
      </c>
      <c r="K100" s="19">
        <v>809</v>
      </c>
      <c r="L100" s="19">
        <v>16859</v>
      </c>
      <c r="M100" s="19">
        <v>6761</v>
      </c>
      <c r="N100" s="19">
        <v>30856</v>
      </c>
      <c r="O100" s="19">
        <v>4565</v>
      </c>
    </row>
    <row r="101" spans="1:15" ht="17.100000000000001" customHeight="1" x14ac:dyDescent="0.15">
      <c r="A101" s="1" t="s">
        <v>453</v>
      </c>
      <c r="B101" s="19">
        <v>87790</v>
      </c>
      <c r="C101" s="19">
        <v>1249</v>
      </c>
      <c r="D101" s="19">
        <v>1321</v>
      </c>
      <c r="E101" s="19">
        <v>3815</v>
      </c>
      <c r="F101" s="19">
        <v>5815</v>
      </c>
      <c r="G101" s="19">
        <v>3408</v>
      </c>
      <c r="H101" s="19">
        <v>4572</v>
      </c>
      <c r="I101" s="19">
        <v>2008</v>
      </c>
      <c r="J101" s="19">
        <v>4987</v>
      </c>
      <c r="K101" s="19">
        <v>814</v>
      </c>
      <c r="L101" s="19">
        <v>17262</v>
      </c>
      <c r="M101" s="19">
        <v>6939</v>
      </c>
      <c r="N101" s="19">
        <v>31094</v>
      </c>
      <c r="O101" s="19">
        <v>4506</v>
      </c>
    </row>
    <row r="102" spans="1:15" ht="17.100000000000001" customHeight="1" x14ac:dyDescent="0.15">
      <c r="A102" s="1" t="s">
        <v>454</v>
      </c>
      <c r="B102" s="19">
        <f t="shared" ref="B102:B107" si="1">SUM(C102:O102)</f>
        <v>89522</v>
      </c>
      <c r="C102" s="19">
        <v>1294</v>
      </c>
      <c r="D102" s="19">
        <v>1383</v>
      </c>
      <c r="E102" s="19">
        <v>3961</v>
      </c>
      <c r="F102" s="19">
        <v>5897</v>
      </c>
      <c r="G102" s="19">
        <v>3482</v>
      </c>
      <c r="H102" s="19">
        <v>4807</v>
      </c>
      <c r="I102" s="19">
        <v>2008</v>
      </c>
      <c r="J102" s="19">
        <v>5205</v>
      </c>
      <c r="K102" s="19">
        <v>838</v>
      </c>
      <c r="L102" s="19">
        <v>17734</v>
      </c>
      <c r="M102" s="19">
        <v>7158</v>
      </c>
      <c r="N102" s="19">
        <v>31235</v>
      </c>
      <c r="O102" s="19">
        <v>4520</v>
      </c>
    </row>
    <row r="103" spans="1:15" ht="17.100000000000001" customHeight="1" x14ac:dyDescent="0.15">
      <c r="A103" s="1" t="s">
        <v>455</v>
      </c>
      <c r="B103" s="20">
        <f t="shared" si="1"/>
        <v>91251</v>
      </c>
      <c r="C103" s="19">
        <v>1312</v>
      </c>
      <c r="D103" s="19">
        <v>1401</v>
      </c>
      <c r="E103" s="19">
        <v>3984</v>
      </c>
      <c r="F103" s="19">
        <v>5669</v>
      </c>
      <c r="G103" s="19">
        <v>3502</v>
      </c>
      <c r="H103" s="19">
        <v>5027</v>
      </c>
      <c r="I103" s="19">
        <v>2081</v>
      </c>
      <c r="J103" s="19">
        <v>5280</v>
      </c>
      <c r="K103" s="19">
        <v>766</v>
      </c>
      <c r="L103" s="19">
        <v>18164</v>
      </c>
      <c r="M103" s="19">
        <v>7682</v>
      </c>
      <c r="N103" s="19">
        <v>31686</v>
      </c>
      <c r="O103" s="19">
        <v>4697</v>
      </c>
    </row>
    <row r="104" spans="1:15" ht="17.100000000000001" customHeight="1" x14ac:dyDescent="0.15">
      <c r="A104" s="1" t="s">
        <v>259</v>
      </c>
      <c r="B104" s="20">
        <f t="shared" si="1"/>
        <v>91474</v>
      </c>
      <c r="C104" s="19">
        <v>1350</v>
      </c>
      <c r="D104" s="19">
        <v>1447</v>
      </c>
      <c r="E104" s="19">
        <v>4057</v>
      </c>
      <c r="F104" s="19">
        <v>5726</v>
      </c>
      <c r="G104" s="19">
        <v>3629</v>
      </c>
      <c r="H104" s="19">
        <v>5234</v>
      </c>
      <c r="I104" s="19">
        <v>2163</v>
      </c>
      <c r="J104" s="19">
        <v>5413</v>
      </c>
      <c r="K104" s="19">
        <v>737</v>
      </c>
      <c r="L104" s="19">
        <v>18323</v>
      </c>
      <c r="M104" s="19">
        <v>7497</v>
      </c>
      <c r="N104" s="19">
        <v>31072</v>
      </c>
      <c r="O104" s="19">
        <v>4826</v>
      </c>
    </row>
    <row r="105" spans="1:15" ht="17.100000000000001" customHeight="1" x14ac:dyDescent="0.15">
      <c r="A105" s="1" t="s">
        <v>415</v>
      </c>
      <c r="B105" s="20">
        <f t="shared" si="1"/>
        <v>93259</v>
      </c>
      <c r="C105" s="19">
        <v>1360</v>
      </c>
      <c r="D105" s="19">
        <v>1478</v>
      </c>
      <c r="E105" s="19">
        <v>4100</v>
      </c>
      <c r="F105" s="19">
        <v>5925</v>
      </c>
      <c r="G105" s="19">
        <v>3702</v>
      </c>
      <c r="H105" s="19">
        <v>5243</v>
      </c>
      <c r="I105" s="19">
        <v>2167</v>
      </c>
      <c r="J105" s="19">
        <v>5418</v>
      </c>
      <c r="K105" s="19">
        <v>758</v>
      </c>
      <c r="L105" s="19">
        <v>18627</v>
      </c>
      <c r="M105" s="19">
        <v>7561</v>
      </c>
      <c r="N105" s="19">
        <v>32078</v>
      </c>
      <c r="O105" s="19">
        <v>4842</v>
      </c>
    </row>
    <row r="106" spans="1:15" ht="17.100000000000001" customHeight="1" x14ac:dyDescent="0.15">
      <c r="A106" s="1" t="s">
        <v>420</v>
      </c>
      <c r="B106" s="19">
        <f t="shared" si="1"/>
        <v>92493</v>
      </c>
      <c r="C106" s="19">
        <v>1364</v>
      </c>
      <c r="D106" s="19">
        <v>1405</v>
      </c>
      <c r="E106" s="19">
        <v>4027</v>
      </c>
      <c r="F106" s="19">
        <v>5957</v>
      </c>
      <c r="G106" s="19">
        <v>3647</v>
      </c>
      <c r="H106" s="19">
        <v>5241</v>
      </c>
      <c r="I106" s="19">
        <v>2109</v>
      </c>
      <c r="J106" s="19">
        <v>5395</v>
      </c>
      <c r="K106" s="19">
        <v>733</v>
      </c>
      <c r="L106" s="19">
        <v>18471</v>
      </c>
      <c r="M106" s="19">
        <v>7553</v>
      </c>
      <c r="N106" s="19">
        <v>31932</v>
      </c>
      <c r="O106" s="19">
        <v>4659</v>
      </c>
    </row>
    <row r="107" spans="1:15" ht="17.100000000000001" customHeight="1" x14ac:dyDescent="0.15">
      <c r="A107" s="1" t="s">
        <v>423</v>
      </c>
      <c r="B107" s="19">
        <f t="shared" si="1"/>
        <v>92686</v>
      </c>
      <c r="C107" s="19">
        <v>1325</v>
      </c>
      <c r="D107" s="19">
        <v>1399</v>
      </c>
      <c r="E107" s="19">
        <v>4059</v>
      </c>
      <c r="F107" s="19">
        <v>5911</v>
      </c>
      <c r="G107" s="19">
        <v>3726</v>
      </c>
      <c r="H107" s="19">
        <v>5243</v>
      </c>
      <c r="I107" s="19">
        <v>2126</v>
      </c>
      <c r="J107" s="19">
        <v>5432</v>
      </c>
      <c r="K107" s="19">
        <v>738</v>
      </c>
      <c r="L107" s="19">
        <v>18243</v>
      </c>
      <c r="M107" s="19">
        <v>7697</v>
      </c>
      <c r="N107" s="19">
        <v>32018</v>
      </c>
      <c r="O107" s="19">
        <v>4769</v>
      </c>
    </row>
    <row r="108" spans="1:15" ht="17.100000000000001" customHeight="1" x14ac:dyDescent="0.15">
      <c r="A108" s="1" t="s">
        <v>440</v>
      </c>
      <c r="B108" s="19">
        <f>SUM(C108:O108)</f>
        <v>93150</v>
      </c>
      <c r="C108" s="19">
        <v>1398</v>
      </c>
      <c r="D108" s="19">
        <v>1357</v>
      </c>
      <c r="E108" s="19">
        <v>3906</v>
      </c>
      <c r="F108" s="19">
        <v>5928</v>
      </c>
      <c r="G108" s="19">
        <v>3808</v>
      </c>
      <c r="H108" s="19">
        <v>5325</v>
      </c>
      <c r="I108" s="19">
        <v>2175</v>
      </c>
      <c r="J108" s="19">
        <v>5505</v>
      </c>
      <c r="K108" s="19">
        <v>749</v>
      </c>
      <c r="L108" s="19">
        <v>18437</v>
      </c>
      <c r="M108" s="19">
        <v>7521</v>
      </c>
      <c r="N108" s="19">
        <v>32106</v>
      </c>
      <c r="O108" s="19">
        <v>4935</v>
      </c>
    </row>
    <row r="109" spans="1:15" ht="17.100000000000001" customHeight="1" x14ac:dyDescent="0.15">
      <c r="A109" s="1" t="s">
        <v>473</v>
      </c>
      <c r="B109" s="17">
        <f>SUM(C109:O109)</f>
        <v>92228</v>
      </c>
      <c r="C109" s="17">
        <v>1434</v>
      </c>
      <c r="D109" s="17">
        <v>1405</v>
      </c>
      <c r="E109" s="17">
        <v>3950</v>
      </c>
      <c r="F109" s="17">
        <v>6063</v>
      </c>
      <c r="G109" s="17">
        <v>3824</v>
      </c>
      <c r="H109" s="18">
        <v>5209</v>
      </c>
      <c r="I109" s="17">
        <v>2101</v>
      </c>
      <c r="J109" s="17">
        <v>5485</v>
      </c>
      <c r="K109" s="17">
        <v>758</v>
      </c>
      <c r="L109" s="17">
        <v>18140</v>
      </c>
      <c r="M109" s="17">
        <v>7088</v>
      </c>
      <c r="N109" s="17">
        <v>31738</v>
      </c>
      <c r="O109" s="17">
        <v>5033</v>
      </c>
    </row>
    <row r="110" spans="1:15" ht="17.100000000000001" customHeight="1" x14ac:dyDescent="0.15">
      <c r="A110" s="1" t="s">
        <v>504</v>
      </c>
      <c r="B110" s="15">
        <f>SUM(C110:O110)</f>
        <v>93337</v>
      </c>
      <c r="C110" s="15">
        <v>1466</v>
      </c>
      <c r="D110" s="15">
        <v>1433</v>
      </c>
      <c r="E110" s="15">
        <v>3952</v>
      </c>
      <c r="F110" s="15">
        <v>6128</v>
      </c>
      <c r="G110" s="15">
        <v>3836</v>
      </c>
      <c r="H110" s="15">
        <v>5189</v>
      </c>
      <c r="I110" s="15">
        <v>2149</v>
      </c>
      <c r="J110" s="15">
        <v>5538</v>
      </c>
      <c r="K110" s="15">
        <v>769</v>
      </c>
      <c r="L110" s="15">
        <v>18410</v>
      </c>
      <c r="M110" s="15">
        <v>7149</v>
      </c>
      <c r="N110" s="15">
        <v>32351</v>
      </c>
      <c r="O110" s="15">
        <v>4967</v>
      </c>
    </row>
    <row r="111" spans="1:15" ht="17.100000000000001" customHeight="1" x14ac:dyDescent="0.15">
      <c r="A111" s="1" t="s">
        <v>509</v>
      </c>
      <c r="B111" s="15">
        <f>SUM(C111:O111)</f>
        <v>90974</v>
      </c>
      <c r="C111" s="15">
        <v>1443</v>
      </c>
      <c r="D111" s="15">
        <v>1406</v>
      </c>
      <c r="E111" s="15">
        <v>3750</v>
      </c>
      <c r="F111" s="15">
        <v>5952</v>
      </c>
      <c r="G111" s="15">
        <v>3725</v>
      </c>
      <c r="H111" s="15">
        <v>5096</v>
      </c>
      <c r="I111" s="15">
        <v>2110</v>
      </c>
      <c r="J111" s="15">
        <v>5457</v>
      </c>
      <c r="K111" s="15">
        <v>761</v>
      </c>
      <c r="L111" s="15">
        <v>17844</v>
      </c>
      <c r="M111" s="15">
        <v>6867</v>
      </c>
      <c r="N111" s="15">
        <v>31672</v>
      </c>
      <c r="O111" s="15">
        <v>4891</v>
      </c>
    </row>
    <row r="112" spans="1:15" x14ac:dyDescent="0.15">
      <c r="A112" s="11" t="s">
        <v>419</v>
      </c>
    </row>
  </sheetData>
  <sheetProtection formatCells="0" insertColumns="0" insertRows="0"/>
  <phoneticPr fontId="3"/>
  <dataValidations count="1">
    <dataValidation imeMode="hiragana" allowBlank="1" showInputMessage="1" showErrorMessage="1" sqref="A89:XFD90 B103:O105 B88:O90 A87:XFD87 B52:IV55 A56:XFD56 A10:XFD30 B65:IV86 A1:XFD5 A9 A7:XFD7 A6 A27:A61 A63:A65536 P88:IV111 B57:IV59 P63:IV63 P60:IV60" xr:uid="{497995EC-A0CF-4F54-B066-8A62478F30AF}"/>
  </dataValidations>
  <printOptions horizontalCentered="1"/>
  <pageMargins left="0.59055118110236227" right="0.59055118110236227" top="0.98425196850393704" bottom="0.98425196850393704" header="0.51181102362204722" footer="0.51181102362204722"/>
  <pageSetup paperSize="9" orientation="landscape" r:id="rId1"/>
  <headerFooter scaleWithDoc="0" alignWithMargins="0">
    <oddFooter>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3931F-B9FC-476F-89D0-A974864EC90C}">
  <dimension ref="A1:M56"/>
  <sheetViews>
    <sheetView view="pageBreakPreview" zoomScaleNormal="100" zoomScaleSheetLayoutView="100" workbookViewId="0"/>
  </sheetViews>
  <sheetFormatPr defaultRowHeight="13.5" x14ac:dyDescent="0.15"/>
  <cols>
    <col min="1" max="1" width="11.125" customWidth="1"/>
  </cols>
  <sheetData>
    <row r="1" spans="1:13" ht="17.25" x14ac:dyDescent="0.2">
      <c r="A1" s="160" t="s">
        <v>526</v>
      </c>
      <c r="B1" s="161"/>
    </row>
    <row r="2" spans="1:13" ht="12.95" customHeight="1" x14ac:dyDescent="0.15">
      <c r="A2" s="162"/>
      <c r="B2" s="161"/>
    </row>
    <row r="3" spans="1:13" ht="17.100000000000001" customHeight="1" x14ac:dyDescent="0.15">
      <c r="A3" s="162" t="s">
        <v>498</v>
      </c>
      <c r="B3" s="161"/>
      <c r="M3" s="24" t="s">
        <v>330</v>
      </c>
    </row>
    <row r="4" spans="1:13" ht="17.100000000000001" customHeight="1" x14ac:dyDescent="0.15">
      <c r="A4" s="220" t="s">
        <v>2</v>
      </c>
      <c r="B4" s="265" t="s">
        <v>1</v>
      </c>
      <c r="C4" s="266"/>
      <c r="D4" s="267"/>
      <c r="E4" s="263" t="s">
        <v>331</v>
      </c>
      <c r="F4" s="263"/>
      <c r="G4" s="263" t="s">
        <v>332</v>
      </c>
      <c r="H4" s="263"/>
      <c r="I4" s="264" t="s">
        <v>333</v>
      </c>
      <c r="J4" s="264"/>
      <c r="K4" s="263" t="s">
        <v>334</v>
      </c>
      <c r="L4" s="263"/>
      <c r="M4" s="220" t="s">
        <v>21</v>
      </c>
    </row>
    <row r="5" spans="1:13" ht="17.100000000000001" customHeight="1" x14ac:dyDescent="0.15">
      <c r="A5" s="220"/>
      <c r="B5" s="268"/>
      <c r="C5" s="269"/>
      <c r="D5" s="270"/>
      <c r="E5" s="163" t="s">
        <v>335</v>
      </c>
      <c r="F5" s="163" t="s">
        <v>4</v>
      </c>
      <c r="G5" s="163" t="s">
        <v>335</v>
      </c>
      <c r="H5" s="163" t="s">
        <v>4</v>
      </c>
      <c r="I5" s="163" t="s">
        <v>335</v>
      </c>
      <c r="J5" s="163" t="s">
        <v>4</v>
      </c>
      <c r="K5" s="163" t="s">
        <v>335</v>
      </c>
      <c r="L5" s="163" t="s">
        <v>4</v>
      </c>
      <c r="M5" s="220"/>
    </row>
    <row r="6" spans="1:13" ht="17.100000000000001" customHeight="1" x14ac:dyDescent="0.15">
      <c r="A6" s="163" t="s">
        <v>443</v>
      </c>
      <c r="B6" s="245">
        <v>32323</v>
      </c>
      <c r="C6" s="260"/>
      <c r="D6" s="246"/>
      <c r="E6" s="245">
        <v>25869</v>
      </c>
      <c r="F6" s="246"/>
      <c r="G6" s="245">
        <v>5091</v>
      </c>
      <c r="H6" s="246"/>
      <c r="I6" s="245">
        <v>174</v>
      </c>
      <c r="J6" s="246"/>
      <c r="K6" s="245">
        <v>1189</v>
      </c>
      <c r="L6" s="246"/>
      <c r="M6" s="108">
        <v>306</v>
      </c>
    </row>
    <row r="7" spans="1:13" ht="17.100000000000001" customHeight="1" x14ac:dyDescent="0.15">
      <c r="A7" s="163" t="s">
        <v>444</v>
      </c>
      <c r="B7" s="254">
        <v>27208</v>
      </c>
      <c r="C7" s="261"/>
      <c r="D7" s="257"/>
      <c r="E7" s="254">
        <v>22713</v>
      </c>
      <c r="F7" s="257"/>
      <c r="G7" s="254">
        <v>4386</v>
      </c>
      <c r="H7" s="257"/>
      <c r="I7" s="254">
        <v>109</v>
      </c>
      <c r="J7" s="257"/>
      <c r="K7" s="254">
        <v>0</v>
      </c>
      <c r="L7" s="257"/>
      <c r="M7" s="147">
        <v>308</v>
      </c>
    </row>
    <row r="8" spans="1:13" ht="17.100000000000001" customHeight="1" x14ac:dyDescent="0.15">
      <c r="A8" s="163" t="s">
        <v>445</v>
      </c>
      <c r="B8" s="254">
        <v>29739</v>
      </c>
      <c r="C8" s="261"/>
      <c r="D8" s="257"/>
      <c r="E8" s="254">
        <v>24049</v>
      </c>
      <c r="F8" s="257"/>
      <c r="G8" s="254">
        <v>5194</v>
      </c>
      <c r="H8" s="257"/>
      <c r="I8" s="254">
        <v>233</v>
      </c>
      <c r="J8" s="257"/>
      <c r="K8" s="254">
        <v>263</v>
      </c>
      <c r="L8" s="257"/>
      <c r="M8" s="147">
        <v>336</v>
      </c>
    </row>
    <row r="9" spans="1:13" ht="17.100000000000001" customHeight="1" x14ac:dyDescent="0.15">
      <c r="A9" s="163" t="s">
        <v>446</v>
      </c>
      <c r="B9" s="254">
        <v>30697</v>
      </c>
      <c r="C9" s="261"/>
      <c r="D9" s="257"/>
      <c r="E9" s="254">
        <v>26110</v>
      </c>
      <c r="F9" s="257"/>
      <c r="G9" s="254">
        <v>4334</v>
      </c>
      <c r="H9" s="257"/>
      <c r="I9" s="254">
        <v>253</v>
      </c>
      <c r="J9" s="257"/>
      <c r="K9" s="254">
        <v>0</v>
      </c>
      <c r="L9" s="257"/>
      <c r="M9" s="147">
        <v>343</v>
      </c>
    </row>
    <row r="10" spans="1:13" ht="17.100000000000001" customHeight="1" x14ac:dyDescent="0.15">
      <c r="A10" s="163" t="s">
        <v>447</v>
      </c>
      <c r="B10" s="258">
        <v>30677</v>
      </c>
      <c r="C10" s="262"/>
      <c r="D10" s="259"/>
      <c r="E10" s="258">
        <v>25075</v>
      </c>
      <c r="F10" s="259"/>
      <c r="G10" s="258">
        <v>5268</v>
      </c>
      <c r="H10" s="259"/>
      <c r="I10" s="258">
        <v>334</v>
      </c>
      <c r="J10" s="259"/>
      <c r="K10" s="258">
        <v>0</v>
      </c>
      <c r="L10" s="259"/>
      <c r="M10" s="107">
        <v>315</v>
      </c>
    </row>
    <row r="11" spans="1:13" ht="17.100000000000001" customHeight="1" x14ac:dyDescent="0.15">
      <c r="A11" s="163" t="s">
        <v>448</v>
      </c>
      <c r="B11" s="258">
        <v>32111</v>
      </c>
      <c r="C11" s="262"/>
      <c r="D11" s="259"/>
      <c r="E11" s="258">
        <v>26516</v>
      </c>
      <c r="F11" s="259"/>
      <c r="G11" s="258">
        <v>5289</v>
      </c>
      <c r="H11" s="259"/>
      <c r="I11" s="258">
        <v>306</v>
      </c>
      <c r="J11" s="259"/>
      <c r="K11" s="258">
        <v>0</v>
      </c>
      <c r="L11" s="259"/>
      <c r="M11" s="107">
        <v>314</v>
      </c>
    </row>
    <row r="12" spans="1:13" ht="17.100000000000001" customHeight="1" x14ac:dyDescent="0.15">
      <c r="A12" s="163" t="s">
        <v>449</v>
      </c>
      <c r="B12" s="258">
        <f>SUM(E12:L12)</f>
        <v>39187</v>
      </c>
      <c r="C12" s="262"/>
      <c r="D12" s="259"/>
      <c r="E12" s="258">
        <v>32518</v>
      </c>
      <c r="F12" s="259"/>
      <c r="G12" s="258">
        <v>6208</v>
      </c>
      <c r="H12" s="259"/>
      <c r="I12" s="258">
        <v>461</v>
      </c>
      <c r="J12" s="259"/>
      <c r="K12" s="258">
        <v>0</v>
      </c>
      <c r="L12" s="259"/>
      <c r="M12" s="107">
        <v>315</v>
      </c>
    </row>
    <row r="13" spans="1:13" ht="17.100000000000001" customHeight="1" x14ac:dyDescent="0.15">
      <c r="A13" s="163" t="s">
        <v>450</v>
      </c>
      <c r="B13" s="258">
        <f>SUM(E13:L13)</f>
        <v>39874</v>
      </c>
      <c r="C13" s="262"/>
      <c r="D13" s="259"/>
      <c r="E13" s="258">
        <v>32422</v>
      </c>
      <c r="F13" s="259"/>
      <c r="G13" s="258">
        <v>6329</v>
      </c>
      <c r="H13" s="259"/>
      <c r="I13" s="258">
        <v>1123</v>
      </c>
      <c r="J13" s="259"/>
      <c r="K13" s="258">
        <v>0</v>
      </c>
      <c r="L13" s="259"/>
      <c r="M13" s="107">
        <v>313</v>
      </c>
    </row>
    <row r="14" spans="1:13" ht="17.100000000000001" customHeight="1" x14ac:dyDescent="0.15">
      <c r="A14" s="163" t="s">
        <v>451</v>
      </c>
      <c r="B14" s="271">
        <v>37119</v>
      </c>
      <c r="C14" s="271"/>
      <c r="D14" s="271"/>
      <c r="E14" s="271">
        <v>30618</v>
      </c>
      <c r="F14" s="271"/>
      <c r="G14" s="271">
        <v>6112</v>
      </c>
      <c r="H14" s="271"/>
      <c r="I14" s="271">
        <v>389</v>
      </c>
      <c r="J14" s="271"/>
      <c r="K14" s="271">
        <v>0</v>
      </c>
      <c r="L14" s="271"/>
      <c r="M14" s="107">
        <v>313</v>
      </c>
    </row>
    <row r="15" spans="1:13" ht="17.100000000000001" customHeight="1" x14ac:dyDescent="0.15">
      <c r="A15" s="163" t="s">
        <v>452</v>
      </c>
      <c r="B15" s="258">
        <v>38343</v>
      </c>
      <c r="C15" s="262"/>
      <c r="D15" s="259"/>
      <c r="E15" s="258">
        <v>28889</v>
      </c>
      <c r="F15" s="259"/>
      <c r="G15" s="258">
        <v>7416</v>
      </c>
      <c r="H15" s="259"/>
      <c r="I15" s="258">
        <v>818</v>
      </c>
      <c r="J15" s="259"/>
      <c r="K15" s="258">
        <v>1220</v>
      </c>
      <c r="L15" s="259"/>
      <c r="M15" s="107">
        <v>326</v>
      </c>
    </row>
    <row r="16" spans="1:13" ht="17.100000000000001" customHeight="1" x14ac:dyDescent="0.15">
      <c r="A16" s="163" t="s">
        <v>453</v>
      </c>
      <c r="B16" s="258">
        <f t="shared" ref="B16:B22" si="0">SUM(E16:L16)</f>
        <v>36934</v>
      </c>
      <c r="C16" s="262"/>
      <c r="D16" s="259"/>
      <c r="E16" s="258">
        <v>26674</v>
      </c>
      <c r="F16" s="259"/>
      <c r="G16" s="258">
        <v>8129</v>
      </c>
      <c r="H16" s="259"/>
      <c r="I16" s="258">
        <v>641</v>
      </c>
      <c r="J16" s="259"/>
      <c r="K16" s="258">
        <v>1490</v>
      </c>
      <c r="L16" s="259"/>
      <c r="M16" s="107">
        <v>314</v>
      </c>
    </row>
    <row r="17" spans="1:13" ht="17.100000000000001" customHeight="1" x14ac:dyDescent="0.15">
      <c r="A17" s="163" t="s">
        <v>454</v>
      </c>
      <c r="B17" s="258">
        <f t="shared" si="0"/>
        <v>36705</v>
      </c>
      <c r="C17" s="262"/>
      <c r="D17" s="259"/>
      <c r="E17" s="258">
        <v>24758</v>
      </c>
      <c r="F17" s="259"/>
      <c r="G17" s="258">
        <v>9797</v>
      </c>
      <c r="H17" s="259"/>
      <c r="I17" s="258">
        <v>585</v>
      </c>
      <c r="J17" s="259"/>
      <c r="K17" s="258">
        <v>1565</v>
      </c>
      <c r="L17" s="259"/>
      <c r="M17" s="107">
        <v>315</v>
      </c>
    </row>
    <row r="18" spans="1:13" ht="17.100000000000001" customHeight="1" x14ac:dyDescent="0.15">
      <c r="A18" s="163" t="s">
        <v>455</v>
      </c>
      <c r="B18" s="258">
        <f t="shared" si="0"/>
        <v>36187</v>
      </c>
      <c r="C18" s="262"/>
      <c r="D18" s="259"/>
      <c r="E18" s="258">
        <v>23566</v>
      </c>
      <c r="F18" s="259"/>
      <c r="G18" s="258">
        <v>10464</v>
      </c>
      <c r="H18" s="259"/>
      <c r="I18" s="258">
        <v>364</v>
      </c>
      <c r="J18" s="259"/>
      <c r="K18" s="258">
        <v>1793</v>
      </c>
      <c r="L18" s="259"/>
      <c r="M18" s="107">
        <v>316</v>
      </c>
    </row>
    <row r="19" spans="1:13" ht="17.100000000000001" customHeight="1" x14ac:dyDescent="0.15">
      <c r="A19" s="163" t="s">
        <v>259</v>
      </c>
      <c r="B19" s="258">
        <f t="shared" si="0"/>
        <v>30314</v>
      </c>
      <c r="C19" s="262"/>
      <c r="D19" s="259"/>
      <c r="E19" s="258">
        <v>19131</v>
      </c>
      <c r="F19" s="259"/>
      <c r="G19" s="258">
        <v>9081</v>
      </c>
      <c r="H19" s="259"/>
      <c r="I19" s="258">
        <v>218</v>
      </c>
      <c r="J19" s="259"/>
      <c r="K19" s="258">
        <v>1884</v>
      </c>
      <c r="L19" s="259"/>
      <c r="M19" s="107">
        <v>316</v>
      </c>
    </row>
    <row r="20" spans="1:13" ht="17.100000000000001" customHeight="1" x14ac:dyDescent="0.15">
      <c r="A20" s="163" t="s">
        <v>458</v>
      </c>
      <c r="B20" s="258">
        <f t="shared" si="0"/>
        <v>34340</v>
      </c>
      <c r="C20" s="262"/>
      <c r="D20" s="259"/>
      <c r="E20" s="258">
        <v>25311</v>
      </c>
      <c r="F20" s="259"/>
      <c r="G20" s="258">
        <v>7329</v>
      </c>
      <c r="H20" s="259"/>
      <c r="I20" s="258">
        <v>103</v>
      </c>
      <c r="J20" s="259"/>
      <c r="K20" s="258">
        <v>1597</v>
      </c>
      <c r="L20" s="259"/>
      <c r="M20" s="107">
        <v>299</v>
      </c>
    </row>
    <row r="21" spans="1:13" ht="17.100000000000001" customHeight="1" x14ac:dyDescent="0.15">
      <c r="A21" s="163" t="s">
        <v>420</v>
      </c>
      <c r="B21" s="258">
        <f t="shared" si="0"/>
        <v>26767</v>
      </c>
      <c r="C21" s="262"/>
      <c r="D21" s="259"/>
      <c r="E21" s="258">
        <v>20026</v>
      </c>
      <c r="F21" s="259"/>
      <c r="G21" s="258">
        <v>4801</v>
      </c>
      <c r="H21" s="259"/>
      <c r="I21" s="258">
        <v>52</v>
      </c>
      <c r="J21" s="259"/>
      <c r="K21" s="258">
        <v>1888</v>
      </c>
      <c r="L21" s="259"/>
      <c r="M21" s="107">
        <v>277</v>
      </c>
    </row>
    <row r="22" spans="1:13" ht="17.100000000000001" customHeight="1" x14ac:dyDescent="0.15">
      <c r="A22" s="163" t="s">
        <v>423</v>
      </c>
      <c r="B22" s="258">
        <f t="shared" si="0"/>
        <v>27016</v>
      </c>
      <c r="C22" s="262"/>
      <c r="D22" s="259"/>
      <c r="E22" s="258">
        <v>19709</v>
      </c>
      <c r="F22" s="259"/>
      <c r="G22" s="258">
        <v>6314</v>
      </c>
      <c r="H22" s="259"/>
      <c r="I22" s="258">
        <v>30</v>
      </c>
      <c r="J22" s="259"/>
      <c r="K22" s="258">
        <v>963</v>
      </c>
      <c r="L22" s="259"/>
      <c r="M22" s="107">
        <v>303</v>
      </c>
    </row>
    <row r="23" spans="1:13" ht="17.100000000000001" customHeight="1" x14ac:dyDescent="0.15">
      <c r="A23" s="163" t="s">
        <v>440</v>
      </c>
      <c r="B23" s="258">
        <f>SUM(E23:L23)</f>
        <v>27240</v>
      </c>
      <c r="C23" s="262"/>
      <c r="D23" s="259"/>
      <c r="E23" s="258">
        <v>19799</v>
      </c>
      <c r="F23" s="259"/>
      <c r="G23" s="258">
        <v>6154</v>
      </c>
      <c r="H23" s="259"/>
      <c r="I23" s="258">
        <v>119</v>
      </c>
      <c r="J23" s="259"/>
      <c r="K23" s="258">
        <v>1168</v>
      </c>
      <c r="L23" s="259"/>
      <c r="M23" s="107">
        <v>302</v>
      </c>
    </row>
    <row r="24" spans="1:13" ht="17.100000000000001" customHeight="1" x14ac:dyDescent="0.15">
      <c r="A24" s="163" t="s">
        <v>473</v>
      </c>
      <c r="B24" s="258">
        <f>SUM(E24:L24)</f>
        <v>28931</v>
      </c>
      <c r="C24" s="262"/>
      <c r="D24" s="259"/>
      <c r="E24" s="258">
        <v>21558</v>
      </c>
      <c r="F24" s="259"/>
      <c r="G24" s="258">
        <v>6315</v>
      </c>
      <c r="H24" s="259"/>
      <c r="I24" s="258">
        <v>12</v>
      </c>
      <c r="J24" s="259"/>
      <c r="K24" s="258">
        <v>1046</v>
      </c>
      <c r="L24" s="259"/>
      <c r="M24" s="107">
        <v>307</v>
      </c>
    </row>
    <row r="25" spans="1:13" ht="17.100000000000001" customHeight="1" x14ac:dyDescent="0.15">
      <c r="A25" s="163" t="s">
        <v>504</v>
      </c>
      <c r="B25" s="258">
        <f>SUM(E25:L25)</f>
        <v>26687</v>
      </c>
      <c r="C25" s="262"/>
      <c r="D25" s="259"/>
      <c r="E25" s="258">
        <v>19669</v>
      </c>
      <c r="F25" s="259"/>
      <c r="G25" s="258">
        <v>6034</v>
      </c>
      <c r="H25" s="259"/>
      <c r="I25" s="258">
        <v>0</v>
      </c>
      <c r="J25" s="259"/>
      <c r="K25" s="258">
        <v>984</v>
      </c>
      <c r="L25" s="259"/>
      <c r="M25" s="107">
        <v>305</v>
      </c>
    </row>
    <row r="26" spans="1:13" ht="17.100000000000001" customHeight="1" x14ac:dyDescent="0.15">
      <c r="A26" s="163" t="s">
        <v>509</v>
      </c>
      <c r="B26" s="258">
        <f>SUM(E26:L26)</f>
        <v>27938</v>
      </c>
      <c r="C26" s="262"/>
      <c r="D26" s="259"/>
      <c r="E26" s="258">
        <v>20629</v>
      </c>
      <c r="F26" s="259"/>
      <c r="G26" s="258">
        <v>3268</v>
      </c>
      <c r="H26" s="259"/>
      <c r="I26" s="258">
        <v>45</v>
      </c>
      <c r="J26" s="259"/>
      <c r="K26" s="258">
        <v>3996</v>
      </c>
      <c r="L26" s="259"/>
      <c r="M26" s="107">
        <v>307</v>
      </c>
    </row>
    <row r="27" spans="1:13" ht="17.100000000000001" customHeight="1" x14ac:dyDescent="0.15">
      <c r="A27" t="s">
        <v>500</v>
      </c>
      <c r="B27" s="9"/>
      <c r="C27" s="9"/>
      <c r="D27" s="9"/>
      <c r="E27" s="9"/>
      <c r="F27" s="9"/>
    </row>
    <row r="28" spans="1:13" ht="17.100000000000001" customHeight="1" x14ac:dyDescent="0.15">
      <c r="A28" s="9"/>
      <c r="B28" s="9"/>
      <c r="C28" s="9"/>
      <c r="D28" s="9"/>
      <c r="E28" s="9"/>
      <c r="F28" s="9"/>
    </row>
    <row r="29" spans="1:13" x14ac:dyDescent="0.15">
      <c r="A29" s="9"/>
      <c r="B29" s="9"/>
      <c r="C29" s="9"/>
      <c r="D29" s="9"/>
      <c r="E29" s="9"/>
      <c r="F29" s="9"/>
    </row>
    <row r="30" spans="1:13" ht="17.25" x14ac:dyDescent="0.2">
      <c r="A30" s="160" t="s">
        <v>526</v>
      </c>
      <c r="B30" s="161"/>
    </row>
    <row r="31" spans="1:13" ht="12.95" customHeight="1" x14ac:dyDescent="0.15">
      <c r="A31" s="162"/>
      <c r="B31" s="161"/>
    </row>
    <row r="32" spans="1:13" ht="17.100000000000001" customHeight="1" x14ac:dyDescent="0.15">
      <c r="A32" s="162" t="s">
        <v>499</v>
      </c>
      <c r="B32" s="161"/>
      <c r="M32" s="24" t="s">
        <v>330</v>
      </c>
    </row>
    <row r="33" spans="1:13" ht="17.100000000000001" customHeight="1" x14ac:dyDescent="0.15">
      <c r="A33" s="25" t="s">
        <v>2</v>
      </c>
      <c r="B33" s="272" t="s">
        <v>1</v>
      </c>
      <c r="C33" s="255"/>
      <c r="D33" s="256"/>
      <c r="E33" s="263" t="s">
        <v>331</v>
      </c>
      <c r="F33" s="263"/>
      <c r="G33" s="263" t="s">
        <v>332</v>
      </c>
      <c r="H33" s="263"/>
      <c r="I33" s="264" t="s">
        <v>333</v>
      </c>
      <c r="J33" s="264"/>
      <c r="K33" s="263" t="s">
        <v>334</v>
      </c>
      <c r="L33" s="263"/>
      <c r="M33" s="25" t="s">
        <v>21</v>
      </c>
    </row>
    <row r="34" spans="1:13" ht="17.100000000000001" customHeight="1" x14ac:dyDescent="0.15">
      <c r="A34" s="163" t="s">
        <v>443</v>
      </c>
      <c r="B34" s="245">
        <v>11818</v>
      </c>
      <c r="C34" s="255"/>
      <c r="D34" s="256"/>
      <c r="E34" s="245">
        <v>10597</v>
      </c>
      <c r="F34" s="246"/>
      <c r="G34" s="245">
        <v>1217</v>
      </c>
      <c r="H34" s="246"/>
      <c r="I34" s="245">
        <v>0</v>
      </c>
      <c r="J34" s="246"/>
      <c r="K34" s="245">
        <v>4</v>
      </c>
      <c r="L34" s="246"/>
      <c r="M34" s="166">
        <v>306</v>
      </c>
    </row>
    <row r="35" spans="1:13" ht="17.100000000000001" customHeight="1" x14ac:dyDescent="0.15">
      <c r="A35" s="163" t="s">
        <v>444</v>
      </c>
      <c r="B35" s="254">
        <v>16737</v>
      </c>
      <c r="C35" s="255"/>
      <c r="D35" s="256"/>
      <c r="E35" s="254">
        <v>15221</v>
      </c>
      <c r="F35" s="257"/>
      <c r="G35" s="254">
        <v>1506</v>
      </c>
      <c r="H35" s="257"/>
      <c r="I35" s="254">
        <v>10</v>
      </c>
      <c r="J35" s="257"/>
      <c r="K35" s="254">
        <v>0</v>
      </c>
      <c r="L35" s="257"/>
      <c r="M35" s="167">
        <v>274</v>
      </c>
    </row>
    <row r="36" spans="1:13" ht="17.100000000000001" customHeight="1" x14ac:dyDescent="0.15">
      <c r="A36" s="163" t="s">
        <v>445</v>
      </c>
      <c r="B36" s="254">
        <v>25231</v>
      </c>
      <c r="C36" s="255"/>
      <c r="D36" s="256"/>
      <c r="E36" s="254">
        <v>23092</v>
      </c>
      <c r="F36" s="257"/>
      <c r="G36" s="254">
        <v>2139</v>
      </c>
      <c r="H36" s="257"/>
      <c r="I36" s="254">
        <v>0</v>
      </c>
      <c r="J36" s="257"/>
      <c r="K36" s="254">
        <v>0</v>
      </c>
      <c r="L36" s="257"/>
      <c r="M36" s="167">
        <v>310</v>
      </c>
    </row>
    <row r="37" spans="1:13" ht="17.100000000000001" customHeight="1" x14ac:dyDescent="0.15">
      <c r="A37" s="163" t="s">
        <v>446</v>
      </c>
      <c r="B37" s="254">
        <v>20399</v>
      </c>
      <c r="C37" s="255"/>
      <c r="D37" s="256"/>
      <c r="E37" s="254">
        <v>17977</v>
      </c>
      <c r="F37" s="257"/>
      <c r="G37" s="254">
        <v>2422</v>
      </c>
      <c r="H37" s="257"/>
      <c r="I37" s="254">
        <v>0</v>
      </c>
      <c r="J37" s="257"/>
      <c r="K37" s="254">
        <v>0</v>
      </c>
      <c r="L37" s="257"/>
      <c r="M37" s="167">
        <v>306</v>
      </c>
    </row>
    <row r="38" spans="1:13" ht="17.100000000000001" customHeight="1" x14ac:dyDescent="0.15">
      <c r="A38" s="163" t="s">
        <v>447</v>
      </c>
      <c r="B38" s="254">
        <v>14423</v>
      </c>
      <c r="C38" s="255"/>
      <c r="D38" s="256"/>
      <c r="E38" s="254">
        <v>11824</v>
      </c>
      <c r="F38" s="257"/>
      <c r="G38" s="254">
        <v>2599</v>
      </c>
      <c r="H38" s="257"/>
      <c r="I38" s="254">
        <v>0</v>
      </c>
      <c r="J38" s="257"/>
      <c r="K38" s="254">
        <v>0</v>
      </c>
      <c r="L38" s="257"/>
      <c r="M38" s="167">
        <v>309</v>
      </c>
    </row>
    <row r="39" spans="1:13" ht="17.100000000000001" customHeight="1" x14ac:dyDescent="0.15">
      <c r="A39" s="163" t="s">
        <v>448</v>
      </c>
      <c r="B39" s="254">
        <f>SUM(E39:L39)</f>
        <v>14928</v>
      </c>
      <c r="C39" s="261"/>
      <c r="D39" s="257"/>
      <c r="E39" s="254">
        <v>11255</v>
      </c>
      <c r="F39" s="257"/>
      <c r="G39" s="254">
        <v>3444</v>
      </c>
      <c r="H39" s="257"/>
      <c r="I39" s="254">
        <v>229</v>
      </c>
      <c r="J39" s="257"/>
      <c r="K39" s="254">
        <v>0</v>
      </c>
      <c r="L39" s="257"/>
      <c r="M39" s="167">
        <v>303</v>
      </c>
    </row>
    <row r="40" spans="1:13" ht="17.100000000000001" customHeight="1" x14ac:dyDescent="0.15">
      <c r="A40" s="163" t="s">
        <v>449</v>
      </c>
      <c r="B40" s="254">
        <f>SUM(E40:L40)</f>
        <v>19497</v>
      </c>
      <c r="C40" s="261"/>
      <c r="D40" s="257"/>
      <c r="E40" s="254">
        <v>12895</v>
      </c>
      <c r="F40" s="257"/>
      <c r="G40" s="254">
        <v>4672</v>
      </c>
      <c r="H40" s="257"/>
      <c r="I40" s="254">
        <v>1930</v>
      </c>
      <c r="J40" s="257"/>
      <c r="K40" s="254">
        <v>0</v>
      </c>
      <c r="L40" s="257"/>
      <c r="M40" s="167">
        <v>307</v>
      </c>
    </row>
    <row r="41" spans="1:13" ht="17.100000000000001" customHeight="1" x14ac:dyDescent="0.15">
      <c r="A41" s="163" t="s">
        <v>450</v>
      </c>
      <c r="B41" s="254">
        <f>SUM(E41:L41)</f>
        <v>16520</v>
      </c>
      <c r="C41" s="261"/>
      <c r="D41" s="257"/>
      <c r="E41" s="254">
        <v>12782</v>
      </c>
      <c r="F41" s="257"/>
      <c r="G41" s="254">
        <v>2917</v>
      </c>
      <c r="H41" s="257"/>
      <c r="I41" s="254">
        <v>821</v>
      </c>
      <c r="J41" s="257"/>
      <c r="K41" s="254">
        <v>0</v>
      </c>
      <c r="L41" s="257"/>
      <c r="M41" s="167">
        <v>307</v>
      </c>
    </row>
    <row r="42" spans="1:13" ht="17.100000000000001" customHeight="1" x14ac:dyDescent="0.15">
      <c r="A42" s="163" t="s">
        <v>451</v>
      </c>
      <c r="B42" s="258">
        <v>19631</v>
      </c>
      <c r="C42" s="262"/>
      <c r="D42" s="259"/>
      <c r="E42" s="258">
        <v>14784</v>
      </c>
      <c r="F42" s="259"/>
      <c r="G42" s="258">
        <v>3297</v>
      </c>
      <c r="H42" s="259"/>
      <c r="I42" s="258">
        <v>1550</v>
      </c>
      <c r="J42" s="259"/>
      <c r="K42" s="258">
        <v>0</v>
      </c>
      <c r="L42" s="259"/>
      <c r="M42" s="165">
        <v>308</v>
      </c>
    </row>
    <row r="43" spans="1:13" ht="17.100000000000001" customHeight="1" x14ac:dyDescent="0.15">
      <c r="A43" s="163" t="s">
        <v>452</v>
      </c>
      <c r="B43" s="258">
        <v>15561</v>
      </c>
      <c r="C43" s="262"/>
      <c r="D43" s="259"/>
      <c r="E43" s="258">
        <v>11186</v>
      </c>
      <c r="F43" s="259"/>
      <c r="G43" s="258">
        <v>3839</v>
      </c>
      <c r="H43" s="259"/>
      <c r="I43" s="258">
        <v>536</v>
      </c>
      <c r="J43" s="259"/>
      <c r="K43" s="258">
        <v>0</v>
      </c>
      <c r="L43" s="259"/>
      <c r="M43" s="165">
        <v>305</v>
      </c>
    </row>
    <row r="44" spans="1:13" ht="17.100000000000001" customHeight="1" x14ac:dyDescent="0.15">
      <c r="A44" s="163" t="s">
        <v>453</v>
      </c>
      <c r="B44" s="258">
        <f t="shared" ref="B44:B50" si="1">SUM(E44:L44)</f>
        <v>23333</v>
      </c>
      <c r="C44" s="262"/>
      <c r="D44" s="259"/>
      <c r="E44" s="258">
        <v>14040</v>
      </c>
      <c r="F44" s="259"/>
      <c r="G44" s="258">
        <v>6280</v>
      </c>
      <c r="H44" s="259"/>
      <c r="I44" s="258">
        <v>3013</v>
      </c>
      <c r="J44" s="259"/>
      <c r="K44" s="258">
        <v>0</v>
      </c>
      <c r="L44" s="259"/>
      <c r="M44" s="165">
        <v>308</v>
      </c>
    </row>
    <row r="45" spans="1:13" ht="17.100000000000001" customHeight="1" x14ac:dyDescent="0.15">
      <c r="A45" s="163" t="s">
        <v>454</v>
      </c>
      <c r="B45" s="258">
        <f t="shared" si="1"/>
        <v>39387</v>
      </c>
      <c r="C45" s="262"/>
      <c r="D45" s="259"/>
      <c r="E45" s="258">
        <v>18236</v>
      </c>
      <c r="F45" s="259"/>
      <c r="G45" s="258">
        <v>12332</v>
      </c>
      <c r="H45" s="259"/>
      <c r="I45" s="258">
        <v>8819</v>
      </c>
      <c r="J45" s="259"/>
      <c r="K45" s="258">
        <v>0</v>
      </c>
      <c r="L45" s="259"/>
      <c r="M45" s="165">
        <v>308</v>
      </c>
    </row>
    <row r="46" spans="1:13" ht="17.100000000000001" customHeight="1" x14ac:dyDescent="0.15">
      <c r="A46" s="163" t="s">
        <v>455</v>
      </c>
      <c r="B46" s="258">
        <f t="shared" si="1"/>
        <v>22098</v>
      </c>
      <c r="C46" s="262"/>
      <c r="D46" s="259"/>
      <c r="E46" s="245">
        <v>15629</v>
      </c>
      <c r="F46" s="246"/>
      <c r="G46" s="245">
        <v>4750</v>
      </c>
      <c r="H46" s="246"/>
      <c r="I46" s="245">
        <v>1719</v>
      </c>
      <c r="J46" s="246"/>
      <c r="K46" s="245">
        <v>0</v>
      </c>
      <c r="L46" s="246"/>
      <c r="M46" s="166">
        <v>283</v>
      </c>
    </row>
    <row r="47" spans="1:13" ht="17.100000000000001" customHeight="1" x14ac:dyDescent="0.15">
      <c r="A47" s="163" t="s">
        <v>259</v>
      </c>
      <c r="B47" s="258">
        <f t="shared" si="1"/>
        <v>16768</v>
      </c>
      <c r="C47" s="262"/>
      <c r="D47" s="259"/>
      <c r="E47" s="245">
        <v>12519</v>
      </c>
      <c r="F47" s="246"/>
      <c r="G47" s="245">
        <v>3769</v>
      </c>
      <c r="H47" s="246"/>
      <c r="I47" s="245">
        <v>480</v>
      </c>
      <c r="J47" s="246"/>
      <c r="K47" s="245">
        <v>0</v>
      </c>
      <c r="L47" s="246"/>
      <c r="M47" s="166">
        <v>307</v>
      </c>
    </row>
    <row r="48" spans="1:13" ht="17.100000000000001" customHeight="1" x14ac:dyDescent="0.15">
      <c r="A48" s="163" t="s">
        <v>458</v>
      </c>
      <c r="B48" s="258">
        <f t="shared" si="1"/>
        <v>15486</v>
      </c>
      <c r="C48" s="262"/>
      <c r="D48" s="259"/>
      <c r="E48" s="245">
        <v>11693</v>
      </c>
      <c r="F48" s="246"/>
      <c r="G48" s="245">
        <v>2910</v>
      </c>
      <c r="H48" s="246"/>
      <c r="I48" s="245">
        <v>505</v>
      </c>
      <c r="J48" s="246"/>
      <c r="K48" s="245">
        <v>378</v>
      </c>
      <c r="L48" s="246"/>
      <c r="M48" s="166">
        <v>290</v>
      </c>
    </row>
    <row r="49" spans="1:13" ht="17.100000000000001" customHeight="1" x14ac:dyDescent="0.15">
      <c r="A49" s="163" t="s">
        <v>420</v>
      </c>
      <c r="B49" s="258">
        <f t="shared" si="1"/>
        <v>13117</v>
      </c>
      <c r="C49" s="262"/>
      <c r="D49" s="259"/>
      <c r="E49" s="245">
        <v>9502</v>
      </c>
      <c r="F49" s="246"/>
      <c r="G49" s="245">
        <v>3217</v>
      </c>
      <c r="H49" s="246"/>
      <c r="I49" s="245">
        <v>31</v>
      </c>
      <c r="J49" s="246"/>
      <c r="K49" s="245">
        <v>367</v>
      </c>
      <c r="L49" s="246"/>
      <c r="M49" s="166">
        <v>269</v>
      </c>
    </row>
    <row r="50" spans="1:13" ht="17.100000000000001" customHeight="1" x14ac:dyDescent="0.15">
      <c r="A50" s="163" t="s">
        <v>423</v>
      </c>
      <c r="B50" s="258">
        <f t="shared" si="1"/>
        <v>13137</v>
      </c>
      <c r="C50" s="262"/>
      <c r="D50" s="259"/>
      <c r="E50" s="245">
        <v>9007</v>
      </c>
      <c r="F50" s="246"/>
      <c r="G50" s="245">
        <v>3501</v>
      </c>
      <c r="H50" s="246"/>
      <c r="I50" s="245">
        <v>110</v>
      </c>
      <c r="J50" s="246"/>
      <c r="K50" s="245">
        <v>519</v>
      </c>
      <c r="L50" s="246"/>
      <c r="M50" s="166">
        <v>307</v>
      </c>
    </row>
    <row r="51" spans="1:13" ht="17.100000000000001" customHeight="1" x14ac:dyDescent="0.15">
      <c r="A51" s="163" t="s">
        <v>440</v>
      </c>
      <c r="B51" s="245">
        <f>SUM(E51:L51)</f>
        <v>28154</v>
      </c>
      <c r="C51" s="260"/>
      <c r="D51" s="246"/>
      <c r="E51" s="245">
        <v>19074</v>
      </c>
      <c r="F51" s="246"/>
      <c r="G51" s="245">
        <v>6139</v>
      </c>
      <c r="H51" s="246"/>
      <c r="I51" s="245">
        <v>2422</v>
      </c>
      <c r="J51" s="246"/>
      <c r="K51" s="245">
        <v>519</v>
      </c>
      <c r="L51" s="246"/>
      <c r="M51" s="166">
        <v>308</v>
      </c>
    </row>
    <row r="52" spans="1:13" ht="17.100000000000001" customHeight="1" x14ac:dyDescent="0.15">
      <c r="A52" s="163" t="s">
        <v>473</v>
      </c>
      <c r="B52" s="245">
        <f>SUM(E52:L52)</f>
        <v>25705</v>
      </c>
      <c r="C52" s="260"/>
      <c r="D52" s="246"/>
      <c r="E52" s="245">
        <v>19474</v>
      </c>
      <c r="F52" s="246"/>
      <c r="G52" s="245">
        <v>5237</v>
      </c>
      <c r="H52" s="246"/>
      <c r="I52" s="245">
        <v>520</v>
      </c>
      <c r="J52" s="246"/>
      <c r="K52" s="245">
        <v>474</v>
      </c>
      <c r="L52" s="246"/>
      <c r="M52" s="166">
        <v>308</v>
      </c>
    </row>
    <row r="53" spans="1:13" ht="17.100000000000001" customHeight="1" x14ac:dyDescent="0.15">
      <c r="A53" s="163" t="s">
        <v>504</v>
      </c>
      <c r="B53" s="245">
        <f>SUM(E53:L53)</f>
        <v>39483</v>
      </c>
      <c r="C53" s="260"/>
      <c r="D53" s="246"/>
      <c r="E53" s="245">
        <v>27975</v>
      </c>
      <c r="F53" s="246"/>
      <c r="G53" s="245">
        <v>8169</v>
      </c>
      <c r="H53" s="246"/>
      <c r="I53" s="245">
        <v>2854</v>
      </c>
      <c r="J53" s="246"/>
      <c r="K53" s="245">
        <v>485</v>
      </c>
      <c r="L53" s="246"/>
      <c r="M53" s="166">
        <v>307</v>
      </c>
    </row>
    <row r="54" spans="1:13" ht="17.100000000000001" customHeight="1" x14ac:dyDescent="0.15">
      <c r="A54" s="163" t="s">
        <v>509</v>
      </c>
      <c r="B54" s="245">
        <v>26103</v>
      </c>
      <c r="C54" s="260"/>
      <c r="D54" s="246"/>
      <c r="E54" s="245">
        <v>21460</v>
      </c>
      <c r="F54" s="246"/>
      <c r="G54" s="245">
        <v>3839</v>
      </c>
      <c r="H54" s="246"/>
      <c r="I54" s="245">
        <v>497</v>
      </c>
      <c r="J54" s="246"/>
      <c r="K54" s="245">
        <v>307</v>
      </c>
      <c r="L54" s="246"/>
      <c r="M54" s="166">
        <v>307</v>
      </c>
    </row>
    <row r="55" spans="1:13" ht="17.100000000000001" customHeight="1" x14ac:dyDescent="0.15">
      <c r="A55" t="s">
        <v>500</v>
      </c>
    </row>
    <row r="56" spans="1:13" ht="17.100000000000001" customHeight="1" x14ac:dyDescent="0.15"/>
  </sheetData>
  <sheetProtection formatCells="0" insertColumns="0" insertRows="0"/>
  <mergeCells count="222">
    <mergeCell ref="E35:F35"/>
    <mergeCell ref="G35:H35"/>
    <mergeCell ref="I35:J35"/>
    <mergeCell ref="K35:L35"/>
    <mergeCell ref="B36:D36"/>
    <mergeCell ref="K46:L46"/>
    <mergeCell ref="B43:D43"/>
    <mergeCell ref="E43:F43"/>
    <mergeCell ref="I46:J46"/>
    <mergeCell ref="B45:D45"/>
    <mergeCell ref="E45:F45"/>
    <mergeCell ref="G45:H45"/>
    <mergeCell ref="I45:J45"/>
    <mergeCell ref="K45:L45"/>
    <mergeCell ref="G43:H43"/>
    <mergeCell ref="B46:D46"/>
    <mergeCell ref="E46:F46"/>
    <mergeCell ref="G46:H46"/>
    <mergeCell ref="I43:J43"/>
    <mergeCell ref="K43:L43"/>
    <mergeCell ref="K40:L40"/>
    <mergeCell ref="G41:H41"/>
    <mergeCell ref="I41:J41"/>
    <mergeCell ref="B37:D37"/>
    <mergeCell ref="B19:D19"/>
    <mergeCell ref="E19:F19"/>
    <mergeCell ref="G19:H19"/>
    <mergeCell ref="I19:J19"/>
    <mergeCell ref="K21:L21"/>
    <mergeCell ref="B34:D34"/>
    <mergeCell ref="E34:F34"/>
    <mergeCell ref="G34:H34"/>
    <mergeCell ref="I34:J34"/>
    <mergeCell ref="K22:L22"/>
    <mergeCell ref="G25:H25"/>
    <mergeCell ref="I25:J25"/>
    <mergeCell ref="K25:L25"/>
    <mergeCell ref="K19:L19"/>
    <mergeCell ref="B23:D23"/>
    <mergeCell ref="E23:F23"/>
    <mergeCell ref="G23:H23"/>
    <mergeCell ref="K23:L23"/>
    <mergeCell ref="K24:L24"/>
    <mergeCell ref="K33:L33"/>
    <mergeCell ref="K34:L34"/>
    <mergeCell ref="B18:D18"/>
    <mergeCell ref="B33:D33"/>
    <mergeCell ref="E33:F33"/>
    <mergeCell ref="G33:H33"/>
    <mergeCell ref="I33:J33"/>
    <mergeCell ref="I23:J23"/>
    <mergeCell ref="I24:J24"/>
    <mergeCell ref="G21:H21"/>
    <mergeCell ref="I21:J21"/>
    <mergeCell ref="B21:D21"/>
    <mergeCell ref="E21:F21"/>
    <mergeCell ref="B26:D26"/>
    <mergeCell ref="E26:F26"/>
    <mergeCell ref="G26:H26"/>
    <mergeCell ref="I26:J26"/>
    <mergeCell ref="B22:D22"/>
    <mergeCell ref="E22:F22"/>
    <mergeCell ref="G22:H22"/>
    <mergeCell ref="I22:J22"/>
    <mergeCell ref="B24:D24"/>
    <mergeCell ref="E24:F24"/>
    <mergeCell ref="G24:H24"/>
    <mergeCell ref="B25:D25"/>
    <mergeCell ref="E25:F25"/>
    <mergeCell ref="B15:D15"/>
    <mergeCell ref="E15:F15"/>
    <mergeCell ref="G15:H15"/>
    <mergeCell ref="I15:J15"/>
    <mergeCell ref="K15:L15"/>
    <mergeCell ref="B16:D16"/>
    <mergeCell ref="B17:D17"/>
    <mergeCell ref="E17:F17"/>
    <mergeCell ref="G17:H17"/>
    <mergeCell ref="I17:J17"/>
    <mergeCell ref="K17:L17"/>
    <mergeCell ref="B10:D10"/>
    <mergeCell ref="E14:F14"/>
    <mergeCell ref="G14:H14"/>
    <mergeCell ref="I14:J14"/>
    <mergeCell ref="K14:L14"/>
    <mergeCell ref="B11:D11"/>
    <mergeCell ref="E11:F11"/>
    <mergeCell ref="G11:H11"/>
    <mergeCell ref="I11:J11"/>
    <mergeCell ref="K11:L11"/>
    <mergeCell ref="B12:D12"/>
    <mergeCell ref="B13:D13"/>
    <mergeCell ref="E13:F13"/>
    <mergeCell ref="G13:H13"/>
    <mergeCell ref="I13:J13"/>
    <mergeCell ref="K13:L13"/>
    <mergeCell ref="B14:D14"/>
    <mergeCell ref="E12:F12"/>
    <mergeCell ref="G12:H12"/>
    <mergeCell ref="B8:D8"/>
    <mergeCell ref="G8:H8"/>
    <mergeCell ref="I8:J8"/>
    <mergeCell ref="K8:L8"/>
    <mergeCell ref="B9:D9"/>
    <mergeCell ref="E9:F9"/>
    <mergeCell ref="G9:H9"/>
    <mergeCell ref="I9:J9"/>
    <mergeCell ref="K9:L9"/>
    <mergeCell ref="M4:M5"/>
    <mergeCell ref="E10:F10"/>
    <mergeCell ref="G10:H10"/>
    <mergeCell ref="I10:J10"/>
    <mergeCell ref="K10:L10"/>
    <mergeCell ref="E6:F6"/>
    <mergeCell ref="G6:H6"/>
    <mergeCell ref="I6:J6"/>
    <mergeCell ref="E8:F8"/>
    <mergeCell ref="E7:F7"/>
    <mergeCell ref="G7:H7"/>
    <mergeCell ref="I7:J7"/>
    <mergeCell ref="K7:L7"/>
    <mergeCell ref="A4:A5"/>
    <mergeCell ref="E4:F4"/>
    <mergeCell ref="G4:H4"/>
    <mergeCell ref="I4:J4"/>
    <mergeCell ref="K4:L4"/>
    <mergeCell ref="B20:D20"/>
    <mergeCell ref="E20:F20"/>
    <mergeCell ref="G20:H20"/>
    <mergeCell ref="I20:J20"/>
    <mergeCell ref="B6:D6"/>
    <mergeCell ref="B4:D5"/>
    <mergeCell ref="K20:L20"/>
    <mergeCell ref="I12:J12"/>
    <mergeCell ref="K12:L12"/>
    <mergeCell ref="E16:F16"/>
    <mergeCell ref="G16:H16"/>
    <mergeCell ref="I16:J16"/>
    <mergeCell ref="K16:L16"/>
    <mergeCell ref="E18:F18"/>
    <mergeCell ref="G18:H18"/>
    <mergeCell ref="I18:J18"/>
    <mergeCell ref="K18:L18"/>
    <mergeCell ref="K6:L6"/>
    <mergeCell ref="B7:D7"/>
    <mergeCell ref="K50:L50"/>
    <mergeCell ref="B53:D53"/>
    <mergeCell ref="E53:F53"/>
    <mergeCell ref="G53:H53"/>
    <mergeCell ref="I53:J53"/>
    <mergeCell ref="B51:D51"/>
    <mergeCell ref="E51:F51"/>
    <mergeCell ref="G51:H51"/>
    <mergeCell ref="I51:J51"/>
    <mergeCell ref="K51:L51"/>
    <mergeCell ref="K53:L53"/>
    <mergeCell ref="B52:D52"/>
    <mergeCell ref="E52:F52"/>
    <mergeCell ref="G52:H52"/>
    <mergeCell ref="I52:J52"/>
    <mergeCell ref="K52:L52"/>
    <mergeCell ref="B50:D50"/>
    <mergeCell ref="E50:F50"/>
    <mergeCell ref="G50:H50"/>
    <mergeCell ref="I50:J50"/>
    <mergeCell ref="K49:L49"/>
    <mergeCell ref="B48:D48"/>
    <mergeCell ref="E48:F48"/>
    <mergeCell ref="G48:H48"/>
    <mergeCell ref="I48:J48"/>
    <mergeCell ref="K47:L47"/>
    <mergeCell ref="B47:D47"/>
    <mergeCell ref="E47:F47"/>
    <mergeCell ref="G47:H47"/>
    <mergeCell ref="K48:L48"/>
    <mergeCell ref="B49:D49"/>
    <mergeCell ref="E49:F49"/>
    <mergeCell ref="G49:H49"/>
    <mergeCell ref="I49:J49"/>
    <mergeCell ref="I47:J47"/>
    <mergeCell ref="K39:L39"/>
    <mergeCell ref="B44:D44"/>
    <mergeCell ref="E44:F44"/>
    <mergeCell ref="G44:H44"/>
    <mergeCell ref="I44:J44"/>
    <mergeCell ref="K44:L44"/>
    <mergeCell ref="B41:D41"/>
    <mergeCell ref="E41:F41"/>
    <mergeCell ref="B40:D40"/>
    <mergeCell ref="K42:L42"/>
    <mergeCell ref="E40:F40"/>
    <mergeCell ref="G40:H40"/>
    <mergeCell ref="I40:J40"/>
    <mergeCell ref="K41:L41"/>
    <mergeCell ref="B42:D42"/>
    <mergeCell ref="E42:F42"/>
    <mergeCell ref="G42:H42"/>
    <mergeCell ref="I42:J42"/>
    <mergeCell ref="B35:D35"/>
    <mergeCell ref="E36:F36"/>
    <mergeCell ref="G36:H36"/>
    <mergeCell ref="I36:J36"/>
    <mergeCell ref="K36:L36"/>
    <mergeCell ref="K26:L26"/>
    <mergeCell ref="B54:D54"/>
    <mergeCell ref="E54:F54"/>
    <mergeCell ref="G54:H54"/>
    <mergeCell ref="I54:J54"/>
    <mergeCell ref="K54:L54"/>
    <mergeCell ref="E37:F37"/>
    <mergeCell ref="G37:H37"/>
    <mergeCell ref="I37:J37"/>
    <mergeCell ref="K37:L37"/>
    <mergeCell ref="B38:D38"/>
    <mergeCell ref="E38:F38"/>
    <mergeCell ref="G38:H38"/>
    <mergeCell ref="I38:J38"/>
    <mergeCell ref="K38:L38"/>
    <mergeCell ref="B39:D39"/>
    <mergeCell ref="E39:F39"/>
    <mergeCell ref="G39:H39"/>
    <mergeCell ref="I39:J39"/>
  </mergeCells>
  <phoneticPr fontId="3"/>
  <pageMargins left="1.5748031496062993" right="0.78740157480314965" top="0.98425196850393704" bottom="0.98425196850393704" header="0.51181102362204722" footer="0.51181102362204722"/>
  <pageSetup paperSize="9" orientation="landscape" r:id="rId1"/>
  <headerFooter scaleWithDoc="0" alignWithMargins="0">
    <oddFooter>&amp;A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9582B-3B4C-4B94-B5EE-F74591AE474F}">
  <dimension ref="A1:H58"/>
  <sheetViews>
    <sheetView view="pageBreakPreview" zoomScaleNormal="100" zoomScaleSheetLayoutView="100" workbookViewId="0"/>
  </sheetViews>
  <sheetFormatPr defaultRowHeight="13.5" x14ac:dyDescent="0.15"/>
  <cols>
    <col min="1" max="1" width="11.125" customWidth="1"/>
    <col min="2" max="8" width="16.625" customWidth="1"/>
  </cols>
  <sheetData>
    <row r="1" spans="1:8" ht="17.25" x14ac:dyDescent="0.2">
      <c r="A1" s="160" t="s">
        <v>527</v>
      </c>
      <c r="B1" s="161"/>
    </row>
    <row r="2" spans="1:8" ht="12.95" customHeight="1" x14ac:dyDescent="0.15">
      <c r="A2" s="162"/>
      <c r="B2" s="161"/>
    </row>
    <row r="3" spans="1:8" ht="17.100000000000001" customHeight="1" x14ac:dyDescent="0.15">
      <c r="A3" s="162" t="s">
        <v>498</v>
      </c>
      <c r="B3" s="161"/>
      <c r="H3" s="24" t="s">
        <v>330</v>
      </c>
    </row>
    <row r="4" spans="1:8" ht="17.100000000000001" customHeight="1" x14ac:dyDescent="0.15">
      <c r="A4" s="163" t="s">
        <v>2</v>
      </c>
      <c r="B4" s="163" t="s">
        <v>1</v>
      </c>
      <c r="C4" s="168" t="s">
        <v>336</v>
      </c>
      <c r="D4" s="164" t="s">
        <v>337</v>
      </c>
      <c r="E4" s="163" t="s">
        <v>338</v>
      </c>
      <c r="F4" s="163" t="s">
        <v>339</v>
      </c>
      <c r="G4" s="168" t="s">
        <v>340</v>
      </c>
      <c r="H4" s="163" t="s">
        <v>341</v>
      </c>
    </row>
    <row r="5" spans="1:8" ht="17.100000000000001" customHeight="1" x14ac:dyDescent="0.15">
      <c r="A5" s="163" t="s">
        <v>443</v>
      </c>
      <c r="B5" s="169">
        <v>32323</v>
      </c>
      <c r="C5" s="170">
        <v>1464</v>
      </c>
      <c r="D5" s="170">
        <v>5218</v>
      </c>
      <c r="E5" s="170">
        <v>2129</v>
      </c>
      <c r="F5" s="170">
        <v>6064</v>
      </c>
      <c r="G5" s="170">
        <v>11911</v>
      </c>
      <c r="H5" s="170">
        <v>5537</v>
      </c>
    </row>
    <row r="6" spans="1:8" ht="17.100000000000001" customHeight="1" x14ac:dyDescent="0.15">
      <c r="A6" s="163" t="s">
        <v>444</v>
      </c>
      <c r="B6" s="169">
        <v>27208</v>
      </c>
      <c r="C6" s="170">
        <v>1299</v>
      </c>
      <c r="D6" s="170">
        <v>3607</v>
      </c>
      <c r="E6" s="170">
        <v>1645</v>
      </c>
      <c r="F6" s="170">
        <v>5336</v>
      </c>
      <c r="G6" s="170">
        <v>15212</v>
      </c>
      <c r="H6" s="170">
        <v>109</v>
      </c>
    </row>
    <row r="7" spans="1:8" ht="17.100000000000001" customHeight="1" x14ac:dyDescent="0.15">
      <c r="A7" s="163" t="s">
        <v>445</v>
      </c>
      <c r="B7" s="169">
        <v>29739</v>
      </c>
      <c r="C7" s="170">
        <v>1254</v>
      </c>
      <c r="D7" s="170">
        <v>2890</v>
      </c>
      <c r="E7" s="170">
        <v>2485</v>
      </c>
      <c r="F7" s="170">
        <v>6580</v>
      </c>
      <c r="G7" s="170">
        <v>16297</v>
      </c>
      <c r="H7" s="170">
        <v>233</v>
      </c>
    </row>
    <row r="8" spans="1:8" ht="17.100000000000001" customHeight="1" x14ac:dyDescent="0.15">
      <c r="A8" s="163" t="s">
        <v>446</v>
      </c>
      <c r="B8" s="169">
        <v>30697</v>
      </c>
      <c r="C8" s="170">
        <v>1358</v>
      </c>
      <c r="D8" s="170">
        <v>4083</v>
      </c>
      <c r="E8" s="170">
        <v>1314</v>
      </c>
      <c r="F8" s="170">
        <v>5687</v>
      </c>
      <c r="G8" s="170">
        <v>18002</v>
      </c>
      <c r="H8" s="170">
        <v>253</v>
      </c>
    </row>
    <row r="9" spans="1:8" ht="17.100000000000001" customHeight="1" x14ac:dyDescent="0.15">
      <c r="A9" s="163" t="s">
        <v>447</v>
      </c>
      <c r="B9" s="169">
        <v>30677</v>
      </c>
      <c r="C9" s="170">
        <v>1492</v>
      </c>
      <c r="D9" s="170">
        <v>4137</v>
      </c>
      <c r="E9" s="170">
        <v>1496</v>
      </c>
      <c r="F9" s="170">
        <v>6069</v>
      </c>
      <c r="G9" s="170">
        <v>17149</v>
      </c>
      <c r="H9" s="170">
        <v>334</v>
      </c>
    </row>
    <row r="10" spans="1:8" ht="17.100000000000001" customHeight="1" x14ac:dyDescent="0.15">
      <c r="A10" s="163" t="s">
        <v>448</v>
      </c>
      <c r="B10" s="169">
        <v>32111</v>
      </c>
      <c r="C10" s="171">
        <v>1346</v>
      </c>
      <c r="D10" s="171">
        <v>4318</v>
      </c>
      <c r="E10" s="171">
        <v>1448</v>
      </c>
      <c r="F10" s="171">
        <v>5656</v>
      </c>
      <c r="G10" s="171">
        <v>19037</v>
      </c>
      <c r="H10" s="170">
        <v>306</v>
      </c>
    </row>
    <row r="11" spans="1:8" ht="17.100000000000001" customHeight="1" x14ac:dyDescent="0.15">
      <c r="A11" s="163" t="s">
        <v>449</v>
      </c>
      <c r="B11" s="169">
        <f>SUM(C11:H11)</f>
        <v>39187</v>
      </c>
      <c r="C11" s="171">
        <v>2103</v>
      </c>
      <c r="D11" s="171">
        <v>4608</v>
      </c>
      <c r="E11" s="171">
        <v>1340</v>
      </c>
      <c r="F11" s="171">
        <v>6413</v>
      </c>
      <c r="G11" s="171">
        <v>24262</v>
      </c>
      <c r="H11" s="170">
        <v>461</v>
      </c>
    </row>
    <row r="12" spans="1:8" ht="17.100000000000001" customHeight="1" x14ac:dyDescent="0.15">
      <c r="A12" s="163" t="s">
        <v>450</v>
      </c>
      <c r="B12" s="169">
        <f>SUM(C12:H12)</f>
        <v>39874</v>
      </c>
      <c r="C12" s="171">
        <v>2486</v>
      </c>
      <c r="D12" s="171">
        <v>3939</v>
      </c>
      <c r="E12" s="171">
        <v>1621</v>
      </c>
      <c r="F12" s="171">
        <v>7302</v>
      </c>
      <c r="G12" s="171">
        <v>23403</v>
      </c>
      <c r="H12" s="170">
        <v>1123</v>
      </c>
    </row>
    <row r="13" spans="1:8" ht="17.100000000000001" customHeight="1" x14ac:dyDescent="0.15">
      <c r="A13" s="163" t="s">
        <v>451</v>
      </c>
      <c r="B13" s="169">
        <v>37119</v>
      </c>
      <c r="C13" s="171">
        <v>2361</v>
      </c>
      <c r="D13" s="171">
        <v>3012</v>
      </c>
      <c r="E13" s="171">
        <v>1425</v>
      </c>
      <c r="F13" s="171">
        <v>6338</v>
      </c>
      <c r="G13" s="171">
        <v>23594</v>
      </c>
      <c r="H13" s="170">
        <v>389</v>
      </c>
    </row>
    <row r="14" spans="1:8" ht="17.100000000000001" customHeight="1" x14ac:dyDescent="0.15">
      <c r="A14" s="163" t="s">
        <v>452</v>
      </c>
      <c r="B14" s="169">
        <v>38343</v>
      </c>
      <c r="C14" s="171">
        <v>2124</v>
      </c>
      <c r="D14" s="171">
        <v>3042</v>
      </c>
      <c r="E14" s="171">
        <v>1743</v>
      </c>
      <c r="F14" s="171">
        <v>8245</v>
      </c>
      <c r="G14" s="171">
        <v>22371</v>
      </c>
      <c r="H14" s="170">
        <v>818</v>
      </c>
    </row>
    <row r="15" spans="1:8" ht="17.100000000000001" customHeight="1" x14ac:dyDescent="0.15">
      <c r="A15" s="163" t="s">
        <v>453</v>
      </c>
      <c r="B15" s="169">
        <f t="shared" ref="B15:B25" si="0">SUM(C15:H15)</f>
        <v>36934</v>
      </c>
      <c r="C15" s="171">
        <v>2198</v>
      </c>
      <c r="D15" s="171">
        <v>2902</v>
      </c>
      <c r="E15" s="171">
        <v>1123</v>
      </c>
      <c r="F15" s="171">
        <v>8856</v>
      </c>
      <c r="G15" s="171">
        <v>21214</v>
      </c>
      <c r="H15" s="170">
        <v>641</v>
      </c>
    </row>
    <row r="16" spans="1:8" ht="17.100000000000001" customHeight="1" x14ac:dyDescent="0.15">
      <c r="A16" s="163" t="s">
        <v>454</v>
      </c>
      <c r="B16" s="169">
        <f t="shared" si="0"/>
        <v>36705</v>
      </c>
      <c r="C16" s="171">
        <v>2153</v>
      </c>
      <c r="D16" s="171">
        <v>2929</v>
      </c>
      <c r="E16" s="171">
        <v>1091</v>
      </c>
      <c r="F16" s="171">
        <v>10029</v>
      </c>
      <c r="G16" s="171">
        <v>19918</v>
      </c>
      <c r="H16" s="170">
        <v>585</v>
      </c>
    </row>
    <row r="17" spans="1:8" ht="17.100000000000001" customHeight="1" x14ac:dyDescent="0.15">
      <c r="A17" s="163" t="s">
        <v>455</v>
      </c>
      <c r="B17" s="169">
        <f t="shared" si="0"/>
        <v>36187</v>
      </c>
      <c r="C17" s="172">
        <v>2704</v>
      </c>
      <c r="D17" s="172">
        <v>2925</v>
      </c>
      <c r="E17" s="172">
        <v>1032</v>
      </c>
      <c r="F17" s="172">
        <v>10919</v>
      </c>
      <c r="G17" s="172">
        <v>18243</v>
      </c>
      <c r="H17" s="173">
        <v>364</v>
      </c>
    </row>
    <row r="18" spans="1:8" ht="17.100000000000001" customHeight="1" x14ac:dyDescent="0.15">
      <c r="A18" s="163" t="s">
        <v>259</v>
      </c>
      <c r="B18" s="169">
        <f t="shared" si="0"/>
        <v>36549</v>
      </c>
      <c r="C18" s="172">
        <v>2361</v>
      </c>
      <c r="D18" s="172">
        <v>2999</v>
      </c>
      <c r="E18" s="172">
        <v>1110</v>
      </c>
      <c r="F18" s="172">
        <v>9367</v>
      </c>
      <c r="G18" s="172">
        <v>20494</v>
      </c>
      <c r="H18" s="173">
        <v>218</v>
      </c>
    </row>
    <row r="19" spans="1:8" ht="17.100000000000001" customHeight="1" x14ac:dyDescent="0.15">
      <c r="A19" s="163" t="s">
        <v>458</v>
      </c>
      <c r="B19" s="169">
        <f t="shared" si="0"/>
        <v>34340</v>
      </c>
      <c r="C19" s="172">
        <v>2326</v>
      </c>
      <c r="D19" s="172">
        <v>3082</v>
      </c>
      <c r="E19" s="172">
        <v>2325</v>
      </c>
      <c r="F19" s="172">
        <v>7547</v>
      </c>
      <c r="G19" s="172">
        <v>18957</v>
      </c>
      <c r="H19" s="173">
        <v>103</v>
      </c>
    </row>
    <row r="20" spans="1:8" ht="17.100000000000001" customHeight="1" x14ac:dyDescent="0.15">
      <c r="A20" s="163" t="s">
        <v>420</v>
      </c>
      <c r="B20" s="169">
        <f t="shared" si="0"/>
        <v>26767</v>
      </c>
      <c r="C20" s="172">
        <v>1684</v>
      </c>
      <c r="D20" s="172">
        <v>3060</v>
      </c>
      <c r="E20" s="172">
        <v>1652</v>
      </c>
      <c r="F20" s="172">
        <v>4894</v>
      </c>
      <c r="G20" s="172">
        <v>15425</v>
      </c>
      <c r="H20" s="173">
        <v>52</v>
      </c>
    </row>
    <row r="21" spans="1:8" ht="17.100000000000001" customHeight="1" x14ac:dyDescent="0.15">
      <c r="A21" s="163" t="s">
        <v>423</v>
      </c>
      <c r="B21" s="169">
        <f t="shared" si="0"/>
        <v>27016</v>
      </c>
      <c r="C21" s="172">
        <v>1244</v>
      </c>
      <c r="D21" s="172">
        <v>2785</v>
      </c>
      <c r="E21" s="172">
        <v>1677</v>
      </c>
      <c r="F21" s="172">
        <v>6933</v>
      </c>
      <c r="G21" s="172">
        <v>14347</v>
      </c>
      <c r="H21" s="173">
        <v>30</v>
      </c>
    </row>
    <row r="22" spans="1:8" ht="17.100000000000001" customHeight="1" x14ac:dyDescent="0.15">
      <c r="A22" s="163" t="s">
        <v>440</v>
      </c>
      <c r="B22" s="169">
        <f t="shared" si="0"/>
        <v>27240</v>
      </c>
      <c r="C22" s="172">
        <v>1732</v>
      </c>
      <c r="D22" s="172">
        <v>2875</v>
      </c>
      <c r="E22" s="172">
        <v>2028</v>
      </c>
      <c r="F22" s="172">
        <v>6836</v>
      </c>
      <c r="G22" s="172">
        <v>13650</v>
      </c>
      <c r="H22" s="173">
        <v>119</v>
      </c>
    </row>
    <row r="23" spans="1:8" ht="17.100000000000001" customHeight="1" x14ac:dyDescent="0.15">
      <c r="A23" s="163" t="s">
        <v>473</v>
      </c>
      <c r="B23" s="169">
        <f t="shared" si="0"/>
        <v>28931</v>
      </c>
      <c r="C23" s="172">
        <v>2161</v>
      </c>
      <c r="D23" s="172">
        <v>2701</v>
      </c>
      <c r="E23" s="172">
        <v>3596</v>
      </c>
      <c r="F23" s="172">
        <v>6945</v>
      </c>
      <c r="G23" s="172">
        <v>13516</v>
      </c>
      <c r="H23" s="173">
        <v>12</v>
      </c>
    </row>
    <row r="24" spans="1:8" ht="17.100000000000001" customHeight="1" x14ac:dyDescent="0.15">
      <c r="A24" s="163" t="s">
        <v>511</v>
      </c>
      <c r="B24" s="169">
        <f t="shared" si="0"/>
        <v>26687</v>
      </c>
      <c r="C24" s="172">
        <v>2893</v>
      </c>
      <c r="D24" s="172">
        <v>2673</v>
      </c>
      <c r="E24" s="172">
        <v>3333</v>
      </c>
      <c r="F24" s="172">
        <v>6330</v>
      </c>
      <c r="G24" s="172">
        <v>11458</v>
      </c>
      <c r="H24" s="173">
        <v>0</v>
      </c>
    </row>
    <row r="25" spans="1:8" ht="17.100000000000001" customHeight="1" x14ac:dyDescent="0.15">
      <c r="A25" s="163" t="s">
        <v>509</v>
      </c>
      <c r="B25" s="169">
        <f t="shared" si="0"/>
        <v>27938</v>
      </c>
      <c r="C25" s="172">
        <v>3868</v>
      </c>
      <c r="D25" s="172">
        <v>2857</v>
      </c>
      <c r="E25" s="172">
        <v>2688</v>
      </c>
      <c r="F25" s="172">
        <v>6678</v>
      </c>
      <c r="G25" s="172">
        <v>11802</v>
      </c>
      <c r="H25" s="173">
        <v>45</v>
      </c>
    </row>
    <row r="26" spans="1:8" ht="17.100000000000001" customHeight="1" x14ac:dyDescent="0.15">
      <c r="A26" t="s">
        <v>501</v>
      </c>
    </row>
    <row r="27" spans="1:8" ht="17.100000000000001" customHeight="1" x14ac:dyDescent="0.15"/>
    <row r="32" spans="1:8" ht="17.25" x14ac:dyDescent="0.2">
      <c r="A32" s="160" t="s">
        <v>527</v>
      </c>
      <c r="B32" s="161"/>
    </row>
    <row r="33" spans="1:8" ht="12.95" customHeight="1" x14ac:dyDescent="0.15">
      <c r="A33" s="162"/>
      <c r="B33" s="161"/>
    </row>
    <row r="34" spans="1:8" ht="17.100000000000001" customHeight="1" x14ac:dyDescent="0.15">
      <c r="A34" s="162" t="s">
        <v>499</v>
      </c>
      <c r="B34" s="161"/>
      <c r="H34" s="24" t="s">
        <v>330</v>
      </c>
    </row>
    <row r="35" spans="1:8" ht="17.100000000000001" customHeight="1" x14ac:dyDescent="0.15">
      <c r="A35" s="163" t="s">
        <v>2</v>
      </c>
      <c r="B35" s="163" t="s">
        <v>1</v>
      </c>
      <c r="C35" s="168" t="s">
        <v>336</v>
      </c>
      <c r="D35" s="164" t="s">
        <v>337</v>
      </c>
      <c r="E35" s="163" t="s">
        <v>338</v>
      </c>
      <c r="F35" s="163" t="s">
        <v>339</v>
      </c>
      <c r="G35" s="168" t="s">
        <v>340</v>
      </c>
      <c r="H35" s="163" t="s">
        <v>341</v>
      </c>
    </row>
    <row r="36" spans="1:8" ht="17.100000000000001" customHeight="1" x14ac:dyDescent="0.15">
      <c r="A36" s="163" t="s">
        <v>443</v>
      </c>
      <c r="B36" s="169">
        <v>11818</v>
      </c>
      <c r="C36" s="173">
        <v>1752</v>
      </c>
      <c r="D36" s="173">
        <v>683</v>
      </c>
      <c r="E36" s="173">
        <v>3660</v>
      </c>
      <c r="F36" s="173">
        <v>1237</v>
      </c>
      <c r="G36" s="173">
        <v>4147</v>
      </c>
      <c r="H36" s="173">
        <v>312</v>
      </c>
    </row>
    <row r="37" spans="1:8" ht="17.100000000000001" customHeight="1" x14ac:dyDescent="0.15">
      <c r="A37" s="163" t="s">
        <v>444</v>
      </c>
      <c r="B37" s="169">
        <v>16737</v>
      </c>
      <c r="C37" s="173">
        <v>2153</v>
      </c>
      <c r="D37" s="173">
        <v>395</v>
      </c>
      <c r="E37" s="173">
        <v>3860</v>
      </c>
      <c r="F37" s="173">
        <v>1506</v>
      </c>
      <c r="G37" s="173">
        <v>8813</v>
      </c>
      <c r="H37" s="173">
        <v>10</v>
      </c>
    </row>
    <row r="38" spans="1:8" ht="17.100000000000001" customHeight="1" x14ac:dyDescent="0.15">
      <c r="A38" s="163" t="s">
        <v>445</v>
      </c>
      <c r="B38" s="169">
        <v>25231</v>
      </c>
      <c r="C38" s="173">
        <v>2257</v>
      </c>
      <c r="D38" s="173">
        <v>1524</v>
      </c>
      <c r="E38" s="173">
        <v>3226</v>
      </c>
      <c r="F38" s="173">
        <v>2139</v>
      </c>
      <c r="G38" s="173">
        <v>16085</v>
      </c>
      <c r="H38" s="173">
        <v>0</v>
      </c>
    </row>
    <row r="39" spans="1:8" ht="17.100000000000001" customHeight="1" x14ac:dyDescent="0.15">
      <c r="A39" s="163" t="s">
        <v>446</v>
      </c>
      <c r="B39" s="169">
        <v>20399</v>
      </c>
      <c r="C39" s="173">
        <v>3870</v>
      </c>
      <c r="D39" s="173">
        <v>797</v>
      </c>
      <c r="E39" s="173">
        <v>983</v>
      </c>
      <c r="F39" s="173">
        <v>2642</v>
      </c>
      <c r="G39" s="173">
        <v>12107</v>
      </c>
      <c r="H39" s="173">
        <v>0</v>
      </c>
    </row>
    <row r="40" spans="1:8" ht="17.100000000000001" customHeight="1" x14ac:dyDescent="0.15">
      <c r="A40" s="163" t="s">
        <v>447</v>
      </c>
      <c r="B40" s="169">
        <v>14423</v>
      </c>
      <c r="C40" s="173">
        <v>2190</v>
      </c>
      <c r="D40" s="173">
        <v>862</v>
      </c>
      <c r="E40" s="173">
        <v>819</v>
      </c>
      <c r="F40" s="173">
        <v>3029</v>
      </c>
      <c r="G40" s="173">
        <v>7523</v>
      </c>
      <c r="H40" s="173">
        <v>0</v>
      </c>
    </row>
    <row r="41" spans="1:8" ht="17.100000000000001" customHeight="1" x14ac:dyDescent="0.15">
      <c r="A41" s="163" t="s">
        <v>448</v>
      </c>
      <c r="B41" s="169">
        <f>SUM(C41:H41)</f>
        <v>14928</v>
      </c>
      <c r="C41" s="172">
        <v>2802</v>
      </c>
      <c r="D41" s="172">
        <v>989</v>
      </c>
      <c r="E41" s="172">
        <v>937</v>
      </c>
      <c r="F41" s="172">
        <v>4024</v>
      </c>
      <c r="G41" s="172">
        <v>6176</v>
      </c>
      <c r="H41" s="173">
        <v>0</v>
      </c>
    </row>
    <row r="42" spans="1:8" ht="17.100000000000001" customHeight="1" x14ac:dyDescent="0.15">
      <c r="A42" s="163" t="s">
        <v>449</v>
      </c>
      <c r="B42" s="169">
        <f>SUM(C42:H42)</f>
        <v>19497</v>
      </c>
      <c r="C42" s="172">
        <v>1782</v>
      </c>
      <c r="D42" s="172">
        <v>679</v>
      </c>
      <c r="E42" s="172">
        <v>1217</v>
      </c>
      <c r="F42" s="172">
        <v>5243</v>
      </c>
      <c r="G42" s="172">
        <v>8646</v>
      </c>
      <c r="H42" s="173">
        <v>1930</v>
      </c>
    </row>
    <row r="43" spans="1:8" ht="17.100000000000001" customHeight="1" x14ac:dyDescent="0.15">
      <c r="A43" s="163" t="s">
        <v>450</v>
      </c>
      <c r="B43" s="169">
        <f>SUM(C43:H43)</f>
        <v>16520</v>
      </c>
      <c r="C43" s="172">
        <v>1406</v>
      </c>
      <c r="D43" s="172">
        <v>946</v>
      </c>
      <c r="E43" s="172">
        <v>1002</v>
      </c>
      <c r="F43" s="172">
        <v>3339</v>
      </c>
      <c r="G43" s="172">
        <v>9006</v>
      </c>
      <c r="H43" s="173">
        <v>821</v>
      </c>
    </row>
    <row r="44" spans="1:8" ht="17.100000000000001" customHeight="1" x14ac:dyDescent="0.15">
      <c r="A44" s="163" t="s">
        <v>451</v>
      </c>
      <c r="B44" s="169">
        <v>19631</v>
      </c>
      <c r="C44" s="171">
        <v>2607</v>
      </c>
      <c r="D44" s="171">
        <v>716</v>
      </c>
      <c r="E44" s="171">
        <v>1626</v>
      </c>
      <c r="F44" s="171">
        <v>3613</v>
      </c>
      <c r="G44" s="171">
        <v>9519</v>
      </c>
      <c r="H44" s="170">
        <v>1550</v>
      </c>
    </row>
    <row r="45" spans="1:8" ht="17.100000000000001" customHeight="1" x14ac:dyDescent="0.15">
      <c r="A45" s="163" t="s">
        <v>452</v>
      </c>
      <c r="B45" s="169">
        <v>15561</v>
      </c>
      <c r="C45" s="171">
        <v>2303</v>
      </c>
      <c r="D45" s="171">
        <v>828</v>
      </c>
      <c r="E45" s="171">
        <v>1402</v>
      </c>
      <c r="F45" s="171">
        <v>4234</v>
      </c>
      <c r="G45" s="171">
        <v>6258</v>
      </c>
      <c r="H45" s="170">
        <v>536</v>
      </c>
    </row>
    <row r="46" spans="1:8" ht="17.100000000000001" customHeight="1" x14ac:dyDescent="0.15">
      <c r="A46" s="163" t="s">
        <v>453</v>
      </c>
      <c r="B46" s="169">
        <f t="shared" ref="B46:B55" si="1">SUM(C46:H46)</f>
        <v>23333</v>
      </c>
      <c r="C46" s="171">
        <v>4615</v>
      </c>
      <c r="D46" s="171">
        <v>966</v>
      </c>
      <c r="E46" s="171">
        <v>1448</v>
      </c>
      <c r="F46" s="171">
        <v>6726</v>
      </c>
      <c r="G46" s="171">
        <v>6565</v>
      </c>
      <c r="H46" s="170">
        <v>3013</v>
      </c>
    </row>
    <row r="47" spans="1:8" ht="17.100000000000001" customHeight="1" x14ac:dyDescent="0.15">
      <c r="A47" s="163" t="s">
        <v>454</v>
      </c>
      <c r="B47" s="169">
        <f t="shared" si="1"/>
        <v>39387</v>
      </c>
      <c r="C47" s="171">
        <v>8693</v>
      </c>
      <c r="D47" s="171">
        <v>975</v>
      </c>
      <c r="E47" s="171">
        <v>1645</v>
      </c>
      <c r="F47" s="171">
        <v>12797</v>
      </c>
      <c r="G47" s="171">
        <v>6458</v>
      </c>
      <c r="H47" s="170">
        <v>8819</v>
      </c>
    </row>
    <row r="48" spans="1:8" ht="17.100000000000001" customHeight="1" x14ac:dyDescent="0.15">
      <c r="A48" s="163" t="s">
        <v>455</v>
      </c>
      <c r="B48" s="169">
        <f t="shared" si="1"/>
        <v>22098</v>
      </c>
      <c r="C48" s="171">
        <v>7772</v>
      </c>
      <c r="D48" s="171">
        <v>815</v>
      </c>
      <c r="E48" s="171">
        <v>2073</v>
      </c>
      <c r="F48" s="171">
        <v>5310</v>
      </c>
      <c r="G48" s="171">
        <v>4409</v>
      </c>
      <c r="H48" s="170">
        <v>1719</v>
      </c>
    </row>
    <row r="49" spans="1:8" ht="17.100000000000001" customHeight="1" x14ac:dyDescent="0.15">
      <c r="A49" s="163" t="s">
        <v>259</v>
      </c>
      <c r="B49" s="169">
        <f t="shared" si="1"/>
        <v>16768</v>
      </c>
      <c r="C49" s="171">
        <v>4672</v>
      </c>
      <c r="D49" s="171">
        <v>1042</v>
      </c>
      <c r="E49" s="171">
        <v>1895</v>
      </c>
      <c r="F49" s="171">
        <v>4489</v>
      </c>
      <c r="G49" s="171">
        <v>4190</v>
      </c>
      <c r="H49" s="170">
        <v>480</v>
      </c>
    </row>
    <row r="50" spans="1:8" ht="17.100000000000001" customHeight="1" x14ac:dyDescent="0.15">
      <c r="A50" s="163" t="s">
        <v>458</v>
      </c>
      <c r="B50" s="169">
        <f t="shared" si="1"/>
        <v>15486</v>
      </c>
      <c r="C50" s="171">
        <v>1441</v>
      </c>
      <c r="D50" s="171">
        <v>1579</v>
      </c>
      <c r="E50" s="171">
        <v>2032</v>
      </c>
      <c r="F50" s="171">
        <v>2910</v>
      </c>
      <c r="G50" s="171">
        <v>6109</v>
      </c>
      <c r="H50" s="170">
        <v>1415</v>
      </c>
    </row>
    <row r="51" spans="1:8" ht="17.100000000000001" customHeight="1" x14ac:dyDescent="0.15">
      <c r="A51" s="163" t="s">
        <v>420</v>
      </c>
      <c r="B51" s="169">
        <f t="shared" si="1"/>
        <v>13117</v>
      </c>
      <c r="C51" s="171">
        <v>2399</v>
      </c>
      <c r="D51" s="171">
        <v>1278</v>
      </c>
      <c r="E51" s="171">
        <v>2918</v>
      </c>
      <c r="F51" s="171">
        <v>3387</v>
      </c>
      <c r="G51" s="171">
        <v>3104</v>
      </c>
      <c r="H51" s="170">
        <v>31</v>
      </c>
    </row>
    <row r="52" spans="1:8" ht="17.100000000000001" customHeight="1" x14ac:dyDescent="0.15">
      <c r="A52" s="163" t="s">
        <v>423</v>
      </c>
      <c r="B52" s="169">
        <f t="shared" si="1"/>
        <v>13137</v>
      </c>
      <c r="C52" s="171">
        <v>1814</v>
      </c>
      <c r="D52" s="171">
        <v>1163</v>
      </c>
      <c r="E52" s="171">
        <v>2730</v>
      </c>
      <c r="F52" s="171">
        <v>3631</v>
      </c>
      <c r="G52" s="171">
        <v>3689</v>
      </c>
      <c r="H52" s="170">
        <v>110</v>
      </c>
    </row>
    <row r="53" spans="1:8" ht="17.100000000000001" customHeight="1" x14ac:dyDescent="0.15">
      <c r="A53" s="163" t="s">
        <v>440</v>
      </c>
      <c r="B53" s="169">
        <f t="shared" si="1"/>
        <v>28154</v>
      </c>
      <c r="C53" s="171">
        <v>2087</v>
      </c>
      <c r="D53" s="171">
        <v>1455</v>
      </c>
      <c r="E53" s="171">
        <v>4458</v>
      </c>
      <c r="F53" s="171">
        <v>6539</v>
      </c>
      <c r="G53" s="171">
        <v>11193</v>
      </c>
      <c r="H53" s="170">
        <v>2422</v>
      </c>
    </row>
    <row r="54" spans="1:8" ht="17.100000000000001" customHeight="1" x14ac:dyDescent="0.15">
      <c r="A54" s="163" t="s">
        <v>473</v>
      </c>
      <c r="B54" s="169">
        <f t="shared" si="1"/>
        <v>25705</v>
      </c>
      <c r="C54" s="171">
        <v>3934</v>
      </c>
      <c r="D54" s="171">
        <v>3185</v>
      </c>
      <c r="E54" s="171">
        <v>3961</v>
      </c>
      <c r="F54" s="171">
        <v>6917</v>
      </c>
      <c r="G54" s="171">
        <v>7188</v>
      </c>
      <c r="H54" s="170">
        <v>520</v>
      </c>
    </row>
    <row r="55" spans="1:8" ht="17.100000000000001" customHeight="1" x14ac:dyDescent="0.15">
      <c r="A55" s="163" t="s">
        <v>504</v>
      </c>
      <c r="B55" s="169">
        <f t="shared" si="1"/>
        <v>39483</v>
      </c>
      <c r="C55" s="171">
        <v>3527</v>
      </c>
      <c r="D55" s="171">
        <v>4156</v>
      </c>
      <c r="E55" s="171">
        <v>4911</v>
      </c>
      <c r="F55" s="171">
        <v>9989</v>
      </c>
      <c r="G55" s="171">
        <v>14046</v>
      </c>
      <c r="H55" s="170">
        <v>2854</v>
      </c>
    </row>
    <row r="56" spans="1:8" ht="17.100000000000001" customHeight="1" x14ac:dyDescent="0.15">
      <c r="A56" s="163" t="s">
        <v>509</v>
      </c>
      <c r="B56" s="169">
        <v>26103</v>
      </c>
      <c r="C56" s="171">
        <v>6040</v>
      </c>
      <c r="D56" s="171">
        <v>3712</v>
      </c>
      <c r="E56" s="171">
        <v>5093</v>
      </c>
      <c r="F56" s="171">
        <v>4524</v>
      </c>
      <c r="G56" s="171">
        <v>6237</v>
      </c>
      <c r="H56" s="170">
        <v>497</v>
      </c>
    </row>
    <row r="57" spans="1:8" ht="17.100000000000001" customHeight="1" x14ac:dyDescent="0.15">
      <c r="A57" t="s">
        <v>501</v>
      </c>
    </row>
    <row r="58" spans="1:8" ht="17.100000000000001" customHeight="1" x14ac:dyDescent="0.15"/>
  </sheetData>
  <sheetProtection formatCells="0" insertColumns="0" insertRows="0"/>
  <phoneticPr fontId="3"/>
  <pageMargins left="1.5748031496062993" right="0.78740157480314965" top="0.98425196850393704" bottom="0.98425196850393704" header="0.51181102362204722" footer="0.51181102362204722"/>
  <pageSetup paperSize="9" scale="92" orientation="landscape" r:id="rId1"/>
  <headerFooter scaleWithDoc="0" alignWithMargins="0">
    <oddFooter>&amp;A</oddFooter>
  </headerFooter>
  <rowBreaks count="1" manualBreakCount="1">
    <brk id="30" max="7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BBA55-E902-46CF-810E-6534643772DB}">
  <dimension ref="A1:O49"/>
  <sheetViews>
    <sheetView view="pageBreakPreview" zoomScaleNormal="100" zoomScaleSheetLayoutView="100" workbookViewId="0">
      <selection sqref="A1:E1"/>
    </sheetView>
  </sheetViews>
  <sheetFormatPr defaultRowHeight="13.5" x14ac:dyDescent="0.15"/>
  <cols>
    <col min="1" max="1" width="11.375" customWidth="1"/>
  </cols>
  <sheetData>
    <row r="1" spans="1:15" s="4" customFormat="1" ht="17.25" x14ac:dyDescent="0.2">
      <c r="A1" s="273" t="s">
        <v>542</v>
      </c>
      <c r="B1" s="273"/>
      <c r="C1" s="273"/>
      <c r="D1" s="273"/>
      <c r="E1" s="273"/>
      <c r="I1" s="160" t="s">
        <v>475</v>
      </c>
    </row>
    <row r="2" spans="1:15" s="4" customFormat="1" ht="13.5" customHeight="1" x14ac:dyDescent="0.2">
      <c r="A2" s="3"/>
      <c r="B2" s="3"/>
      <c r="C2" s="3"/>
      <c r="D2" s="3"/>
      <c r="E2" s="3"/>
    </row>
    <row r="3" spans="1:15" s="4" customFormat="1" ht="12.95" customHeight="1" x14ac:dyDescent="0.15">
      <c r="F3" s="274" t="s">
        <v>359</v>
      </c>
      <c r="G3" s="274"/>
      <c r="N3" s="274" t="s">
        <v>359</v>
      </c>
      <c r="O3" s="274"/>
    </row>
    <row r="4" spans="1:15" s="174" customFormat="1" ht="17.100000000000001" customHeight="1" x14ac:dyDescent="0.15">
      <c r="A4" s="5" t="s">
        <v>2</v>
      </c>
      <c r="B4" s="5" t="s">
        <v>21</v>
      </c>
      <c r="C4" s="5" t="s">
        <v>1</v>
      </c>
      <c r="D4" s="5" t="s">
        <v>343</v>
      </c>
      <c r="E4" s="5" t="s">
        <v>344</v>
      </c>
      <c r="F4" s="6" t="s">
        <v>345</v>
      </c>
      <c r="G4" s="6" t="s">
        <v>346</v>
      </c>
      <c r="I4" s="5" t="s">
        <v>2</v>
      </c>
      <c r="J4" s="5" t="s">
        <v>21</v>
      </c>
      <c r="K4" s="5" t="s">
        <v>1</v>
      </c>
      <c r="L4" s="5" t="s">
        <v>343</v>
      </c>
      <c r="M4" s="5" t="s">
        <v>344</v>
      </c>
      <c r="N4" s="6" t="s">
        <v>345</v>
      </c>
      <c r="O4" s="6" t="s">
        <v>346</v>
      </c>
    </row>
    <row r="5" spans="1:15" s="4" customFormat="1" ht="17.100000000000001" customHeight="1" x14ac:dyDescent="0.15">
      <c r="A5" s="25" t="s">
        <v>420</v>
      </c>
      <c r="B5" s="175">
        <v>324</v>
      </c>
      <c r="C5" s="175">
        <f t="shared" ref="C5:C10" si="0">SUM(D5:G5)</f>
        <v>117234</v>
      </c>
      <c r="D5" s="175">
        <v>81353</v>
      </c>
      <c r="E5" s="107">
        <v>4443</v>
      </c>
      <c r="F5" s="107">
        <v>0</v>
      </c>
      <c r="G5" s="107">
        <v>31438</v>
      </c>
      <c r="I5" s="25" t="s">
        <v>443</v>
      </c>
      <c r="J5" s="176">
        <v>318</v>
      </c>
      <c r="K5" s="176">
        <v>63099</v>
      </c>
      <c r="L5" s="176">
        <v>46103</v>
      </c>
      <c r="M5" s="176">
        <v>2011</v>
      </c>
      <c r="N5" s="176">
        <v>8188</v>
      </c>
      <c r="O5" s="176">
        <v>6797</v>
      </c>
    </row>
    <row r="6" spans="1:15" s="4" customFormat="1" ht="17.100000000000001" customHeight="1" x14ac:dyDescent="0.15">
      <c r="A6" s="25" t="s">
        <v>423</v>
      </c>
      <c r="B6" s="175">
        <v>355</v>
      </c>
      <c r="C6" s="175">
        <f t="shared" si="0"/>
        <v>147944</v>
      </c>
      <c r="D6" s="175">
        <v>120234</v>
      </c>
      <c r="E6" s="107">
        <v>2287</v>
      </c>
      <c r="F6" s="107">
        <v>0</v>
      </c>
      <c r="G6" s="107">
        <v>25423</v>
      </c>
      <c r="I6" s="25" t="s">
        <v>444</v>
      </c>
      <c r="J6" s="176">
        <v>303</v>
      </c>
      <c r="K6" s="176">
        <v>38497</v>
      </c>
      <c r="L6" s="176">
        <v>34458</v>
      </c>
      <c r="M6" s="176">
        <v>2665</v>
      </c>
      <c r="N6" s="176">
        <v>0</v>
      </c>
      <c r="O6" s="176">
        <v>1374</v>
      </c>
    </row>
    <row r="7" spans="1:15" s="4" customFormat="1" ht="17.100000000000001" customHeight="1" x14ac:dyDescent="0.15">
      <c r="A7" s="25" t="s">
        <v>440</v>
      </c>
      <c r="B7" s="175">
        <v>352</v>
      </c>
      <c r="C7" s="175">
        <f t="shared" si="0"/>
        <v>152726</v>
      </c>
      <c r="D7" s="175">
        <v>117035</v>
      </c>
      <c r="E7" s="107">
        <v>1557</v>
      </c>
      <c r="F7" s="107">
        <v>0</v>
      </c>
      <c r="G7" s="107">
        <v>34134</v>
      </c>
      <c r="I7" s="25" t="s">
        <v>445</v>
      </c>
      <c r="J7" s="176">
        <v>307</v>
      </c>
      <c r="K7" s="176">
        <v>48477</v>
      </c>
      <c r="L7" s="176">
        <v>43198</v>
      </c>
      <c r="M7" s="176">
        <v>2641</v>
      </c>
      <c r="N7" s="176">
        <v>1308</v>
      </c>
      <c r="O7" s="176">
        <v>1330</v>
      </c>
    </row>
    <row r="8" spans="1:15" s="4" customFormat="1" ht="17.100000000000001" customHeight="1" x14ac:dyDescent="0.15">
      <c r="A8" s="25" t="s">
        <v>473</v>
      </c>
      <c r="B8" s="175">
        <v>353</v>
      </c>
      <c r="C8" s="175">
        <f t="shared" si="0"/>
        <v>181934</v>
      </c>
      <c r="D8" s="175">
        <v>143112</v>
      </c>
      <c r="E8" s="107">
        <v>2283</v>
      </c>
      <c r="F8" s="107">
        <v>0</v>
      </c>
      <c r="G8" s="107">
        <v>36539</v>
      </c>
      <c r="I8" s="25" t="s">
        <v>446</v>
      </c>
      <c r="J8" s="176">
        <v>304</v>
      </c>
      <c r="K8" s="176">
        <v>51265</v>
      </c>
      <c r="L8" s="176">
        <v>43333</v>
      </c>
      <c r="M8" s="176">
        <v>2911</v>
      </c>
      <c r="N8" s="175">
        <v>0</v>
      </c>
      <c r="O8" s="176">
        <v>5021</v>
      </c>
    </row>
    <row r="9" spans="1:15" s="4" customFormat="1" ht="17.100000000000001" customHeight="1" x14ac:dyDescent="0.15">
      <c r="A9" s="25" t="s">
        <v>504</v>
      </c>
      <c r="B9" s="175">
        <v>353</v>
      </c>
      <c r="C9" s="175">
        <f t="shared" si="0"/>
        <v>195622</v>
      </c>
      <c r="D9" s="175">
        <v>156269</v>
      </c>
      <c r="E9" s="107">
        <v>3352</v>
      </c>
      <c r="F9" s="107">
        <v>0</v>
      </c>
      <c r="G9" s="107">
        <v>36001</v>
      </c>
      <c r="I9" s="25" t="s">
        <v>447</v>
      </c>
      <c r="J9" s="176">
        <v>312</v>
      </c>
      <c r="K9" s="176">
        <v>67354</v>
      </c>
      <c r="L9" s="176">
        <v>58045</v>
      </c>
      <c r="M9" s="176">
        <v>2522</v>
      </c>
      <c r="N9" s="175">
        <v>0</v>
      </c>
      <c r="O9" s="176">
        <v>6787</v>
      </c>
    </row>
    <row r="10" spans="1:15" s="4" customFormat="1" ht="17.100000000000001" customHeight="1" x14ac:dyDescent="0.15">
      <c r="A10" s="25" t="s">
        <v>509</v>
      </c>
      <c r="B10" s="175">
        <v>353</v>
      </c>
      <c r="C10" s="175">
        <f t="shared" si="0"/>
        <v>193949</v>
      </c>
      <c r="D10" s="175">
        <v>150996</v>
      </c>
      <c r="E10" s="107">
        <v>2655</v>
      </c>
      <c r="F10" s="107">
        <v>0</v>
      </c>
      <c r="G10" s="107">
        <v>40298</v>
      </c>
      <c r="I10" s="25" t="s">
        <v>448</v>
      </c>
      <c r="J10" s="176">
        <v>313</v>
      </c>
      <c r="K10" s="176">
        <v>64020</v>
      </c>
      <c r="L10" s="176">
        <v>57434</v>
      </c>
      <c r="M10" s="176">
        <v>2415</v>
      </c>
      <c r="N10" s="175">
        <v>0</v>
      </c>
      <c r="O10" s="176">
        <v>4171</v>
      </c>
    </row>
    <row r="11" spans="1:15" s="4" customFormat="1" ht="17.100000000000001" customHeight="1" x14ac:dyDescent="0.15">
      <c r="A11" t="s">
        <v>502</v>
      </c>
      <c r="B11"/>
      <c r="C11"/>
      <c r="D11"/>
      <c r="E11"/>
      <c r="F11"/>
      <c r="G11"/>
      <c r="I11" s="25" t="s">
        <v>449</v>
      </c>
      <c r="J11" s="176">
        <v>312</v>
      </c>
      <c r="K11" s="176">
        <f>SUM(L11:O11)</f>
        <v>60554</v>
      </c>
      <c r="L11" s="176">
        <v>55744</v>
      </c>
      <c r="M11" s="176">
        <v>2428</v>
      </c>
      <c r="N11" s="175">
        <v>0</v>
      </c>
      <c r="O11" s="176">
        <v>2382</v>
      </c>
    </row>
    <row r="12" spans="1:15" s="4" customFormat="1" ht="17.100000000000001" customHeight="1" x14ac:dyDescent="0.15">
      <c r="A12" t="s">
        <v>442</v>
      </c>
      <c r="B12"/>
      <c r="C12"/>
      <c r="D12"/>
      <c r="E12"/>
      <c r="F12"/>
      <c r="G12"/>
      <c r="I12" s="25" t="s">
        <v>450</v>
      </c>
      <c r="J12" s="176">
        <v>314</v>
      </c>
      <c r="K12" s="176">
        <f>SUM(L12:O12)</f>
        <v>63545</v>
      </c>
      <c r="L12" s="176">
        <v>57283</v>
      </c>
      <c r="M12" s="176">
        <v>2070</v>
      </c>
      <c r="N12" s="175">
        <v>0</v>
      </c>
      <c r="O12" s="176">
        <v>4192</v>
      </c>
    </row>
    <row r="13" spans="1:15" s="4" customFormat="1" ht="17.100000000000001" customHeight="1" x14ac:dyDescent="0.15">
      <c r="A13"/>
      <c r="B13"/>
      <c r="C13"/>
      <c r="D13"/>
      <c r="E13"/>
      <c r="F13"/>
      <c r="G13"/>
      <c r="I13" s="25" t="s">
        <v>451</v>
      </c>
      <c r="J13" s="176">
        <v>315</v>
      </c>
      <c r="K13" s="176">
        <v>54982</v>
      </c>
      <c r="L13" s="176">
        <v>48593</v>
      </c>
      <c r="M13" s="176">
        <v>2081</v>
      </c>
      <c r="N13" s="175">
        <v>4308</v>
      </c>
      <c r="O13" s="176">
        <v>4308</v>
      </c>
    </row>
    <row r="14" spans="1:15" s="4" customFormat="1" ht="17.100000000000001" customHeight="1" x14ac:dyDescent="0.2">
      <c r="A14"/>
      <c r="B14"/>
      <c r="C14"/>
      <c r="D14"/>
      <c r="E14"/>
      <c r="F14"/>
      <c r="G14"/>
      <c r="H14" s="160"/>
      <c r="I14" s="25" t="s">
        <v>452</v>
      </c>
      <c r="J14" s="177">
        <v>314</v>
      </c>
      <c r="K14" s="177">
        <v>58501</v>
      </c>
      <c r="L14" s="177">
        <v>53541</v>
      </c>
      <c r="M14" s="177">
        <v>2198</v>
      </c>
      <c r="N14" s="177">
        <v>0</v>
      </c>
      <c r="O14" s="177">
        <v>2762</v>
      </c>
    </row>
    <row r="15" spans="1:15" s="4" customFormat="1" ht="17.100000000000001" customHeight="1" x14ac:dyDescent="0.2">
      <c r="A15"/>
      <c r="B15"/>
      <c r="C15"/>
      <c r="D15"/>
      <c r="E15"/>
      <c r="F15"/>
      <c r="G15"/>
      <c r="H15" s="160"/>
      <c r="I15" s="25" t="s">
        <v>453</v>
      </c>
      <c r="J15" s="175">
        <v>313</v>
      </c>
      <c r="K15" s="175">
        <f>SUM(L15:O15)</f>
        <v>59249</v>
      </c>
      <c r="L15" s="175">
        <v>53985</v>
      </c>
      <c r="M15" s="175">
        <v>2343</v>
      </c>
      <c r="N15" s="175">
        <v>0</v>
      </c>
      <c r="O15" s="175">
        <v>2921</v>
      </c>
    </row>
    <row r="16" spans="1:15" s="4" customFormat="1" ht="17.100000000000001" customHeight="1" x14ac:dyDescent="0.2">
      <c r="A16"/>
      <c r="B16"/>
      <c r="C16"/>
      <c r="D16"/>
      <c r="E16"/>
      <c r="F16"/>
      <c r="G16"/>
      <c r="H16" s="160"/>
      <c r="I16" s="25" t="s">
        <v>454</v>
      </c>
      <c r="J16" s="175">
        <v>311</v>
      </c>
      <c r="K16" s="175">
        <f>SUM(L16:O16)</f>
        <v>50258</v>
      </c>
      <c r="L16" s="175">
        <v>45638</v>
      </c>
      <c r="M16" s="175">
        <v>2140</v>
      </c>
      <c r="N16" s="175">
        <v>0</v>
      </c>
      <c r="O16" s="175">
        <v>2480</v>
      </c>
    </row>
    <row r="17" spans="1:15" s="4" customFormat="1" ht="17.100000000000001" customHeight="1" x14ac:dyDescent="0.2">
      <c r="A17"/>
      <c r="B17"/>
      <c r="C17"/>
      <c r="D17"/>
      <c r="E17"/>
      <c r="F17"/>
      <c r="G17"/>
      <c r="H17" s="160"/>
      <c r="I17" s="25" t="s">
        <v>455</v>
      </c>
      <c r="J17" s="175">
        <v>312</v>
      </c>
      <c r="K17" s="175">
        <f>SUM(L17:O17)</f>
        <v>49369</v>
      </c>
      <c r="L17" s="175">
        <v>44656</v>
      </c>
      <c r="M17" s="107">
        <v>2147</v>
      </c>
      <c r="N17" s="107">
        <v>0</v>
      </c>
      <c r="O17" s="107">
        <v>2566</v>
      </c>
    </row>
    <row r="18" spans="1:15" s="4" customFormat="1" ht="17.100000000000001" customHeight="1" x14ac:dyDescent="0.2">
      <c r="A18"/>
      <c r="B18"/>
      <c r="C18"/>
      <c r="D18"/>
      <c r="E18"/>
      <c r="F18"/>
      <c r="G18"/>
      <c r="H18" s="160"/>
      <c r="I18" s="25" t="s">
        <v>259</v>
      </c>
      <c r="J18" s="175">
        <v>315</v>
      </c>
      <c r="K18" s="175">
        <f>SUM(L18:O18)</f>
        <v>47557</v>
      </c>
      <c r="L18" s="175">
        <v>43733</v>
      </c>
      <c r="M18" s="107">
        <v>2039</v>
      </c>
      <c r="N18" s="107">
        <v>0</v>
      </c>
      <c r="O18" s="107">
        <v>1785</v>
      </c>
    </row>
    <row r="19" spans="1:15" ht="17.100000000000001" customHeight="1" x14ac:dyDescent="0.15">
      <c r="I19" s="25" t="s">
        <v>458</v>
      </c>
      <c r="J19" s="175">
        <v>300</v>
      </c>
      <c r="K19" s="175">
        <f>SUM(L19:O19)</f>
        <v>46985</v>
      </c>
      <c r="L19" s="175">
        <v>42044</v>
      </c>
      <c r="M19" s="107">
        <v>1353</v>
      </c>
      <c r="N19" s="107">
        <v>0</v>
      </c>
      <c r="O19" s="107">
        <v>3588</v>
      </c>
    </row>
    <row r="20" spans="1:15" ht="17.100000000000001" customHeight="1" x14ac:dyDescent="0.15">
      <c r="I20" s="275" t="s">
        <v>503</v>
      </c>
      <c r="J20" s="275"/>
      <c r="K20" s="275"/>
      <c r="L20" s="275"/>
      <c r="M20" s="119"/>
      <c r="N20" s="119"/>
      <c r="O20" s="119"/>
    </row>
    <row r="21" spans="1:15" ht="17.100000000000001" customHeight="1" x14ac:dyDescent="0.15">
      <c r="I21" t="s">
        <v>441</v>
      </c>
      <c r="J21" s="178"/>
      <c r="K21" s="178"/>
      <c r="L21" s="178"/>
      <c r="M21" s="119"/>
      <c r="N21" s="119"/>
      <c r="O21" s="119"/>
    </row>
    <row r="22" spans="1:15" ht="13.5" customHeight="1" x14ac:dyDescent="0.15">
      <c r="I22" s="79"/>
      <c r="J22" s="178"/>
      <c r="K22" s="178"/>
      <c r="L22" s="178"/>
      <c r="M22" s="119"/>
      <c r="N22" s="119"/>
      <c r="O22" s="119"/>
    </row>
    <row r="23" spans="1:15" ht="13.5" customHeight="1" x14ac:dyDescent="0.15">
      <c r="I23" s="79"/>
      <c r="J23" s="178"/>
      <c r="K23" s="178"/>
      <c r="L23" s="178"/>
      <c r="M23" s="119"/>
      <c r="N23" s="119"/>
      <c r="O23" s="119"/>
    </row>
    <row r="24" spans="1:15" ht="13.5" customHeight="1" x14ac:dyDescent="0.15">
      <c r="I24" s="79"/>
      <c r="J24" s="178"/>
      <c r="K24" s="178"/>
      <c r="L24" s="178"/>
      <c r="M24" s="119"/>
      <c r="N24" s="119"/>
      <c r="O24" s="119"/>
    </row>
    <row r="25" spans="1:15" ht="13.5" customHeight="1" x14ac:dyDescent="0.15">
      <c r="I25" s="79"/>
      <c r="J25" s="178"/>
      <c r="K25" s="178"/>
      <c r="L25" s="178"/>
      <c r="M25" s="119"/>
      <c r="N25" s="119"/>
      <c r="O25" s="119"/>
    </row>
    <row r="26" spans="1:15" ht="13.5" customHeight="1" x14ac:dyDescent="0.15">
      <c r="I26" s="79"/>
      <c r="J26" s="178"/>
      <c r="K26" s="178"/>
      <c r="L26" s="178"/>
      <c r="M26" s="119"/>
      <c r="N26" s="119"/>
      <c r="O26" s="119"/>
    </row>
    <row r="27" spans="1:15" ht="13.5" customHeight="1" x14ac:dyDescent="0.15">
      <c r="I27" s="79"/>
      <c r="J27" s="178"/>
      <c r="K27" s="178"/>
      <c r="L27" s="178"/>
      <c r="M27" s="119"/>
      <c r="N27" s="119"/>
      <c r="O27" s="119"/>
    </row>
    <row r="28" spans="1:15" ht="13.5" customHeight="1" x14ac:dyDescent="0.15">
      <c r="I28" s="79"/>
      <c r="J28" s="178"/>
      <c r="K28" s="178"/>
      <c r="L28" s="178"/>
      <c r="M28" s="119"/>
      <c r="N28" s="119"/>
      <c r="O28" s="119"/>
    </row>
    <row r="29" spans="1:15" ht="13.5" customHeight="1" x14ac:dyDescent="0.15">
      <c r="I29" s="79"/>
      <c r="J29" s="178"/>
      <c r="K29" s="178"/>
      <c r="L29" s="178"/>
      <c r="M29" s="119"/>
      <c r="N29" s="119"/>
      <c r="O29" s="119"/>
    </row>
    <row r="30" spans="1:15" ht="13.5" customHeight="1" x14ac:dyDescent="0.15">
      <c r="I30" s="79"/>
      <c r="J30" s="178"/>
      <c r="K30" s="178"/>
      <c r="L30" s="178"/>
      <c r="M30" s="119"/>
      <c r="N30" s="119"/>
      <c r="O30" s="119"/>
    </row>
    <row r="31" spans="1:15" ht="13.5" customHeight="1" x14ac:dyDescent="0.15">
      <c r="I31" s="79"/>
      <c r="J31" s="178"/>
      <c r="K31" s="178"/>
      <c r="L31" s="178"/>
      <c r="M31" s="119"/>
      <c r="N31" s="119"/>
      <c r="O31" s="119"/>
    </row>
    <row r="32" spans="1:15" ht="13.5" customHeight="1" x14ac:dyDescent="0.15">
      <c r="I32" s="79"/>
      <c r="J32" s="178"/>
      <c r="K32" s="178"/>
      <c r="L32" s="178"/>
      <c r="M32" s="119"/>
      <c r="N32" s="119"/>
      <c r="O32" s="119"/>
    </row>
    <row r="33" spans="1:15" ht="13.5" customHeight="1" x14ac:dyDescent="0.15">
      <c r="I33" s="79"/>
      <c r="J33" s="178"/>
      <c r="K33" s="178"/>
      <c r="L33" s="178"/>
      <c r="M33" s="119"/>
      <c r="N33" s="119"/>
      <c r="O33" s="119"/>
    </row>
    <row r="34" spans="1:15" ht="13.5" customHeight="1" x14ac:dyDescent="0.15">
      <c r="I34" s="79"/>
      <c r="J34" s="178"/>
      <c r="K34" s="178"/>
      <c r="L34" s="178"/>
      <c r="M34" s="119"/>
      <c r="N34" s="119"/>
      <c r="O34" s="119"/>
    </row>
    <row r="35" spans="1:15" ht="13.5" customHeight="1" x14ac:dyDescent="0.15"/>
    <row r="36" spans="1:15" ht="13.5" customHeight="1" x14ac:dyDescent="0.15"/>
    <row r="37" spans="1:15" ht="13.5" customHeight="1" x14ac:dyDescent="0.15">
      <c r="H37" s="178"/>
    </row>
    <row r="38" spans="1:15" ht="13.5" customHeight="1" x14ac:dyDescent="0.15">
      <c r="H38" s="178"/>
    </row>
    <row r="39" spans="1:15" s="4" customFormat="1" ht="12.95" customHeight="1" x14ac:dyDescent="0.15">
      <c r="A39"/>
      <c r="B39"/>
      <c r="C39"/>
      <c r="D39"/>
      <c r="E39"/>
      <c r="F39"/>
      <c r="G39"/>
    </row>
    <row r="40" spans="1:15" s="174" customFormat="1" ht="12.95" customHeight="1" x14ac:dyDescent="0.15">
      <c r="A40"/>
      <c r="B40"/>
      <c r="C40"/>
      <c r="D40"/>
      <c r="E40"/>
      <c r="F40"/>
      <c r="G40"/>
    </row>
    <row r="41" spans="1:15" s="4" customFormat="1" ht="12.95" customHeight="1" x14ac:dyDescent="0.15">
      <c r="A41"/>
      <c r="B41"/>
      <c r="C41"/>
      <c r="D41"/>
      <c r="E41"/>
      <c r="F41"/>
      <c r="G41"/>
    </row>
    <row r="42" spans="1:15" s="4" customFormat="1" ht="12.95" customHeight="1" x14ac:dyDescent="0.15">
      <c r="A42"/>
      <c r="B42"/>
      <c r="C42"/>
      <c r="D42"/>
      <c r="E42"/>
      <c r="F42"/>
      <c r="G42"/>
    </row>
    <row r="43" spans="1:15" s="4" customFormat="1" ht="12.95" customHeight="1" x14ac:dyDescent="0.15">
      <c r="A43"/>
      <c r="B43"/>
      <c r="C43"/>
      <c r="D43"/>
      <c r="E43"/>
      <c r="F43"/>
      <c r="G43"/>
    </row>
    <row r="44" spans="1:15" s="4" customFormat="1" ht="12.95" customHeight="1" x14ac:dyDescent="0.15">
      <c r="A44"/>
      <c r="B44"/>
      <c r="C44"/>
      <c r="D44"/>
      <c r="E44"/>
      <c r="F44"/>
      <c r="G44"/>
    </row>
    <row r="45" spans="1:15" s="4" customFormat="1" ht="12.95" customHeight="1" x14ac:dyDescent="0.15">
      <c r="A45"/>
      <c r="B45"/>
      <c r="C45"/>
      <c r="D45"/>
      <c r="E45"/>
      <c r="F45"/>
      <c r="G45"/>
    </row>
    <row r="46" spans="1:15" s="4" customFormat="1" ht="12.95" customHeight="1" x14ac:dyDescent="0.15">
      <c r="A46"/>
      <c r="B46"/>
      <c r="C46"/>
      <c r="D46"/>
      <c r="E46"/>
      <c r="F46"/>
      <c r="G46"/>
    </row>
    <row r="47" spans="1:15" s="4" customFormat="1" ht="12.95" customHeight="1" x14ac:dyDescent="0.15">
      <c r="A47"/>
      <c r="B47"/>
      <c r="C47"/>
      <c r="D47"/>
      <c r="E47"/>
      <c r="F47"/>
      <c r="G47"/>
    </row>
    <row r="48" spans="1:15" s="4" customFormat="1" ht="12.95" customHeight="1" x14ac:dyDescent="0.15">
      <c r="A48"/>
      <c r="B48"/>
      <c r="C48"/>
      <c r="D48"/>
      <c r="E48"/>
      <c r="F48"/>
      <c r="G48"/>
    </row>
    <row r="49" spans="1:7" s="4" customFormat="1" ht="12.95" customHeight="1" x14ac:dyDescent="0.15">
      <c r="A49"/>
      <c r="B49"/>
      <c r="C49"/>
      <c r="D49"/>
      <c r="E49"/>
      <c r="F49"/>
      <c r="G49"/>
    </row>
  </sheetData>
  <sheetProtection formatCells="0" insertColumns="0" insertRows="0"/>
  <mergeCells count="4">
    <mergeCell ref="A1:E1"/>
    <mergeCell ref="F3:G3"/>
    <mergeCell ref="N3:O3"/>
    <mergeCell ref="I20:L20"/>
  </mergeCells>
  <phoneticPr fontId="3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scaleWithDoc="0" alignWithMargins="0">
    <oddFooter>&amp;A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B1432-5495-4D84-960F-89EA097660DA}">
  <dimension ref="A1:K28"/>
  <sheetViews>
    <sheetView view="pageBreakPreview" zoomScaleNormal="100" zoomScaleSheetLayoutView="100" workbookViewId="0">
      <selection sqref="A1:E1"/>
    </sheetView>
  </sheetViews>
  <sheetFormatPr defaultRowHeight="13.5" x14ac:dyDescent="0.15"/>
  <sheetData>
    <row r="1" spans="1:11" s="4" customFormat="1" ht="17.25" customHeight="1" x14ac:dyDescent="0.15">
      <c r="A1" s="276" t="s">
        <v>528</v>
      </c>
      <c r="B1" s="276"/>
      <c r="C1" s="276"/>
      <c r="D1" s="276"/>
      <c r="E1" s="276"/>
      <c r="G1" s="180"/>
    </row>
    <row r="2" spans="1:11" s="4" customFormat="1" ht="12.95" customHeight="1" x14ac:dyDescent="0.15">
      <c r="A2" s="179"/>
      <c r="B2" s="179"/>
      <c r="C2" s="179"/>
      <c r="D2" s="179"/>
      <c r="E2" s="179"/>
      <c r="G2" s="180"/>
    </row>
    <row r="3" spans="1:11" s="4" customFormat="1" ht="17.100000000000001" customHeight="1" x14ac:dyDescent="0.15">
      <c r="H3" s="274" t="s">
        <v>342</v>
      </c>
      <c r="I3" s="274"/>
    </row>
    <row r="4" spans="1:11" s="174" customFormat="1" ht="17.100000000000001" customHeight="1" x14ac:dyDescent="0.15">
      <c r="A4" s="277" t="s">
        <v>2</v>
      </c>
      <c r="B4" s="278" t="s">
        <v>347</v>
      </c>
      <c r="C4" s="278"/>
      <c r="D4" s="278" t="s">
        <v>348</v>
      </c>
      <c r="E4" s="278"/>
      <c r="F4" s="278" t="s">
        <v>349</v>
      </c>
      <c r="G4" s="278"/>
      <c r="H4" s="263" t="s">
        <v>350</v>
      </c>
      <c r="I4" s="263"/>
    </row>
    <row r="5" spans="1:11" s="4" customFormat="1" ht="17.100000000000001" customHeight="1" x14ac:dyDescent="0.15">
      <c r="A5" s="277"/>
      <c r="B5" s="5" t="s">
        <v>549</v>
      </c>
      <c r="C5" s="5" t="s">
        <v>58</v>
      </c>
      <c r="D5" s="5" t="s">
        <v>351</v>
      </c>
      <c r="E5" s="5" t="s">
        <v>58</v>
      </c>
      <c r="F5" s="5" t="s">
        <v>351</v>
      </c>
      <c r="G5" s="5" t="s">
        <v>58</v>
      </c>
      <c r="H5" s="5" t="s">
        <v>351</v>
      </c>
      <c r="I5" s="5" t="s">
        <v>58</v>
      </c>
    </row>
    <row r="6" spans="1:11" s="4" customFormat="1" ht="17.100000000000001" customHeight="1" x14ac:dyDescent="0.15">
      <c r="A6" s="1" t="s">
        <v>443</v>
      </c>
      <c r="B6" s="176">
        <v>2206</v>
      </c>
      <c r="C6" s="176">
        <v>19870</v>
      </c>
      <c r="D6" s="176">
        <v>146</v>
      </c>
      <c r="E6" s="176">
        <v>10232</v>
      </c>
      <c r="F6" s="176">
        <v>275</v>
      </c>
      <c r="G6" s="176">
        <v>3911</v>
      </c>
      <c r="H6" s="181">
        <v>114</v>
      </c>
      <c r="I6" s="181">
        <v>732</v>
      </c>
    </row>
    <row r="7" spans="1:11" s="4" customFormat="1" ht="17.100000000000001" customHeight="1" x14ac:dyDescent="0.15">
      <c r="A7" s="1" t="s">
        <v>444</v>
      </c>
      <c r="B7" s="182">
        <v>2328</v>
      </c>
      <c r="C7" s="182">
        <v>11009</v>
      </c>
      <c r="D7" s="181">
        <v>133</v>
      </c>
      <c r="E7" s="182">
        <v>8913</v>
      </c>
      <c r="F7" s="181">
        <v>319</v>
      </c>
      <c r="G7" s="182">
        <v>3701</v>
      </c>
      <c r="H7" s="181">
        <v>121</v>
      </c>
      <c r="I7" s="181">
        <v>834</v>
      </c>
    </row>
    <row r="8" spans="1:11" s="4" customFormat="1" ht="17.100000000000001" customHeight="1" x14ac:dyDescent="0.15">
      <c r="A8" s="1" t="s">
        <v>445</v>
      </c>
      <c r="B8" s="182">
        <v>2135</v>
      </c>
      <c r="C8" s="182">
        <v>12885</v>
      </c>
      <c r="D8" s="181">
        <v>135</v>
      </c>
      <c r="E8" s="182">
        <v>10168</v>
      </c>
      <c r="F8" s="181">
        <v>307</v>
      </c>
      <c r="G8" s="182">
        <v>7983</v>
      </c>
      <c r="H8" s="181">
        <v>100</v>
      </c>
      <c r="I8" s="181">
        <v>602</v>
      </c>
    </row>
    <row r="9" spans="1:11" s="4" customFormat="1" ht="17.100000000000001" customHeight="1" x14ac:dyDescent="0.15">
      <c r="A9" s="1" t="s">
        <v>446</v>
      </c>
      <c r="B9" s="182">
        <v>2135</v>
      </c>
      <c r="C9" s="182">
        <v>8759</v>
      </c>
      <c r="D9" s="181">
        <v>112</v>
      </c>
      <c r="E9" s="182">
        <v>7033</v>
      </c>
      <c r="F9" s="181">
        <v>304</v>
      </c>
      <c r="G9" s="182">
        <v>7362</v>
      </c>
      <c r="H9" s="181">
        <v>82</v>
      </c>
      <c r="I9" s="181">
        <v>593</v>
      </c>
    </row>
    <row r="10" spans="1:11" s="4" customFormat="1" ht="17.100000000000001" customHeight="1" x14ac:dyDescent="0.15">
      <c r="A10" s="1" t="s">
        <v>447</v>
      </c>
      <c r="B10" s="182">
        <v>2419</v>
      </c>
      <c r="C10" s="182">
        <v>14109</v>
      </c>
      <c r="D10" s="181">
        <v>114</v>
      </c>
      <c r="E10" s="182">
        <v>14131</v>
      </c>
      <c r="F10" s="181">
        <v>304</v>
      </c>
      <c r="G10" s="182">
        <v>11765</v>
      </c>
      <c r="H10" s="181">
        <v>69</v>
      </c>
      <c r="I10" s="181">
        <v>685</v>
      </c>
    </row>
    <row r="11" spans="1:11" s="4" customFormat="1" ht="17.100000000000001" customHeight="1" x14ac:dyDescent="0.15">
      <c r="A11" s="1" t="s">
        <v>448</v>
      </c>
      <c r="B11" s="182">
        <v>2058</v>
      </c>
      <c r="C11" s="182">
        <v>13460</v>
      </c>
      <c r="D11" s="181">
        <v>118</v>
      </c>
      <c r="E11" s="182">
        <v>13403</v>
      </c>
      <c r="F11" s="181">
        <v>312</v>
      </c>
      <c r="G11" s="182">
        <v>13120</v>
      </c>
      <c r="H11" s="181">
        <v>59</v>
      </c>
      <c r="I11" s="181">
        <v>414</v>
      </c>
    </row>
    <row r="12" spans="1:11" s="4" customFormat="1" ht="17.100000000000001" customHeight="1" x14ac:dyDescent="0.15">
      <c r="A12" s="1" t="s">
        <v>449</v>
      </c>
      <c r="B12" s="182">
        <v>1302</v>
      </c>
      <c r="C12" s="182">
        <v>12414</v>
      </c>
      <c r="D12" s="181">
        <v>79</v>
      </c>
      <c r="E12" s="182">
        <v>8854</v>
      </c>
      <c r="F12" s="181">
        <v>314</v>
      </c>
      <c r="G12" s="182">
        <v>12234</v>
      </c>
      <c r="H12" s="181">
        <v>62</v>
      </c>
      <c r="I12" s="181">
        <v>561</v>
      </c>
    </row>
    <row r="13" spans="1:11" s="4" customFormat="1" ht="17.100000000000001" customHeight="1" x14ac:dyDescent="0.15">
      <c r="A13" s="1" t="s">
        <v>450</v>
      </c>
      <c r="B13" s="182">
        <v>2099</v>
      </c>
      <c r="C13" s="182">
        <v>13020</v>
      </c>
      <c r="D13" s="181">
        <v>96</v>
      </c>
      <c r="E13" s="182">
        <v>15147</v>
      </c>
      <c r="F13" s="181">
        <v>317</v>
      </c>
      <c r="G13" s="182">
        <v>12709</v>
      </c>
      <c r="H13" s="181">
        <v>63</v>
      </c>
      <c r="I13" s="181">
        <v>562</v>
      </c>
    </row>
    <row r="14" spans="1:11" s="4" customFormat="1" ht="17.100000000000001" customHeight="1" x14ac:dyDescent="0.2">
      <c r="A14" s="1" t="s">
        <v>451</v>
      </c>
      <c r="B14" s="182">
        <v>2454</v>
      </c>
      <c r="C14" s="182">
        <v>12690</v>
      </c>
      <c r="D14" s="181">
        <v>83</v>
      </c>
      <c r="E14" s="182">
        <v>11029</v>
      </c>
      <c r="F14" s="181">
        <v>317</v>
      </c>
      <c r="G14" s="182">
        <v>12474</v>
      </c>
      <c r="H14" s="181">
        <v>67</v>
      </c>
      <c r="I14" s="181">
        <v>817</v>
      </c>
      <c r="J14" s="160"/>
      <c r="K14" s="160"/>
    </row>
    <row r="15" spans="1:11" s="4" customFormat="1" ht="17.100000000000001" customHeight="1" x14ac:dyDescent="0.2">
      <c r="A15" s="1" t="s">
        <v>452</v>
      </c>
      <c r="B15" s="182">
        <v>2164</v>
      </c>
      <c r="C15" s="182">
        <v>11366</v>
      </c>
      <c r="D15" s="181">
        <v>137</v>
      </c>
      <c r="E15" s="182">
        <v>11464</v>
      </c>
      <c r="F15" s="181">
        <v>313</v>
      </c>
      <c r="G15" s="182">
        <v>12113</v>
      </c>
      <c r="H15" s="181">
        <v>158</v>
      </c>
      <c r="I15" s="181">
        <v>542</v>
      </c>
      <c r="J15" s="160"/>
      <c r="K15" s="160"/>
    </row>
    <row r="16" spans="1:11" s="4" customFormat="1" ht="17.100000000000001" customHeight="1" x14ac:dyDescent="0.2">
      <c r="A16" s="1" t="s">
        <v>453</v>
      </c>
      <c r="B16" s="182">
        <v>2227</v>
      </c>
      <c r="C16" s="182">
        <v>13226</v>
      </c>
      <c r="D16" s="181">
        <v>93</v>
      </c>
      <c r="E16" s="182">
        <v>9794</v>
      </c>
      <c r="F16" s="181">
        <v>311</v>
      </c>
      <c r="G16" s="182">
        <v>12639</v>
      </c>
      <c r="H16" s="181">
        <v>85</v>
      </c>
      <c r="I16" s="181">
        <v>851</v>
      </c>
      <c r="J16" s="160"/>
      <c r="K16" s="160"/>
    </row>
    <row r="17" spans="1:11" s="4" customFormat="1" ht="17.100000000000001" customHeight="1" x14ac:dyDescent="0.2">
      <c r="A17" s="1" t="s">
        <v>454</v>
      </c>
      <c r="B17" s="182">
        <v>2253</v>
      </c>
      <c r="C17" s="182">
        <v>12448</v>
      </c>
      <c r="D17" s="181">
        <v>114</v>
      </c>
      <c r="E17" s="182">
        <v>15951</v>
      </c>
      <c r="F17" s="181">
        <v>309</v>
      </c>
      <c r="G17" s="182">
        <v>17345</v>
      </c>
      <c r="H17" s="181">
        <v>95</v>
      </c>
      <c r="I17" s="181">
        <v>1377</v>
      </c>
      <c r="J17" s="160"/>
      <c r="K17" s="160"/>
    </row>
    <row r="18" spans="1:11" ht="17.100000000000001" customHeight="1" x14ac:dyDescent="0.15">
      <c r="A18" s="1" t="s">
        <v>455</v>
      </c>
      <c r="B18" s="175">
        <v>2161</v>
      </c>
      <c r="C18" s="175">
        <v>12502</v>
      </c>
      <c r="D18" s="175">
        <v>112</v>
      </c>
      <c r="E18" s="175">
        <v>14692</v>
      </c>
      <c r="F18" s="175">
        <v>310</v>
      </c>
      <c r="G18" s="175">
        <v>19723</v>
      </c>
      <c r="H18" s="175">
        <v>81</v>
      </c>
      <c r="I18" s="175">
        <v>1274</v>
      </c>
    </row>
    <row r="19" spans="1:11" ht="17.100000000000001" customHeight="1" x14ac:dyDescent="0.15">
      <c r="A19" s="1" t="s">
        <v>259</v>
      </c>
      <c r="B19" s="175">
        <v>2015</v>
      </c>
      <c r="C19" s="175">
        <v>13562</v>
      </c>
      <c r="D19" s="175">
        <v>104</v>
      </c>
      <c r="E19" s="175">
        <v>17037</v>
      </c>
      <c r="F19" s="175">
        <v>313</v>
      </c>
      <c r="G19" s="175">
        <v>21893</v>
      </c>
      <c r="H19" s="175">
        <v>79</v>
      </c>
      <c r="I19" s="175">
        <v>1375</v>
      </c>
    </row>
    <row r="20" spans="1:11" ht="17.100000000000001" customHeight="1" x14ac:dyDescent="0.15">
      <c r="A20" s="1" t="s">
        <v>458</v>
      </c>
      <c r="B20" s="175">
        <v>1145</v>
      </c>
      <c r="C20" s="175">
        <v>7381</v>
      </c>
      <c r="D20" s="175">
        <v>63</v>
      </c>
      <c r="E20" s="175">
        <v>4839</v>
      </c>
      <c r="F20" s="175">
        <v>289</v>
      </c>
      <c r="G20" s="175">
        <v>4508</v>
      </c>
      <c r="H20" s="175">
        <v>77</v>
      </c>
      <c r="I20" s="175">
        <v>556</v>
      </c>
    </row>
    <row r="21" spans="1:11" ht="17.100000000000001" customHeight="1" x14ac:dyDescent="0.15">
      <c r="A21" s="1" t="s">
        <v>420</v>
      </c>
      <c r="B21" s="175">
        <v>1721</v>
      </c>
      <c r="C21" s="175">
        <v>9295</v>
      </c>
      <c r="D21" s="175">
        <v>84</v>
      </c>
      <c r="E21" s="175">
        <v>7461</v>
      </c>
      <c r="F21" s="175">
        <v>251</v>
      </c>
      <c r="G21" s="175">
        <v>2889</v>
      </c>
      <c r="H21" s="175">
        <v>20</v>
      </c>
      <c r="I21" s="175">
        <v>108</v>
      </c>
      <c r="J21" s="4"/>
    </row>
    <row r="22" spans="1:11" ht="17.100000000000001" customHeight="1" x14ac:dyDescent="0.15">
      <c r="A22" s="1" t="s">
        <v>423</v>
      </c>
      <c r="B22" s="175">
        <v>1820</v>
      </c>
      <c r="C22" s="175">
        <v>9541</v>
      </c>
      <c r="D22" s="175">
        <v>99</v>
      </c>
      <c r="E22" s="175">
        <v>8702</v>
      </c>
      <c r="F22" s="175">
        <v>309</v>
      </c>
      <c r="G22" s="175">
        <v>3100</v>
      </c>
      <c r="H22" s="175">
        <v>54</v>
      </c>
      <c r="I22" s="175">
        <v>216</v>
      </c>
    </row>
    <row r="23" spans="1:11" ht="17.100000000000001" customHeight="1" x14ac:dyDescent="0.15">
      <c r="A23" s="1" t="s">
        <v>440</v>
      </c>
      <c r="B23" s="175">
        <v>1777</v>
      </c>
      <c r="C23" s="175">
        <v>9738</v>
      </c>
      <c r="D23" s="175">
        <v>96</v>
      </c>
      <c r="E23" s="175">
        <v>7503</v>
      </c>
      <c r="F23" s="175">
        <v>307</v>
      </c>
      <c r="G23" s="175">
        <v>3059</v>
      </c>
      <c r="H23" s="175">
        <v>90</v>
      </c>
      <c r="I23" s="175">
        <v>542</v>
      </c>
    </row>
    <row r="24" spans="1:11" ht="17.100000000000001" customHeight="1" x14ac:dyDescent="0.15">
      <c r="A24" s="1" t="s">
        <v>473</v>
      </c>
      <c r="B24" s="177">
        <v>2434</v>
      </c>
      <c r="C24" s="177">
        <v>14283</v>
      </c>
      <c r="D24" s="177">
        <v>133</v>
      </c>
      <c r="E24" s="177">
        <v>10739</v>
      </c>
      <c r="F24" s="177">
        <v>308</v>
      </c>
      <c r="G24" s="177">
        <v>6758</v>
      </c>
      <c r="H24" s="177">
        <v>75</v>
      </c>
      <c r="I24" s="177">
        <v>623</v>
      </c>
    </row>
    <row r="25" spans="1:11" ht="17.100000000000001" customHeight="1" x14ac:dyDescent="0.15">
      <c r="A25" s="1" t="s">
        <v>504</v>
      </c>
      <c r="B25" s="177">
        <v>2015</v>
      </c>
      <c r="C25" s="177">
        <v>11197</v>
      </c>
      <c r="D25" s="177">
        <v>132</v>
      </c>
      <c r="E25" s="177">
        <v>9238</v>
      </c>
      <c r="F25" s="177">
        <v>251</v>
      </c>
      <c r="G25" s="177">
        <v>5704</v>
      </c>
      <c r="H25" s="177">
        <v>74</v>
      </c>
      <c r="I25" s="177">
        <v>1853</v>
      </c>
    </row>
    <row r="26" spans="1:11" ht="17.100000000000001" customHeight="1" x14ac:dyDescent="0.15">
      <c r="A26" s="1" t="s">
        <v>509</v>
      </c>
      <c r="B26" s="177">
        <v>1733</v>
      </c>
      <c r="C26" s="177">
        <v>8877</v>
      </c>
      <c r="D26" s="177">
        <v>123</v>
      </c>
      <c r="E26" s="177">
        <v>8370</v>
      </c>
      <c r="F26" s="177">
        <v>312</v>
      </c>
      <c r="G26" s="177">
        <v>4814</v>
      </c>
      <c r="H26" s="177">
        <v>78</v>
      </c>
      <c r="I26" s="177">
        <v>1225</v>
      </c>
    </row>
    <row r="27" spans="1:11" ht="17.100000000000001" customHeight="1" x14ac:dyDescent="0.15">
      <c r="A27" t="s">
        <v>465</v>
      </c>
    </row>
    <row r="28" spans="1:11" ht="17.100000000000001" customHeight="1" x14ac:dyDescent="0.15"/>
  </sheetData>
  <sheetProtection formatCells="0" insertColumns="0" insertRows="0"/>
  <mergeCells count="7">
    <mergeCell ref="A1:E1"/>
    <mergeCell ref="H3:I3"/>
    <mergeCell ref="A4:A5"/>
    <mergeCell ref="B4:C4"/>
    <mergeCell ref="D4:E4"/>
    <mergeCell ref="F4:G4"/>
    <mergeCell ref="H4:I4"/>
  </mergeCells>
  <phoneticPr fontId="3"/>
  <pageMargins left="0.78740157480314965" right="0.78740157480314965" top="0.98425196850393704" bottom="0.98425196850393704" header="0.51181102362204722" footer="0.51181102362204722"/>
  <pageSetup paperSize="9" orientation="landscape" r:id="rId1"/>
  <headerFooter scaleWithDoc="0" alignWithMargins="0">
    <oddFooter>&amp;A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AF2A5-9469-4913-90BA-AC6EDE9AC030}">
  <dimension ref="A1:S67"/>
  <sheetViews>
    <sheetView view="pageBreakPreview" zoomScaleNormal="100" zoomScaleSheetLayoutView="100" workbookViewId="0"/>
  </sheetViews>
  <sheetFormatPr defaultRowHeight="13.5" x14ac:dyDescent="0.15"/>
  <cols>
    <col min="1" max="1" width="11.375" customWidth="1"/>
  </cols>
  <sheetData>
    <row r="1" spans="1:19" s="4" customFormat="1" ht="17.25" customHeight="1" x14ac:dyDescent="0.2">
      <c r="A1" s="160" t="s">
        <v>529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3" spans="1:19" ht="17.100000000000001" customHeight="1" x14ac:dyDescent="0.15">
      <c r="A3" s="47" t="s">
        <v>477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24" t="s">
        <v>466</v>
      </c>
    </row>
    <row r="4" spans="1:19" s="4" customFormat="1" ht="17.100000000000001" customHeight="1" x14ac:dyDescent="0.15">
      <c r="A4" s="220" t="s">
        <v>2</v>
      </c>
      <c r="B4" s="263" t="s">
        <v>1</v>
      </c>
      <c r="C4" s="263"/>
      <c r="D4" s="263" t="s">
        <v>336</v>
      </c>
      <c r="E4" s="263"/>
      <c r="F4" s="263" t="s">
        <v>352</v>
      </c>
      <c r="G4" s="263"/>
      <c r="H4" s="272" t="s">
        <v>277</v>
      </c>
      <c r="I4" s="256"/>
      <c r="J4" s="263" t="s">
        <v>339</v>
      </c>
      <c r="K4" s="263"/>
      <c r="L4" s="263" t="s">
        <v>353</v>
      </c>
      <c r="M4" s="263"/>
      <c r="N4" s="263" t="s">
        <v>354</v>
      </c>
      <c r="O4" s="263"/>
      <c r="P4" s="263" t="s">
        <v>355</v>
      </c>
      <c r="Q4" s="263"/>
      <c r="R4" s="263" t="s">
        <v>4</v>
      </c>
      <c r="S4" s="263"/>
    </row>
    <row r="5" spans="1:19" s="4" customFormat="1" ht="17.100000000000001" customHeight="1" x14ac:dyDescent="0.15">
      <c r="A5" s="220"/>
      <c r="B5" s="163" t="s">
        <v>57</v>
      </c>
      <c r="C5" s="163" t="s">
        <v>58</v>
      </c>
      <c r="D5" s="163" t="s">
        <v>57</v>
      </c>
      <c r="E5" s="163" t="s">
        <v>58</v>
      </c>
      <c r="F5" s="163" t="s">
        <v>57</v>
      </c>
      <c r="G5" s="163" t="s">
        <v>58</v>
      </c>
      <c r="H5" s="163" t="s">
        <v>57</v>
      </c>
      <c r="I5" s="163" t="s">
        <v>58</v>
      </c>
      <c r="J5" s="163" t="s">
        <v>57</v>
      </c>
      <c r="K5" s="163" t="s">
        <v>58</v>
      </c>
      <c r="L5" s="163" t="s">
        <v>57</v>
      </c>
      <c r="M5" s="163" t="s">
        <v>58</v>
      </c>
      <c r="N5" s="163" t="s">
        <v>57</v>
      </c>
      <c r="O5" s="163" t="s">
        <v>58</v>
      </c>
      <c r="P5" s="163" t="s">
        <v>57</v>
      </c>
      <c r="Q5" s="163" t="s">
        <v>58</v>
      </c>
      <c r="R5" s="163" t="s">
        <v>57</v>
      </c>
      <c r="S5" s="163" t="s">
        <v>58</v>
      </c>
    </row>
    <row r="6" spans="1:19" ht="17.100000000000001" customHeight="1" x14ac:dyDescent="0.15">
      <c r="A6" s="1" t="s">
        <v>420</v>
      </c>
      <c r="B6" s="107">
        <f>SUM(D6,F6,H6,J6,L6,N6,P6,R6)</f>
        <v>5366</v>
      </c>
      <c r="C6" s="107">
        <f t="shared" ref="B6:C8" si="0">SUM(E6,G6,I6,K6,M6,O6,Q6,S6)</f>
        <v>65876</v>
      </c>
      <c r="D6" s="107">
        <v>153</v>
      </c>
      <c r="E6" s="107">
        <v>1318</v>
      </c>
      <c r="F6" s="107">
        <v>403</v>
      </c>
      <c r="G6" s="107">
        <v>3643</v>
      </c>
      <c r="H6" s="107">
        <v>177</v>
      </c>
      <c r="I6" s="107">
        <v>1180</v>
      </c>
      <c r="J6" s="107">
        <v>255</v>
      </c>
      <c r="K6" s="107">
        <v>3917</v>
      </c>
      <c r="L6" s="107">
        <v>271</v>
      </c>
      <c r="M6" s="107">
        <v>2213</v>
      </c>
      <c r="N6" s="107">
        <v>17</v>
      </c>
      <c r="O6" s="107">
        <v>331</v>
      </c>
      <c r="P6" s="107">
        <v>162</v>
      </c>
      <c r="Q6" s="107">
        <v>1517</v>
      </c>
      <c r="R6" s="107">
        <v>3928</v>
      </c>
      <c r="S6" s="107">
        <v>51757</v>
      </c>
    </row>
    <row r="7" spans="1:19" ht="17.100000000000001" customHeight="1" x14ac:dyDescent="0.15">
      <c r="A7" s="1" t="s">
        <v>423</v>
      </c>
      <c r="B7" s="107">
        <f t="shared" si="0"/>
        <v>7007</v>
      </c>
      <c r="C7" s="107">
        <f t="shared" si="0"/>
        <v>102853</v>
      </c>
      <c r="D7" s="107">
        <v>25</v>
      </c>
      <c r="E7" s="107">
        <v>134</v>
      </c>
      <c r="F7" s="107">
        <v>379</v>
      </c>
      <c r="G7" s="107">
        <v>3048</v>
      </c>
      <c r="H7" s="107">
        <v>128</v>
      </c>
      <c r="I7" s="107">
        <v>768</v>
      </c>
      <c r="J7" s="107">
        <v>452</v>
      </c>
      <c r="K7" s="107">
        <v>7499</v>
      </c>
      <c r="L7" s="107">
        <v>219</v>
      </c>
      <c r="M7" s="107">
        <v>1603</v>
      </c>
      <c r="N7" s="107">
        <v>29</v>
      </c>
      <c r="O7" s="107">
        <v>371</v>
      </c>
      <c r="P7" s="107">
        <v>119</v>
      </c>
      <c r="Q7" s="107">
        <v>1007</v>
      </c>
      <c r="R7" s="107">
        <v>5656</v>
      </c>
      <c r="S7" s="107">
        <v>88423</v>
      </c>
    </row>
    <row r="8" spans="1:19" ht="17.100000000000001" customHeight="1" x14ac:dyDescent="0.15">
      <c r="A8" s="1" t="s">
        <v>440</v>
      </c>
      <c r="B8" s="107">
        <f t="shared" si="0"/>
        <v>6100</v>
      </c>
      <c r="C8" s="107">
        <f t="shared" si="0"/>
        <v>83881</v>
      </c>
      <c r="D8" s="107">
        <v>103</v>
      </c>
      <c r="E8" s="107">
        <v>1013</v>
      </c>
      <c r="F8" s="107">
        <v>648</v>
      </c>
      <c r="G8" s="107">
        <v>7580</v>
      </c>
      <c r="H8" s="107">
        <v>132</v>
      </c>
      <c r="I8" s="107">
        <v>1060</v>
      </c>
      <c r="J8" s="107">
        <v>576</v>
      </c>
      <c r="K8" s="107">
        <v>10572</v>
      </c>
      <c r="L8" s="107">
        <v>260</v>
      </c>
      <c r="M8" s="107">
        <v>1430</v>
      </c>
      <c r="N8" s="107">
        <v>31</v>
      </c>
      <c r="O8" s="107">
        <v>296</v>
      </c>
      <c r="P8" s="107">
        <v>126</v>
      </c>
      <c r="Q8" s="107">
        <v>981</v>
      </c>
      <c r="R8" s="107">
        <v>4224</v>
      </c>
      <c r="S8" s="107">
        <v>60949</v>
      </c>
    </row>
    <row r="9" spans="1:19" ht="17.100000000000001" customHeight="1" x14ac:dyDescent="0.15">
      <c r="A9" s="1" t="s">
        <v>473</v>
      </c>
      <c r="B9" s="107">
        <f t="shared" ref="B9:C11" si="1">SUM(D9,F9,H9,J9,L9,N9,P9,R9)</f>
        <v>13987</v>
      </c>
      <c r="C9" s="107">
        <f t="shared" si="1"/>
        <v>90106</v>
      </c>
      <c r="D9" s="107">
        <v>124</v>
      </c>
      <c r="E9" s="107">
        <v>1295</v>
      </c>
      <c r="F9" s="107">
        <v>597</v>
      </c>
      <c r="G9" s="107">
        <v>8575</v>
      </c>
      <c r="H9" s="107">
        <v>211</v>
      </c>
      <c r="I9" s="107">
        <v>1869</v>
      </c>
      <c r="J9" s="107">
        <v>768</v>
      </c>
      <c r="K9" s="107">
        <v>11856</v>
      </c>
      <c r="L9" s="107">
        <v>315</v>
      </c>
      <c r="M9" s="107">
        <v>2127</v>
      </c>
      <c r="N9" s="107">
        <v>60</v>
      </c>
      <c r="O9" s="107">
        <v>582</v>
      </c>
      <c r="P9" s="107">
        <v>174</v>
      </c>
      <c r="Q9" s="107">
        <v>1565</v>
      </c>
      <c r="R9" s="107">
        <v>11738</v>
      </c>
      <c r="S9" s="107">
        <v>62237</v>
      </c>
    </row>
    <row r="10" spans="1:19" ht="17.100000000000001" customHeight="1" x14ac:dyDescent="0.15">
      <c r="A10" s="1" t="s">
        <v>504</v>
      </c>
      <c r="B10" s="107">
        <f t="shared" si="1"/>
        <v>6307</v>
      </c>
      <c r="C10" s="107">
        <f t="shared" si="1"/>
        <v>73115</v>
      </c>
      <c r="D10" s="107">
        <v>64</v>
      </c>
      <c r="E10" s="107">
        <v>265</v>
      </c>
      <c r="F10" s="107">
        <v>601</v>
      </c>
      <c r="G10" s="107">
        <v>8010</v>
      </c>
      <c r="H10" s="107">
        <v>119</v>
      </c>
      <c r="I10" s="107">
        <v>1091</v>
      </c>
      <c r="J10" s="107">
        <v>767</v>
      </c>
      <c r="K10" s="107">
        <v>13767</v>
      </c>
      <c r="L10" s="107">
        <v>204</v>
      </c>
      <c r="M10" s="107">
        <v>2016</v>
      </c>
      <c r="N10" s="107">
        <v>109</v>
      </c>
      <c r="O10" s="107">
        <v>975</v>
      </c>
      <c r="P10" s="107">
        <v>203</v>
      </c>
      <c r="Q10" s="107">
        <v>1761</v>
      </c>
      <c r="R10" s="107">
        <v>4240</v>
      </c>
      <c r="S10" s="107">
        <v>45230</v>
      </c>
    </row>
    <row r="11" spans="1:19" ht="17.100000000000001" customHeight="1" x14ac:dyDescent="0.15">
      <c r="A11" s="1" t="s">
        <v>509</v>
      </c>
      <c r="B11" s="107">
        <f t="shared" si="1"/>
        <v>5719</v>
      </c>
      <c r="C11" s="107">
        <f t="shared" si="1"/>
        <v>59306</v>
      </c>
      <c r="D11" s="107">
        <v>98</v>
      </c>
      <c r="E11" s="107">
        <v>950</v>
      </c>
      <c r="F11" s="107">
        <v>516</v>
      </c>
      <c r="G11" s="107">
        <v>7691</v>
      </c>
      <c r="H11" s="107">
        <v>81</v>
      </c>
      <c r="I11" s="107">
        <v>1158</v>
      </c>
      <c r="J11" s="107">
        <v>507</v>
      </c>
      <c r="K11" s="107">
        <v>9395</v>
      </c>
      <c r="L11" s="107">
        <v>181</v>
      </c>
      <c r="M11" s="107">
        <v>1240</v>
      </c>
      <c r="N11" s="107">
        <v>105</v>
      </c>
      <c r="O11" s="107">
        <v>1002</v>
      </c>
      <c r="P11" s="107">
        <v>210</v>
      </c>
      <c r="Q11" s="107">
        <v>1576</v>
      </c>
      <c r="R11" s="107">
        <v>4021</v>
      </c>
      <c r="S11" s="107">
        <v>36294</v>
      </c>
    </row>
    <row r="12" spans="1:19" x14ac:dyDescent="0.15">
      <c r="A12" t="s">
        <v>502</v>
      </c>
    </row>
    <row r="13" spans="1:19" x14ac:dyDescent="0.15">
      <c r="A13" t="s">
        <v>442</v>
      </c>
    </row>
    <row r="23" spans="1:19" ht="17.100000000000001" customHeight="1" x14ac:dyDescent="0.15">
      <c r="A23" s="14"/>
      <c r="B23" s="119"/>
      <c r="C23" s="119"/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19"/>
    </row>
    <row r="24" spans="1:19" ht="17.100000000000001" customHeight="1" x14ac:dyDescent="0.15">
      <c r="A24" s="14"/>
      <c r="B24" s="119"/>
      <c r="C24" s="119"/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119"/>
      <c r="P24" s="119"/>
      <c r="Q24" s="119"/>
      <c r="R24" s="119"/>
      <c r="S24" s="119"/>
    </row>
    <row r="46" spans="1:19" s="4" customFormat="1" ht="17.25" customHeight="1" x14ac:dyDescent="0.2">
      <c r="A46" s="160" t="s">
        <v>529</v>
      </c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</row>
    <row r="47" spans="1:19" s="4" customFormat="1" ht="12.95" customHeight="1" x14ac:dyDescent="0.2">
      <c r="A47" s="160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</row>
    <row r="48" spans="1:19" s="4" customFormat="1" ht="17.100000000000001" customHeight="1" x14ac:dyDescent="0.15">
      <c r="A48" t="s">
        <v>476</v>
      </c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 s="24" t="s">
        <v>466</v>
      </c>
    </row>
    <row r="49" spans="1:19" s="4" customFormat="1" ht="17.100000000000001" customHeight="1" x14ac:dyDescent="0.15">
      <c r="A49" s="220" t="s">
        <v>2</v>
      </c>
      <c r="B49" s="263" t="s">
        <v>1</v>
      </c>
      <c r="C49" s="263"/>
      <c r="D49" s="263" t="s">
        <v>336</v>
      </c>
      <c r="E49" s="263"/>
      <c r="F49" s="263" t="s">
        <v>352</v>
      </c>
      <c r="G49" s="263"/>
      <c r="H49" s="272" t="s">
        <v>337</v>
      </c>
      <c r="I49" s="256"/>
      <c r="J49" s="263" t="s">
        <v>339</v>
      </c>
      <c r="K49" s="263"/>
      <c r="L49" s="263" t="s">
        <v>353</v>
      </c>
      <c r="M49" s="263"/>
      <c r="N49" s="263" t="s">
        <v>354</v>
      </c>
      <c r="O49" s="263"/>
      <c r="P49" s="263" t="s">
        <v>355</v>
      </c>
      <c r="Q49" s="263"/>
      <c r="R49" s="263" t="s">
        <v>4</v>
      </c>
      <c r="S49" s="263"/>
    </row>
    <row r="50" spans="1:19" s="4" customFormat="1" ht="17.100000000000001" customHeight="1" x14ac:dyDescent="0.15">
      <c r="A50" s="220"/>
      <c r="B50" s="163" t="s">
        <v>57</v>
      </c>
      <c r="C50" s="163" t="s">
        <v>58</v>
      </c>
      <c r="D50" s="163" t="s">
        <v>57</v>
      </c>
      <c r="E50" s="163" t="s">
        <v>58</v>
      </c>
      <c r="F50" s="163" t="s">
        <v>57</v>
      </c>
      <c r="G50" s="163" t="s">
        <v>58</v>
      </c>
      <c r="H50" s="163" t="s">
        <v>57</v>
      </c>
      <c r="I50" s="163" t="s">
        <v>58</v>
      </c>
      <c r="J50" s="163" t="s">
        <v>57</v>
      </c>
      <c r="K50" s="163" t="s">
        <v>58</v>
      </c>
      <c r="L50" s="163" t="s">
        <v>57</v>
      </c>
      <c r="M50" s="163" t="s">
        <v>58</v>
      </c>
      <c r="N50" s="163" t="s">
        <v>57</v>
      </c>
      <c r="O50" s="163" t="s">
        <v>58</v>
      </c>
      <c r="P50" s="163" t="s">
        <v>57</v>
      </c>
      <c r="Q50" s="163" t="s">
        <v>58</v>
      </c>
      <c r="R50" s="163" t="s">
        <v>57</v>
      </c>
      <c r="S50" s="163" t="s">
        <v>58</v>
      </c>
    </row>
    <row r="51" spans="1:19" s="4" customFormat="1" ht="17.100000000000001" customHeight="1" x14ac:dyDescent="0.15">
      <c r="A51" s="1" t="s">
        <v>443</v>
      </c>
      <c r="B51" s="147">
        <v>1150</v>
      </c>
      <c r="C51" s="147">
        <v>46103</v>
      </c>
      <c r="D51" s="147">
        <v>279</v>
      </c>
      <c r="E51" s="147">
        <v>17422</v>
      </c>
      <c r="F51" s="147">
        <v>107</v>
      </c>
      <c r="G51" s="147">
        <v>5532</v>
      </c>
      <c r="H51" s="147">
        <v>75</v>
      </c>
      <c r="I51" s="147">
        <v>2808</v>
      </c>
      <c r="J51" s="147">
        <v>79</v>
      </c>
      <c r="K51" s="147">
        <v>4688</v>
      </c>
      <c r="L51" s="147">
        <v>356</v>
      </c>
      <c r="M51" s="147">
        <v>10638</v>
      </c>
      <c r="N51" s="147">
        <v>0</v>
      </c>
      <c r="O51" s="147">
        <v>0</v>
      </c>
      <c r="P51" s="147">
        <v>50</v>
      </c>
      <c r="Q51" s="147">
        <v>1296</v>
      </c>
      <c r="R51" s="147">
        <v>186</v>
      </c>
      <c r="S51" s="147">
        <v>3719</v>
      </c>
    </row>
    <row r="52" spans="1:19" s="4" customFormat="1" ht="17.100000000000001" customHeight="1" x14ac:dyDescent="0.15">
      <c r="A52" s="1" t="s">
        <v>444</v>
      </c>
      <c r="B52" s="147">
        <v>1065</v>
      </c>
      <c r="C52" s="147">
        <v>37123</v>
      </c>
      <c r="D52" s="147">
        <v>174</v>
      </c>
      <c r="E52" s="147">
        <v>5035</v>
      </c>
      <c r="F52" s="147">
        <v>59</v>
      </c>
      <c r="G52" s="147">
        <v>2202</v>
      </c>
      <c r="H52" s="147">
        <v>71</v>
      </c>
      <c r="I52" s="147">
        <v>1446</v>
      </c>
      <c r="J52" s="147">
        <v>74</v>
      </c>
      <c r="K52" s="147">
        <v>3628</v>
      </c>
      <c r="L52" s="147">
        <v>161</v>
      </c>
      <c r="M52" s="147">
        <v>1736</v>
      </c>
      <c r="N52" s="147">
        <v>0</v>
      </c>
      <c r="O52" s="147">
        <v>0</v>
      </c>
      <c r="P52" s="147">
        <v>101</v>
      </c>
      <c r="Q52" s="147">
        <v>1486</v>
      </c>
      <c r="R52" s="147">
        <v>425</v>
      </c>
      <c r="S52" s="147">
        <v>21590</v>
      </c>
    </row>
    <row r="53" spans="1:19" s="4" customFormat="1" ht="17.100000000000001" customHeight="1" x14ac:dyDescent="0.15">
      <c r="A53" s="1" t="s">
        <v>445</v>
      </c>
      <c r="B53" s="147">
        <v>1185</v>
      </c>
      <c r="C53" s="147">
        <v>45839</v>
      </c>
      <c r="D53" s="147">
        <v>120</v>
      </c>
      <c r="E53" s="147">
        <v>2790</v>
      </c>
      <c r="F53" s="147">
        <v>74</v>
      </c>
      <c r="G53" s="147">
        <v>2669</v>
      </c>
      <c r="H53" s="147">
        <v>50</v>
      </c>
      <c r="I53" s="147">
        <v>1623</v>
      </c>
      <c r="J53" s="147">
        <v>86</v>
      </c>
      <c r="K53" s="147">
        <v>6632</v>
      </c>
      <c r="L53" s="147">
        <v>62</v>
      </c>
      <c r="M53" s="147">
        <v>1349</v>
      </c>
      <c r="N53" s="147">
        <v>0</v>
      </c>
      <c r="O53" s="147">
        <v>0</v>
      </c>
      <c r="P53" s="147">
        <v>146</v>
      </c>
      <c r="Q53" s="147">
        <v>3089</v>
      </c>
      <c r="R53" s="147">
        <v>647</v>
      </c>
      <c r="S53" s="147">
        <v>27687</v>
      </c>
    </row>
    <row r="54" spans="1:19" s="4" customFormat="1" ht="17.100000000000001" customHeight="1" x14ac:dyDescent="0.15">
      <c r="A54" s="1" t="s">
        <v>446</v>
      </c>
      <c r="B54" s="147">
        <v>1271</v>
      </c>
      <c r="C54" s="107">
        <v>46244</v>
      </c>
      <c r="D54" s="147">
        <v>137</v>
      </c>
      <c r="E54" s="147">
        <v>2067</v>
      </c>
      <c r="F54" s="147">
        <v>62</v>
      </c>
      <c r="G54" s="147">
        <v>4431</v>
      </c>
      <c r="H54" s="147">
        <v>73</v>
      </c>
      <c r="I54" s="147">
        <v>1634</v>
      </c>
      <c r="J54" s="147">
        <v>93</v>
      </c>
      <c r="K54" s="147">
        <v>5595</v>
      </c>
      <c r="L54" s="147">
        <v>31</v>
      </c>
      <c r="M54" s="147">
        <v>197</v>
      </c>
      <c r="N54" s="147">
        <v>0</v>
      </c>
      <c r="O54" s="147">
        <v>0</v>
      </c>
      <c r="P54" s="147">
        <v>107</v>
      </c>
      <c r="Q54" s="147">
        <v>1313</v>
      </c>
      <c r="R54" s="147">
        <v>768</v>
      </c>
      <c r="S54" s="147">
        <v>31007</v>
      </c>
    </row>
    <row r="55" spans="1:19" s="4" customFormat="1" ht="17.100000000000001" customHeight="1" x14ac:dyDescent="0.15">
      <c r="A55" s="1" t="s">
        <v>447</v>
      </c>
      <c r="B55" s="147">
        <v>1377</v>
      </c>
      <c r="C55" s="107">
        <v>60567</v>
      </c>
      <c r="D55" s="147">
        <v>121</v>
      </c>
      <c r="E55" s="147">
        <v>1907</v>
      </c>
      <c r="F55" s="147">
        <v>104</v>
      </c>
      <c r="G55" s="147">
        <v>5053</v>
      </c>
      <c r="H55" s="147">
        <v>49</v>
      </c>
      <c r="I55" s="147">
        <v>763</v>
      </c>
      <c r="J55" s="147">
        <v>99</v>
      </c>
      <c r="K55" s="147">
        <v>9775</v>
      </c>
      <c r="L55" s="147">
        <v>33</v>
      </c>
      <c r="M55" s="147">
        <v>249</v>
      </c>
      <c r="N55" s="147">
        <v>0</v>
      </c>
      <c r="O55" s="147">
        <v>0</v>
      </c>
      <c r="P55" s="147">
        <v>21</v>
      </c>
      <c r="Q55" s="147">
        <v>210</v>
      </c>
      <c r="R55" s="147">
        <v>950</v>
      </c>
      <c r="S55" s="147">
        <v>42610</v>
      </c>
    </row>
    <row r="56" spans="1:19" s="4" customFormat="1" ht="17.100000000000001" customHeight="1" x14ac:dyDescent="0.15">
      <c r="A56" s="1" t="s">
        <v>448</v>
      </c>
      <c r="B56" s="147">
        <v>1562</v>
      </c>
      <c r="C56" s="107">
        <v>59849</v>
      </c>
      <c r="D56" s="147">
        <v>112</v>
      </c>
      <c r="E56" s="147">
        <v>2109</v>
      </c>
      <c r="F56" s="147">
        <v>83</v>
      </c>
      <c r="G56" s="147">
        <v>6293</v>
      </c>
      <c r="H56" s="147">
        <v>61</v>
      </c>
      <c r="I56" s="147">
        <v>706</v>
      </c>
      <c r="J56" s="147">
        <v>116</v>
      </c>
      <c r="K56" s="147">
        <v>11234</v>
      </c>
      <c r="L56" s="147">
        <v>27</v>
      </c>
      <c r="M56" s="147">
        <v>226</v>
      </c>
      <c r="N56" s="147">
        <v>0</v>
      </c>
      <c r="O56" s="147">
        <v>0</v>
      </c>
      <c r="P56" s="147">
        <v>7</v>
      </c>
      <c r="Q56" s="147">
        <v>1074</v>
      </c>
      <c r="R56" s="147">
        <v>1156</v>
      </c>
      <c r="S56" s="147">
        <v>38207</v>
      </c>
    </row>
    <row r="57" spans="1:19" s="4" customFormat="1" ht="17.100000000000001" customHeight="1" x14ac:dyDescent="0.15">
      <c r="A57" s="1" t="s">
        <v>449</v>
      </c>
      <c r="B57" s="147">
        <f>SUM(D57,F57,H57,J57,L57,N57,P57,R57)</f>
        <v>1769</v>
      </c>
      <c r="C57" s="147">
        <f>SUM(E57,G57,I57,K57,M57,O57,Q57,S57)</f>
        <v>58172</v>
      </c>
      <c r="D57" s="147">
        <v>90</v>
      </c>
      <c r="E57" s="147">
        <v>1614</v>
      </c>
      <c r="F57" s="147">
        <v>71</v>
      </c>
      <c r="G57" s="147">
        <v>4864</v>
      </c>
      <c r="H57" s="147">
        <v>76</v>
      </c>
      <c r="I57" s="147">
        <v>1106</v>
      </c>
      <c r="J57" s="147">
        <v>114</v>
      </c>
      <c r="K57" s="147">
        <v>12057</v>
      </c>
      <c r="L57" s="147">
        <v>21</v>
      </c>
      <c r="M57" s="147">
        <v>141</v>
      </c>
      <c r="N57" s="147">
        <v>0</v>
      </c>
      <c r="O57" s="147">
        <v>0</v>
      </c>
      <c r="P57" s="147">
        <v>25</v>
      </c>
      <c r="Q57" s="147">
        <v>400</v>
      </c>
      <c r="R57" s="147">
        <v>1372</v>
      </c>
      <c r="S57" s="147">
        <v>37990</v>
      </c>
    </row>
    <row r="58" spans="1:19" s="4" customFormat="1" ht="17.100000000000001" customHeight="1" x14ac:dyDescent="0.15">
      <c r="A58" s="1" t="s">
        <v>450</v>
      </c>
      <c r="B58" s="147">
        <f>SUM(D58,F58,H58,J58,L58,N58,P58,R58)</f>
        <v>1831</v>
      </c>
      <c r="C58" s="147">
        <f>SUM(E58,G58,I58,K58,M58,O58,Q58,S58)</f>
        <v>61107</v>
      </c>
      <c r="D58" s="147">
        <v>92</v>
      </c>
      <c r="E58" s="147">
        <v>1818</v>
      </c>
      <c r="F58" s="147">
        <v>63</v>
      </c>
      <c r="G58" s="147">
        <v>6013</v>
      </c>
      <c r="H58" s="147">
        <v>100</v>
      </c>
      <c r="I58" s="147">
        <v>1181</v>
      </c>
      <c r="J58" s="147">
        <v>112</v>
      </c>
      <c r="K58" s="147">
        <v>12791</v>
      </c>
      <c r="L58" s="147">
        <v>36</v>
      </c>
      <c r="M58" s="147">
        <v>331</v>
      </c>
      <c r="N58" s="147">
        <v>0</v>
      </c>
      <c r="O58" s="147">
        <v>0</v>
      </c>
      <c r="P58" s="147">
        <v>61</v>
      </c>
      <c r="Q58" s="147">
        <v>813</v>
      </c>
      <c r="R58" s="147">
        <v>1367</v>
      </c>
      <c r="S58" s="147">
        <v>38160</v>
      </c>
    </row>
    <row r="59" spans="1:19" s="4" customFormat="1" ht="17.100000000000001" customHeight="1" x14ac:dyDescent="0.15">
      <c r="A59" s="1" t="s">
        <v>451</v>
      </c>
      <c r="B59" s="107">
        <v>1789</v>
      </c>
      <c r="C59" s="107">
        <v>50674</v>
      </c>
      <c r="D59" s="147">
        <v>49</v>
      </c>
      <c r="E59" s="147">
        <v>1336</v>
      </c>
      <c r="F59" s="147">
        <v>74</v>
      </c>
      <c r="G59" s="147">
        <v>4903</v>
      </c>
      <c r="H59" s="147">
        <v>78</v>
      </c>
      <c r="I59" s="147">
        <v>1174</v>
      </c>
      <c r="J59" s="147">
        <v>101</v>
      </c>
      <c r="K59" s="147">
        <v>9326</v>
      </c>
      <c r="L59" s="147">
        <v>27</v>
      </c>
      <c r="M59" s="147">
        <v>183</v>
      </c>
      <c r="N59" s="147">
        <v>0</v>
      </c>
      <c r="O59" s="147">
        <v>0</v>
      </c>
      <c r="P59" s="147">
        <v>50</v>
      </c>
      <c r="Q59" s="147">
        <v>547</v>
      </c>
      <c r="R59" s="147">
        <v>1410</v>
      </c>
      <c r="S59" s="147">
        <v>33205</v>
      </c>
    </row>
    <row r="60" spans="1:19" s="4" customFormat="1" ht="17.100000000000001" customHeight="1" x14ac:dyDescent="0.15">
      <c r="A60" s="1" t="s">
        <v>452</v>
      </c>
      <c r="B60" s="108">
        <v>1920</v>
      </c>
      <c r="C60" s="108">
        <v>55739</v>
      </c>
      <c r="D60" s="108">
        <v>44</v>
      </c>
      <c r="E60" s="108">
        <v>1636</v>
      </c>
      <c r="F60" s="108">
        <v>102</v>
      </c>
      <c r="G60" s="108">
        <v>3947</v>
      </c>
      <c r="H60" s="108">
        <v>98</v>
      </c>
      <c r="I60" s="108">
        <v>1349</v>
      </c>
      <c r="J60" s="108">
        <v>137</v>
      </c>
      <c r="K60" s="108">
        <v>14757</v>
      </c>
      <c r="L60" s="108">
        <v>134</v>
      </c>
      <c r="M60" s="108">
        <v>3978</v>
      </c>
      <c r="N60" s="108">
        <v>0</v>
      </c>
      <c r="O60" s="108">
        <v>0</v>
      </c>
      <c r="P60" s="108">
        <v>55</v>
      </c>
      <c r="Q60" s="108">
        <v>519</v>
      </c>
      <c r="R60" s="108">
        <v>1350</v>
      </c>
      <c r="S60" s="108">
        <v>29553</v>
      </c>
    </row>
    <row r="61" spans="1:19" s="4" customFormat="1" ht="17.100000000000001" customHeight="1" x14ac:dyDescent="0.15">
      <c r="A61" s="1" t="s">
        <v>453</v>
      </c>
      <c r="B61" s="107">
        <f t="shared" ref="B61:C63" si="2">SUM(D61,F61,H61,J61,L61,N61,P61,R61)</f>
        <v>1930</v>
      </c>
      <c r="C61" s="107">
        <f t="shared" si="2"/>
        <v>56328</v>
      </c>
      <c r="D61" s="107">
        <v>54</v>
      </c>
      <c r="E61" s="107">
        <v>1117</v>
      </c>
      <c r="F61" s="107">
        <v>101</v>
      </c>
      <c r="G61" s="107">
        <v>2917</v>
      </c>
      <c r="H61" s="107">
        <v>98</v>
      </c>
      <c r="I61" s="107">
        <v>1362</v>
      </c>
      <c r="J61" s="107">
        <v>143</v>
      </c>
      <c r="K61" s="107">
        <v>16190</v>
      </c>
      <c r="L61" s="107">
        <v>153</v>
      </c>
      <c r="M61" s="107">
        <v>4550</v>
      </c>
      <c r="N61" s="107">
        <v>0</v>
      </c>
      <c r="O61" s="107">
        <v>0</v>
      </c>
      <c r="P61" s="107">
        <v>78</v>
      </c>
      <c r="Q61" s="107">
        <v>915</v>
      </c>
      <c r="R61" s="107">
        <v>1303</v>
      </c>
      <c r="S61" s="107">
        <v>29277</v>
      </c>
    </row>
    <row r="62" spans="1:19" ht="17.100000000000001" customHeight="1" x14ac:dyDescent="0.15">
      <c r="A62" s="1" t="s">
        <v>454</v>
      </c>
      <c r="B62" s="107">
        <f t="shared" si="2"/>
        <v>1918</v>
      </c>
      <c r="C62" s="107">
        <f t="shared" si="2"/>
        <v>47778</v>
      </c>
      <c r="D62" s="107">
        <v>59</v>
      </c>
      <c r="E62" s="107">
        <v>994</v>
      </c>
      <c r="F62" s="107">
        <v>60</v>
      </c>
      <c r="G62" s="107">
        <v>1755</v>
      </c>
      <c r="H62" s="107">
        <v>95</v>
      </c>
      <c r="I62" s="107">
        <v>1249</v>
      </c>
      <c r="J62" s="107">
        <v>140</v>
      </c>
      <c r="K62" s="107">
        <v>14212</v>
      </c>
      <c r="L62" s="107">
        <v>182</v>
      </c>
      <c r="M62" s="107">
        <v>4574</v>
      </c>
      <c r="N62" s="107">
        <v>0</v>
      </c>
      <c r="O62" s="107">
        <v>0</v>
      </c>
      <c r="P62" s="107">
        <v>119</v>
      </c>
      <c r="Q62" s="107">
        <v>1447</v>
      </c>
      <c r="R62" s="107">
        <v>1263</v>
      </c>
      <c r="S62" s="107">
        <v>23547</v>
      </c>
    </row>
    <row r="63" spans="1:19" ht="17.100000000000001" customHeight="1" x14ac:dyDescent="0.15">
      <c r="A63" s="1" t="s">
        <v>455</v>
      </c>
      <c r="B63" s="107">
        <f t="shared" si="2"/>
        <v>1806</v>
      </c>
      <c r="C63" s="107">
        <f t="shared" si="2"/>
        <v>46803</v>
      </c>
      <c r="D63" s="107">
        <v>62</v>
      </c>
      <c r="E63" s="107">
        <v>1162</v>
      </c>
      <c r="F63" s="107">
        <v>82</v>
      </c>
      <c r="G63" s="107">
        <v>1138</v>
      </c>
      <c r="H63" s="107">
        <v>88</v>
      </c>
      <c r="I63" s="107">
        <v>1262</v>
      </c>
      <c r="J63" s="107">
        <v>129</v>
      </c>
      <c r="K63" s="107">
        <v>11944</v>
      </c>
      <c r="L63" s="107">
        <v>145</v>
      </c>
      <c r="M63" s="107">
        <v>2736</v>
      </c>
      <c r="N63" s="107">
        <v>0</v>
      </c>
      <c r="O63" s="107">
        <v>0</v>
      </c>
      <c r="P63" s="107">
        <v>153</v>
      </c>
      <c r="Q63" s="107">
        <v>1698</v>
      </c>
      <c r="R63" s="107">
        <v>1147</v>
      </c>
      <c r="S63" s="107">
        <v>26863</v>
      </c>
    </row>
    <row r="64" spans="1:19" ht="17.100000000000001" customHeight="1" x14ac:dyDescent="0.15">
      <c r="A64" s="1" t="s">
        <v>259</v>
      </c>
      <c r="B64" s="107">
        <f>SUM(D64,F64,H64,J64,L64,N64,P64,R64)</f>
        <v>1842</v>
      </c>
      <c r="C64" s="107">
        <f>SUM(E64,G64,I64,K64,M64,O64,Q64,S64)</f>
        <v>45772</v>
      </c>
      <c r="D64" s="107">
        <v>82</v>
      </c>
      <c r="E64" s="107">
        <v>776</v>
      </c>
      <c r="F64" s="107">
        <v>71</v>
      </c>
      <c r="G64" s="107">
        <v>1202</v>
      </c>
      <c r="H64" s="107">
        <v>98</v>
      </c>
      <c r="I64" s="107">
        <v>1492</v>
      </c>
      <c r="J64" s="107">
        <v>137</v>
      </c>
      <c r="K64" s="107">
        <v>16376</v>
      </c>
      <c r="L64" s="107">
        <v>137</v>
      </c>
      <c r="M64" s="107">
        <v>2676</v>
      </c>
      <c r="N64" s="107">
        <v>0</v>
      </c>
      <c r="O64" s="107">
        <v>0</v>
      </c>
      <c r="P64" s="107">
        <v>139</v>
      </c>
      <c r="Q64" s="107">
        <v>1524</v>
      </c>
      <c r="R64" s="107">
        <v>1178</v>
      </c>
      <c r="S64" s="107">
        <v>21726</v>
      </c>
    </row>
    <row r="65" spans="1:19" ht="17.100000000000001" customHeight="1" x14ac:dyDescent="0.15">
      <c r="A65" s="1" t="s">
        <v>458</v>
      </c>
      <c r="B65" s="107">
        <f>SUM(D65,F65,H65,J65,L65,N65,P65,R65)</f>
        <v>1631</v>
      </c>
      <c r="C65" s="107">
        <f>SUM(E65,G65,I65,K65,M65,O65,Q65,S65)</f>
        <v>43397</v>
      </c>
      <c r="D65" s="107">
        <v>52</v>
      </c>
      <c r="E65" s="107">
        <v>530</v>
      </c>
      <c r="F65" s="107">
        <v>80</v>
      </c>
      <c r="G65" s="107">
        <v>1709</v>
      </c>
      <c r="H65" s="107">
        <v>74</v>
      </c>
      <c r="I65" s="107">
        <v>1186</v>
      </c>
      <c r="J65" s="107">
        <v>105</v>
      </c>
      <c r="K65" s="107">
        <v>15498</v>
      </c>
      <c r="L65" s="107">
        <v>131</v>
      </c>
      <c r="M65" s="107">
        <v>3029</v>
      </c>
      <c r="N65" s="107">
        <v>2</v>
      </c>
      <c r="O65" s="107">
        <v>6</v>
      </c>
      <c r="P65" s="107">
        <v>104</v>
      </c>
      <c r="Q65" s="107">
        <v>1073</v>
      </c>
      <c r="R65" s="107">
        <v>1083</v>
      </c>
      <c r="S65" s="107">
        <v>20366</v>
      </c>
    </row>
    <row r="66" spans="1:19" ht="17.100000000000001" customHeight="1" x14ac:dyDescent="0.15">
      <c r="A66" s="152" t="s">
        <v>503</v>
      </c>
      <c r="B66" s="119"/>
      <c r="C66" s="119"/>
      <c r="D66" s="119"/>
      <c r="E66" s="119"/>
      <c r="F66" s="119"/>
      <c r="G66" s="119"/>
      <c r="H66" s="119"/>
      <c r="I66" s="119"/>
      <c r="J66" s="119"/>
      <c r="K66" s="119"/>
      <c r="L66" s="119"/>
      <c r="M66" s="119"/>
      <c r="N66" s="119"/>
      <c r="O66" s="119"/>
      <c r="P66" s="119"/>
      <c r="Q66" s="119"/>
      <c r="R66" s="119"/>
      <c r="S66" s="119"/>
    </row>
    <row r="67" spans="1:19" ht="17.100000000000001" customHeight="1" x14ac:dyDescent="0.15">
      <c r="A67" t="s">
        <v>441</v>
      </c>
      <c r="B67" s="119"/>
      <c r="C67" s="119"/>
      <c r="D67" s="119"/>
      <c r="E67" s="119"/>
      <c r="F67" s="119"/>
      <c r="G67" s="119"/>
      <c r="H67" s="119"/>
      <c r="I67" s="119"/>
      <c r="J67" s="119"/>
      <c r="K67" s="119"/>
      <c r="L67" s="119"/>
      <c r="M67" s="119"/>
      <c r="N67" s="119"/>
      <c r="O67" s="119"/>
      <c r="P67" s="119"/>
      <c r="Q67" s="119"/>
      <c r="R67" s="119"/>
      <c r="S67" s="119"/>
    </row>
  </sheetData>
  <sheetProtection formatCells="0" insertColumns="0" insertRows="0"/>
  <mergeCells count="20">
    <mergeCell ref="N4:O4"/>
    <mergeCell ref="P4:Q4"/>
    <mergeCell ref="R4:S4"/>
    <mergeCell ref="A4:A5"/>
    <mergeCell ref="B4:C4"/>
    <mergeCell ref="D4:E4"/>
    <mergeCell ref="F4:G4"/>
    <mergeCell ref="J4:K4"/>
    <mergeCell ref="L4:M4"/>
    <mergeCell ref="H4:I4"/>
    <mergeCell ref="N49:O49"/>
    <mergeCell ref="P49:Q49"/>
    <mergeCell ref="R49:S49"/>
    <mergeCell ref="A49:A50"/>
    <mergeCell ref="B49:C49"/>
    <mergeCell ref="D49:E49"/>
    <mergeCell ref="F49:G49"/>
    <mergeCell ref="J49:K49"/>
    <mergeCell ref="L49:M49"/>
    <mergeCell ref="H49:I49"/>
  </mergeCells>
  <phoneticPr fontId="3"/>
  <pageMargins left="0.78740157480314965" right="0.78740157480314965" top="0.98425196850393704" bottom="0.98425196850393704" header="0.51181102362204722" footer="0.51181102362204722"/>
  <pageSetup paperSize="9" scale="75" orientation="landscape" r:id="rId1"/>
  <headerFooter scaleWithDoc="0" alignWithMargins="0">
    <oddFooter>&amp;A</oddFooter>
  </headerFooter>
  <colBreaks count="1" manualBreakCount="1">
    <brk id="19" max="29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848E1-10DC-434C-823B-38963449604D}">
  <dimension ref="A1:G27"/>
  <sheetViews>
    <sheetView view="pageBreakPreview" zoomScaleNormal="100" zoomScaleSheetLayoutView="100" workbookViewId="0">
      <selection sqref="A1:E1"/>
    </sheetView>
  </sheetViews>
  <sheetFormatPr defaultRowHeight="13.5" x14ac:dyDescent="0.15"/>
  <cols>
    <col min="1" max="1" width="10.625" customWidth="1"/>
    <col min="2" max="5" width="9.125" customWidth="1"/>
    <col min="7" max="7" width="11.375" customWidth="1"/>
    <col min="8" max="8" width="10.625" customWidth="1"/>
    <col min="9" max="13" width="9.125" customWidth="1"/>
  </cols>
  <sheetData>
    <row r="1" spans="1:7" s="4" customFormat="1" ht="17.25" customHeight="1" x14ac:dyDescent="0.15">
      <c r="A1" s="276" t="s">
        <v>530</v>
      </c>
      <c r="B1" s="276"/>
      <c r="C1" s="276"/>
      <c r="D1" s="276"/>
      <c r="E1" s="276"/>
      <c r="G1" s="180"/>
    </row>
    <row r="2" spans="1:7" s="4" customFormat="1" ht="12.95" customHeight="1" x14ac:dyDescent="0.15">
      <c r="A2" s="179"/>
      <c r="B2" s="179"/>
      <c r="C2" s="179"/>
      <c r="D2" s="179"/>
      <c r="E2" s="179"/>
      <c r="G2" s="180"/>
    </row>
    <row r="3" spans="1:7" s="4" customFormat="1" ht="17.100000000000001" customHeight="1" x14ac:dyDescent="0.15">
      <c r="D3" s="274" t="s">
        <v>356</v>
      </c>
      <c r="E3" s="274"/>
    </row>
    <row r="4" spans="1:7" s="174" customFormat="1" ht="17.100000000000001" customHeight="1" x14ac:dyDescent="0.15">
      <c r="A4" s="277" t="s">
        <v>2</v>
      </c>
      <c r="B4" s="278" t="s">
        <v>357</v>
      </c>
      <c r="C4" s="278"/>
      <c r="D4" s="278" t="s">
        <v>358</v>
      </c>
      <c r="E4" s="278"/>
      <c r="G4" s="47"/>
    </row>
    <row r="5" spans="1:7" s="4" customFormat="1" ht="17.100000000000001" customHeight="1" x14ac:dyDescent="0.15">
      <c r="A5" s="277"/>
      <c r="B5" s="5" t="s">
        <v>351</v>
      </c>
      <c r="C5" s="5" t="s">
        <v>58</v>
      </c>
      <c r="D5" s="5" t="s">
        <v>351</v>
      </c>
      <c r="E5" s="5" t="s">
        <v>58</v>
      </c>
      <c r="G5" s="47"/>
    </row>
    <row r="6" spans="1:7" s="4" customFormat="1" ht="17.100000000000001" customHeight="1" x14ac:dyDescent="0.15">
      <c r="A6" s="1" t="s">
        <v>443</v>
      </c>
      <c r="B6" s="176">
        <v>155</v>
      </c>
      <c r="C6" s="176">
        <v>7637</v>
      </c>
      <c r="D6" s="176">
        <v>232</v>
      </c>
      <c r="E6" s="176">
        <v>3987</v>
      </c>
    </row>
    <row r="7" spans="1:7" s="4" customFormat="1" ht="17.100000000000001" customHeight="1" x14ac:dyDescent="0.15">
      <c r="A7" s="1" t="s">
        <v>444</v>
      </c>
      <c r="B7" s="182">
        <v>182</v>
      </c>
      <c r="C7" s="182">
        <v>7924</v>
      </c>
      <c r="D7" s="181">
        <v>197</v>
      </c>
      <c r="E7" s="182">
        <v>2142</v>
      </c>
    </row>
    <row r="8" spans="1:7" s="4" customFormat="1" ht="17.100000000000001" customHeight="1" x14ac:dyDescent="0.15">
      <c r="A8" s="1" t="s">
        <v>445</v>
      </c>
      <c r="B8" s="182">
        <v>164</v>
      </c>
      <c r="C8" s="182">
        <v>8565</v>
      </c>
      <c r="D8" s="181">
        <v>144</v>
      </c>
      <c r="E8" s="182">
        <v>2257</v>
      </c>
    </row>
    <row r="9" spans="1:7" s="4" customFormat="1" ht="17.100000000000001" customHeight="1" x14ac:dyDescent="0.15">
      <c r="A9" s="1" t="s">
        <v>446</v>
      </c>
      <c r="B9" s="182">
        <v>183</v>
      </c>
      <c r="C9" s="182">
        <v>11964</v>
      </c>
      <c r="D9" s="181">
        <v>225</v>
      </c>
      <c r="E9" s="182">
        <v>3109</v>
      </c>
    </row>
    <row r="10" spans="1:7" s="4" customFormat="1" ht="17.100000000000001" customHeight="1" x14ac:dyDescent="0.15">
      <c r="A10" s="1" t="s">
        <v>447</v>
      </c>
      <c r="B10" s="182">
        <v>165</v>
      </c>
      <c r="C10" s="182">
        <v>11030</v>
      </c>
      <c r="D10" s="181">
        <v>245</v>
      </c>
      <c r="E10" s="182">
        <v>3563</v>
      </c>
    </row>
    <row r="11" spans="1:7" s="4" customFormat="1" ht="17.100000000000001" customHeight="1" x14ac:dyDescent="0.15">
      <c r="A11" s="1" t="s">
        <v>448</v>
      </c>
      <c r="B11" s="182">
        <v>224</v>
      </c>
      <c r="C11" s="182">
        <v>13005</v>
      </c>
      <c r="D11" s="181">
        <v>182</v>
      </c>
      <c r="E11" s="182">
        <v>3284</v>
      </c>
    </row>
    <row r="12" spans="1:7" s="4" customFormat="1" ht="17.100000000000001" customHeight="1" x14ac:dyDescent="0.15">
      <c r="A12" s="1" t="s">
        <v>449</v>
      </c>
      <c r="B12" s="182">
        <v>231</v>
      </c>
      <c r="C12" s="182">
        <v>16742</v>
      </c>
      <c r="D12" s="181">
        <v>243</v>
      </c>
      <c r="E12" s="182">
        <v>5126</v>
      </c>
    </row>
    <row r="13" spans="1:7" s="4" customFormat="1" ht="17.100000000000001" customHeight="1" x14ac:dyDescent="0.15">
      <c r="A13" s="1" t="s">
        <v>450</v>
      </c>
      <c r="B13" s="182">
        <v>268</v>
      </c>
      <c r="C13" s="182">
        <v>20292</v>
      </c>
      <c r="D13" s="181">
        <v>276</v>
      </c>
      <c r="E13" s="182">
        <v>7500</v>
      </c>
    </row>
    <row r="14" spans="1:7" s="4" customFormat="1" ht="17.100000000000001" customHeight="1" x14ac:dyDescent="0.15">
      <c r="A14" s="1" t="s">
        <v>451</v>
      </c>
      <c r="B14" s="182">
        <v>258</v>
      </c>
      <c r="C14" s="182">
        <v>17663</v>
      </c>
      <c r="D14" s="181">
        <v>277</v>
      </c>
      <c r="E14" s="182">
        <v>7603</v>
      </c>
      <c r="G14"/>
    </row>
    <row r="15" spans="1:7" ht="17.100000000000001" customHeight="1" x14ac:dyDescent="0.15">
      <c r="A15" s="1" t="s">
        <v>452</v>
      </c>
      <c r="B15" s="182">
        <v>266</v>
      </c>
      <c r="C15" s="182">
        <v>18981</v>
      </c>
      <c r="D15" s="181">
        <v>264</v>
      </c>
      <c r="E15" s="182">
        <v>7098</v>
      </c>
    </row>
    <row r="16" spans="1:7" ht="17.100000000000001" customHeight="1" x14ac:dyDescent="0.15">
      <c r="A16" s="1" t="s">
        <v>453</v>
      </c>
      <c r="B16" s="182">
        <v>258</v>
      </c>
      <c r="C16" s="182">
        <v>22359</v>
      </c>
      <c r="D16" s="181">
        <v>258</v>
      </c>
      <c r="E16" s="182">
        <v>7818</v>
      </c>
      <c r="G16" s="4"/>
    </row>
    <row r="17" spans="1:7" ht="17.100000000000001" customHeight="1" x14ac:dyDescent="0.15">
      <c r="A17" s="1" t="s">
        <v>454</v>
      </c>
      <c r="B17" s="182">
        <v>262</v>
      </c>
      <c r="C17" s="182">
        <v>22454</v>
      </c>
      <c r="D17" s="181">
        <v>292</v>
      </c>
      <c r="E17" s="182">
        <v>9363</v>
      </c>
      <c r="G17" s="4"/>
    </row>
    <row r="18" spans="1:7" ht="17.100000000000001" customHeight="1" x14ac:dyDescent="0.15">
      <c r="A18" s="1" t="s">
        <v>455</v>
      </c>
      <c r="B18" s="182">
        <v>282</v>
      </c>
      <c r="C18" s="182">
        <v>25525</v>
      </c>
      <c r="D18" s="181">
        <v>225</v>
      </c>
      <c r="E18" s="182">
        <v>10890</v>
      </c>
      <c r="G18" s="4"/>
    </row>
    <row r="19" spans="1:7" ht="17.100000000000001" customHeight="1" x14ac:dyDescent="0.15">
      <c r="A19" s="1" t="s">
        <v>259</v>
      </c>
      <c r="B19" s="182">
        <v>234</v>
      </c>
      <c r="C19" s="182">
        <v>26472</v>
      </c>
      <c r="D19" s="181">
        <v>283</v>
      </c>
      <c r="E19" s="182">
        <v>11046</v>
      </c>
      <c r="G19" s="4"/>
    </row>
    <row r="20" spans="1:7" ht="17.100000000000001" customHeight="1" x14ac:dyDescent="0.15">
      <c r="A20" s="1" t="s">
        <v>458</v>
      </c>
      <c r="B20" s="182">
        <v>189</v>
      </c>
      <c r="C20" s="182">
        <v>21113</v>
      </c>
      <c r="D20" s="181">
        <v>270</v>
      </c>
      <c r="E20" s="182">
        <v>10009</v>
      </c>
    </row>
    <row r="21" spans="1:7" ht="17.100000000000001" customHeight="1" x14ac:dyDescent="0.15">
      <c r="A21" s="1" t="s">
        <v>420</v>
      </c>
      <c r="B21" s="182">
        <v>161</v>
      </c>
      <c r="C21" s="182">
        <v>11585</v>
      </c>
      <c r="D21" s="181">
        <v>269</v>
      </c>
      <c r="E21" s="182">
        <v>11066</v>
      </c>
    </row>
    <row r="22" spans="1:7" ht="17.100000000000001" customHeight="1" x14ac:dyDescent="0.15">
      <c r="A22" s="1" t="s">
        <v>423</v>
      </c>
      <c r="B22" s="182">
        <v>160</v>
      </c>
      <c r="C22" s="182">
        <v>14409</v>
      </c>
      <c r="D22" s="181">
        <v>279</v>
      </c>
      <c r="E22" s="182">
        <v>10268</v>
      </c>
    </row>
    <row r="23" spans="1:7" ht="17.100000000000001" customHeight="1" x14ac:dyDescent="0.15">
      <c r="A23" s="1" t="s">
        <v>440</v>
      </c>
      <c r="B23" s="182">
        <v>154</v>
      </c>
      <c r="C23" s="182">
        <v>17741</v>
      </c>
      <c r="D23" s="181">
        <v>284</v>
      </c>
      <c r="E23" s="182">
        <v>8766</v>
      </c>
    </row>
    <row r="24" spans="1:7" ht="17.100000000000001" customHeight="1" x14ac:dyDescent="0.15">
      <c r="A24" s="1" t="s">
        <v>473</v>
      </c>
      <c r="B24" s="182">
        <v>138</v>
      </c>
      <c r="C24" s="182">
        <v>20165</v>
      </c>
      <c r="D24" s="181">
        <v>270</v>
      </c>
      <c r="E24" s="182">
        <v>8522</v>
      </c>
    </row>
    <row r="25" spans="1:7" ht="17.100000000000001" customHeight="1" x14ac:dyDescent="0.15">
      <c r="A25" s="1" t="s">
        <v>504</v>
      </c>
      <c r="B25" s="182">
        <v>89</v>
      </c>
      <c r="C25" s="182">
        <v>23674</v>
      </c>
      <c r="D25" s="181">
        <v>291</v>
      </c>
      <c r="E25" s="182">
        <v>9707</v>
      </c>
    </row>
    <row r="26" spans="1:7" ht="17.100000000000001" customHeight="1" x14ac:dyDescent="0.15">
      <c r="A26" s="1" t="s">
        <v>509</v>
      </c>
      <c r="B26" s="182">
        <v>105</v>
      </c>
      <c r="C26" s="182">
        <v>27310</v>
      </c>
      <c r="D26" s="181">
        <v>284</v>
      </c>
      <c r="E26" s="182">
        <v>8803</v>
      </c>
    </row>
    <row r="27" spans="1:7" x14ac:dyDescent="0.15">
      <c r="A27" t="s">
        <v>467</v>
      </c>
    </row>
  </sheetData>
  <sheetProtection formatCells="0" insertColumns="0" insertRows="0"/>
  <mergeCells count="5">
    <mergeCell ref="A1:E1"/>
    <mergeCell ref="D3:E3"/>
    <mergeCell ref="A4:A5"/>
    <mergeCell ref="B4:C4"/>
    <mergeCell ref="D4:E4"/>
  </mergeCells>
  <phoneticPr fontId="3"/>
  <pageMargins left="0.94488188976377963" right="0.78740157480314965" top="0.98425196850393704" bottom="0.98425196850393704" header="0.51181102362204722" footer="0.51181102362204722"/>
  <pageSetup paperSize="9" orientation="landscape" r:id="rId1"/>
  <headerFooter scaleWithDoc="0" alignWithMargins="0">
    <oddFooter>&amp;A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EFCF9-D72A-4F1D-B376-DEB7836E44A1}">
  <dimension ref="A1:G26"/>
  <sheetViews>
    <sheetView view="pageBreakPreview" zoomScaleNormal="100" zoomScaleSheetLayoutView="100" workbookViewId="0">
      <selection sqref="A1:E1"/>
    </sheetView>
  </sheetViews>
  <sheetFormatPr defaultRowHeight="13.5" x14ac:dyDescent="0.15"/>
  <cols>
    <col min="1" max="1" width="10.625" customWidth="1"/>
    <col min="2" max="5" width="9.125" customWidth="1"/>
    <col min="7" max="7" width="11.375" customWidth="1"/>
  </cols>
  <sheetData>
    <row r="1" spans="1:7" ht="17.25" x14ac:dyDescent="0.2">
      <c r="A1" s="273" t="s">
        <v>531</v>
      </c>
      <c r="B1" s="273"/>
      <c r="C1" s="273"/>
      <c r="D1" s="273"/>
      <c r="E1" s="273"/>
      <c r="F1" s="4"/>
    </row>
    <row r="2" spans="1:7" ht="12.95" customHeight="1" x14ac:dyDescent="0.2">
      <c r="A2" s="3"/>
      <c r="B2" s="3"/>
      <c r="C2" s="3"/>
      <c r="D2" s="3"/>
      <c r="E2" s="3"/>
      <c r="F2" s="4"/>
    </row>
    <row r="3" spans="1:7" ht="17.100000000000001" customHeight="1" x14ac:dyDescent="0.15">
      <c r="A3" s="4"/>
      <c r="B3" s="4"/>
      <c r="C3" s="4"/>
      <c r="D3" s="4"/>
      <c r="E3" s="274" t="s">
        <v>359</v>
      </c>
      <c r="F3" s="274"/>
    </row>
    <row r="4" spans="1:7" ht="17.100000000000001" customHeight="1" x14ac:dyDescent="0.15">
      <c r="A4" s="5" t="s">
        <v>2</v>
      </c>
      <c r="B4" s="5" t="s">
        <v>21</v>
      </c>
      <c r="C4" s="5" t="s">
        <v>1</v>
      </c>
      <c r="D4" s="5" t="s">
        <v>360</v>
      </c>
      <c r="E4" s="5" t="s">
        <v>361</v>
      </c>
      <c r="F4" s="6" t="s">
        <v>362</v>
      </c>
    </row>
    <row r="5" spans="1:7" ht="17.100000000000001" customHeight="1" x14ac:dyDescent="0.15">
      <c r="A5" s="1" t="s">
        <v>443</v>
      </c>
      <c r="B5" s="176">
        <v>298</v>
      </c>
      <c r="C5" s="176">
        <f>SUM(D5:F5)</f>
        <v>72759</v>
      </c>
      <c r="D5" s="176">
        <v>24203</v>
      </c>
      <c r="E5" s="176">
        <v>40643</v>
      </c>
      <c r="F5" s="176">
        <v>7913</v>
      </c>
    </row>
    <row r="6" spans="1:7" ht="17.100000000000001" customHeight="1" x14ac:dyDescent="0.15">
      <c r="A6" s="1" t="s">
        <v>444</v>
      </c>
      <c r="B6" s="176">
        <v>296</v>
      </c>
      <c r="C6" s="176">
        <f>SUM(D6:F6)</f>
        <v>71590</v>
      </c>
      <c r="D6" s="176">
        <v>25102</v>
      </c>
      <c r="E6" s="176">
        <v>39213</v>
      </c>
      <c r="F6" s="176">
        <v>7275</v>
      </c>
    </row>
    <row r="7" spans="1:7" ht="17.100000000000001" customHeight="1" x14ac:dyDescent="0.15">
      <c r="A7" s="1" t="s">
        <v>445</v>
      </c>
      <c r="B7" s="176">
        <v>306</v>
      </c>
      <c r="C7" s="176">
        <f>SUM(D7:F7)</f>
        <v>79614</v>
      </c>
      <c r="D7" s="176">
        <v>29264</v>
      </c>
      <c r="E7" s="176">
        <v>41233</v>
      </c>
      <c r="F7" s="176">
        <v>9117</v>
      </c>
    </row>
    <row r="8" spans="1:7" ht="17.100000000000001" customHeight="1" x14ac:dyDescent="0.15">
      <c r="A8" s="1" t="s">
        <v>446</v>
      </c>
      <c r="B8" s="176">
        <v>302</v>
      </c>
      <c r="C8" s="176">
        <f>SUM(D8:F8)</f>
        <v>86793</v>
      </c>
      <c r="D8" s="176">
        <v>28319</v>
      </c>
      <c r="E8" s="176">
        <v>45353</v>
      </c>
      <c r="F8" s="175">
        <v>13121</v>
      </c>
    </row>
    <row r="9" spans="1:7" ht="17.100000000000001" customHeight="1" x14ac:dyDescent="0.15">
      <c r="A9" s="1" t="s">
        <v>447</v>
      </c>
      <c r="B9" s="176">
        <v>339</v>
      </c>
      <c r="C9" s="176">
        <v>97481</v>
      </c>
      <c r="D9" s="176">
        <v>31395</v>
      </c>
      <c r="E9" s="176">
        <v>49355</v>
      </c>
      <c r="F9" s="175">
        <v>16731</v>
      </c>
    </row>
    <row r="10" spans="1:7" ht="17.100000000000001" customHeight="1" x14ac:dyDescent="0.15">
      <c r="A10" s="1" t="s">
        <v>448</v>
      </c>
      <c r="B10" s="176">
        <v>336</v>
      </c>
      <c r="C10" s="176">
        <v>96166</v>
      </c>
      <c r="D10" s="176">
        <v>29580</v>
      </c>
      <c r="E10" s="176">
        <v>51332</v>
      </c>
      <c r="F10" s="175">
        <v>15254</v>
      </c>
      <c r="G10" s="4"/>
    </row>
    <row r="11" spans="1:7" ht="17.100000000000001" customHeight="1" x14ac:dyDescent="0.15">
      <c r="A11" s="1" t="s">
        <v>449</v>
      </c>
      <c r="B11" s="176">
        <v>341</v>
      </c>
      <c r="C11" s="176">
        <f>SUM(D11:F11)</f>
        <v>94956</v>
      </c>
      <c r="D11" s="176">
        <v>26291</v>
      </c>
      <c r="E11" s="176">
        <v>49952</v>
      </c>
      <c r="F11" s="175">
        <v>18713</v>
      </c>
      <c r="G11" s="4"/>
    </row>
    <row r="12" spans="1:7" ht="17.100000000000001" customHeight="1" x14ac:dyDescent="0.15">
      <c r="A12" s="1" t="s">
        <v>450</v>
      </c>
      <c r="B12" s="176">
        <v>339</v>
      </c>
      <c r="C12" s="176">
        <f>SUM(D12:F12)</f>
        <v>94923</v>
      </c>
      <c r="D12" s="176">
        <v>25193</v>
      </c>
      <c r="E12" s="176">
        <v>50887</v>
      </c>
      <c r="F12" s="175">
        <v>18843</v>
      </c>
      <c r="G12" s="4"/>
    </row>
    <row r="13" spans="1:7" ht="17.100000000000001" customHeight="1" x14ac:dyDescent="0.15">
      <c r="A13" s="1" t="s">
        <v>451</v>
      </c>
      <c r="B13" s="176">
        <v>338</v>
      </c>
      <c r="C13" s="176">
        <v>96285</v>
      </c>
      <c r="D13" s="176">
        <v>25249</v>
      </c>
      <c r="E13" s="176">
        <v>52241</v>
      </c>
      <c r="F13" s="175">
        <v>18795</v>
      </c>
      <c r="G13" s="4"/>
    </row>
    <row r="14" spans="1:7" ht="17.100000000000001" customHeight="1" x14ac:dyDescent="0.15">
      <c r="A14" s="1" t="s">
        <v>452</v>
      </c>
      <c r="B14" s="175">
        <v>337</v>
      </c>
      <c r="C14" s="175">
        <v>88401</v>
      </c>
      <c r="D14" s="175">
        <v>24193</v>
      </c>
      <c r="E14" s="175">
        <v>48993</v>
      </c>
      <c r="F14" s="175">
        <v>15215</v>
      </c>
      <c r="G14" s="4"/>
    </row>
    <row r="15" spans="1:7" ht="17.100000000000001" customHeight="1" x14ac:dyDescent="0.15">
      <c r="A15" s="1" t="s">
        <v>453</v>
      </c>
      <c r="B15" s="175">
        <v>337</v>
      </c>
      <c r="C15" s="175">
        <v>91268</v>
      </c>
      <c r="D15" s="175">
        <v>26598</v>
      </c>
      <c r="E15" s="175">
        <v>50081</v>
      </c>
      <c r="F15" s="175">
        <v>14589</v>
      </c>
    </row>
    <row r="16" spans="1:7" ht="17.100000000000001" customHeight="1" x14ac:dyDescent="0.15">
      <c r="A16" s="1" t="s">
        <v>454</v>
      </c>
      <c r="B16" s="175">
        <v>337</v>
      </c>
      <c r="C16" s="175">
        <v>91268</v>
      </c>
      <c r="D16" s="175">
        <v>25168</v>
      </c>
      <c r="E16" s="175">
        <v>51263</v>
      </c>
      <c r="F16" s="175">
        <v>15961</v>
      </c>
    </row>
    <row r="17" spans="1:6" ht="17.100000000000001" customHeight="1" x14ac:dyDescent="0.15">
      <c r="A17" s="1" t="s">
        <v>455</v>
      </c>
      <c r="B17" s="175">
        <v>336</v>
      </c>
      <c r="C17" s="175">
        <v>87252</v>
      </c>
      <c r="D17" s="175">
        <v>23977</v>
      </c>
      <c r="E17" s="175">
        <v>49183</v>
      </c>
      <c r="F17" s="175">
        <v>14092</v>
      </c>
    </row>
    <row r="18" spans="1:6" ht="17.100000000000001" customHeight="1" x14ac:dyDescent="0.15">
      <c r="A18" s="1" t="s">
        <v>259</v>
      </c>
      <c r="B18" s="175">
        <v>277</v>
      </c>
      <c r="C18" s="175">
        <v>68710</v>
      </c>
      <c r="D18" s="175">
        <v>19716</v>
      </c>
      <c r="E18" s="175">
        <v>38279</v>
      </c>
      <c r="F18" s="175">
        <v>10715</v>
      </c>
    </row>
    <row r="19" spans="1:6" ht="17.100000000000001" customHeight="1" x14ac:dyDescent="0.15">
      <c r="A19" s="1" t="s">
        <v>458</v>
      </c>
      <c r="B19" s="175">
        <v>145</v>
      </c>
      <c r="C19" s="175">
        <f t="shared" ref="C19:C24" si="0">SUM(D19:F19)</f>
        <v>25085</v>
      </c>
      <c r="D19" s="175">
        <v>5709</v>
      </c>
      <c r="E19" s="175">
        <v>15141</v>
      </c>
      <c r="F19" s="175">
        <v>4235</v>
      </c>
    </row>
    <row r="20" spans="1:6" ht="17.100000000000001" customHeight="1" x14ac:dyDescent="0.15">
      <c r="A20" s="1" t="s">
        <v>420</v>
      </c>
      <c r="B20" s="177">
        <v>212</v>
      </c>
      <c r="C20" s="177">
        <f t="shared" si="0"/>
        <v>25276</v>
      </c>
      <c r="D20" s="177">
        <v>11672</v>
      </c>
      <c r="E20" s="177">
        <v>11876</v>
      </c>
      <c r="F20" s="177">
        <v>1728</v>
      </c>
    </row>
    <row r="21" spans="1:6" ht="17.100000000000001" customHeight="1" x14ac:dyDescent="0.15">
      <c r="A21" s="1" t="s">
        <v>423</v>
      </c>
      <c r="B21" s="177">
        <v>334</v>
      </c>
      <c r="C21" s="177">
        <f t="shared" si="0"/>
        <v>47837</v>
      </c>
      <c r="D21" s="177">
        <v>15328</v>
      </c>
      <c r="E21" s="177">
        <v>25979</v>
      </c>
      <c r="F21" s="177">
        <v>6530</v>
      </c>
    </row>
    <row r="22" spans="1:6" ht="17.100000000000001" customHeight="1" x14ac:dyDescent="0.15">
      <c r="A22" s="1" t="s">
        <v>440</v>
      </c>
      <c r="B22" s="177">
        <v>335</v>
      </c>
      <c r="C22" s="177">
        <f t="shared" si="0"/>
        <v>57992</v>
      </c>
      <c r="D22" s="177">
        <v>17113</v>
      </c>
      <c r="E22" s="177">
        <v>31176</v>
      </c>
      <c r="F22" s="177">
        <v>9703</v>
      </c>
    </row>
    <row r="23" spans="1:6" ht="17.100000000000001" customHeight="1" x14ac:dyDescent="0.15">
      <c r="A23" s="1" t="s">
        <v>473</v>
      </c>
      <c r="B23" s="177">
        <v>338</v>
      </c>
      <c r="C23" s="177">
        <f t="shared" si="0"/>
        <v>60514</v>
      </c>
      <c r="D23" s="177">
        <v>19310</v>
      </c>
      <c r="E23" s="177">
        <v>32971</v>
      </c>
      <c r="F23" s="177">
        <v>8233</v>
      </c>
    </row>
    <row r="24" spans="1:6" ht="17.100000000000001" customHeight="1" x14ac:dyDescent="0.15">
      <c r="A24" s="1" t="s">
        <v>504</v>
      </c>
      <c r="B24" s="177">
        <v>338</v>
      </c>
      <c r="C24" s="177">
        <f t="shared" si="0"/>
        <v>53409</v>
      </c>
      <c r="D24" s="177">
        <v>16911</v>
      </c>
      <c r="E24" s="177">
        <v>28977</v>
      </c>
      <c r="F24" s="177">
        <v>7521</v>
      </c>
    </row>
    <row r="25" spans="1:6" ht="17.100000000000001" customHeight="1" x14ac:dyDescent="0.15">
      <c r="A25" s="1" t="s">
        <v>509</v>
      </c>
      <c r="B25" s="177">
        <v>338</v>
      </c>
      <c r="C25" s="177">
        <v>53269</v>
      </c>
      <c r="D25" s="177">
        <v>16044</v>
      </c>
      <c r="E25" s="177">
        <v>30729</v>
      </c>
      <c r="F25" s="177">
        <v>6496</v>
      </c>
    </row>
    <row r="26" spans="1:6" ht="17.100000000000001" customHeight="1" x14ac:dyDescent="0.15">
      <c r="A26" t="s">
        <v>468</v>
      </c>
    </row>
  </sheetData>
  <sheetProtection formatCells="0" insertColumns="0" insertRows="0"/>
  <mergeCells count="2">
    <mergeCell ref="A1:E1"/>
    <mergeCell ref="E3:F3"/>
  </mergeCells>
  <phoneticPr fontId="3"/>
  <pageMargins left="0.94488188976377963" right="0.78740157480314965" top="0.98425196850393704" bottom="0.98425196850393704" header="0.51181102362204722" footer="0.51181102362204722"/>
  <pageSetup paperSize="9" orientation="landscape" r:id="rId1"/>
  <headerFooter scaleWithDoc="0" alignWithMargins="0">
    <oddFooter>&amp;A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ACA90-858A-4721-B664-ECE47E5B9777}">
  <dimension ref="A1:F18"/>
  <sheetViews>
    <sheetView view="pageBreakPreview" zoomScaleNormal="100" zoomScaleSheetLayoutView="100" workbookViewId="0">
      <selection sqref="A1:E1"/>
    </sheetView>
  </sheetViews>
  <sheetFormatPr defaultRowHeight="13.5" x14ac:dyDescent="0.15"/>
  <cols>
    <col min="1" max="1" width="10.625" customWidth="1"/>
    <col min="2" max="6" width="9.125" customWidth="1"/>
  </cols>
  <sheetData>
    <row r="1" spans="1:6" ht="17.25" x14ac:dyDescent="0.2">
      <c r="A1" s="273" t="s">
        <v>532</v>
      </c>
      <c r="B1" s="273"/>
      <c r="C1" s="273"/>
      <c r="D1" s="273"/>
      <c r="E1" s="273"/>
      <c r="F1" s="4"/>
    </row>
    <row r="2" spans="1:6" ht="12.95" customHeight="1" x14ac:dyDescent="0.2">
      <c r="A2" s="3"/>
      <c r="B2" s="3"/>
      <c r="C2" s="3"/>
      <c r="D2" s="3"/>
      <c r="E2" s="3"/>
      <c r="F2" s="4"/>
    </row>
    <row r="3" spans="1:6" ht="17.100000000000001" customHeight="1" x14ac:dyDescent="0.15">
      <c r="A3" s="4"/>
      <c r="B3" s="4"/>
      <c r="C3" s="4"/>
      <c r="D3" s="4"/>
      <c r="E3" s="274" t="s">
        <v>359</v>
      </c>
      <c r="F3" s="274"/>
    </row>
    <row r="4" spans="1:6" ht="17.100000000000001" customHeight="1" x14ac:dyDescent="0.15">
      <c r="A4" s="5" t="s">
        <v>2</v>
      </c>
      <c r="B4" s="5" t="s">
        <v>21</v>
      </c>
      <c r="C4" s="5" t="s">
        <v>1</v>
      </c>
      <c r="D4" s="5" t="s">
        <v>360</v>
      </c>
      <c r="E4" s="5" t="s">
        <v>361</v>
      </c>
      <c r="F4" s="6" t="s">
        <v>362</v>
      </c>
    </row>
    <row r="5" spans="1:6" ht="17.100000000000001" customHeight="1" x14ac:dyDescent="0.15">
      <c r="A5" s="1" t="s">
        <v>443</v>
      </c>
      <c r="B5" s="7">
        <v>65</v>
      </c>
      <c r="C5" s="7">
        <f>SUM(D5:F5)</f>
        <v>7649</v>
      </c>
      <c r="D5" s="7">
        <v>5036</v>
      </c>
      <c r="E5" s="7">
        <v>2117</v>
      </c>
      <c r="F5" s="7">
        <v>496</v>
      </c>
    </row>
    <row r="6" spans="1:6" ht="17.100000000000001" customHeight="1" x14ac:dyDescent="0.15">
      <c r="A6" s="1" t="s">
        <v>444</v>
      </c>
      <c r="B6" s="7">
        <v>66</v>
      </c>
      <c r="C6" s="7">
        <f>SUM(D6:F6)</f>
        <v>6414</v>
      </c>
      <c r="D6" s="7">
        <v>4579</v>
      </c>
      <c r="E6" s="7">
        <v>1402</v>
      </c>
      <c r="F6" s="7">
        <v>433</v>
      </c>
    </row>
    <row r="7" spans="1:6" ht="17.100000000000001" customHeight="1" x14ac:dyDescent="0.15">
      <c r="A7" s="1" t="s">
        <v>445</v>
      </c>
      <c r="B7" s="7">
        <v>66</v>
      </c>
      <c r="C7" s="7">
        <f>SUM(D7:F7)</f>
        <v>6611</v>
      </c>
      <c r="D7" s="7">
        <v>5050</v>
      </c>
      <c r="E7" s="7">
        <v>1401</v>
      </c>
      <c r="F7" s="7">
        <v>160</v>
      </c>
    </row>
    <row r="8" spans="1:6" ht="17.100000000000001" customHeight="1" x14ac:dyDescent="0.15">
      <c r="A8" s="1" t="s">
        <v>446</v>
      </c>
      <c r="B8" s="7">
        <v>68</v>
      </c>
      <c r="C8" s="7">
        <f>SUM(D8:F8)</f>
        <v>7523</v>
      </c>
      <c r="D8" s="7">
        <v>4758</v>
      </c>
      <c r="E8" s="7">
        <v>2174</v>
      </c>
      <c r="F8" s="8">
        <v>591</v>
      </c>
    </row>
    <row r="9" spans="1:6" ht="17.100000000000001" customHeight="1" x14ac:dyDescent="0.15">
      <c r="A9" s="1" t="s">
        <v>447</v>
      </c>
      <c r="B9" s="7">
        <v>71</v>
      </c>
      <c r="C9" s="7">
        <v>7337</v>
      </c>
      <c r="D9" s="7">
        <v>4467</v>
      </c>
      <c r="E9" s="7">
        <v>1929</v>
      </c>
      <c r="F9" s="8">
        <v>941</v>
      </c>
    </row>
    <row r="10" spans="1:6" ht="17.100000000000001" customHeight="1" x14ac:dyDescent="0.15">
      <c r="A10" s="1" t="s">
        <v>448</v>
      </c>
      <c r="B10" s="7">
        <v>74</v>
      </c>
      <c r="C10" s="7">
        <v>5511</v>
      </c>
      <c r="D10" s="7">
        <v>4287</v>
      </c>
      <c r="E10" s="7">
        <v>905</v>
      </c>
      <c r="F10" s="8">
        <v>319</v>
      </c>
    </row>
    <row r="11" spans="1:6" ht="17.100000000000001" customHeight="1" x14ac:dyDescent="0.15">
      <c r="A11" s="1" t="s">
        <v>449</v>
      </c>
      <c r="B11" s="7">
        <v>75</v>
      </c>
      <c r="C11" s="7">
        <f t="shared" ref="C11:C16" si="0">SUM(D11:F11)</f>
        <v>4539</v>
      </c>
      <c r="D11" s="7">
        <v>3035</v>
      </c>
      <c r="E11" s="7">
        <v>1128</v>
      </c>
      <c r="F11" s="8">
        <v>376</v>
      </c>
    </row>
    <row r="12" spans="1:6" ht="17.100000000000001" customHeight="1" x14ac:dyDescent="0.15">
      <c r="A12" s="1" t="s">
        <v>450</v>
      </c>
      <c r="B12" s="7">
        <v>72</v>
      </c>
      <c r="C12" s="7">
        <f t="shared" si="0"/>
        <v>5257</v>
      </c>
      <c r="D12" s="7">
        <v>3307</v>
      </c>
      <c r="E12" s="7">
        <v>1439</v>
      </c>
      <c r="F12" s="8">
        <v>511</v>
      </c>
    </row>
    <row r="13" spans="1:6" ht="17.100000000000001" customHeight="1" x14ac:dyDescent="0.15">
      <c r="A13" s="1" t="s">
        <v>451</v>
      </c>
      <c r="B13" s="7">
        <v>73</v>
      </c>
      <c r="C13" s="2">
        <f t="shared" si="0"/>
        <v>4990</v>
      </c>
      <c r="D13" s="7">
        <v>3175</v>
      </c>
      <c r="E13" s="7">
        <v>1239</v>
      </c>
      <c r="F13" s="8">
        <v>576</v>
      </c>
    </row>
    <row r="14" spans="1:6" ht="17.100000000000001" customHeight="1" x14ac:dyDescent="0.15">
      <c r="A14" s="1" t="s">
        <v>452</v>
      </c>
      <c r="B14" s="2">
        <v>88</v>
      </c>
      <c r="C14" s="2">
        <f t="shared" si="0"/>
        <v>3011</v>
      </c>
      <c r="D14" s="2">
        <v>2196</v>
      </c>
      <c r="E14" s="2">
        <v>644</v>
      </c>
      <c r="F14" s="2">
        <v>171</v>
      </c>
    </row>
    <row r="15" spans="1:6" ht="17.100000000000001" customHeight="1" x14ac:dyDescent="0.15">
      <c r="A15" s="1" t="s">
        <v>453</v>
      </c>
      <c r="B15" s="2">
        <v>68</v>
      </c>
      <c r="C15" s="2">
        <f t="shared" si="0"/>
        <v>2512</v>
      </c>
      <c r="D15" s="2">
        <v>2211</v>
      </c>
      <c r="E15" s="2">
        <v>254</v>
      </c>
      <c r="F15" s="2">
        <v>47</v>
      </c>
    </row>
    <row r="16" spans="1:6" ht="17.100000000000001" customHeight="1" x14ac:dyDescent="0.15">
      <c r="A16" s="1" t="s">
        <v>454</v>
      </c>
      <c r="B16" s="2">
        <v>8</v>
      </c>
      <c r="C16" s="2">
        <f t="shared" si="0"/>
        <v>1253</v>
      </c>
      <c r="D16" s="2">
        <v>1214</v>
      </c>
      <c r="E16" s="2">
        <v>26</v>
      </c>
      <c r="F16" s="2">
        <v>13</v>
      </c>
    </row>
    <row r="17" spans="1:5" ht="17.100000000000001" customHeight="1" x14ac:dyDescent="0.15">
      <c r="A17" s="275" t="s">
        <v>469</v>
      </c>
      <c r="B17" s="275"/>
      <c r="C17" s="275"/>
      <c r="D17" s="275"/>
      <c r="E17" s="275"/>
    </row>
    <row r="18" spans="1:5" ht="17.100000000000001" customHeight="1" x14ac:dyDescent="0.15">
      <c r="A18" t="s">
        <v>363</v>
      </c>
    </row>
  </sheetData>
  <mergeCells count="3">
    <mergeCell ref="A1:E1"/>
    <mergeCell ref="E3:F3"/>
    <mergeCell ref="A17:E17"/>
  </mergeCells>
  <phoneticPr fontId="3"/>
  <pageMargins left="0.94488188976377963" right="0.78740157480314965" top="0.98425196850393704" bottom="0.98425196850393704" header="0.51181102362204722" footer="0.51181102362204722"/>
  <pageSetup paperSize="9" orientation="landscape" r:id="rId1"/>
  <headerFooter scaleWithDoc="0" alignWithMargins="0">
    <oddFooter>&amp;A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913E2-A5D2-44C5-ACEC-E8BB5A910EFB}">
  <dimension ref="A1:K27"/>
  <sheetViews>
    <sheetView view="pageBreakPreview" zoomScaleNormal="100" zoomScaleSheetLayoutView="100" workbookViewId="0">
      <selection sqref="A1:E1"/>
    </sheetView>
  </sheetViews>
  <sheetFormatPr defaultRowHeight="13.5" x14ac:dyDescent="0.15"/>
  <cols>
    <col min="1" max="1" width="11.375" customWidth="1"/>
    <col min="7" max="8" width="11.375" customWidth="1"/>
  </cols>
  <sheetData>
    <row r="1" spans="1:11" ht="17.25" x14ac:dyDescent="0.2">
      <c r="A1" s="273" t="s">
        <v>533</v>
      </c>
      <c r="B1" s="273"/>
      <c r="C1" s="273"/>
      <c r="D1" s="273"/>
      <c r="E1" s="273"/>
    </row>
    <row r="2" spans="1:11" ht="12.95" customHeight="1" x14ac:dyDescent="0.2">
      <c r="A2" s="3"/>
      <c r="B2" s="3"/>
      <c r="C2" s="3"/>
      <c r="D2" s="3"/>
      <c r="E2" s="3"/>
    </row>
    <row r="3" spans="1:11" ht="17.100000000000001" customHeight="1" x14ac:dyDescent="0.2">
      <c r="A3" s="3"/>
      <c r="B3" s="3"/>
      <c r="C3" s="3"/>
      <c r="D3" s="3"/>
      <c r="E3" s="3"/>
      <c r="J3" s="279" t="s">
        <v>364</v>
      </c>
      <c r="K3" s="279"/>
    </row>
    <row r="4" spans="1:11" ht="17.100000000000001" customHeight="1" x14ac:dyDescent="0.15">
      <c r="A4" s="277" t="s">
        <v>2</v>
      </c>
      <c r="B4" s="277" t="s">
        <v>21</v>
      </c>
      <c r="C4" s="277" t="s">
        <v>1</v>
      </c>
      <c r="D4" s="280" t="s">
        <v>365</v>
      </c>
      <c r="E4" s="280"/>
      <c r="F4" s="183" t="s">
        <v>366</v>
      </c>
      <c r="G4" s="183" t="s">
        <v>367</v>
      </c>
      <c r="H4" s="183" t="s">
        <v>368</v>
      </c>
      <c r="I4" s="280" t="s">
        <v>369</v>
      </c>
      <c r="J4" s="280"/>
      <c r="K4" s="280" t="s">
        <v>4</v>
      </c>
    </row>
    <row r="5" spans="1:11" ht="17.100000000000001" customHeight="1" x14ac:dyDescent="0.15">
      <c r="A5" s="277"/>
      <c r="B5" s="277"/>
      <c r="C5" s="277"/>
      <c r="D5" s="183" t="s">
        <v>360</v>
      </c>
      <c r="E5" s="183" t="s">
        <v>370</v>
      </c>
      <c r="F5" s="183" t="s">
        <v>360</v>
      </c>
      <c r="G5" s="183" t="s">
        <v>370</v>
      </c>
      <c r="H5" s="183" t="s">
        <v>360</v>
      </c>
      <c r="I5" s="183" t="s">
        <v>360</v>
      </c>
      <c r="J5" s="183" t="s">
        <v>370</v>
      </c>
      <c r="K5" s="281"/>
    </row>
    <row r="6" spans="1:11" ht="17.100000000000001" customHeight="1" x14ac:dyDescent="0.15">
      <c r="A6" s="1" t="s">
        <v>449</v>
      </c>
      <c r="B6" s="15">
        <v>285</v>
      </c>
      <c r="C6" s="15">
        <f t="shared" ref="C6:C11" si="0">SUM(D6:K6)</f>
        <v>88234</v>
      </c>
      <c r="D6" s="184">
        <v>33987</v>
      </c>
      <c r="E6" s="184">
        <v>3533</v>
      </c>
      <c r="F6" s="184">
        <v>12296</v>
      </c>
      <c r="G6" s="184">
        <v>4313</v>
      </c>
      <c r="H6" s="184">
        <v>25415</v>
      </c>
      <c r="I6" s="184">
        <v>3556</v>
      </c>
      <c r="J6" s="185">
        <v>2043</v>
      </c>
      <c r="K6" s="184">
        <v>3091</v>
      </c>
    </row>
    <row r="7" spans="1:11" ht="17.100000000000001" customHeight="1" x14ac:dyDescent="0.15">
      <c r="A7" s="1" t="s">
        <v>450</v>
      </c>
      <c r="B7" s="15">
        <v>302</v>
      </c>
      <c r="C7" s="15">
        <f t="shared" si="0"/>
        <v>102843</v>
      </c>
      <c r="D7" s="184">
        <v>37723</v>
      </c>
      <c r="E7" s="184">
        <v>6917</v>
      </c>
      <c r="F7" s="184">
        <v>12641</v>
      </c>
      <c r="G7" s="184">
        <v>6330</v>
      </c>
      <c r="H7" s="184">
        <v>32429</v>
      </c>
      <c r="I7" s="184">
        <v>4968</v>
      </c>
      <c r="J7" s="185">
        <v>1710</v>
      </c>
      <c r="K7" s="184">
        <v>125</v>
      </c>
    </row>
    <row r="8" spans="1:11" ht="17.100000000000001" customHeight="1" x14ac:dyDescent="0.15">
      <c r="A8" s="1" t="s">
        <v>451</v>
      </c>
      <c r="B8" s="15">
        <v>299</v>
      </c>
      <c r="C8" s="15">
        <f t="shared" si="0"/>
        <v>103897</v>
      </c>
      <c r="D8" s="28">
        <v>38510</v>
      </c>
      <c r="E8" s="28">
        <v>10548</v>
      </c>
      <c r="F8" s="28">
        <v>11167</v>
      </c>
      <c r="G8" s="28">
        <v>6221</v>
      </c>
      <c r="H8" s="28">
        <v>32014</v>
      </c>
      <c r="I8" s="28">
        <v>3802</v>
      </c>
      <c r="J8" s="186">
        <v>1382</v>
      </c>
      <c r="K8" s="28">
        <v>253</v>
      </c>
    </row>
    <row r="9" spans="1:11" ht="17.100000000000001" customHeight="1" x14ac:dyDescent="0.15">
      <c r="A9" s="1" t="s">
        <v>452</v>
      </c>
      <c r="B9" s="15">
        <v>302</v>
      </c>
      <c r="C9" s="15">
        <f t="shared" si="0"/>
        <v>113461</v>
      </c>
      <c r="D9" s="28">
        <v>40044</v>
      </c>
      <c r="E9" s="28">
        <v>13225</v>
      </c>
      <c r="F9" s="28">
        <v>12299</v>
      </c>
      <c r="G9" s="28">
        <v>7594</v>
      </c>
      <c r="H9" s="28">
        <v>35492</v>
      </c>
      <c r="I9" s="28">
        <v>3237</v>
      </c>
      <c r="J9" s="186">
        <v>1549</v>
      </c>
      <c r="K9" s="28">
        <v>21</v>
      </c>
    </row>
    <row r="10" spans="1:11" ht="17.100000000000001" customHeight="1" x14ac:dyDescent="0.15">
      <c r="A10" s="1" t="s">
        <v>453</v>
      </c>
      <c r="B10" s="15">
        <v>304</v>
      </c>
      <c r="C10" s="15">
        <f t="shared" si="0"/>
        <v>130159</v>
      </c>
      <c r="D10" s="187">
        <v>46332</v>
      </c>
      <c r="E10" s="187">
        <v>14844</v>
      </c>
      <c r="F10" s="187">
        <v>15401</v>
      </c>
      <c r="G10" s="187">
        <v>9273</v>
      </c>
      <c r="H10" s="187">
        <v>38687</v>
      </c>
      <c r="I10" s="187">
        <v>3792</v>
      </c>
      <c r="J10" s="188">
        <v>1829</v>
      </c>
      <c r="K10" s="27">
        <v>1</v>
      </c>
    </row>
    <row r="11" spans="1:11" ht="17.100000000000001" customHeight="1" x14ac:dyDescent="0.15">
      <c r="A11" s="1" t="s">
        <v>454</v>
      </c>
      <c r="B11" s="15">
        <v>302</v>
      </c>
      <c r="C11" s="15">
        <f t="shared" si="0"/>
        <v>129718</v>
      </c>
      <c r="D11" s="27">
        <v>41649</v>
      </c>
      <c r="E11" s="27">
        <v>15377</v>
      </c>
      <c r="F11" s="27">
        <v>14683</v>
      </c>
      <c r="G11" s="27">
        <v>9593</v>
      </c>
      <c r="H11" s="27">
        <v>41427</v>
      </c>
      <c r="I11" s="27">
        <v>4167</v>
      </c>
      <c r="J11" s="73">
        <v>2821</v>
      </c>
      <c r="K11" s="27">
        <v>1</v>
      </c>
    </row>
    <row r="12" spans="1:11" ht="17.100000000000001" customHeight="1" x14ac:dyDescent="0.15">
      <c r="A12" s="1" t="s">
        <v>455</v>
      </c>
      <c r="B12" s="15">
        <v>302</v>
      </c>
      <c r="C12" s="15">
        <f t="shared" ref="C12:C17" si="1">SUM(D12:K12)</f>
        <v>134372</v>
      </c>
      <c r="D12" s="28">
        <v>39516</v>
      </c>
      <c r="E12" s="28">
        <v>15920</v>
      </c>
      <c r="F12" s="28">
        <v>17558</v>
      </c>
      <c r="G12" s="28">
        <v>10560</v>
      </c>
      <c r="H12" s="28">
        <v>43904</v>
      </c>
      <c r="I12" s="28">
        <v>4081</v>
      </c>
      <c r="J12" s="186">
        <v>2833</v>
      </c>
      <c r="K12" s="28">
        <v>0</v>
      </c>
    </row>
    <row r="13" spans="1:11" ht="17.100000000000001" customHeight="1" x14ac:dyDescent="0.15">
      <c r="A13" s="1" t="s">
        <v>259</v>
      </c>
      <c r="B13" s="15">
        <v>303</v>
      </c>
      <c r="C13" s="15">
        <f t="shared" si="1"/>
        <v>138489</v>
      </c>
      <c r="D13" s="28">
        <v>39930</v>
      </c>
      <c r="E13" s="28">
        <v>15076</v>
      </c>
      <c r="F13" s="28">
        <v>19039</v>
      </c>
      <c r="G13" s="28">
        <v>10918</v>
      </c>
      <c r="H13" s="28">
        <v>46786</v>
      </c>
      <c r="I13" s="28">
        <v>4198</v>
      </c>
      <c r="J13" s="186">
        <v>2542</v>
      </c>
      <c r="K13" s="28">
        <v>0</v>
      </c>
    </row>
    <row r="14" spans="1:11" ht="17.100000000000001" customHeight="1" x14ac:dyDescent="0.15">
      <c r="A14" s="1" t="s">
        <v>458</v>
      </c>
      <c r="B14" s="15">
        <v>283</v>
      </c>
      <c r="C14" s="15">
        <f t="shared" si="1"/>
        <v>133345</v>
      </c>
      <c r="D14" s="28">
        <v>38750</v>
      </c>
      <c r="E14" s="28">
        <v>16277</v>
      </c>
      <c r="F14" s="28">
        <v>18924</v>
      </c>
      <c r="G14" s="28">
        <v>9809</v>
      </c>
      <c r="H14" s="28">
        <v>42765</v>
      </c>
      <c r="I14" s="28">
        <v>4087</v>
      </c>
      <c r="J14" s="186">
        <v>2733</v>
      </c>
      <c r="K14" s="28">
        <v>0</v>
      </c>
    </row>
    <row r="15" spans="1:11" ht="17.100000000000001" customHeight="1" x14ac:dyDescent="0.15">
      <c r="A15" s="1" t="s">
        <v>420</v>
      </c>
      <c r="B15" s="15">
        <v>275</v>
      </c>
      <c r="C15" s="15">
        <f t="shared" si="1"/>
        <v>91069</v>
      </c>
      <c r="D15" s="28">
        <v>27933</v>
      </c>
      <c r="E15" s="28">
        <v>11635</v>
      </c>
      <c r="F15" s="28">
        <v>7114</v>
      </c>
      <c r="G15" s="28">
        <v>5917</v>
      </c>
      <c r="H15" s="28">
        <v>32657</v>
      </c>
      <c r="I15" s="28">
        <v>2940</v>
      </c>
      <c r="J15" s="186">
        <v>2873</v>
      </c>
      <c r="K15" s="28">
        <v>0</v>
      </c>
    </row>
    <row r="16" spans="1:11" ht="17.100000000000001" customHeight="1" x14ac:dyDescent="0.15">
      <c r="A16" s="1" t="s">
        <v>423</v>
      </c>
      <c r="B16" s="15">
        <v>294</v>
      </c>
      <c r="C16" s="15">
        <f t="shared" si="1"/>
        <v>98832</v>
      </c>
      <c r="D16" s="28">
        <v>27285</v>
      </c>
      <c r="E16" s="28">
        <v>10941</v>
      </c>
      <c r="F16" s="28">
        <v>7738</v>
      </c>
      <c r="G16" s="28">
        <v>7198</v>
      </c>
      <c r="H16" s="28">
        <v>37582</v>
      </c>
      <c r="I16" s="28">
        <v>3611</v>
      </c>
      <c r="J16" s="186">
        <v>4477</v>
      </c>
      <c r="K16" s="28">
        <v>0</v>
      </c>
    </row>
    <row r="17" spans="1:11" ht="17.100000000000001" customHeight="1" x14ac:dyDescent="0.15">
      <c r="A17" s="1" t="s">
        <v>440</v>
      </c>
      <c r="B17" s="15">
        <v>297</v>
      </c>
      <c r="C17" s="15">
        <f t="shared" si="1"/>
        <v>104194</v>
      </c>
      <c r="D17" s="28">
        <v>29104</v>
      </c>
      <c r="E17" s="28">
        <v>10280</v>
      </c>
      <c r="F17" s="28">
        <v>10097</v>
      </c>
      <c r="G17" s="28">
        <v>7279</v>
      </c>
      <c r="H17" s="28">
        <v>40632</v>
      </c>
      <c r="I17" s="28">
        <v>2960</v>
      </c>
      <c r="J17" s="186">
        <v>3842</v>
      </c>
      <c r="K17" s="28">
        <v>0</v>
      </c>
    </row>
    <row r="18" spans="1:11" ht="17.100000000000001" customHeight="1" x14ac:dyDescent="0.15">
      <c r="A18" s="1" t="s">
        <v>473</v>
      </c>
      <c r="B18" s="15">
        <v>300</v>
      </c>
      <c r="C18" s="15">
        <f>SUM(D18:K18)</f>
        <v>111106</v>
      </c>
      <c r="D18" s="28">
        <v>30686</v>
      </c>
      <c r="E18" s="28">
        <v>12142</v>
      </c>
      <c r="F18" s="28">
        <v>11708</v>
      </c>
      <c r="G18" s="28">
        <v>8856</v>
      </c>
      <c r="H18" s="28">
        <v>41487</v>
      </c>
      <c r="I18" s="28">
        <v>2784</v>
      </c>
      <c r="J18" s="186">
        <v>3443</v>
      </c>
      <c r="K18" s="28">
        <v>0</v>
      </c>
    </row>
    <row r="19" spans="1:11" ht="17.100000000000001" customHeight="1" x14ac:dyDescent="0.15">
      <c r="A19" s="1" t="s">
        <v>504</v>
      </c>
      <c r="B19" s="15">
        <v>297</v>
      </c>
      <c r="C19" s="15">
        <f>SUM(D19:K19)</f>
        <v>114728</v>
      </c>
      <c r="D19" s="28">
        <v>29685</v>
      </c>
      <c r="E19" s="28">
        <v>12136</v>
      </c>
      <c r="F19" s="28">
        <v>13360</v>
      </c>
      <c r="G19" s="28">
        <v>8576</v>
      </c>
      <c r="H19" s="28">
        <v>43816</v>
      </c>
      <c r="I19" s="28">
        <v>3474</v>
      </c>
      <c r="J19" s="186">
        <v>3681</v>
      </c>
      <c r="K19" s="28">
        <v>0</v>
      </c>
    </row>
    <row r="20" spans="1:11" ht="17.100000000000001" customHeight="1" x14ac:dyDescent="0.15">
      <c r="A20" s="1" t="s">
        <v>509</v>
      </c>
      <c r="B20" s="15">
        <v>294</v>
      </c>
      <c r="C20" s="15">
        <f>SUM(D20:K20)</f>
        <v>102808</v>
      </c>
      <c r="D20" s="28">
        <v>26039</v>
      </c>
      <c r="E20" s="28">
        <v>11405</v>
      </c>
      <c r="F20" s="28">
        <v>11758</v>
      </c>
      <c r="G20" s="28">
        <v>7768</v>
      </c>
      <c r="H20" s="28">
        <v>36920</v>
      </c>
      <c r="I20" s="28">
        <v>3640</v>
      </c>
      <c r="J20" s="186">
        <v>5278</v>
      </c>
      <c r="K20" s="28">
        <v>0</v>
      </c>
    </row>
    <row r="21" spans="1:11" ht="17.100000000000001" customHeight="1" x14ac:dyDescent="0.15">
      <c r="A21" t="s">
        <v>470</v>
      </c>
    </row>
    <row r="22" spans="1:11" ht="12.95" customHeight="1" x14ac:dyDescent="0.15"/>
    <row r="23" spans="1:11" ht="12.95" customHeight="1" x14ac:dyDescent="0.15"/>
    <row r="24" spans="1:11" ht="12.95" customHeight="1" x14ac:dyDescent="0.15"/>
    <row r="25" spans="1:11" ht="12.95" customHeight="1" x14ac:dyDescent="0.15"/>
    <row r="26" spans="1:11" ht="12.95" customHeight="1" x14ac:dyDescent="0.15"/>
    <row r="27" spans="1:11" ht="12.95" customHeight="1" x14ac:dyDescent="0.15"/>
  </sheetData>
  <sheetProtection formatCells="0" insertColumns="0" insertRows="0"/>
  <mergeCells count="8">
    <mergeCell ref="A1:E1"/>
    <mergeCell ref="J3:K3"/>
    <mergeCell ref="A4:A5"/>
    <mergeCell ref="B4:B5"/>
    <mergeCell ref="C4:C5"/>
    <mergeCell ref="D4:E4"/>
    <mergeCell ref="I4:J4"/>
    <mergeCell ref="K4:K5"/>
  </mergeCells>
  <phoneticPr fontId="3"/>
  <pageMargins left="0.94488188976377963" right="0.78740157480314965" top="0.98425196850393704" bottom="0.98425196850393704" header="0.51181102362204722" footer="0.51181102362204722"/>
  <pageSetup paperSize="9" scale="99" orientation="landscape" r:id="rId1"/>
  <headerFooter scaleWithDoc="0" alignWithMargins="0">
    <oddFooter>&amp;A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7F018-B9A1-4BCD-93BD-31F2801699B6}">
  <dimension ref="A1:S55"/>
  <sheetViews>
    <sheetView view="pageBreakPreview" zoomScaleNormal="100" zoomScaleSheetLayoutView="100" workbookViewId="0">
      <selection sqref="A1:F1"/>
    </sheetView>
  </sheetViews>
  <sheetFormatPr defaultRowHeight="13.5" x14ac:dyDescent="0.15"/>
  <sheetData>
    <row r="1" spans="1:19" ht="17.25" x14ac:dyDescent="0.2">
      <c r="A1" s="282" t="s">
        <v>534</v>
      </c>
      <c r="B1" s="282"/>
      <c r="C1" s="282"/>
      <c r="D1" s="282"/>
      <c r="E1" s="282"/>
      <c r="F1" s="282"/>
      <c r="K1" s="282"/>
      <c r="L1" s="282"/>
      <c r="M1" s="282"/>
      <c r="N1" s="282"/>
      <c r="O1" s="282"/>
      <c r="P1" s="282"/>
    </row>
    <row r="2" spans="1:19" ht="12.95" customHeight="1" x14ac:dyDescent="0.2">
      <c r="A2" s="160"/>
      <c r="B2" s="160"/>
      <c r="C2" s="160"/>
      <c r="D2" s="160"/>
      <c r="E2" s="160"/>
      <c r="F2" s="160"/>
      <c r="K2" s="160"/>
      <c r="L2" s="160"/>
      <c r="M2" s="160"/>
      <c r="N2" s="160"/>
      <c r="O2" s="160"/>
      <c r="P2" s="160"/>
    </row>
    <row r="3" spans="1:19" ht="12.95" customHeight="1" x14ac:dyDescent="0.15">
      <c r="H3" s="283" t="s">
        <v>6</v>
      </c>
      <c r="I3" s="283"/>
      <c r="R3" s="284"/>
      <c r="S3" s="284"/>
    </row>
    <row r="4" spans="1:19" ht="17.25" customHeight="1" x14ac:dyDescent="0.15">
      <c r="A4" s="235" t="s">
        <v>0</v>
      </c>
      <c r="B4" s="235" t="s">
        <v>371</v>
      </c>
      <c r="C4" s="252" t="s">
        <v>372</v>
      </c>
      <c r="D4" s="272" t="s">
        <v>373</v>
      </c>
      <c r="E4" s="255"/>
      <c r="F4" s="255"/>
      <c r="G4" s="255"/>
      <c r="H4" s="255"/>
      <c r="I4" s="256"/>
      <c r="K4" s="11"/>
      <c r="L4" s="11"/>
      <c r="M4" s="189"/>
    </row>
    <row r="5" spans="1:19" x14ac:dyDescent="0.15">
      <c r="A5" s="285"/>
      <c r="B5" s="285"/>
      <c r="C5" s="286"/>
      <c r="D5" s="272" t="s">
        <v>374</v>
      </c>
      <c r="E5" s="256"/>
      <c r="F5" s="272" t="s">
        <v>375</v>
      </c>
      <c r="G5" s="256"/>
      <c r="H5" s="272" t="s">
        <v>4</v>
      </c>
      <c r="I5" s="256"/>
      <c r="K5" s="11"/>
      <c r="L5" s="11"/>
      <c r="M5" s="189"/>
      <c r="N5" s="287"/>
      <c r="O5" s="287"/>
      <c r="P5" s="287"/>
      <c r="Q5" s="287"/>
      <c r="R5" s="287"/>
      <c r="S5" s="287"/>
    </row>
    <row r="6" spans="1:19" x14ac:dyDescent="0.15">
      <c r="A6" s="236"/>
      <c r="B6" s="236"/>
      <c r="C6" s="253"/>
      <c r="D6" s="163" t="s">
        <v>376</v>
      </c>
      <c r="E6" s="163" t="s">
        <v>377</v>
      </c>
      <c r="F6" s="163" t="s">
        <v>378</v>
      </c>
      <c r="G6" s="163" t="s">
        <v>377</v>
      </c>
      <c r="H6" s="163" t="s">
        <v>379</v>
      </c>
      <c r="I6" s="163" t="s">
        <v>380</v>
      </c>
      <c r="K6" s="11"/>
      <c r="L6" s="11"/>
      <c r="M6" s="189"/>
      <c r="N6" s="161"/>
      <c r="O6" s="161"/>
      <c r="P6" s="161"/>
      <c r="Q6" s="161"/>
      <c r="R6" s="161"/>
      <c r="S6" s="161"/>
    </row>
    <row r="7" spans="1:19" ht="18" customHeight="1" x14ac:dyDescent="0.15">
      <c r="A7" s="163" t="s">
        <v>443</v>
      </c>
      <c r="B7" s="2">
        <v>1</v>
      </c>
      <c r="C7" s="2">
        <v>5</v>
      </c>
      <c r="D7" s="2">
        <v>92</v>
      </c>
      <c r="E7" s="2">
        <v>3</v>
      </c>
      <c r="F7" s="2">
        <v>75</v>
      </c>
      <c r="G7" s="190">
        <v>1</v>
      </c>
      <c r="H7" s="2">
        <v>3</v>
      </c>
      <c r="I7" s="2">
        <v>10</v>
      </c>
      <c r="K7" s="161"/>
      <c r="Q7" s="24"/>
    </row>
    <row r="8" spans="1:19" ht="18" customHeight="1" x14ac:dyDescent="0.15">
      <c r="A8" s="163" t="s">
        <v>444</v>
      </c>
      <c r="B8" s="2">
        <v>1</v>
      </c>
      <c r="C8" s="2">
        <v>7</v>
      </c>
      <c r="D8" s="2">
        <v>92</v>
      </c>
      <c r="E8" s="2">
        <v>3</v>
      </c>
      <c r="F8" s="2">
        <v>75</v>
      </c>
      <c r="G8" s="190">
        <v>1</v>
      </c>
      <c r="H8" s="2">
        <v>3</v>
      </c>
      <c r="I8" s="2">
        <v>10</v>
      </c>
      <c r="K8" s="161"/>
      <c r="Q8" s="24"/>
    </row>
    <row r="9" spans="1:19" ht="18" customHeight="1" x14ac:dyDescent="0.15">
      <c r="A9" s="163" t="s">
        <v>445</v>
      </c>
      <c r="B9" s="2">
        <v>1</v>
      </c>
      <c r="C9" s="2">
        <v>7</v>
      </c>
      <c r="D9" s="2">
        <v>92</v>
      </c>
      <c r="E9" s="2">
        <v>3</v>
      </c>
      <c r="F9" s="2">
        <v>75</v>
      </c>
      <c r="G9" s="190">
        <v>1</v>
      </c>
      <c r="H9" s="2">
        <v>3</v>
      </c>
      <c r="I9" s="2">
        <v>10</v>
      </c>
      <c r="K9" s="161"/>
      <c r="Q9" s="24"/>
    </row>
    <row r="10" spans="1:19" ht="18" customHeight="1" x14ac:dyDescent="0.15">
      <c r="A10" s="163" t="s">
        <v>446</v>
      </c>
      <c r="B10" s="2">
        <v>1</v>
      </c>
      <c r="C10" s="2">
        <v>7</v>
      </c>
      <c r="D10" s="2">
        <v>92</v>
      </c>
      <c r="E10" s="2">
        <v>3</v>
      </c>
      <c r="F10" s="2">
        <v>75</v>
      </c>
      <c r="G10" s="190">
        <v>1</v>
      </c>
      <c r="H10" s="2">
        <v>3</v>
      </c>
      <c r="I10" s="2">
        <v>10</v>
      </c>
      <c r="K10" s="161"/>
      <c r="Q10" s="24"/>
    </row>
    <row r="11" spans="1:19" ht="18" customHeight="1" x14ac:dyDescent="0.15">
      <c r="A11" s="163" t="s">
        <v>447</v>
      </c>
      <c r="B11" s="2">
        <v>1</v>
      </c>
      <c r="C11" s="2">
        <v>7</v>
      </c>
      <c r="D11" s="2">
        <v>92</v>
      </c>
      <c r="E11" s="2">
        <v>3</v>
      </c>
      <c r="F11" s="2">
        <v>75</v>
      </c>
      <c r="G11" s="190">
        <v>1</v>
      </c>
      <c r="H11" s="2">
        <v>3</v>
      </c>
      <c r="I11" s="2">
        <v>10</v>
      </c>
      <c r="K11" s="161"/>
      <c r="Q11" s="24"/>
    </row>
    <row r="12" spans="1:19" ht="18" customHeight="1" x14ac:dyDescent="0.15">
      <c r="A12" s="163" t="s">
        <v>448</v>
      </c>
      <c r="B12" s="2">
        <v>1</v>
      </c>
      <c r="C12" s="2">
        <v>7</v>
      </c>
      <c r="D12" s="2">
        <v>92</v>
      </c>
      <c r="E12" s="2">
        <v>3</v>
      </c>
      <c r="F12" s="2">
        <v>75</v>
      </c>
      <c r="G12" s="190">
        <v>1</v>
      </c>
      <c r="H12" s="2">
        <v>3</v>
      </c>
      <c r="I12" s="2">
        <v>10</v>
      </c>
      <c r="K12" s="161"/>
      <c r="Q12" s="24"/>
    </row>
    <row r="13" spans="1:19" ht="18" customHeight="1" x14ac:dyDescent="0.15">
      <c r="A13" s="163" t="s">
        <v>449</v>
      </c>
      <c r="B13" s="2">
        <v>1</v>
      </c>
      <c r="C13" s="2">
        <v>8</v>
      </c>
      <c r="D13" s="2">
        <v>92</v>
      </c>
      <c r="E13" s="2">
        <v>3</v>
      </c>
      <c r="F13" s="2">
        <v>75</v>
      </c>
      <c r="G13" s="190">
        <v>1</v>
      </c>
      <c r="H13" s="2">
        <v>3</v>
      </c>
      <c r="I13" s="2">
        <v>10</v>
      </c>
      <c r="K13" s="161"/>
      <c r="Q13" s="24"/>
    </row>
    <row r="14" spans="1:19" ht="18" customHeight="1" x14ac:dyDescent="0.15">
      <c r="A14" s="163" t="s">
        <v>450</v>
      </c>
      <c r="B14" s="2">
        <v>1</v>
      </c>
      <c r="C14" s="2">
        <v>8</v>
      </c>
      <c r="D14" s="2">
        <v>92</v>
      </c>
      <c r="E14" s="2">
        <v>3</v>
      </c>
      <c r="F14" s="2">
        <v>75</v>
      </c>
      <c r="G14" s="190">
        <v>1</v>
      </c>
      <c r="H14" s="2">
        <v>3</v>
      </c>
      <c r="I14" s="2">
        <v>10</v>
      </c>
      <c r="K14" s="161"/>
      <c r="Q14" s="24"/>
    </row>
    <row r="15" spans="1:19" ht="18" customHeight="1" x14ac:dyDescent="0.15">
      <c r="A15" s="163" t="s">
        <v>451</v>
      </c>
      <c r="B15" s="2">
        <v>1</v>
      </c>
      <c r="C15" s="2">
        <v>9</v>
      </c>
      <c r="D15" s="2">
        <v>92</v>
      </c>
      <c r="E15" s="2">
        <v>3</v>
      </c>
      <c r="F15" s="2">
        <v>75</v>
      </c>
      <c r="G15" s="190">
        <v>1</v>
      </c>
      <c r="H15" s="2">
        <v>3</v>
      </c>
      <c r="I15" s="2">
        <v>10</v>
      </c>
      <c r="K15" s="161"/>
      <c r="Q15" s="24"/>
    </row>
    <row r="16" spans="1:19" ht="18" customHeight="1" x14ac:dyDescent="0.15">
      <c r="A16" s="163" t="s">
        <v>452</v>
      </c>
      <c r="B16" s="2">
        <v>1</v>
      </c>
      <c r="C16" s="2">
        <v>9</v>
      </c>
      <c r="D16" s="2">
        <v>92</v>
      </c>
      <c r="E16" s="2">
        <v>2</v>
      </c>
      <c r="F16" s="2">
        <v>75</v>
      </c>
      <c r="G16" s="2">
        <v>1</v>
      </c>
      <c r="H16" s="2">
        <v>3</v>
      </c>
      <c r="I16" s="2">
        <v>9</v>
      </c>
    </row>
    <row r="17" spans="1:11" ht="18" customHeight="1" x14ac:dyDescent="0.15">
      <c r="A17" s="163" t="s">
        <v>453</v>
      </c>
      <c r="B17" s="2">
        <v>2</v>
      </c>
      <c r="C17" s="2">
        <v>9</v>
      </c>
      <c r="D17" s="2">
        <v>92</v>
      </c>
      <c r="E17" s="2">
        <v>2</v>
      </c>
      <c r="F17" s="2">
        <v>75</v>
      </c>
      <c r="G17" s="2">
        <v>1</v>
      </c>
      <c r="H17" s="2">
        <v>3</v>
      </c>
      <c r="I17" s="2">
        <v>9</v>
      </c>
    </row>
    <row r="18" spans="1:11" ht="18" customHeight="1" x14ac:dyDescent="0.15">
      <c r="A18" s="163" t="s">
        <v>454</v>
      </c>
      <c r="B18" s="2">
        <v>2</v>
      </c>
      <c r="C18" s="2">
        <v>9</v>
      </c>
      <c r="D18" s="2">
        <v>92</v>
      </c>
      <c r="E18" s="2">
        <v>2</v>
      </c>
      <c r="F18" s="2">
        <v>75</v>
      </c>
      <c r="G18" s="2">
        <v>1</v>
      </c>
      <c r="H18" s="2">
        <v>3</v>
      </c>
      <c r="I18" s="2">
        <v>9</v>
      </c>
    </row>
    <row r="19" spans="1:11" ht="18" customHeight="1" x14ac:dyDescent="0.15">
      <c r="A19" s="163" t="s">
        <v>455</v>
      </c>
      <c r="B19" s="2">
        <v>2</v>
      </c>
      <c r="C19" s="2">
        <v>9</v>
      </c>
      <c r="D19" s="2">
        <v>92</v>
      </c>
      <c r="E19" s="2">
        <v>2</v>
      </c>
      <c r="F19" s="2">
        <v>75</v>
      </c>
      <c r="G19" s="2">
        <v>1</v>
      </c>
      <c r="H19" s="2">
        <v>3</v>
      </c>
      <c r="I19" s="2">
        <v>9</v>
      </c>
    </row>
    <row r="20" spans="1:11" ht="18" customHeight="1" x14ac:dyDescent="0.15">
      <c r="A20" s="163" t="s">
        <v>259</v>
      </c>
      <c r="B20" s="2">
        <v>2</v>
      </c>
      <c r="C20" s="2">
        <v>9</v>
      </c>
      <c r="D20" s="2">
        <v>92</v>
      </c>
      <c r="E20" s="2">
        <v>2</v>
      </c>
      <c r="F20" s="2">
        <v>75</v>
      </c>
      <c r="G20" s="2">
        <v>1</v>
      </c>
      <c r="H20" s="2">
        <v>3</v>
      </c>
      <c r="I20" s="2">
        <v>9</v>
      </c>
    </row>
    <row r="21" spans="1:11" ht="18" customHeight="1" x14ac:dyDescent="0.15">
      <c r="A21" s="163" t="s">
        <v>415</v>
      </c>
      <c r="B21" s="2">
        <v>2</v>
      </c>
      <c r="C21" s="2">
        <v>9</v>
      </c>
      <c r="D21" s="2">
        <v>92</v>
      </c>
      <c r="E21" s="2">
        <v>2</v>
      </c>
      <c r="F21" s="2">
        <v>75</v>
      </c>
      <c r="G21" s="2">
        <v>1</v>
      </c>
      <c r="H21" s="2">
        <v>3</v>
      </c>
      <c r="I21" s="2">
        <v>9</v>
      </c>
    </row>
    <row r="22" spans="1:11" ht="18" customHeight="1" x14ac:dyDescent="0.15">
      <c r="A22" s="163" t="s">
        <v>420</v>
      </c>
      <c r="B22" s="2">
        <v>2</v>
      </c>
      <c r="C22" s="2">
        <v>9</v>
      </c>
      <c r="D22" s="2">
        <v>92</v>
      </c>
      <c r="E22" s="2">
        <v>2</v>
      </c>
      <c r="F22" s="2">
        <v>75</v>
      </c>
      <c r="G22" s="2">
        <v>1</v>
      </c>
      <c r="H22" s="2">
        <v>3</v>
      </c>
      <c r="I22" s="2">
        <v>9</v>
      </c>
    </row>
    <row r="23" spans="1:11" ht="18" customHeight="1" x14ac:dyDescent="0.15">
      <c r="A23" s="163" t="s">
        <v>423</v>
      </c>
      <c r="B23" s="2">
        <v>2</v>
      </c>
      <c r="C23" s="2">
        <v>9</v>
      </c>
      <c r="D23" s="2">
        <v>92</v>
      </c>
      <c r="E23" s="2">
        <v>2</v>
      </c>
      <c r="F23" s="2">
        <v>75</v>
      </c>
      <c r="G23" s="2">
        <v>1</v>
      </c>
      <c r="H23" s="2">
        <v>3</v>
      </c>
      <c r="I23" s="2">
        <v>8</v>
      </c>
    </row>
    <row r="24" spans="1:11" ht="18" customHeight="1" x14ac:dyDescent="0.15">
      <c r="A24" s="163" t="s">
        <v>440</v>
      </c>
      <c r="B24" s="2">
        <v>2</v>
      </c>
      <c r="C24" s="2">
        <v>9</v>
      </c>
      <c r="D24" s="2">
        <v>92</v>
      </c>
      <c r="E24" s="2">
        <v>2</v>
      </c>
      <c r="F24" s="2">
        <v>75</v>
      </c>
      <c r="G24" s="2">
        <v>1</v>
      </c>
      <c r="H24" s="2">
        <v>3</v>
      </c>
      <c r="I24" s="2">
        <v>8</v>
      </c>
    </row>
    <row r="25" spans="1:11" ht="18" customHeight="1" x14ac:dyDescent="0.15">
      <c r="A25" s="163" t="s">
        <v>473</v>
      </c>
      <c r="B25" s="2">
        <v>2</v>
      </c>
      <c r="C25" s="2">
        <v>9</v>
      </c>
      <c r="D25" s="2">
        <v>92</v>
      </c>
      <c r="E25" s="2">
        <v>2</v>
      </c>
      <c r="F25" s="2">
        <v>75</v>
      </c>
      <c r="G25" s="2">
        <v>1</v>
      </c>
      <c r="H25" s="2">
        <v>3</v>
      </c>
      <c r="I25" s="2">
        <v>8</v>
      </c>
    </row>
    <row r="26" spans="1:11" ht="18" customHeight="1" x14ac:dyDescent="0.15">
      <c r="A26" s="163" t="s">
        <v>504</v>
      </c>
      <c r="B26" s="2">
        <v>2</v>
      </c>
      <c r="C26" s="2">
        <v>9</v>
      </c>
      <c r="D26" s="2">
        <v>92</v>
      </c>
      <c r="E26" s="2">
        <v>2</v>
      </c>
      <c r="F26" s="2">
        <v>75</v>
      </c>
      <c r="G26" s="2">
        <v>1</v>
      </c>
      <c r="H26" s="2">
        <v>3</v>
      </c>
      <c r="I26" s="2">
        <v>8</v>
      </c>
    </row>
    <row r="27" spans="1:11" ht="18" customHeight="1" x14ac:dyDescent="0.15">
      <c r="A27" s="163" t="s">
        <v>509</v>
      </c>
      <c r="B27" s="2">
        <v>2</v>
      </c>
      <c r="C27" s="2">
        <v>9</v>
      </c>
      <c r="D27" s="2">
        <v>92</v>
      </c>
      <c r="E27" s="2">
        <v>2</v>
      </c>
      <c r="F27" s="2">
        <v>75</v>
      </c>
      <c r="G27" s="2">
        <v>1</v>
      </c>
      <c r="H27" s="2">
        <v>3</v>
      </c>
      <c r="I27" s="2">
        <v>8</v>
      </c>
    </row>
    <row r="28" spans="1:11" ht="18" customHeight="1" x14ac:dyDescent="0.15">
      <c r="A28" s="163" t="s">
        <v>538</v>
      </c>
      <c r="B28" s="2">
        <v>2</v>
      </c>
      <c r="C28" s="2">
        <v>9</v>
      </c>
      <c r="D28" s="2">
        <v>92</v>
      </c>
      <c r="E28" s="2">
        <v>2</v>
      </c>
      <c r="F28" s="2">
        <v>75</v>
      </c>
      <c r="G28" s="2">
        <v>1</v>
      </c>
      <c r="H28" s="2">
        <v>3</v>
      </c>
      <c r="I28" s="2">
        <v>8</v>
      </c>
    </row>
    <row r="29" spans="1:11" x14ac:dyDescent="0.15">
      <c r="A29" t="s">
        <v>548</v>
      </c>
    </row>
    <row r="30" spans="1:11" x14ac:dyDescent="0.15">
      <c r="A30" t="s">
        <v>381</v>
      </c>
    </row>
    <row r="31" spans="1:11" ht="17.25" x14ac:dyDescent="0.2">
      <c r="A31" t="s">
        <v>551</v>
      </c>
      <c r="K31" s="160"/>
    </row>
    <row r="32" spans="1:11" ht="17.25" x14ac:dyDescent="0.2">
      <c r="K32" s="160"/>
    </row>
    <row r="33" spans="1:11" ht="17.25" x14ac:dyDescent="0.2">
      <c r="K33" s="160"/>
    </row>
    <row r="34" spans="1:11" ht="17.25" x14ac:dyDescent="0.2">
      <c r="K34" s="160"/>
    </row>
    <row r="35" spans="1:11" ht="17.25" x14ac:dyDescent="0.2">
      <c r="K35" s="160"/>
    </row>
    <row r="36" spans="1:11" ht="17.25" x14ac:dyDescent="0.2">
      <c r="K36" s="160"/>
    </row>
    <row r="37" spans="1:11" ht="17.25" x14ac:dyDescent="0.2">
      <c r="K37" s="160"/>
    </row>
    <row r="38" spans="1:11" ht="17.25" x14ac:dyDescent="0.2">
      <c r="K38" s="160"/>
    </row>
    <row r="39" spans="1:11" ht="17.25" x14ac:dyDescent="0.2">
      <c r="K39" s="160"/>
    </row>
    <row r="40" spans="1:11" ht="17.25" x14ac:dyDescent="0.2">
      <c r="K40" s="160"/>
    </row>
    <row r="41" spans="1:11" ht="17.25" x14ac:dyDescent="0.2">
      <c r="K41" s="160"/>
    </row>
    <row r="42" spans="1:11" ht="17.25" x14ac:dyDescent="0.2">
      <c r="K42" s="160"/>
    </row>
    <row r="43" spans="1:11" ht="17.25" x14ac:dyDescent="0.2">
      <c r="K43" s="160"/>
    </row>
    <row r="44" spans="1:11" ht="17.25" x14ac:dyDescent="0.2">
      <c r="A44" s="160"/>
    </row>
    <row r="46" spans="1:11" ht="23.25" customHeight="1" x14ac:dyDescent="0.15"/>
    <row r="47" spans="1:11" ht="23.25" customHeight="1" x14ac:dyDescent="0.15"/>
    <row r="48" spans="1:11" ht="23.25" customHeight="1" x14ac:dyDescent="0.15"/>
    <row r="49" customFormat="1" ht="22.5" customHeight="1" x14ac:dyDescent="0.15"/>
    <row r="50" customFormat="1" ht="23.25" customHeight="1" x14ac:dyDescent="0.15"/>
    <row r="51" customFormat="1" ht="23.25" customHeight="1" x14ac:dyDescent="0.15"/>
    <row r="52" customFormat="1" ht="23.25" customHeight="1" x14ac:dyDescent="0.15"/>
    <row r="53" customFormat="1" ht="23.25" customHeight="1" x14ac:dyDescent="0.15"/>
    <row r="54" customFormat="1" ht="23.25" customHeight="1" x14ac:dyDescent="0.15"/>
    <row r="55" customFormat="1" ht="23.25" customHeight="1" x14ac:dyDescent="0.15"/>
  </sheetData>
  <sheetProtection formatCells="0" insertColumns="0" insertRows="0"/>
  <mergeCells count="14">
    <mergeCell ref="A1:F1"/>
    <mergeCell ref="K1:P1"/>
    <mergeCell ref="H3:I3"/>
    <mergeCell ref="R3:S3"/>
    <mergeCell ref="A4:A6"/>
    <mergeCell ref="B4:B6"/>
    <mergeCell ref="C4:C6"/>
    <mergeCell ref="D4:I4"/>
    <mergeCell ref="D5:E5"/>
    <mergeCell ref="F5:G5"/>
    <mergeCell ref="H5:I5"/>
    <mergeCell ref="N5:O5"/>
    <mergeCell ref="P5:Q5"/>
    <mergeCell ref="R5:S5"/>
  </mergeCells>
  <phoneticPr fontId="3"/>
  <pageMargins left="0.59055118110236227" right="0.39370078740157483" top="0.78740157480314965" bottom="0.59055118110236227" header="0.51181102362204722" footer="0.51181102362204722"/>
  <pageSetup paperSize="9" orientation="landscape" verticalDpi="300" r:id="rId1"/>
  <headerFooter scaleWithDoc="0" alignWithMargins="0">
    <oddFooter>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45FB0-DE27-4DEB-BE2C-AC1BCEFD5372}">
  <dimension ref="A1:P55"/>
  <sheetViews>
    <sheetView view="pageBreakPreview" zoomScaleNormal="100" zoomScaleSheetLayoutView="100" workbookViewId="0"/>
  </sheetViews>
  <sheetFormatPr defaultColWidth="8.625" defaultRowHeight="13.5" x14ac:dyDescent="0.15"/>
  <cols>
    <col min="1" max="2" width="10.625" style="11" customWidth="1"/>
    <col min="3" max="16384" width="8.625" style="11"/>
  </cols>
  <sheetData>
    <row r="1" spans="1:16" ht="20.100000000000001" customHeight="1" x14ac:dyDescent="0.15">
      <c r="A1" s="12" t="s">
        <v>255</v>
      </c>
    </row>
    <row r="2" spans="1:16" ht="12.95" customHeight="1" x14ac:dyDescent="0.15">
      <c r="A2" s="12"/>
    </row>
    <row r="3" spans="1:16" ht="17.100000000000001" customHeight="1" x14ac:dyDescent="0.15">
      <c r="A3" s="11" t="s">
        <v>489</v>
      </c>
      <c r="O3" s="13"/>
      <c r="P3" s="13" t="s">
        <v>7</v>
      </c>
    </row>
    <row r="4" spans="1:16" s="14" customFormat="1" ht="17.100000000000001" customHeight="1" x14ac:dyDescent="0.15">
      <c r="A4" s="1" t="s">
        <v>2</v>
      </c>
      <c r="B4" s="1" t="s">
        <v>1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3</v>
      </c>
      <c r="J4" s="1" t="s">
        <v>14</v>
      </c>
      <c r="K4" s="1" t="s">
        <v>15</v>
      </c>
      <c r="L4" s="1" t="s">
        <v>16</v>
      </c>
      <c r="M4" s="1" t="s">
        <v>17</v>
      </c>
      <c r="N4" s="1" t="s">
        <v>18</v>
      </c>
      <c r="O4" s="1" t="s">
        <v>19</v>
      </c>
      <c r="P4" s="1" t="s">
        <v>20</v>
      </c>
    </row>
    <row r="5" spans="1:16" ht="17.100000000000001" customHeight="1" x14ac:dyDescent="0.15">
      <c r="A5" s="1" t="s">
        <v>443</v>
      </c>
      <c r="B5" s="19">
        <f>SUM(C5:P5)</f>
        <v>334174</v>
      </c>
      <c r="C5" s="19">
        <v>2938</v>
      </c>
      <c r="D5" s="19">
        <v>6038</v>
      </c>
      <c r="E5" s="19">
        <v>12870</v>
      </c>
      <c r="F5" s="19">
        <v>14957</v>
      </c>
      <c r="G5" s="19">
        <v>9721</v>
      </c>
      <c r="H5" s="19">
        <v>26278</v>
      </c>
      <c r="I5" s="19">
        <v>6710</v>
      </c>
      <c r="J5" s="19">
        <v>11015</v>
      </c>
      <c r="K5" s="19">
        <v>2798</v>
      </c>
      <c r="L5" s="19">
        <v>50383</v>
      </c>
      <c r="M5" s="19">
        <v>16</v>
      </c>
      <c r="N5" s="19">
        <v>136027</v>
      </c>
      <c r="O5" s="19">
        <v>39377</v>
      </c>
      <c r="P5" s="19">
        <v>15046</v>
      </c>
    </row>
    <row r="6" spans="1:16" ht="17.100000000000001" customHeight="1" x14ac:dyDescent="0.15">
      <c r="A6" s="1" t="s">
        <v>444</v>
      </c>
      <c r="B6" s="19">
        <f>SUM(C6:P6)</f>
        <v>334501</v>
      </c>
      <c r="C6" s="19">
        <v>2937</v>
      </c>
      <c r="D6" s="19">
        <v>6389</v>
      </c>
      <c r="E6" s="19">
        <v>14000</v>
      </c>
      <c r="F6" s="19">
        <v>15306</v>
      </c>
      <c r="G6" s="19">
        <v>10020</v>
      </c>
      <c r="H6" s="19">
        <v>26543</v>
      </c>
      <c r="I6" s="19">
        <v>6585</v>
      </c>
      <c r="J6" s="19">
        <v>11205</v>
      </c>
      <c r="K6" s="19">
        <v>2775</v>
      </c>
      <c r="L6" s="19">
        <v>50836</v>
      </c>
      <c r="M6" s="19">
        <v>27</v>
      </c>
      <c r="N6" s="19">
        <v>136260</v>
      </c>
      <c r="O6" s="19">
        <v>37104</v>
      </c>
      <c r="P6" s="19">
        <v>14514</v>
      </c>
    </row>
    <row r="7" spans="1:16" ht="17.100000000000001" customHeight="1" x14ac:dyDescent="0.15">
      <c r="A7" s="1" t="s">
        <v>445</v>
      </c>
      <c r="B7" s="19">
        <f>SUM(C7:P7)</f>
        <v>347717</v>
      </c>
      <c r="C7" s="19">
        <v>2784</v>
      </c>
      <c r="D7" s="19">
        <v>5735</v>
      </c>
      <c r="E7" s="19">
        <v>14909</v>
      </c>
      <c r="F7" s="19">
        <v>14489</v>
      </c>
      <c r="G7" s="19">
        <v>9698</v>
      </c>
      <c r="H7" s="19">
        <v>28311</v>
      </c>
      <c r="I7" s="19">
        <v>6795</v>
      </c>
      <c r="J7" s="19">
        <v>11323</v>
      </c>
      <c r="K7" s="19">
        <v>2414</v>
      </c>
      <c r="L7" s="19">
        <v>53795</v>
      </c>
      <c r="M7" s="19">
        <v>18</v>
      </c>
      <c r="N7" s="19">
        <v>147896</v>
      </c>
      <c r="O7" s="19">
        <v>36441</v>
      </c>
      <c r="P7" s="19">
        <v>13109</v>
      </c>
    </row>
    <row r="8" spans="1:16" ht="17.100000000000001" customHeight="1" x14ac:dyDescent="0.15">
      <c r="A8" s="1" t="s">
        <v>446</v>
      </c>
      <c r="B8" s="19">
        <f>SUM(C8:P8)</f>
        <v>364974</v>
      </c>
      <c r="C8" s="15">
        <v>2333</v>
      </c>
      <c r="D8" s="15">
        <v>5847</v>
      </c>
      <c r="E8" s="15">
        <v>15590</v>
      </c>
      <c r="F8" s="15">
        <v>14659</v>
      </c>
      <c r="G8" s="15">
        <v>9878</v>
      </c>
      <c r="H8" s="15">
        <v>29739</v>
      </c>
      <c r="I8" s="15">
        <v>7135</v>
      </c>
      <c r="J8" s="15">
        <v>12846</v>
      </c>
      <c r="K8" s="15">
        <v>2538</v>
      </c>
      <c r="L8" s="15">
        <v>61464</v>
      </c>
      <c r="M8" s="15">
        <v>36</v>
      </c>
      <c r="N8" s="15">
        <v>148798</v>
      </c>
      <c r="O8" s="15">
        <v>39866</v>
      </c>
      <c r="P8" s="15">
        <v>14245</v>
      </c>
    </row>
    <row r="9" spans="1:16" ht="17.100000000000001" customHeight="1" x14ac:dyDescent="0.15">
      <c r="A9" s="1" t="s">
        <v>447</v>
      </c>
      <c r="B9" s="19">
        <v>399536</v>
      </c>
      <c r="C9" s="15">
        <v>2955</v>
      </c>
      <c r="D9" s="15">
        <v>6293</v>
      </c>
      <c r="E9" s="15">
        <v>17226</v>
      </c>
      <c r="F9" s="15">
        <v>14938</v>
      </c>
      <c r="G9" s="15">
        <v>10978</v>
      </c>
      <c r="H9" s="15">
        <v>33493</v>
      </c>
      <c r="I9" s="15">
        <v>7883</v>
      </c>
      <c r="J9" s="15">
        <v>14299</v>
      </c>
      <c r="K9" s="15">
        <v>2504</v>
      </c>
      <c r="L9" s="15">
        <v>66549</v>
      </c>
      <c r="M9" s="15">
        <v>12</v>
      </c>
      <c r="N9" s="15">
        <v>161224</v>
      </c>
      <c r="O9" s="15">
        <v>46024</v>
      </c>
      <c r="P9" s="15">
        <v>15158</v>
      </c>
    </row>
    <row r="10" spans="1:16" ht="17.100000000000001" customHeight="1" x14ac:dyDescent="0.15">
      <c r="A10" s="1" t="s">
        <v>448</v>
      </c>
      <c r="B10" s="19">
        <v>395948</v>
      </c>
      <c r="C10" s="15">
        <v>3182</v>
      </c>
      <c r="D10" s="15">
        <v>6960</v>
      </c>
      <c r="E10" s="15">
        <v>16129</v>
      </c>
      <c r="F10" s="15">
        <v>15370</v>
      </c>
      <c r="G10" s="15">
        <v>10518</v>
      </c>
      <c r="H10" s="15">
        <v>33479</v>
      </c>
      <c r="I10" s="15">
        <v>7309</v>
      </c>
      <c r="J10" s="15">
        <v>14391</v>
      </c>
      <c r="K10" s="15">
        <v>2332</v>
      </c>
      <c r="L10" s="15">
        <v>66271</v>
      </c>
      <c r="M10" s="15">
        <v>115</v>
      </c>
      <c r="N10" s="15">
        <v>160903</v>
      </c>
      <c r="O10" s="15">
        <v>45399</v>
      </c>
      <c r="P10" s="15">
        <v>13590</v>
      </c>
    </row>
    <row r="11" spans="1:16" ht="17.100000000000001" customHeight="1" x14ac:dyDescent="0.15">
      <c r="A11" s="1" t="s">
        <v>449</v>
      </c>
      <c r="B11" s="19">
        <f>SUM(C11:P11)</f>
        <v>408211</v>
      </c>
      <c r="C11" s="15">
        <v>3319</v>
      </c>
      <c r="D11" s="15">
        <v>7419</v>
      </c>
      <c r="E11" s="15">
        <v>16712</v>
      </c>
      <c r="F11" s="15">
        <v>14509</v>
      </c>
      <c r="G11" s="15">
        <v>11183</v>
      </c>
      <c r="H11" s="15">
        <v>36604</v>
      </c>
      <c r="I11" s="15">
        <v>7553</v>
      </c>
      <c r="J11" s="15">
        <v>14446</v>
      </c>
      <c r="K11" s="15">
        <v>2546</v>
      </c>
      <c r="L11" s="15">
        <v>66519</v>
      </c>
      <c r="M11" s="15">
        <v>477</v>
      </c>
      <c r="N11" s="15">
        <v>170215</v>
      </c>
      <c r="O11" s="15">
        <v>44615</v>
      </c>
      <c r="P11" s="15">
        <v>12094</v>
      </c>
    </row>
    <row r="12" spans="1:16" ht="17.100000000000001" customHeight="1" x14ac:dyDescent="0.15">
      <c r="A12" s="1" t="s">
        <v>450</v>
      </c>
      <c r="B12" s="19">
        <f>SUM(C12:P12)</f>
        <v>412068</v>
      </c>
      <c r="C12" s="15">
        <v>3153</v>
      </c>
      <c r="D12" s="15">
        <v>7451</v>
      </c>
      <c r="E12" s="15">
        <v>17747</v>
      </c>
      <c r="F12" s="15">
        <v>14753</v>
      </c>
      <c r="G12" s="15">
        <v>11569</v>
      </c>
      <c r="H12" s="15">
        <v>35516</v>
      </c>
      <c r="I12" s="15">
        <v>7047</v>
      </c>
      <c r="J12" s="15">
        <v>15414</v>
      </c>
      <c r="K12" s="15">
        <v>2897</v>
      </c>
      <c r="L12" s="15">
        <v>66816</v>
      </c>
      <c r="M12" s="15">
        <v>76</v>
      </c>
      <c r="N12" s="15">
        <v>171468</v>
      </c>
      <c r="O12" s="15">
        <v>46435</v>
      </c>
      <c r="P12" s="15">
        <v>11726</v>
      </c>
    </row>
    <row r="13" spans="1:16" ht="17.100000000000001" customHeight="1" x14ac:dyDescent="0.15">
      <c r="A13" s="1" t="s">
        <v>451</v>
      </c>
      <c r="B13" s="19">
        <f>SUM(C13:P13)</f>
        <v>412437</v>
      </c>
      <c r="C13" s="15">
        <v>2976</v>
      </c>
      <c r="D13" s="15">
        <v>7144</v>
      </c>
      <c r="E13" s="15">
        <v>17711</v>
      </c>
      <c r="F13" s="15">
        <v>13854</v>
      </c>
      <c r="G13" s="15">
        <v>11907</v>
      </c>
      <c r="H13" s="15">
        <v>34898</v>
      </c>
      <c r="I13" s="15">
        <v>7417</v>
      </c>
      <c r="J13" s="15">
        <v>14706</v>
      </c>
      <c r="K13" s="15">
        <v>2514</v>
      </c>
      <c r="L13" s="15">
        <v>67330</v>
      </c>
      <c r="M13" s="15">
        <v>57</v>
      </c>
      <c r="N13" s="15">
        <v>172075</v>
      </c>
      <c r="O13" s="15">
        <v>46421</v>
      </c>
      <c r="P13" s="15">
        <v>13427</v>
      </c>
    </row>
    <row r="14" spans="1:16" ht="17.100000000000001" customHeight="1" x14ac:dyDescent="0.15">
      <c r="A14" s="1" t="s">
        <v>452</v>
      </c>
      <c r="B14" s="19">
        <v>398065</v>
      </c>
      <c r="C14" s="15">
        <v>2841</v>
      </c>
      <c r="D14" s="15">
        <v>6926</v>
      </c>
      <c r="E14" s="15">
        <v>18479</v>
      </c>
      <c r="F14" s="15">
        <v>13535</v>
      </c>
      <c r="G14" s="15">
        <v>11476</v>
      </c>
      <c r="H14" s="15">
        <v>35503</v>
      </c>
      <c r="I14" s="15">
        <v>7536</v>
      </c>
      <c r="J14" s="15">
        <v>13476</v>
      </c>
      <c r="K14" s="15">
        <v>2459</v>
      </c>
      <c r="L14" s="15">
        <v>64759</v>
      </c>
      <c r="M14" s="15">
        <v>102</v>
      </c>
      <c r="N14" s="15">
        <v>162443</v>
      </c>
      <c r="O14" s="15">
        <v>45672</v>
      </c>
      <c r="P14" s="15">
        <v>12858</v>
      </c>
    </row>
    <row r="15" spans="1:16" ht="17.100000000000001" customHeight="1" x14ac:dyDescent="0.15">
      <c r="A15" s="1" t="s">
        <v>453</v>
      </c>
      <c r="B15" s="19">
        <f t="shared" ref="B15:B21" si="0">SUM(C15:P15)</f>
        <v>401619</v>
      </c>
      <c r="C15" s="15">
        <v>2769</v>
      </c>
      <c r="D15" s="15">
        <v>7343</v>
      </c>
      <c r="E15" s="15">
        <v>17699</v>
      </c>
      <c r="F15" s="15">
        <v>13805</v>
      </c>
      <c r="G15" s="15">
        <v>11028</v>
      </c>
      <c r="H15" s="15">
        <v>33996</v>
      </c>
      <c r="I15" s="15">
        <v>6995</v>
      </c>
      <c r="J15" s="15">
        <v>13631</v>
      </c>
      <c r="K15" s="15">
        <v>2279</v>
      </c>
      <c r="L15" s="15">
        <v>62961</v>
      </c>
      <c r="M15" s="15">
        <v>232</v>
      </c>
      <c r="N15" s="15">
        <v>170842</v>
      </c>
      <c r="O15" s="15">
        <v>44731</v>
      </c>
      <c r="P15" s="15">
        <v>13308</v>
      </c>
    </row>
    <row r="16" spans="1:16" ht="17.100000000000001" customHeight="1" x14ac:dyDescent="0.15">
      <c r="A16" s="1" t="s">
        <v>454</v>
      </c>
      <c r="B16" s="19">
        <f t="shared" si="0"/>
        <v>393439</v>
      </c>
      <c r="C16" s="15">
        <v>3037</v>
      </c>
      <c r="D16" s="15">
        <v>6431</v>
      </c>
      <c r="E16" s="15">
        <v>17506</v>
      </c>
      <c r="F16" s="15">
        <v>13407</v>
      </c>
      <c r="G16" s="15">
        <v>10298</v>
      </c>
      <c r="H16" s="15">
        <v>32710</v>
      </c>
      <c r="I16" s="15">
        <v>7200</v>
      </c>
      <c r="J16" s="15">
        <v>13262</v>
      </c>
      <c r="K16" s="15">
        <v>2302</v>
      </c>
      <c r="L16" s="15">
        <v>60844</v>
      </c>
      <c r="M16" s="15">
        <v>107</v>
      </c>
      <c r="N16" s="15">
        <v>168411</v>
      </c>
      <c r="O16" s="15">
        <v>45393</v>
      </c>
      <c r="P16" s="15">
        <v>12531</v>
      </c>
    </row>
    <row r="17" spans="1:16" ht="17.100000000000001" customHeight="1" x14ac:dyDescent="0.15">
      <c r="A17" s="1" t="s">
        <v>455</v>
      </c>
      <c r="B17" s="19">
        <f t="shared" si="0"/>
        <v>388134</v>
      </c>
      <c r="C17" s="15">
        <v>3426</v>
      </c>
      <c r="D17" s="15">
        <v>6376</v>
      </c>
      <c r="E17" s="15">
        <v>17827</v>
      </c>
      <c r="F17" s="15">
        <v>14564</v>
      </c>
      <c r="G17" s="15">
        <v>10136</v>
      </c>
      <c r="H17" s="15">
        <v>29908</v>
      </c>
      <c r="I17" s="15">
        <v>6803</v>
      </c>
      <c r="J17" s="15">
        <v>12783</v>
      </c>
      <c r="K17" s="15">
        <v>2437</v>
      </c>
      <c r="L17" s="15">
        <v>62628</v>
      </c>
      <c r="M17" s="15">
        <v>142</v>
      </c>
      <c r="N17" s="15">
        <v>165407</v>
      </c>
      <c r="O17" s="15">
        <v>43534</v>
      </c>
      <c r="P17" s="15">
        <v>12163</v>
      </c>
    </row>
    <row r="18" spans="1:16" ht="17.100000000000001" customHeight="1" x14ac:dyDescent="0.15">
      <c r="A18" s="1" t="s">
        <v>259</v>
      </c>
      <c r="B18" s="19">
        <f t="shared" si="0"/>
        <v>392101</v>
      </c>
      <c r="C18" s="15">
        <v>3677</v>
      </c>
      <c r="D18" s="15">
        <v>7188</v>
      </c>
      <c r="E18" s="15">
        <v>18125</v>
      </c>
      <c r="F18" s="15">
        <v>14532</v>
      </c>
      <c r="G18" s="15">
        <v>10678</v>
      </c>
      <c r="H18" s="15">
        <v>31903</v>
      </c>
      <c r="I18" s="15">
        <v>6464</v>
      </c>
      <c r="J18" s="15">
        <v>12344</v>
      </c>
      <c r="K18" s="15">
        <v>2541</v>
      </c>
      <c r="L18" s="15">
        <v>64869</v>
      </c>
      <c r="M18" s="15">
        <v>109</v>
      </c>
      <c r="N18" s="15">
        <v>162318</v>
      </c>
      <c r="O18" s="15">
        <v>43924</v>
      </c>
      <c r="P18" s="15">
        <v>13429</v>
      </c>
    </row>
    <row r="19" spans="1:16" ht="17.100000000000001" customHeight="1" x14ac:dyDescent="0.15">
      <c r="A19" s="1" t="s">
        <v>415</v>
      </c>
      <c r="B19" s="19">
        <f t="shared" si="0"/>
        <v>399132</v>
      </c>
      <c r="C19" s="15">
        <v>4345</v>
      </c>
      <c r="D19" s="15">
        <v>7256</v>
      </c>
      <c r="E19" s="15">
        <v>17654</v>
      </c>
      <c r="F19" s="15">
        <v>14540</v>
      </c>
      <c r="G19" s="15">
        <v>10986</v>
      </c>
      <c r="H19" s="15">
        <v>29199</v>
      </c>
      <c r="I19" s="15">
        <v>5947</v>
      </c>
      <c r="J19" s="15">
        <v>12373</v>
      </c>
      <c r="K19" s="15">
        <v>2813</v>
      </c>
      <c r="L19" s="15">
        <v>63061</v>
      </c>
      <c r="M19" s="15">
        <v>114</v>
      </c>
      <c r="N19" s="15">
        <v>170220</v>
      </c>
      <c r="O19" s="15">
        <v>44934</v>
      </c>
      <c r="P19" s="15">
        <v>15690</v>
      </c>
    </row>
    <row r="20" spans="1:16" ht="17.100000000000001" customHeight="1" x14ac:dyDescent="0.15">
      <c r="A20" s="1" t="s">
        <v>420</v>
      </c>
      <c r="B20" s="19">
        <f t="shared" si="0"/>
        <v>392548</v>
      </c>
      <c r="C20" s="15">
        <v>5182</v>
      </c>
      <c r="D20" s="15">
        <v>7932</v>
      </c>
      <c r="E20" s="15">
        <v>11115</v>
      </c>
      <c r="F20" s="15">
        <v>14961</v>
      </c>
      <c r="G20" s="15">
        <v>11022</v>
      </c>
      <c r="H20" s="15">
        <v>26999</v>
      </c>
      <c r="I20" s="15">
        <v>6085</v>
      </c>
      <c r="J20" s="15">
        <v>13290</v>
      </c>
      <c r="K20" s="15">
        <v>2550</v>
      </c>
      <c r="L20" s="15">
        <v>73267</v>
      </c>
      <c r="M20" s="15">
        <v>112</v>
      </c>
      <c r="N20" s="15">
        <v>159544</v>
      </c>
      <c r="O20" s="15">
        <v>43547</v>
      </c>
      <c r="P20" s="15">
        <v>16942</v>
      </c>
    </row>
    <row r="21" spans="1:16" ht="17.100000000000001" customHeight="1" x14ac:dyDescent="0.15">
      <c r="A21" s="1" t="s">
        <v>423</v>
      </c>
      <c r="B21" s="19">
        <f t="shared" si="0"/>
        <v>412769</v>
      </c>
      <c r="C21" s="15">
        <v>6225</v>
      </c>
      <c r="D21" s="15">
        <v>8101</v>
      </c>
      <c r="E21" s="15">
        <v>11846</v>
      </c>
      <c r="F21" s="15">
        <v>17055</v>
      </c>
      <c r="G21" s="15">
        <v>12180</v>
      </c>
      <c r="H21" s="15">
        <v>28166</v>
      </c>
      <c r="I21" s="15">
        <v>6450</v>
      </c>
      <c r="J21" s="15">
        <v>15369</v>
      </c>
      <c r="K21" s="15">
        <v>2902</v>
      </c>
      <c r="L21" s="15">
        <v>73545</v>
      </c>
      <c r="M21" s="15">
        <v>104</v>
      </c>
      <c r="N21" s="15">
        <v>169806</v>
      </c>
      <c r="O21" s="15">
        <v>42776</v>
      </c>
      <c r="P21" s="15">
        <v>18244</v>
      </c>
    </row>
    <row r="22" spans="1:16" ht="17.100000000000001" customHeight="1" x14ac:dyDescent="0.15">
      <c r="A22" s="1" t="s">
        <v>440</v>
      </c>
      <c r="B22" s="19">
        <f>SUM(C22:P22)</f>
        <v>400445</v>
      </c>
      <c r="C22" s="15">
        <v>5965</v>
      </c>
      <c r="D22" s="15">
        <v>7743</v>
      </c>
      <c r="E22" s="15">
        <v>15419</v>
      </c>
      <c r="F22" s="15">
        <v>16613</v>
      </c>
      <c r="G22" s="15">
        <v>12756</v>
      </c>
      <c r="H22" s="15">
        <v>26517</v>
      </c>
      <c r="I22" s="15">
        <v>6570</v>
      </c>
      <c r="J22" s="15">
        <v>14282</v>
      </c>
      <c r="K22" s="15">
        <v>2690</v>
      </c>
      <c r="L22" s="15">
        <v>73892</v>
      </c>
      <c r="M22" s="15">
        <v>171</v>
      </c>
      <c r="N22" s="15">
        <v>159562</v>
      </c>
      <c r="O22" s="15">
        <v>42873</v>
      </c>
      <c r="P22" s="15">
        <v>15392</v>
      </c>
    </row>
    <row r="23" spans="1:16" ht="17.100000000000001" customHeight="1" x14ac:dyDescent="0.15">
      <c r="A23" s="1" t="s">
        <v>473</v>
      </c>
      <c r="B23" s="19">
        <f>SUM(C23:P23)</f>
        <v>338372</v>
      </c>
      <c r="C23" s="15">
        <v>5292</v>
      </c>
      <c r="D23" s="15">
        <v>6683</v>
      </c>
      <c r="E23" s="15">
        <v>15448</v>
      </c>
      <c r="F23" s="15">
        <v>15012</v>
      </c>
      <c r="G23" s="15">
        <v>11456</v>
      </c>
      <c r="H23" s="15">
        <v>22314</v>
      </c>
      <c r="I23" s="15">
        <v>5934</v>
      </c>
      <c r="J23" s="15">
        <v>13320</v>
      </c>
      <c r="K23" s="15">
        <v>2098</v>
      </c>
      <c r="L23" s="15">
        <v>64946</v>
      </c>
      <c r="M23" s="15">
        <v>180</v>
      </c>
      <c r="N23" s="15">
        <v>125519</v>
      </c>
      <c r="O23" s="15">
        <v>35126</v>
      </c>
      <c r="P23" s="15">
        <v>15044</v>
      </c>
    </row>
    <row r="24" spans="1:16" ht="17.100000000000001" customHeight="1" x14ac:dyDescent="0.15">
      <c r="A24" s="1" t="s">
        <v>504</v>
      </c>
      <c r="B24" s="19">
        <f>SUM(C24:P24)</f>
        <v>370739</v>
      </c>
      <c r="C24" s="19">
        <v>5890</v>
      </c>
      <c r="D24" s="19">
        <v>7896</v>
      </c>
      <c r="E24" s="19">
        <v>17583</v>
      </c>
      <c r="F24" s="19">
        <v>17876</v>
      </c>
      <c r="G24" s="19">
        <v>12686</v>
      </c>
      <c r="H24" s="19">
        <v>24103</v>
      </c>
      <c r="I24" s="19">
        <v>6205</v>
      </c>
      <c r="J24" s="19">
        <v>14127</v>
      </c>
      <c r="K24" s="19">
        <v>2657</v>
      </c>
      <c r="L24" s="19">
        <v>71721</v>
      </c>
      <c r="M24" s="19">
        <v>145</v>
      </c>
      <c r="N24" s="19">
        <v>133406</v>
      </c>
      <c r="O24" s="19">
        <v>39840</v>
      </c>
      <c r="P24" s="19">
        <v>16604</v>
      </c>
    </row>
    <row r="25" spans="1:16" ht="17.100000000000001" customHeight="1" x14ac:dyDescent="0.15">
      <c r="A25" s="1" t="s">
        <v>509</v>
      </c>
      <c r="B25" s="19">
        <v>379612</v>
      </c>
      <c r="C25" s="19">
        <v>6897</v>
      </c>
      <c r="D25" s="19">
        <v>8733</v>
      </c>
      <c r="E25" s="19">
        <v>18945</v>
      </c>
      <c r="F25" s="19">
        <v>17877</v>
      </c>
      <c r="G25" s="19">
        <v>13643</v>
      </c>
      <c r="H25" s="19">
        <v>25977</v>
      </c>
      <c r="I25" s="19">
        <v>6595</v>
      </c>
      <c r="J25" s="19">
        <v>14530</v>
      </c>
      <c r="K25" s="19">
        <v>3110</v>
      </c>
      <c r="L25" s="19">
        <v>74293</v>
      </c>
      <c r="M25" s="19">
        <v>333</v>
      </c>
      <c r="N25" s="19">
        <v>132731</v>
      </c>
      <c r="O25" s="19">
        <v>41542</v>
      </c>
      <c r="P25" s="19">
        <v>14406</v>
      </c>
    </row>
    <row r="26" spans="1:16" ht="17.100000000000001" customHeight="1" x14ac:dyDescent="0.15">
      <c r="A26" s="11" t="s">
        <v>418</v>
      </c>
      <c r="B26" s="21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</row>
    <row r="27" spans="1:16" ht="20.25" customHeight="1" x14ac:dyDescent="0.15">
      <c r="A27" s="14"/>
      <c r="B27" s="21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</row>
    <row r="28" spans="1:16" ht="20.25" customHeight="1" x14ac:dyDescent="0.15">
      <c r="A28" s="14"/>
      <c r="B28" s="21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</row>
    <row r="29" spans="1:16" ht="20.25" customHeight="1" x14ac:dyDescent="0.15">
      <c r="A29" s="14"/>
      <c r="B29" s="21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</row>
    <row r="30" spans="1:16" ht="20.100000000000001" customHeight="1" x14ac:dyDescent="0.15">
      <c r="A30" s="12" t="s">
        <v>255</v>
      </c>
    </row>
    <row r="31" spans="1:16" ht="12.95" customHeight="1" x14ac:dyDescent="0.15">
      <c r="A31" s="14"/>
      <c r="B31" s="21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</row>
    <row r="32" spans="1:16" ht="17.100000000000001" customHeight="1" x14ac:dyDescent="0.15">
      <c r="A32" s="11" t="s">
        <v>488</v>
      </c>
      <c r="N32" s="13"/>
      <c r="O32" s="13"/>
      <c r="P32" s="13" t="s">
        <v>7</v>
      </c>
    </row>
    <row r="33" spans="1:16" s="14" customFormat="1" ht="17.100000000000001" customHeight="1" x14ac:dyDescent="0.15">
      <c r="A33" s="1" t="s">
        <v>2</v>
      </c>
      <c r="B33" s="1" t="s">
        <v>1</v>
      </c>
      <c r="C33" s="1" t="s">
        <v>8</v>
      </c>
      <c r="D33" s="1" t="s">
        <v>9</v>
      </c>
      <c r="E33" s="1" t="s">
        <v>10</v>
      </c>
      <c r="F33" s="1" t="s">
        <v>11</v>
      </c>
      <c r="G33" s="1" t="s">
        <v>12</v>
      </c>
      <c r="H33" s="1" t="s">
        <v>13</v>
      </c>
      <c r="I33" s="1" t="s">
        <v>3</v>
      </c>
      <c r="J33" s="1" t="s">
        <v>14</v>
      </c>
      <c r="K33" s="1" t="s">
        <v>15</v>
      </c>
      <c r="L33" s="1" t="s">
        <v>16</v>
      </c>
      <c r="M33" s="1" t="s">
        <v>17</v>
      </c>
      <c r="N33" s="1" t="s">
        <v>18</v>
      </c>
      <c r="O33" s="1" t="s">
        <v>19</v>
      </c>
      <c r="P33" s="1" t="s">
        <v>20</v>
      </c>
    </row>
    <row r="34" spans="1:16" ht="17.100000000000001" customHeight="1" x14ac:dyDescent="0.15">
      <c r="A34" s="1" t="s">
        <v>443</v>
      </c>
      <c r="B34" s="19">
        <f>SUM(C34:P34)</f>
        <v>104959</v>
      </c>
      <c r="C34" s="19">
        <v>490</v>
      </c>
      <c r="D34" s="19">
        <v>675</v>
      </c>
      <c r="E34" s="19">
        <v>2356</v>
      </c>
      <c r="F34" s="19">
        <v>2304</v>
      </c>
      <c r="G34" s="19">
        <v>1264</v>
      </c>
      <c r="H34" s="19">
        <v>3347</v>
      </c>
      <c r="I34" s="19">
        <v>1017</v>
      </c>
      <c r="J34" s="19">
        <v>5014</v>
      </c>
      <c r="K34" s="19">
        <v>321</v>
      </c>
      <c r="L34" s="19">
        <v>17672</v>
      </c>
      <c r="M34" s="19">
        <v>274</v>
      </c>
      <c r="N34" s="19">
        <v>51761</v>
      </c>
      <c r="O34" s="19">
        <v>13026</v>
      </c>
      <c r="P34" s="19">
        <v>5438</v>
      </c>
    </row>
    <row r="35" spans="1:16" ht="17.100000000000001" customHeight="1" x14ac:dyDescent="0.15">
      <c r="A35" s="1" t="s">
        <v>444</v>
      </c>
      <c r="B35" s="19">
        <f>SUM(C35:P35)</f>
        <v>104201</v>
      </c>
      <c r="C35" s="19">
        <v>550</v>
      </c>
      <c r="D35" s="19">
        <v>745</v>
      </c>
      <c r="E35" s="19">
        <v>2450</v>
      </c>
      <c r="F35" s="19">
        <v>2335</v>
      </c>
      <c r="G35" s="19">
        <v>1432</v>
      </c>
      <c r="H35" s="19">
        <v>3600</v>
      </c>
      <c r="I35" s="19">
        <v>844</v>
      </c>
      <c r="J35" s="19">
        <v>4037</v>
      </c>
      <c r="K35" s="19">
        <v>272</v>
      </c>
      <c r="L35" s="19">
        <v>18019</v>
      </c>
      <c r="M35" s="19">
        <v>259</v>
      </c>
      <c r="N35" s="19">
        <v>53111</v>
      </c>
      <c r="O35" s="19">
        <v>13429</v>
      </c>
      <c r="P35" s="19">
        <v>3118</v>
      </c>
    </row>
    <row r="36" spans="1:16" ht="17.100000000000001" customHeight="1" x14ac:dyDescent="0.15">
      <c r="A36" s="1" t="s">
        <v>445</v>
      </c>
      <c r="B36" s="19">
        <f>SUM(C36:P36)</f>
        <v>106127</v>
      </c>
      <c r="C36" s="19">
        <v>660</v>
      </c>
      <c r="D36" s="19">
        <v>960</v>
      </c>
      <c r="E36" s="19">
        <v>2976</v>
      </c>
      <c r="F36" s="19">
        <v>2592</v>
      </c>
      <c r="G36" s="19">
        <v>1722</v>
      </c>
      <c r="H36" s="19">
        <v>3620</v>
      </c>
      <c r="I36" s="19">
        <v>1138</v>
      </c>
      <c r="J36" s="19">
        <v>4260</v>
      </c>
      <c r="K36" s="19">
        <v>312</v>
      </c>
      <c r="L36" s="19">
        <v>17794</v>
      </c>
      <c r="M36" s="19">
        <v>342</v>
      </c>
      <c r="N36" s="19">
        <v>54211</v>
      </c>
      <c r="O36" s="19">
        <v>12797</v>
      </c>
      <c r="P36" s="19">
        <v>2743</v>
      </c>
    </row>
    <row r="37" spans="1:16" ht="17.100000000000001" customHeight="1" x14ac:dyDescent="0.15">
      <c r="A37" s="1" t="s">
        <v>446</v>
      </c>
      <c r="B37" s="18">
        <v>110373</v>
      </c>
      <c r="C37" s="18">
        <v>685</v>
      </c>
      <c r="D37" s="18">
        <v>1000</v>
      </c>
      <c r="E37" s="18">
        <v>3726</v>
      </c>
      <c r="F37" s="18">
        <v>3271</v>
      </c>
      <c r="G37" s="18">
        <v>2016</v>
      </c>
      <c r="H37" s="18">
        <v>5041</v>
      </c>
      <c r="I37" s="18">
        <v>1316</v>
      </c>
      <c r="J37" s="18">
        <v>4705</v>
      </c>
      <c r="K37" s="18">
        <v>514</v>
      </c>
      <c r="L37" s="18">
        <v>17003</v>
      </c>
      <c r="M37" s="18">
        <v>176</v>
      </c>
      <c r="N37" s="18">
        <v>55826</v>
      </c>
      <c r="O37" s="18">
        <v>12149</v>
      </c>
      <c r="P37" s="18">
        <v>2945</v>
      </c>
    </row>
    <row r="38" spans="1:16" ht="17.100000000000001" customHeight="1" x14ac:dyDescent="0.15">
      <c r="A38" s="1" t="s">
        <v>447</v>
      </c>
      <c r="B38" s="19">
        <v>129872</v>
      </c>
      <c r="C38" s="19">
        <v>781</v>
      </c>
      <c r="D38" s="19">
        <v>1206</v>
      </c>
      <c r="E38" s="19">
        <v>4483</v>
      </c>
      <c r="F38" s="19">
        <v>3757</v>
      </c>
      <c r="G38" s="19">
        <v>2850</v>
      </c>
      <c r="H38" s="19">
        <v>6411</v>
      </c>
      <c r="I38" s="19">
        <v>1547</v>
      </c>
      <c r="J38" s="19">
        <v>5991</v>
      </c>
      <c r="K38" s="19">
        <v>641</v>
      </c>
      <c r="L38" s="19">
        <v>21011</v>
      </c>
      <c r="M38" s="19">
        <v>39</v>
      </c>
      <c r="N38" s="19">
        <v>64844</v>
      </c>
      <c r="O38" s="19">
        <v>12888</v>
      </c>
      <c r="P38" s="19">
        <v>3423</v>
      </c>
    </row>
    <row r="39" spans="1:16" ht="17.100000000000001" customHeight="1" x14ac:dyDescent="0.15">
      <c r="A39" s="1" t="s">
        <v>448</v>
      </c>
      <c r="B39" s="19">
        <v>134397</v>
      </c>
      <c r="C39" s="19">
        <v>918</v>
      </c>
      <c r="D39" s="19">
        <v>1393</v>
      </c>
      <c r="E39" s="19">
        <v>4933</v>
      </c>
      <c r="F39" s="19">
        <v>4371</v>
      </c>
      <c r="G39" s="19">
        <v>2924</v>
      </c>
      <c r="H39" s="19">
        <v>7469</v>
      </c>
      <c r="I39" s="19">
        <v>1752</v>
      </c>
      <c r="J39" s="19">
        <v>5477</v>
      </c>
      <c r="K39" s="19">
        <v>612</v>
      </c>
      <c r="L39" s="19">
        <v>26154</v>
      </c>
      <c r="M39" s="19">
        <v>488</v>
      </c>
      <c r="N39" s="19">
        <v>65123</v>
      </c>
      <c r="O39" s="19">
        <v>12783</v>
      </c>
      <c r="P39" s="19">
        <v>3597</v>
      </c>
    </row>
    <row r="40" spans="1:16" ht="17.100000000000001" customHeight="1" x14ac:dyDescent="0.15">
      <c r="A40" s="1" t="s">
        <v>449</v>
      </c>
      <c r="B40" s="19">
        <f>SUM(C40:P40)</f>
        <v>138081</v>
      </c>
      <c r="C40" s="19">
        <v>832</v>
      </c>
      <c r="D40" s="19">
        <v>1677</v>
      </c>
      <c r="E40" s="19">
        <v>4837</v>
      </c>
      <c r="F40" s="19">
        <v>4704</v>
      </c>
      <c r="G40" s="19">
        <v>2847</v>
      </c>
      <c r="H40" s="19">
        <v>7623</v>
      </c>
      <c r="I40" s="19">
        <v>1958</v>
      </c>
      <c r="J40" s="19">
        <v>5324</v>
      </c>
      <c r="K40" s="19">
        <v>573</v>
      </c>
      <c r="L40" s="19">
        <v>24222</v>
      </c>
      <c r="M40" s="19">
        <v>492</v>
      </c>
      <c r="N40" s="19">
        <v>68011</v>
      </c>
      <c r="O40" s="19">
        <v>12747</v>
      </c>
      <c r="P40" s="19">
        <v>2234</v>
      </c>
    </row>
    <row r="41" spans="1:16" ht="17.100000000000001" customHeight="1" x14ac:dyDescent="0.15">
      <c r="A41" s="1" t="s">
        <v>450</v>
      </c>
      <c r="B41" s="19">
        <f>SUM(C41:P41)</f>
        <v>141202</v>
      </c>
      <c r="C41" s="19">
        <v>825</v>
      </c>
      <c r="D41" s="19">
        <v>1907</v>
      </c>
      <c r="E41" s="19">
        <v>5237</v>
      </c>
      <c r="F41" s="19">
        <v>4784</v>
      </c>
      <c r="G41" s="19">
        <v>3178</v>
      </c>
      <c r="H41" s="19">
        <v>8374</v>
      </c>
      <c r="I41" s="19">
        <v>2007</v>
      </c>
      <c r="J41" s="19">
        <v>5643</v>
      </c>
      <c r="K41" s="19">
        <v>663</v>
      </c>
      <c r="L41" s="19">
        <v>24346</v>
      </c>
      <c r="M41" s="19">
        <v>404</v>
      </c>
      <c r="N41" s="19">
        <v>68860</v>
      </c>
      <c r="O41" s="19">
        <v>12268</v>
      </c>
      <c r="P41" s="19">
        <v>2706</v>
      </c>
    </row>
    <row r="42" spans="1:16" ht="17.100000000000001" customHeight="1" x14ac:dyDescent="0.15">
      <c r="A42" s="1" t="s">
        <v>451</v>
      </c>
      <c r="B42" s="19">
        <f>SUM(C42:P42)</f>
        <v>142273</v>
      </c>
      <c r="C42" s="19">
        <v>1081</v>
      </c>
      <c r="D42" s="19">
        <v>1859</v>
      </c>
      <c r="E42" s="19">
        <v>5422</v>
      </c>
      <c r="F42" s="19">
        <v>4866</v>
      </c>
      <c r="G42" s="19">
        <v>3295</v>
      </c>
      <c r="H42" s="19">
        <v>8553</v>
      </c>
      <c r="I42" s="19">
        <v>2279</v>
      </c>
      <c r="J42" s="19">
        <v>5239</v>
      </c>
      <c r="K42" s="19">
        <v>696</v>
      </c>
      <c r="L42" s="19">
        <v>25852</v>
      </c>
      <c r="M42" s="19">
        <v>403</v>
      </c>
      <c r="N42" s="19">
        <v>68137</v>
      </c>
      <c r="O42" s="19">
        <v>11633</v>
      </c>
      <c r="P42" s="19">
        <v>2958</v>
      </c>
    </row>
    <row r="43" spans="1:16" ht="17.100000000000001" customHeight="1" x14ac:dyDescent="0.15">
      <c r="A43" s="1" t="s">
        <v>452</v>
      </c>
      <c r="B43" s="19">
        <v>149395</v>
      </c>
      <c r="C43" s="19">
        <v>1129</v>
      </c>
      <c r="D43" s="19">
        <v>1819</v>
      </c>
      <c r="E43" s="19">
        <v>5814</v>
      </c>
      <c r="F43" s="19">
        <v>5086</v>
      </c>
      <c r="G43" s="19">
        <v>3226</v>
      </c>
      <c r="H43" s="19">
        <v>9167</v>
      </c>
      <c r="I43" s="19">
        <v>2212</v>
      </c>
      <c r="J43" s="19">
        <v>5580</v>
      </c>
      <c r="K43" s="19">
        <v>664</v>
      </c>
      <c r="L43" s="19">
        <v>26533</v>
      </c>
      <c r="M43" s="19">
        <v>345</v>
      </c>
      <c r="N43" s="19">
        <v>72627</v>
      </c>
      <c r="O43" s="19">
        <v>12243</v>
      </c>
      <c r="P43" s="19">
        <v>2950</v>
      </c>
    </row>
    <row r="44" spans="1:16" ht="17.100000000000001" customHeight="1" x14ac:dyDescent="0.15">
      <c r="A44" s="1" t="s">
        <v>453</v>
      </c>
      <c r="B44" s="19">
        <f t="shared" ref="B44:B50" si="1">SUM(C44:P44)</f>
        <v>148244</v>
      </c>
      <c r="C44" s="19">
        <v>1060</v>
      </c>
      <c r="D44" s="19">
        <v>1777</v>
      </c>
      <c r="E44" s="19">
        <v>5416</v>
      </c>
      <c r="F44" s="19">
        <v>5033</v>
      </c>
      <c r="G44" s="19">
        <v>3132</v>
      </c>
      <c r="H44" s="19">
        <v>8839</v>
      </c>
      <c r="I44" s="19">
        <v>2255</v>
      </c>
      <c r="J44" s="19">
        <v>5650</v>
      </c>
      <c r="K44" s="19">
        <v>840</v>
      </c>
      <c r="L44" s="19">
        <v>27033</v>
      </c>
      <c r="M44" s="19">
        <v>477</v>
      </c>
      <c r="N44" s="19">
        <v>71418</v>
      </c>
      <c r="O44" s="19">
        <v>12908</v>
      </c>
      <c r="P44" s="19">
        <v>2406</v>
      </c>
    </row>
    <row r="45" spans="1:16" ht="17.100000000000001" customHeight="1" x14ac:dyDescent="0.15">
      <c r="A45" s="1" t="s">
        <v>454</v>
      </c>
      <c r="B45" s="19">
        <f t="shared" si="1"/>
        <v>150137</v>
      </c>
      <c r="C45" s="19">
        <v>1030</v>
      </c>
      <c r="D45" s="19">
        <v>1528</v>
      </c>
      <c r="E45" s="19">
        <v>5741</v>
      </c>
      <c r="F45" s="19">
        <v>4524</v>
      </c>
      <c r="G45" s="19">
        <v>3093</v>
      </c>
      <c r="H45" s="19">
        <v>8650</v>
      </c>
      <c r="I45" s="19">
        <v>2217</v>
      </c>
      <c r="J45" s="19">
        <v>4898</v>
      </c>
      <c r="K45" s="19">
        <v>705</v>
      </c>
      <c r="L45" s="19">
        <v>26930</v>
      </c>
      <c r="M45" s="19">
        <v>466</v>
      </c>
      <c r="N45" s="19">
        <v>75276</v>
      </c>
      <c r="O45" s="19">
        <v>12446</v>
      </c>
      <c r="P45" s="19">
        <v>2633</v>
      </c>
    </row>
    <row r="46" spans="1:16" ht="17.100000000000001" customHeight="1" x14ac:dyDescent="0.15">
      <c r="A46" s="1" t="s">
        <v>455</v>
      </c>
      <c r="B46" s="19">
        <f t="shared" si="1"/>
        <v>149268</v>
      </c>
      <c r="C46" s="19">
        <v>1072</v>
      </c>
      <c r="D46" s="19">
        <v>1850</v>
      </c>
      <c r="E46" s="19">
        <v>5839</v>
      </c>
      <c r="F46" s="19">
        <v>4772</v>
      </c>
      <c r="G46" s="19">
        <v>3288</v>
      </c>
      <c r="H46" s="19">
        <v>8209</v>
      </c>
      <c r="I46" s="19">
        <v>2311</v>
      </c>
      <c r="J46" s="19">
        <v>5522</v>
      </c>
      <c r="K46" s="19">
        <v>897</v>
      </c>
      <c r="L46" s="19">
        <v>26830</v>
      </c>
      <c r="M46" s="19">
        <v>411</v>
      </c>
      <c r="N46" s="19">
        <v>72395</v>
      </c>
      <c r="O46" s="19">
        <v>13197</v>
      </c>
      <c r="P46" s="19">
        <v>2675</v>
      </c>
    </row>
    <row r="47" spans="1:16" ht="17.100000000000001" customHeight="1" x14ac:dyDescent="0.15">
      <c r="A47" s="1" t="s">
        <v>259</v>
      </c>
      <c r="B47" s="19">
        <f t="shared" si="1"/>
        <v>149957</v>
      </c>
      <c r="C47" s="19">
        <v>1065</v>
      </c>
      <c r="D47" s="19">
        <v>2038</v>
      </c>
      <c r="E47" s="19">
        <v>6209</v>
      </c>
      <c r="F47" s="19">
        <v>4652</v>
      </c>
      <c r="G47" s="19">
        <v>3258</v>
      </c>
      <c r="H47" s="19">
        <v>7588</v>
      </c>
      <c r="I47" s="19">
        <v>2139</v>
      </c>
      <c r="J47" s="19">
        <v>5597</v>
      </c>
      <c r="K47" s="19">
        <v>776</v>
      </c>
      <c r="L47" s="19">
        <v>27453</v>
      </c>
      <c r="M47" s="19">
        <v>388</v>
      </c>
      <c r="N47" s="19">
        <v>72477</v>
      </c>
      <c r="O47" s="19">
        <v>13517</v>
      </c>
      <c r="P47" s="19">
        <v>2800</v>
      </c>
    </row>
    <row r="48" spans="1:16" ht="17.100000000000001" customHeight="1" x14ac:dyDescent="0.15">
      <c r="A48" s="1" t="s">
        <v>415</v>
      </c>
      <c r="B48" s="19">
        <f t="shared" si="1"/>
        <v>142730</v>
      </c>
      <c r="C48" s="19">
        <v>1147</v>
      </c>
      <c r="D48" s="19">
        <v>1756</v>
      </c>
      <c r="E48" s="19">
        <v>5605</v>
      </c>
      <c r="F48" s="19">
        <v>4458</v>
      </c>
      <c r="G48" s="19">
        <v>3483</v>
      </c>
      <c r="H48" s="19">
        <v>7151</v>
      </c>
      <c r="I48" s="19">
        <v>2071</v>
      </c>
      <c r="J48" s="19">
        <v>5479</v>
      </c>
      <c r="K48" s="19">
        <v>632</v>
      </c>
      <c r="L48" s="19">
        <v>27783</v>
      </c>
      <c r="M48" s="19">
        <v>493</v>
      </c>
      <c r="N48" s="19">
        <v>67216</v>
      </c>
      <c r="O48" s="19">
        <v>13068</v>
      </c>
      <c r="P48" s="19">
        <v>2388</v>
      </c>
    </row>
    <row r="49" spans="1:16" ht="17.100000000000001" customHeight="1" x14ac:dyDescent="0.15">
      <c r="A49" s="1" t="s">
        <v>420</v>
      </c>
      <c r="B49" s="19">
        <f t="shared" si="1"/>
        <v>144357</v>
      </c>
      <c r="C49" s="19">
        <v>1563</v>
      </c>
      <c r="D49" s="19">
        <v>1843</v>
      </c>
      <c r="E49" s="19">
        <v>3910</v>
      </c>
      <c r="F49" s="19">
        <v>4473</v>
      </c>
      <c r="G49" s="19">
        <v>3969</v>
      </c>
      <c r="H49" s="19">
        <v>8332</v>
      </c>
      <c r="I49" s="19">
        <v>2266</v>
      </c>
      <c r="J49" s="19">
        <v>6066</v>
      </c>
      <c r="K49" s="19">
        <v>643</v>
      </c>
      <c r="L49" s="19">
        <v>31844</v>
      </c>
      <c r="M49" s="19">
        <v>435</v>
      </c>
      <c r="N49" s="19">
        <v>62871</v>
      </c>
      <c r="O49" s="19">
        <v>13538</v>
      </c>
      <c r="P49" s="19">
        <v>2604</v>
      </c>
    </row>
    <row r="50" spans="1:16" ht="17.100000000000001" customHeight="1" x14ac:dyDescent="0.15">
      <c r="A50" s="1" t="s">
        <v>423</v>
      </c>
      <c r="B50" s="19">
        <f t="shared" si="1"/>
        <v>137013</v>
      </c>
      <c r="C50" s="19">
        <v>1571</v>
      </c>
      <c r="D50" s="19">
        <v>1938</v>
      </c>
      <c r="E50" s="19">
        <v>3610</v>
      </c>
      <c r="F50" s="19">
        <v>4504</v>
      </c>
      <c r="G50" s="19">
        <v>3861</v>
      </c>
      <c r="H50" s="19">
        <v>7530</v>
      </c>
      <c r="I50" s="19">
        <v>2377</v>
      </c>
      <c r="J50" s="19">
        <v>5373</v>
      </c>
      <c r="K50" s="19">
        <v>714</v>
      </c>
      <c r="L50" s="19">
        <v>31797</v>
      </c>
      <c r="M50" s="19">
        <v>403</v>
      </c>
      <c r="N50" s="19">
        <v>58982</v>
      </c>
      <c r="O50" s="19">
        <v>12347</v>
      </c>
      <c r="P50" s="19">
        <v>2006</v>
      </c>
    </row>
    <row r="51" spans="1:16" ht="17.100000000000001" customHeight="1" x14ac:dyDescent="0.15">
      <c r="A51" s="1" t="s">
        <v>440</v>
      </c>
      <c r="B51" s="19">
        <f>SUM(C51:P51)</f>
        <v>124432</v>
      </c>
      <c r="C51" s="19">
        <v>1404</v>
      </c>
      <c r="D51" s="19">
        <v>1576</v>
      </c>
      <c r="E51" s="19">
        <v>4369</v>
      </c>
      <c r="F51" s="19">
        <v>4107</v>
      </c>
      <c r="G51" s="19">
        <v>3225</v>
      </c>
      <c r="H51" s="19">
        <v>6387</v>
      </c>
      <c r="I51" s="19">
        <v>2065</v>
      </c>
      <c r="J51" s="19">
        <v>4600</v>
      </c>
      <c r="K51" s="19">
        <v>673</v>
      </c>
      <c r="L51" s="19">
        <v>30415</v>
      </c>
      <c r="M51" s="19">
        <v>502</v>
      </c>
      <c r="N51" s="19">
        <v>50739</v>
      </c>
      <c r="O51" s="19">
        <v>11615</v>
      </c>
      <c r="P51" s="19">
        <v>2755</v>
      </c>
    </row>
    <row r="52" spans="1:16" ht="17.100000000000001" customHeight="1" x14ac:dyDescent="0.15">
      <c r="A52" s="1" t="s">
        <v>473</v>
      </c>
      <c r="B52" s="19">
        <f>SUM(C52:P52)</f>
        <v>121667</v>
      </c>
      <c r="C52" s="19">
        <v>1460</v>
      </c>
      <c r="D52" s="19">
        <v>1612</v>
      </c>
      <c r="E52" s="19">
        <v>5482</v>
      </c>
      <c r="F52" s="19">
        <v>4495</v>
      </c>
      <c r="G52" s="19">
        <v>3391</v>
      </c>
      <c r="H52" s="19">
        <v>6517</v>
      </c>
      <c r="I52" s="19">
        <v>2002</v>
      </c>
      <c r="J52" s="19">
        <v>4509</v>
      </c>
      <c r="K52" s="19">
        <v>632</v>
      </c>
      <c r="L52" s="19">
        <v>30165</v>
      </c>
      <c r="M52" s="19">
        <v>445</v>
      </c>
      <c r="N52" s="19">
        <v>47693</v>
      </c>
      <c r="O52" s="19">
        <v>10988</v>
      </c>
      <c r="P52" s="19">
        <v>2276</v>
      </c>
    </row>
    <row r="53" spans="1:16" ht="17.100000000000001" customHeight="1" x14ac:dyDescent="0.15">
      <c r="A53" s="1" t="s">
        <v>504</v>
      </c>
      <c r="B53" s="19">
        <f>SUM(C53:P53)</f>
        <v>107087</v>
      </c>
      <c r="C53" s="19">
        <v>1507</v>
      </c>
      <c r="D53" s="19">
        <v>1468</v>
      </c>
      <c r="E53" s="19">
        <v>5052</v>
      </c>
      <c r="F53" s="19">
        <v>4005</v>
      </c>
      <c r="G53" s="19">
        <v>3086</v>
      </c>
      <c r="H53" s="19">
        <v>6222</v>
      </c>
      <c r="I53" s="19">
        <v>1809</v>
      </c>
      <c r="J53" s="19">
        <v>4702</v>
      </c>
      <c r="K53" s="19">
        <v>572</v>
      </c>
      <c r="L53" s="19">
        <v>28582</v>
      </c>
      <c r="M53" s="19">
        <v>309</v>
      </c>
      <c r="N53" s="19">
        <v>38201</v>
      </c>
      <c r="O53" s="19">
        <v>9539</v>
      </c>
      <c r="P53" s="19">
        <v>2033</v>
      </c>
    </row>
    <row r="54" spans="1:16" ht="17.100000000000001" customHeight="1" x14ac:dyDescent="0.15">
      <c r="A54" s="1" t="s">
        <v>509</v>
      </c>
      <c r="B54" s="19">
        <v>105866</v>
      </c>
      <c r="C54" s="19">
        <v>1488</v>
      </c>
      <c r="D54" s="19">
        <v>1648</v>
      </c>
      <c r="E54" s="19">
        <v>5053</v>
      </c>
      <c r="F54" s="19">
        <v>4058</v>
      </c>
      <c r="G54" s="19">
        <v>3386</v>
      </c>
      <c r="H54" s="19">
        <v>6823</v>
      </c>
      <c r="I54" s="19">
        <v>1800</v>
      </c>
      <c r="J54" s="19">
        <v>4624</v>
      </c>
      <c r="K54" s="19">
        <v>713</v>
      </c>
      <c r="L54" s="19">
        <v>27993</v>
      </c>
      <c r="M54" s="19">
        <v>340</v>
      </c>
      <c r="N54" s="19">
        <v>36642</v>
      </c>
      <c r="O54" s="19">
        <v>9488</v>
      </c>
      <c r="P54" s="19">
        <v>1810</v>
      </c>
    </row>
    <row r="55" spans="1:16" x14ac:dyDescent="0.15">
      <c r="A55" s="11" t="s">
        <v>419</v>
      </c>
    </row>
  </sheetData>
  <sheetProtection formatCells="0" insertColumns="0" insertRows="0"/>
  <phoneticPr fontId="3"/>
  <dataValidations count="1">
    <dataValidation imeMode="hiragana" allowBlank="1" showInputMessage="1" showErrorMessage="1" sqref="B46:P47 A32:P33 A30:XFD30 Q32:IV54 A3:A29 A1:XFD4 A31:A65455" xr:uid="{3CD0FED1-8D8C-4DD1-BB58-2D6BC7711ACC}"/>
  </dataValidations>
  <printOptions horizontalCentered="1"/>
  <pageMargins left="0.59055118110236227" right="0.59055118110236227" top="0.98425196850393704" bottom="0.98425196850393704" header="0.51181102362204722" footer="0.51181102362204722"/>
  <pageSetup paperSize="9" scale="96" orientation="landscape" verticalDpi="300" r:id="rId1"/>
  <headerFooter scaleWithDoc="0" alignWithMargins="0">
    <oddFooter>&amp;A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57FB8-ABB2-4244-97EA-A3C3CF3961CC}">
  <dimension ref="A1:R97"/>
  <sheetViews>
    <sheetView view="pageBreakPreview" zoomScaleNormal="100" zoomScaleSheetLayoutView="100" workbookViewId="0"/>
  </sheetViews>
  <sheetFormatPr defaultRowHeight="13.5" x14ac:dyDescent="0.15"/>
  <cols>
    <col min="1" max="1" width="11.25" customWidth="1"/>
    <col min="2" max="2" width="10.625" customWidth="1"/>
  </cols>
  <sheetData>
    <row r="1" spans="1:16" ht="17.25" x14ac:dyDescent="0.2">
      <c r="A1" s="160" t="s">
        <v>535</v>
      </c>
    </row>
    <row r="2" spans="1:16" ht="17.25" x14ac:dyDescent="0.2">
      <c r="A2" s="160"/>
      <c r="N2" s="24"/>
      <c r="P2" s="24" t="s">
        <v>382</v>
      </c>
    </row>
    <row r="3" spans="1:16" ht="17.25" x14ac:dyDescent="0.2">
      <c r="A3" s="289"/>
      <c r="B3" s="290"/>
      <c r="C3" s="263" t="s">
        <v>426</v>
      </c>
      <c r="D3" s="263"/>
      <c r="E3" s="263" t="s">
        <v>422</v>
      </c>
      <c r="F3" s="263"/>
      <c r="G3" s="263" t="s">
        <v>439</v>
      </c>
      <c r="H3" s="263"/>
      <c r="I3" s="263" t="s">
        <v>474</v>
      </c>
      <c r="J3" s="263"/>
      <c r="K3" s="263" t="s">
        <v>507</v>
      </c>
      <c r="L3" s="263"/>
      <c r="M3" s="263" t="s">
        <v>512</v>
      </c>
      <c r="N3" s="263"/>
      <c r="O3" s="263" t="s">
        <v>539</v>
      </c>
      <c r="P3" s="263"/>
    </row>
    <row r="4" spans="1:16" ht="18" customHeight="1" x14ac:dyDescent="0.15">
      <c r="A4" s="263" t="s">
        <v>383</v>
      </c>
      <c r="B4" s="263"/>
      <c r="C4" s="164" t="s">
        <v>407</v>
      </c>
      <c r="D4" s="164" t="s">
        <v>408</v>
      </c>
      <c r="E4" s="164" t="s">
        <v>407</v>
      </c>
      <c r="F4" s="164" t="s">
        <v>408</v>
      </c>
      <c r="G4" s="164" t="s">
        <v>407</v>
      </c>
      <c r="H4" s="164" t="s">
        <v>408</v>
      </c>
      <c r="I4" s="164" t="s">
        <v>407</v>
      </c>
      <c r="J4" s="164" t="s">
        <v>408</v>
      </c>
      <c r="K4" s="164" t="s">
        <v>407</v>
      </c>
      <c r="L4" s="164" t="s">
        <v>408</v>
      </c>
      <c r="M4" s="164" t="s">
        <v>407</v>
      </c>
      <c r="N4" s="164" t="s">
        <v>408</v>
      </c>
      <c r="O4" s="164" t="s">
        <v>407</v>
      </c>
      <c r="P4" s="164" t="s">
        <v>408</v>
      </c>
    </row>
    <row r="5" spans="1:16" ht="18" customHeight="1" x14ac:dyDescent="0.15">
      <c r="A5" s="235" t="s">
        <v>386</v>
      </c>
      <c r="B5" s="25" t="s">
        <v>387</v>
      </c>
      <c r="C5" s="108">
        <v>63</v>
      </c>
      <c r="D5" s="108">
        <v>5470</v>
      </c>
      <c r="E5" s="108">
        <v>7</v>
      </c>
      <c r="F5" s="108">
        <v>472</v>
      </c>
      <c r="G5" s="108">
        <v>48</v>
      </c>
      <c r="H5" s="108">
        <v>2256</v>
      </c>
      <c r="I5" s="108">
        <v>88</v>
      </c>
      <c r="J5" s="108">
        <v>4246</v>
      </c>
      <c r="K5" s="108">
        <v>11</v>
      </c>
      <c r="L5" s="108">
        <v>860</v>
      </c>
      <c r="M5" s="108">
        <v>138</v>
      </c>
      <c r="N5" s="108">
        <v>6576</v>
      </c>
      <c r="O5" s="108">
        <v>27</v>
      </c>
      <c r="P5" s="108">
        <v>3001</v>
      </c>
    </row>
    <row r="6" spans="1:16" ht="18" customHeight="1" x14ac:dyDescent="0.15">
      <c r="A6" s="285"/>
      <c r="B6" s="25" t="s">
        <v>388</v>
      </c>
      <c r="C6" s="108">
        <v>138</v>
      </c>
      <c r="D6" s="108">
        <v>17175</v>
      </c>
      <c r="E6" s="108">
        <v>59</v>
      </c>
      <c r="F6" s="108">
        <v>5188</v>
      </c>
      <c r="G6" s="108">
        <v>107</v>
      </c>
      <c r="H6" s="108">
        <v>9095</v>
      </c>
      <c r="I6" s="108">
        <v>145</v>
      </c>
      <c r="J6" s="108">
        <v>13100</v>
      </c>
      <c r="K6" s="108">
        <v>37</v>
      </c>
      <c r="L6" s="108">
        <v>3230</v>
      </c>
      <c r="M6" s="108">
        <v>150</v>
      </c>
      <c r="N6" s="108">
        <v>15190</v>
      </c>
      <c r="O6" s="108">
        <v>126</v>
      </c>
      <c r="P6" s="108">
        <v>16390</v>
      </c>
    </row>
    <row r="7" spans="1:16" ht="18" customHeight="1" x14ac:dyDescent="0.15">
      <c r="A7" s="285"/>
      <c r="B7" s="25" t="s">
        <v>54</v>
      </c>
      <c r="C7" s="108">
        <v>6</v>
      </c>
      <c r="D7" s="108">
        <v>2110</v>
      </c>
      <c r="E7" s="108">
        <v>6</v>
      </c>
      <c r="F7" s="108">
        <v>514</v>
      </c>
      <c r="G7" s="108">
        <v>7</v>
      </c>
      <c r="H7" s="108">
        <v>458</v>
      </c>
      <c r="I7" s="108">
        <v>15</v>
      </c>
      <c r="J7" s="108">
        <v>944</v>
      </c>
      <c r="K7" s="108">
        <v>15</v>
      </c>
      <c r="L7" s="108">
        <v>1086</v>
      </c>
      <c r="M7" s="108">
        <v>29</v>
      </c>
      <c r="N7" s="108">
        <v>3253</v>
      </c>
      <c r="O7" s="108">
        <v>10</v>
      </c>
      <c r="P7" s="108">
        <v>1249</v>
      </c>
    </row>
    <row r="8" spans="1:16" ht="18" customHeight="1" x14ac:dyDescent="0.15">
      <c r="A8" s="236"/>
      <c r="B8" s="25" t="s">
        <v>294</v>
      </c>
      <c r="C8" s="108">
        <v>207</v>
      </c>
      <c r="D8" s="108">
        <v>24755</v>
      </c>
      <c r="E8" s="108">
        <f t="shared" ref="E8:P8" si="0">SUM(E5:E7)</f>
        <v>72</v>
      </c>
      <c r="F8" s="108">
        <f t="shared" si="0"/>
        <v>6174</v>
      </c>
      <c r="G8" s="108">
        <f t="shared" si="0"/>
        <v>162</v>
      </c>
      <c r="H8" s="108">
        <f t="shared" si="0"/>
        <v>11809</v>
      </c>
      <c r="I8" s="108">
        <f t="shared" si="0"/>
        <v>248</v>
      </c>
      <c r="J8" s="108">
        <f t="shared" si="0"/>
        <v>18290</v>
      </c>
      <c r="K8" s="108">
        <f t="shared" si="0"/>
        <v>63</v>
      </c>
      <c r="L8" s="108">
        <f t="shared" si="0"/>
        <v>5176</v>
      </c>
      <c r="M8" s="108">
        <f t="shared" si="0"/>
        <v>317</v>
      </c>
      <c r="N8" s="108">
        <f t="shared" si="0"/>
        <v>25019</v>
      </c>
      <c r="O8" s="108">
        <f t="shared" si="0"/>
        <v>163</v>
      </c>
      <c r="P8" s="108">
        <f t="shared" si="0"/>
        <v>20640</v>
      </c>
    </row>
    <row r="9" spans="1:16" ht="18" customHeight="1" x14ac:dyDescent="0.15">
      <c r="A9" s="220" t="s">
        <v>389</v>
      </c>
      <c r="B9" s="25" t="s">
        <v>390</v>
      </c>
      <c r="C9" s="108">
        <v>136</v>
      </c>
      <c r="D9" s="108">
        <v>14053</v>
      </c>
      <c r="E9" s="108">
        <v>131</v>
      </c>
      <c r="F9" s="108">
        <v>4405</v>
      </c>
      <c r="G9" s="108">
        <v>126</v>
      </c>
      <c r="H9" s="108">
        <v>9536</v>
      </c>
      <c r="I9" s="108">
        <v>192</v>
      </c>
      <c r="J9" s="108">
        <v>10691</v>
      </c>
      <c r="K9" s="108">
        <v>160</v>
      </c>
      <c r="L9" s="108">
        <v>8224</v>
      </c>
      <c r="M9" s="108">
        <v>184</v>
      </c>
      <c r="N9" s="108">
        <v>13595</v>
      </c>
      <c r="O9" s="108">
        <v>121</v>
      </c>
      <c r="P9" s="108">
        <v>9025</v>
      </c>
    </row>
    <row r="10" spans="1:16" ht="18" customHeight="1" x14ac:dyDescent="0.15">
      <c r="A10" s="220"/>
      <c r="B10" s="25" t="s">
        <v>391</v>
      </c>
      <c r="C10" s="108">
        <v>122</v>
      </c>
      <c r="D10" s="108">
        <v>14218</v>
      </c>
      <c r="E10" s="108">
        <v>100</v>
      </c>
      <c r="F10" s="108">
        <v>4310</v>
      </c>
      <c r="G10" s="108">
        <v>122</v>
      </c>
      <c r="H10" s="108">
        <v>10397</v>
      </c>
      <c r="I10" s="108">
        <v>171</v>
      </c>
      <c r="J10" s="108">
        <v>9722</v>
      </c>
      <c r="K10" s="108">
        <v>101</v>
      </c>
      <c r="L10" s="108">
        <v>6891</v>
      </c>
      <c r="M10" s="108">
        <v>162</v>
      </c>
      <c r="N10" s="108">
        <v>13075</v>
      </c>
      <c r="O10" s="108">
        <v>112</v>
      </c>
      <c r="P10" s="108">
        <v>8641</v>
      </c>
    </row>
    <row r="11" spans="1:16" ht="18" customHeight="1" x14ac:dyDescent="0.15">
      <c r="A11" s="220"/>
      <c r="B11" s="25" t="s">
        <v>392</v>
      </c>
      <c r="C11" s="108">
        <v>176</v>
      </c>
      <c r="D11" s="108">
        <v>3521</v>
      </c>
      <c r="E11" s="108">
        <v>58</v>
      </c>
      <c r="F11" s="108">
        <v>742</v>
      </c>
      <c r="G11" s="108">
        <v>62</v>
      </c>
      <c r="H11" s="108">
        <v>901</v>
      </c>
      <c r="I11" s="108">
        <v>100</v>
      </c>
      <c r="J11" s="108">
        <v>1489</v>
      </c>
      <c r="K11" s="108">
        <v>91</v>
      </c>
      <c r="L11" s="108">
        <v>1330</v>
      </c>
      <c r="M11" s="108">
        <v>147</v>
      </c>
      <c r="N11" s="108">
        <v>2286</v>
      </c>
      <c r="O11" s="108">
        <v>99</v>
      </c>
      <c r="P11" s="108">
        <v>1842</v>
      </c>
    </row>
    <row r="12" spans="1:16" ht="18" customHeight="1" x14ac:dyDescent="0.15">
      <c r="A12" s="220"/>
      <c r="B12" s="25" t="s">
        <v>393</v>
      </c>
      <c r="C12" s="108">
        <v>371</v>
      </c>
      <c r="D12" s="108">
        <v>5195</v>
      </c>
      <c r="E12" s="108">
        <v>257</v>
      </c>
      <c r="F12" s="108">
        <v>1669</v>
      </c>
      <c r="G12" s="108">
        <v>336</v>
      </c>
      <c r="H12" s="108">
        <v>4117</v>
      </c>
      <c r="I12" s="108">
        <v>304</v>
      </c>
      <c r="J12" s="108">
        <v>2877</v>
      </c>
      <c r="K12" s="108">
        <v>205</v>
      </c>
      <c r="L12" s="108">
        <v>1782</v>
      </c>
      <c r="M12" s="108">
        <v>286</v>
      </c>
      <c r="N12" s="108">
        <v>2527</v>
      </c>
      <c r="O12" s="108">
        <v>197</v>
      </c>
      <c r="P12" s="108">
        <v>1572</v>
      </c>
    </row>
    <row r="13" spans="1:16" ht="18" customHeight="1" x14ac:dyDescent="0.15">
      <c r="A13" s="220"/>
      <c r="B13" s="25" t="s">
        <v>394</v>
      </c>
      <c r="C13" s="108">
        <v>665</v>
      </c>
      <c r="D13" s="108">
        <v>9433</v>
      </c>
      <c r="E13" s="108">
        <v>473</v>
      </c>
      <c r="F13" s="108">
        <v>4254</v>
      </c>
      <c r="G13" s="108">
        <v>547</v>
      </c>
      <c r="H13" s="108">
        <v>4907</v>
      </c>
      <c r="I13" s="108">
        <v>603</v>
      </c>
      <c r="J13" s="108">
        <v>6513</v>
      </c>
      <c r="K13" s="108">
        <v>417</v>
      </c>
      <c r="L13" s="108">
        <v>3981</v>
      </c>
      <c r="M13" s="108">
        <v>636</v>
      </c>
      <c r="N13" s="108">
        <v>8627</v>
      </c>
      <c r="O13" s="108">
        <v>678</v>
      </c>
      <c r="P13" s="108">
        <v>7558</v>
      </c>
    </row>
    <row r="14" spans="1:16" ht="18" customHeight="1" x14ac:dyDescent="0.15">
      <c r="A14" s="220"/>
      <c r="B14" s="25" t="s">
        <v>294</v>
      </c>
      <c r="C14" s="108">
        <v>1470</v>
      </c>
      <c r="D14" s="108">
        <v>46420</v>
      </c>
      <c r="E14" s="108">
        <v>1019</v>
      </c>
      <c r="F14" s="108">
        <v>15380</v>
      </c>
      <c r="G14" s="108">
        <v>1019</v>
      </c>
      <c r="H14" s="108">
        <v>15380</v>
      </c>
      <c r="I14" s="108">
        <f t="shared" ref="I14:N14" si="1">SUM(I9:I13)</f>
        <v>1370</v>
      </c>
      <c r="J14" s="108">
        <f t="shared" si="1"/>
        <v>31292</v>
      </c>
      <c r="K14" s="108">
        <f t="shared" si="1"/>
        <v>974</v>
      </c>
      <c r="L14" s="108">
        <f t="shared" si="1"/>
        <v>22208</v>
      </c>
      <c r="M14" s="108">
        <f t="shared" si="1"/>
        <v>1415</v>
      </c>
      <c r="N14" s="108">
        <f t="shared" si="1"/>
        <v>40110</v>
      </c>
      <c r="O14" s="108">
        <f>SUM(O9:O13)</f>
        <v>1207</v>
      </c>
      <c r="P14" s="108">
        <f>SUM(P9:P13)</f>
        <v>28638</v>
      </c>
    </row>
    <row r="15" spans="1:16" ht="18" customHeight="1" x14ac:dyDescent="0.15">
      <c r="A15" s="220" t="s">
        <v>395</v>
      </c>
      <c r="B15" s="25" t="s">
        <v>396</v>
      </c>
      <c r="C15" s="108">
        <v>529</v>
      </c>
      <c r="D15" s="108">
        <v>6806</v>
      </c>
      <c r="E15" s="108">
        <v>385</v>
      </c>
      <c r="F15" s="108">
        <v>3858</v>
      </c>
      <c r="G15" s="108">
        <v>358</v>
      </c>
      <c r="H15" s="108">
        <v>4188</v>
      </c>
      <c r="I15" s="108">
        <v>480</v>
      </c>
      <c r="J15" s="108">
        <v>4546</v>
      </c>
      <c r="K15" s="108">
        <v>327</v>
      </c>
      <c r="L15" s="108">
        <v>3321</v>
      </c>
      <c r="M15" s="108">
        <v>429</v>
      </c>
      <c r="N15" s="108">
        <v>4342</v>
      </c>
      <c r="O15" s="108">
        <v>323</v>
      </c>
      <c r="P15" s="108">
        <v>3761</v>
      </c>
    </row>
    <row r="16" spans="1:16" ht="18" customHeight="1" x14ac:dyDescent="0.15">
      <c r="A16" s="220"/>
      <c r="B16" s="25" t="s">
        <v>397</v>
      </c>
      <c r="C16" s="108">
        <v>415</v>
      </c>
      <c r="D16" s="108">
        <v>4264</v>
      </c>
      <c r="E16" s="108">
        <v>282</v>
      </c>
      <c r="F16" s="108">
        <v>1932</v>
      </c>
      <c r="G16" s="108">
        <v>272</v>
      </c>
      <c r="H16" s="108">
        <v>1925</v>
      </c>
      <c r="I16" s="108">
        <v>305</v>
      </c>
      <c r="J16" s="108">
        <v>6804</v>
      </c>
      <c r="K16" s="108">
        <v>199</v>
      </c>
      <c r="L16" s="108">
        <v>1675</v>
      </c>
      <c r="M16" s="108">
        <v>242</v>
      </c>
      <c r="N16" s="108">
        <v>3335</v>
      </c>
      <c r="O16" s="108">
        <v>269</v>
      </c>
      <c r="P16" s="108">
        <v>6216</v>
      </c>
    </row>
    <row r="17" spans="1:16" ht="18" customHeight="1" x14ac:dyDescent="0.15">
      <c r="A17" s="220"/>
      <c r="B17" s="25" t="s">
        <v>398</v>
      </c>
      <c r="C17" s="108">
        <v>532</v>
      </c>
      <c r="D17" s="108">
        <v>17416</v>
      </c>
      <c r="E17" s="108">
        <v>430</v>
      </c>
      <c r="F17" s="108">
        <v>11367</v>
      </c>
      <c r="G17" s="108">
        <v>456</v>
      </c>
      <c r="H17" s="108">
        <v>9373</v>
      </c>
      <c r="I17" s="108">
        <v>501</v>
      </c>
      <c r="J17" s="108">
        <v>11635</v>
      </c>
      <c r="K17" s="108">
        <v>151</v>
      </c>
      <c r="L17" s="108">
        <v>3862</v>
      </c>
      <c r="M17" s="108">
        <v>435</v>
      </c>
      <c r="N17" s="108">
        <v>12941</v>
      </c>
      <c r="O17" s="108">
        <v>394</v>
      </c>
      <c r="P17" s="108">
        <v>13042</v>
      </c>
    </row>
    <row r="18" spans="1:16" ht="18" customHeight="1" x14ac:dyDescent="0.15">
      <c r="A18" s="220"/>
      <c r="B18" s="79" t="s">
        <v>294</v>
      </c>
      <c r="C18" s="108">
        <v>1476</v>
      </c>
      <c r="D18" s="108">
        <v>28486</v>
      </c>
      <c r="E18" s="108">
        <v>1097</v>
      </c>
      <c r="F18" s="108">
        <v>17157</v>
      </c>
      <c r="G18" s="108">
        <v>1097</v>
      </c>
      <c r="H18" s="108">
        <v>17157</v>
      </c>
      <c r="I18" s="108">
        <f t="shared" ref="I18:N18" si="2">SUM(I15:I17)</f>
        <v>1286</v>
      </c>
      <c r="J18" s="108">
        <f t="shared" si="2"/>
        <v>22985</v>
      </c>
      <c r="K18" s="108">
        <f t="shared" si="2"/>
        <v>677</v>
      </c>
      <c r="L18" s="108">
        <f t="shared" si="2"/>
        <v>8858</v>
      </c>
      <c r="M18" s="108">
        <f t="shared" si="2"/>
        <v>1106</v>
      </c>
      <c r="N18" s="108">
        <f t="shared" si="2"/>
        <v>20618</v>
      </c>
      <c r="O18" s="108">
        <f>SUM(O15:O17)</f>
        <v>986</v>
      </c>
      <c r="P18" s="108">
        <f>SUM(P15:P17)</f>
        <v>23019</v>
      </c>
    </row>
    <row r="19" spans="1:16" ht="18" customHeight="1" x14ac:dyDescent="0.15">
      <c r="A19" s="220" t="s">
        <v>399</v>
      </c>
      <c r="B19" s="220"/>
      <c r="C19" s="108">
        <v>354</v>
      </c>
      <c r="D19" s="108">
        <v>3673</v>
      </c>
      <c r="E19" s="108">
        <v>172</v>
      </c>
      <c r="F19" s="108">
        <v>1497</v>
      </c>
      <c r="G19" s="108">
        <v>245</v>
      </c>
      <c r="H19" s="108">
        <v>1801</v>
      </c>
      <c r="I19" s="108">
        <v>298</v>
      </c>
      <c r="J19" s="108">
        <v>2470</v>
      </c>
      <c r="K19" s="108">
        <v>168</v>
      </c>
      <c r="L19" s="108">
        <v>1545</v>
      </c>
      <c r="M19" s="108">
        <v>221</v>
      </c>
      <c r="N19" s="108">
        <v>1825</v>
      </c>
      <c r="O19" s="108">
        <v>204</v>
      </c>
      <c r="P19" s="108">
        <v>1893</v>
      </c>
    </row>
    <row r="20" spans="1:16" ht="18" customHeight="1" x14ac:dyDescent="0.15">
      <c r="A20" s="220" t="s">
        <v>400</v>
      </c>
      <c r="B20" s="220"/>
      <c r="C20" s="20">
        <f t="shared" ref="C20:H20" si="3">SUM(C8,C14,C18,C19)</f>
        <v>3507</v>
      </c>
      <c r="D20" s="20">
        <f t="shared" si="3"/>
        <v>103334</v>
      </c>
      <c r="E20" s="20">
        <f t="shared" si="3"/>
        <v>2360</v>
      </c>
      <c r="F20" s="20">
        <f t="shared" si="3"/>
        <v>40208</v>
      </c>
      <c r="G20" s="20">
        <f t="shared" si="3"/>
        <v>2523</v>
      </c>
      <c r="H20" s="20">
        <f t="shared" si="3"/>
        <v>46147</v>
      </c>
      <c r="I20" s="20">
        <f t="shared" ref="I20:N20" si="4">SUM(I8,I14,I18,I19)</f>
        <v>3202</v>
      </c>
      <c r="J20" s="20">
        <f t="shared" si="4"/>
        <v>75037</v>
      </c>
      <c r="K20" s="20">
        <f t="shared" si="4"/>
        <v>1882</v>
      </c>
      <c r="L20" s="20">
        <f t="shared" si="4"/>
        <v>37787</v>
      </c>
      <c r="M20" s="20">
        <f t="shared" si="4"/>
        <v>3059</v>
      </c>
      <c r="N20" s="20">
        <f t="shared" si="4"/>
        <v>87572</v>
      </c>
      <c r="O20" s="20">
        <f>SUM(O8,O14,O18,O19)</f>
        <v>2560</v>
      </c>
      <c r="P20" s="20">
        <f>SUM(P8,P14,P18,P19)</f>
        <v>74190</v>
      </c>
    </row>
    <row r="21" spans="1:16" x14ac:dyDescent="0.15">
      <c r="A21" s="79"/>
      <c r="B21" s="191"/>
    </row>
    <row r="22" spans="1:16" x14ac:dyDescent="0.15">
      <c r="A22" s="79"/>
      <c r="B22" s="79"/>
    </row>
    <row r="23" spans="1:16" x14ac:dyDescent="0.15">
      <c r="A23" s="220" t="s">
        <v>401</v>
      </c>
      <c r="B23" s="220"/>
      <c r="C23" s="263" t="s">
        <v>426</v>
      </c>
      <c r="D23" s="263"/>
      <c r="E23" s="263" t="s">
        <v>422</v>
      </c>
      <c r="F23" s="263"/>
      <c r="G23" s="263" t="s">
        <v>439</v>
      </c>
      <c r="H23" s="263"/>
      <c r="I23" s="263" t="s">
        <v>474</v>
      </c>
      <c r="J23" s="263"/>
      <c r="K23" s="263" t="s">
        <v>507</v>
      </c>
      <c r="L23" s="263"/>
      <c r="M23" s="263" t="s">
        <v>512</v>
      </c>
      <c r="N23" s="263"/>
      <c r="O23" s="263" t="s">
        <v>539</v>
      </c>
      <c r="P23" s="263"/>
    </row>
    <row r="24" spans="1:16" x14ac:dyDescent="0.15">
      <c r="A24" s="220"/>
      <c r="B24" s="220"/>
      <c r="C24" s="192" t="s">
        <v>412</v>
      </c>
      <c r="D24" s="192" t="s">
        <v>413</v>
      </c>
      <c r="E24" s="192" t="s">
        <v>412</v>
      </c>
      <c r="F24" s="192" t="s">
        <v>413</v>
      </c>
      <c r="G24" s="192" t="s">
        <v>412</v>
      </c>
      <c r="H24" s="192" t="s">
        <v>413</v>
      </c>
      <c r="I24" s="192" t="s">
        <v>412</v>
      </c>
      <c r="J24" s="192" t="s">
        <v>413</v>
      </c>
      <c r="K24" s="192" t="s">
        <v>412</v>
      </c>
      <c r="L24" s="192" t="s">
        <v>413</v>
      </c>
      <c r="M24" s="192" t="s">
        <v>412</v>
      </c>
      <c r="N24" s="192" t="s">
        <v>413</v>
      </c>
      <c r="O24" s="192" t="s">
        <v>412</v>
      </c>
      <c r="P24" s="192" t="s">
        <v>413</v>
      </c>
    </row>
    <row r="25" spans="1:16" ht="18" customHeight="1" x14ac:dyDescent="0.15">
      <c r="A25" s="220" t="s">
        <v>403</v>
      </c>
      <c r="B25" s="220"/>
      <c r="C25" s="2">
        <v>287</v>
      </c>
      <c r="D25" s="108">
        <v>75429</v>
      </c>
      <c r="E25" s="2">
        <v>280</v>
      </c>
      <c r="F25" s="108">
        <v>49837</v>
      </c>
      <c r="G25" s="2">
        <v>303</v>
      </c>
      <c r="H25" s="108">
        <v>53840</v>
      </c>
      <c r="I25" s="2">
        <v>304</v>
      </c>
      <c r="J25" s="108">
        <v>54000</v>
      </c>
      <c r="K25" s="2">
        <v>210</v>
      </c>
      <c r="L25" s="108">
        <v>37484</v>
      </c>
      <c r="M25" s="2">
        <v>303</v>
      </c>
      <c r="N25" s="108">
        <v>52624</v>
      </c>
      <c r="O25" s="2">
        <v>298</v>
      </c>
      <c r="P25" s="108">
        <v>50373</v>
      </c>
    </row>
    <row r="26" spans="1:16" x14ac:dyDescent="0.15">
      <c r="A26" t="s">
        <v>544</v>
      </c>
    </row>
    <row r="36" spans="1:18" ht="17.25" x14ac:dyDescent="0.2">
      <c r="A36" s="160" t="s">
        <v>535</v>
      </c>
    </row>
    <row r="37" spans="1:18" ht="12.95" customHeight="1" x14ac:dyDescent="0.2">
      <c r="A37" s="160"/>
    </row>
    <row r="38" spans="1:18" ht="17.25" x14ac:dyDescent="0.2">
      <c r="A38" s="160"/>
      <c r="E38" s="288"/>
      <c r="F38" s="288"/>
      <c r="G38" s="193"/>
      <c r="H38" s="193"/>
      <c r="I38" s="193"/>
      <c r="J38" s="193"/>
      <c r="P38" s="194" t="s">
        <v>382</v>
      </c>
    </row>
    <row r="39" spans="1:18" ht="17.25" x14ac:dyDescent="0.2">
      <c r="A39" s="289"/>
      <c r="B39" s="290"/>
      <c r="C39" s="220" t="s">
        <v>306</v>
      </c>
      <c r="D39" s="220"/>
      <c r="E39" s="220" t="s">
        <v>307</v>
      </c>
      <c r="F39" s="220"/>
      <c r="G39" s="220" t="s">
        <v>308</v>
      </c>
      <c r="H39" s="220"/>
      <c r="I39" s="220" t="s">
        <v>309</v>
      </c>
      <c r="J39" s="220"/>
      <c r="K39" s="220" t="s">
        <v>310</v>
      </c>
      <c r="L39" s="220"/>
      <c r="M39" s="220" t="s">
        <v>258</v>
      </c>
      <c r="N39" s="220"/>
      <c r="O39" s="220" t="s">
        <v>414</v>
      </c>
      <c r="P39" s="220"/>
    </row>
    <row r="40" spans="1:18" ht="18" customHeight="1" x14ac:dyDescent="0.15">
      <c r="A40" s="263" t="s">
        <v>383</v>
      </c>
      <c r="B40" s="263"/>
      <c r="C40" s="164" t="s">
        <v>384</v>
      </c>
      <c r="D40" s="164" t="s">
        <v>385</v>
      </c>
      <c r="E40" s="164" t="s">
        <v>384</v>
      </c>
      <c r="F40" s="164" t="s">
        <v>385</v>
      </c>
      <c r="G40" s="164" t="s">
        <v>407</v>
      </c>
      <c r="H40" s="164" t="s">
        <v>408</v>
      </c>
      <c r="I40" s="164" t="s">
        <v>384</v>
      </c>
      <c r="J40" s="164" t="s">
        <v>385</v>
      </c>
      <c r="K40" s="164" t="s">
        <v>384</v>
      </c>
      <c r="L40" s="164" t="s">
        <v>385</v>
      </c>
      <c r="M40" s="164" t="s">
        <v>384</v>
      </c>
      <c r="N40" s="164" t="s">
        <v>385</v>
      </c>
      <c r="O40" s="164" t="s">
        <v>384</v>
      </c>
      <c r="P40" s="164" t="s">
        <v>385</v>
      </c>
      <c r="Q40" s="195"/>
      <c r="R40" s="195"/>
    </row>
    <row r="41" spans="1:18" ht="18" customHeight="1" x14ac:dyDescent="0.15">
      <c r="A41" s="235" t="s">
        <v>409</v>
      </c>
      <c r="B41" s="25" t="s">
        <v>387</v>
      </c>
      <c r="C41" s="196">
        <v>54</v>
      </c>
      <c r="D41" s="196">
        <v>3447</v>
      </c>
      <c r="E41" s="196">
        <v>17</v>
      </c>
      <c r="F41" s="196">
        <v>2517</v>
      </c>
      <c r="G41" s="196">
        <v>23</v>
      </c>
      <c r="H41" s="196">
        <v>2457</v>
      </c>
      <c r="I41" s="28">
        <v>36</v>
      </c>
      <c r="J41" s="28">
        <v>5231</v>
      </c>
      <c r="K41" s="107">
        <v>51</v>
      </c>
      <c r="L41" s="107">
        <v>6637</v>
      </c>
      <c r="M41" s="107">
        <v>50</v>
      </c>
      <c r="N41" s="107">
        <v>5606</v>
      </c>
      <c r="O41" s="196">
        <v>50</v>
      </c>
      <c r="P41" s="196">
        <v>4813</v>
      </c>
      <c r="Q41" s="119"/>
      <c r="R41" s="119"/>
    </row>
    <row r="42" spans="1:18" ht="18" customHeight="1" x14ac:dyDescent="0.15">
      <c r="A42" s="285"/>
      <c r="B42" s="25" t="s">
        <v>388</v>
      </c>
      <c r="C42" s="196">
        <v>231</v>
      </c>
      <c r="D42" s="196">
        <v>19019</v>
      </c>
      <c r="E42" s="196">
        <v>106</v>
      </c>
      <c r="F42" s="196">
        <v>20094</v>
      </c>
      <c r="G42" s="196">
        <v>104</v>
      </c>
      <c r="H42" s="196">
        <v>17897</v>
      </c>
      <c r="I42" s="28">
        <v>102</v>
      </c>
      <c r="J42" s="28">
        <v>17961</v>
      </c>
      <c r="K42" s="107">
        <v>111</v>
      </c>
      <c r="L42" s="107">
        <v>18518</v>
      </c>
      <c r="M42" s="107">
        <v>92</v>
      </c>
      <c r="N42" s="107">
        <v>16276</v>
      </c>
      <c r="O42" s="196">
        <v>170</v>
      </c>
      <c r="P42" s="196">
        <v>19325</v>
      </c>
      <c r="Q42" s="119"/>
      <c r="R42" s="119"/>
    </row>
    <row r="43" spans="1:18" ht="18" customHeight="1" x14ac:dyDescent="0.15">
      <c r="A43" s="285"/>
      <c r="B43" s="25" t="s">
        <v>54</v>
      </c>
      <c r="C43" s="196">
        <v>25</v>
      </c>
      <c r="D43" s="196">
        <v>4717</v>
      </c>
      <c r="E43" s="196">
        <v>14</v>
      </c>
      <c r="F43" s="196">
        <v>2753</v>
      </c>
      <c r="G43" s="196">
        <v>18</v>
      </c>
      <c r="H43" s="196">
        <v>4488</v>
      </c>
      <c r="I43" s="28">
        <v>15</v>
      </c>
      <c r="J43" s="28">
        <v>4139</v>
      </c>
      <c r="K43" s="107">
        <v>16</v>
      </c>
      <c r="L43" s="107">
        <v>3786</v>
      </c>
      <c r="M43" s="107">
        <v>12</v>
      </c>
      <c r="N43" s="107">
        <v>3240</v>
      </c>
      <c r="O43" s="196">
        <v>13</v>
      </c>
      <c r="P43" s="196">
        <v>2205</v>
      </c>
      <c r="Q43" s="119"/>
      <c r="R43" s="119"/>
    </row>
    <row r="44" spans="1:18" ht="18" customHeight="1" x14ac:dyDescent="0.15">
      <c r="A44" s="236"/>
      <c r="B44" s="25" t="s">
        <v>294</v>
      </c>
      <c r="C44" s="196">
        <v>310</v>
      </c>
      <c r="D44" s="196">
        <v>27213</v>
      </c>
      <c r="E44" s="196">
        <v>137</v>
      </c>
      <c r="F44" s="196">
        <v>25364</v>
      </c>
      <c r="G44" s="196">
        <v>145</v>
      </c>
      <c r="H44" s="196">
        <v>24842</v>
      </c>
      <c r="I44" s="28">
        <f>SUM(I41:I43)</f>
        <v>153</v>
      </c>
      <c r="J44" s="28">
        <f>SUM(J41:J43)</f>
        <v>27331</v>
      </c>
      <c r="K44" s="107">
        <v>178</v>
      </c>
      <c r="L44" s="107">
        <v>28941</v>
      </c>
      <c r="M44" s="107">
        <v>154</v>
      </c>
      <c r="N44" s="107">
        <v>25122</v>
      </c>
      <c r="O44" s="196">
        <v>233</v>
      </c>
      <c r="P44" s="196">
        <v>26343</v>
      </c>
      <c r="Q44" s="119"/>
      <c r="R44" s="119"/>
    </row>
    <row r="45" spans="1:18" ht="18" customHeight="1" x14ac:dyDescent="0.15">
      <c r="A45" s="220" t="s">
        <v>410</v>
      </c>
      <c r="B45" s="25" t="s">
        <v>390</v>
      </c>
      <c r="C45" s="196">
        <v>213</v>
      </c>
      <c r="D45" s="196">
        <v>13783</v>
      </c>
      <c r="E45" s="196">
        <v>219</v>
      </c>
      <c r="F45" s="196">
        <v>14403</v>
      </c>
      <c r="G45" s="196">
        <v>240</v>
      </c>
      <c r="H45" s="196">
        <v>17399</v>
      </c>
      <c r="I45" s="28">
        <v>251</v>
      </c>
      <c r="J45" s="28">
        <v>19439</v>
      </c>
      <c r="K45" s="107">
        <v>226</v>
      </c>
      <c r="L45" s="107">
        <v>10273</v>
      </c>
      <c r="M45" s="107">
        <v>239</v>
      </c>
      <c r="N45" s="107">
        <v>16886</v>
      </c>
      <c r="O45" s="196">
        <v>173</v>
      </c>
      <c r="P45" s="196">
        <v>9656</v>
      </c>
      <c r="Q45" s="119"/>
      <c r="R45" s="119"/>
    </row>
    <row r="46" spans="1:18" ht="18" customHeight="1" x14ac:dyDescent="0.15">
      <c r="A46" s="220"/>
      <c r="B46" s="25" t="s">
        <v>411</v>
      </c>
      <c r="C46" s="196">
        <v>130</v>
      </c>
      <c r="D46" s="196">
        <v>4659</v>
      </c>
      <c r="E46" s="196">
        <v>131</v>
      </c>
      <c r="F46" s="196">
        <v>12252</v>
      </c>
      <c r="G46" s="196">
        <v>85</v>
      </c>
      <c r="H46" s="196">
        <v>5944</v>
      </c>
      <c r="I46" s="28">
        <v>163</v>
      </c>
      <c r="J46" s="28">
        <v>15340</v>
      </c>
      <c r="K46" s="107">
        <v>138</v>
      </c>
      <c r="L46" s="107">
        <v>7879</v>
      </c>
      <c r="M46" s="107">
        <v>147</v>
      </c>
      <c r="N46" s="107">
        <v>10382</v>
      </c>
      <c r="O46" s="196">
        <v>126</v>
      </c>
      <c r="P46" s="196">
        <v>13330</v>
      </c>
      <c r="Q46" s="119"/>
      <c r="R46" s="119"/>
    </row>
    <row r="47" spans="1:18" ht="18" customHeight="1" x14ac:dyDescent="0.15">
      <c r="A47" s="220"/>
      <c r="B47" s="25" t="s">
        <v>392</v>
      </c>
      <c r="C47" s="196">
        <v>95</v>
      </c>
      <c r="D47" s="196">
        <v>2401</v>
      </c>
      <c r="E47" s="196">
        <v>108</v>
      </c>
      <c r="F47" s="196">
        <v>2262</v>
      </c>
      <c r="G47" s="196">
        <v>136</v>
      </c>
      <c r="H47" s="196">
        <v>2390</v>
      </c>
      <c r="I47" s="28">
        <v>115</v>
      </c>
      <c r="J47" s="28">
        <v>2486</v>
      </c>
      <c r="K47" s="107">
        <v>153</v>
      </c>
      <c r="L47" s="107">
        <v>2722</v>
      </c>
      <c r="M47" s="107">
        <v>140</v>
      </c>
      <c r="N47" s="107">
        <v>3442</v>
      </c>
      <c r="O47" s="196">
        <v>126</v>
      </c>
      <c r="P47" s="196">
        <v>2960</v>
      </c>
      <c r="Q47" s="119"/>
      <c r="R47" s="119"/>
    </row>
    <row r="48" spans="1:18" ht="18" customHeight="1" x14ac:dyDescent="0.15">
      <c r="A48" s="220"/>
      <c r="B48" s="25" t="s">
        <v>393</v>
      </c>
      <c r="C48" s="196">
        <v>292</v>
      </c>
      <c r="D48" s="196">
        <v>4569</v>
      </c>
      <c r="E48" s="196">
        <v>382</v>
      </c>
      <c r="F48" s="196">
        <v>7601</v>
      </c>
      <c r="G48" s="196">
        <v>357</v>
      </c>
      <c r="H48" s="196">
        <v>4690</v>
      </c>
      <c r="I48" s="28">
        <v>405</v>
      </c>
      <c r="J48" s="28">
        <v>5917</v>
      </c>
      <c r="K48" s="107">
        <v>494</v>
      </c>
      <c r="L48" s="107">
        <v>4922</v>
      </c>
      <c r="M48" s="107">
        <v>582</v>
      </c>
      <c r="N48" s="107">
        <v>5945</v>
      </c>
      <c r="O48" s="196">
        <v>456</v>
      </c>
      <c r="P48" s="196">
        <v>4358</v>
      </c>
      <c r="Q48" s="119"/>
      <c r="R48" s="119"/>
    </row>
    <row r="49" spans="1:18" ht="18" customHeight="1" x14ac:dyDescent="0.15">
      <c r="A49" s="220"/>
      <c r="B49" s="25" t="s">
        <v>394</v>
      </c>
      <c r="C49" s="196">
        <v>577</v>
      </c>
      <c r="D49" s="196">
        <v>8951</v>
      </c>
      <c r="E49" s="196">
        <v>610</v>
      </c>
      <c r="F49" s="196">
        <v>9417</v>
      </c>
      <c r="G49" s="196">
        <v>596</v>
      </c>
      <c r="H49" s="196">
        <v>8100</v>
      </c>
      <c r="I49" s="28">
        <v>675</v>
      </c>
      <c r="J49" s="28">
        <v>9661</v>
      </c>
      <c r="K49" s="107">
        <v>720</v>
      </c>
      <c r="L49" s="107">
        <v>10319</v>
      </c>
      <c r="M49" s="107">
        <v>695</v>
      </c>
      <c r="N49" s="107">
        <v>11475</v>
      </c>
      <c r="O49" s="196">
        <v>626</v>
      </c>
      <c r="P49" s="196">
        <v>10291</v>
      </c>
      <c r="Q49" s="119"/>
      <c r="R49" s="119"/>
    </row>
    <row r="50" spans="1:18" ht="18" customHeight="1" x14ac:dyDescent="0.15">
      <c r="A50" s="220"/>
      <c r="B50" s="25" t="s">
        <v>294</v>
      </c>
      <c r="C50" s="196">
        <v>1307</v>
      </c>
      <c r="D50" s="196">
        <v>34363</v>
      </c>
      <c r="E50" s="196">
        <v>1450</v>
      </c>
      <c r="F50" s="196">
        <v>45935</v>
      </c>
      <c r="G50" s="196">
        <v>1414</v>
      </c>
      <c r="H50" s="196">
        <v>38523</v>
      </c>
      <c r="I50" s="28">
        <f>SUM(I45:I49)</f>
        <v>1609</v>
      </c>
      <c r="J50" s="28">
        <f>SUM(J45:J49)</f>
        <v>52843</v>
      </c>
      <c r="K50" s="107">
        <v>1731</v>
      </c>
      <c r="L50" s="107">
        <v>36115</v>
      </c>
      <c r="M50" s="107">
        <v>1803</v>
      </c>
      <c r="N50" s="107">
        <v>48130</v>
      </c>
      <c r="O50" s="196">
        <v>1507</v>
      </c>
      <c r="P50" s="196">
        <v>40595</v>
      </c>
      <c r="Q50" s="119"/>
      <c r="R50" s="119"/>
    </row>
    <row r="51" spans="1:18" ht="18" customHeight="1" x14ac:dyDescent="0.15">
      <c r="A51" s="220" t="s">
        <v>395</v>
      </c>
      <c r="B51" s="25" t="s">
        <v>396</v>
      </c>
      <c r="C51" s="196">
        <v>503</v>
      </c>
      <c r="D51" s="196">
        <v>6497</v>
      </c>
      <c r="E51" s="196">
        <v>571</v>
      </c>
      <c r="F51" s="196">
        <v>8844</v>
      </c>
      <c r="G51" s="196">
        <v>552</v>
      </c>
      <c r="H51" s="196">
        <v>6584</v>
      </c>
      <c r="I51" s="28">
        <v>529</v>
      </c>
      <c r="J51" s="28">
        <v>6319</v>
      </c>
      <c r="K51" s="107">
        <v>599</v>
      </c>
      <c r="L51" s="107">
        <v>7579</v>
      </c>
      <c r="M51" s="107">
        <v>545</v>
      </c>
      <c r="N51" s="107">
        <v>6770</v>
      </c>
      <c r="O51" s="196">
        <v>565</v>
      </c>
      <c r="P51" s="196">
        <v>7076</v>
      </c>
      <c r="Q51" s="119"/>
      <c r="R51" s="119"/>
    </row>
    <row r="52" spans="1:18" ht="18" customHeight="1" x14ac:dyDescent="0.15">
      <c r="A52" s="220"/>
      <c r="B52" s="25" t="s">
        <v>397</v>
      </c>
      <c r="C52" s="196">
        <v>500</v>
      </c>
      <c r="D52" s="196">
        <v>4621</v>
      </c>
      <c r="E52" s="196">
        <v>502</v>
      </c>
      <c r="F52" s="196">
        <v>4737</v>
      </c>
      <c r="G52" s="196">
        <v>490</v>
      </c>
      <c r="H52" s="196">
        <v>4270</v>
      </c>
      <c r="I52" s="28">
        <v>511</v>
      </c>
      <c r="J52" s="28">
        <v>4738</v>
      </c>
      <c r="K52" s="107">
        <v>497</v>
      </c>
      <c r="L52" s="107">
        <v>4765</v>
      </c>
      <c r="M52" s="107">
        <v>486</v>
      </c>
      <c r="N52" s="107">
        <v>5360</v>
      </c>
      <c r="O52" s="196">
        <v>455</v>
      </c>
      <c r="P52" s="196">
        <v>4186</v>
      </c>
      <c r="Q52" s="119"/>
      <c r="R52" s="119"/>
    </row>
    <row r="53" spans="1:18" ht="18" customHeight="1" x14ac:dyDescent="0.15">
      <c r="A53" s="220"/>
      <c r="B53" s="25" t="s">
        <v>398</v>
      </c>
      <c r="C53" s="196">
        <v>445</v>
      </c>
      <c r="D53" s="196">
        <v>10966</v>
      </c>
      <c r="E53" s="196">
        <v>487</v>
      </c>
      <c r="F53" s="196">
        <v>11390</v>
      </c>
      <c r="G53" s="196">
        <v>489</v>
      </c>
      <c r="H53" s="196">
        <v>13391</v>
      </c>
      <c r="I53" s="28">
        <v>507</v>
      </c>
      <c r="J53" s="28">
        <v>14715</v>
      </c>
      <c r="K53" s="107">
        <v>529</v>
      </c>
      <c r="L53" s="107">
        <v>12927</v>
      </c>
      <c r="M53" s="107">
        <v>505</v>
      </c>
      <c r="N53" s="107">
        <v>12248</v>
      </c>
      <c r="O53" s="196">
        <v>524</v>
      </c>
      <c r="P53" s="196">
        <v>16199</v>
      </c>
      <c r="Q53" s="119"/>
      <c r="R53" s="119"/>
    </row>
    <row r="54" spans="1:18" ht="18" customHeight="1" x14ac:dyDescent="0.15">
      <c r="A54" s="220"/>
      <c r="B54" s="79" t="s">
        <v>294</v>
      </c>
      <c r="C54" s="196">
        <v>1448</v>
      </c>
      <c r="D54" s="196">
        <v>22084</v>
      </c>
      <c r="E54" s="196">
        <v>1560</v>
      </c>
      <c r="F54" s="196">
        <v>24971</v>
      </c>
      <c r="G54" s="196">
        <v>1531</v>
      </c>
      <c r="H54" s="196">
        <v>24245</v>
      </c>
      <c r="I54" s="28">
        <f>SUM(I51:I53)</f>
        <v>1547</v>
      </c>
      <c r="J54" s="28">
        <f>SUM(J51:J53)</f>
        <v>25772</v>
      </c>
      <c r="K54" s="107">
        <v>1625</v>
      </c>
      <c r="L54" s="107">
        <v>25271</v>
      </c>
      <c r="M54" s="107">
        <v>1536</v>
      </c>
      <c r="N54" s="107">
        <v>24378</v>
      </c>
      <c r="O54" s="196">
        <v>1544</v>
      </c>
      <c r="P54" s="196">
        <v>27461</v>
      </c>
      <c r="Q54" s="119"/>
      <c r="R54" s="119"/>
    </row>
    <row r="55" spans="1:18" ht="18" customHeight="1" x14ac:dyDescent="0.15">
      <c r="A55" s="220" t="s">
        <v>399</v>
      </c>
      <c r="B55" s="220"/>
      <c r="C55" s="196">
        <v>232</v>
      </c>
      <c r="D55" s="196">
        <v>2579</v>
      </c>
      <c r="E55" s="196">
        <v>258</v>
      </c>
      <c r="F55" s="196">
        <v>2825</v>
      </c>
      <c r="G55" s="196">
        <v>317</v>
      </c>
      <c r="H55" s="196">
        <v>2930</v>
      </c>
      <c r="I55" s="28">
        <v>332</v>
      </c>
      <c r="J55" s="28">
        <v>2892</v>
      </c>
      <c r="K55" s="107">
        <v>316</v>
      </c>
      <c r="L55" s="107">
        <v>2816</v>
      </c>
      <c r="M55" s="107">
        <v>378</v>
      </c>
      <c r="N55" s="107">
        <v>4511</v>
      </c>
      <c r="O55" s="196">
        <v>393</v>
      </c>
      <c r="P55" s="196">
        <v>3963</v>
      </c>
      <c r="Q55" s="119"/>
      <c r="R55" s="119"/>
    </row>
    <row r="56" spans="1:18" ht="18" customHeight="1" x14ac:dyDescent="0.15">
      <c r="A56" s="220" t="s">
        <v>400</v>
      </c>
      <c r="B56" s="220"/>
      <c r="C56" s="196">
        <f>SUM(C44,C50,C54,C55)</f>
        <v>3297</v>
      </c>
      <c r="D56" s="196">
        <f>SUM(D44,D50,D54,D55)</f>
        <v>86239</v>
      </c>
      <c r="E56" s="196">
        <f>SUM(E44,E50,E54,E55)</f>
        <v>3405</v>
      </c>
      <c r="F56" s="196">
        <f>SUM(F44,F50,F54,F55)</f>
        <v>99095</v>
      </c>
      <c r="G56" s="196">
        <v>6497</v>
      </c>
      <c r="H56" s="196">
        <v>178150</v>
      </c>
      <c r="I56" s="28">
        <f>SUM(I44,I50,I54,I55)</f>
        <v>3641</v>
      </c>
      <c r="J56" s="28">
        <f>SUM(J44,J50,J54,J55)</f>
        <v>108838</v>
      </c>
      <c r="K56" s="28">
        <f>SUM(K44,K50,K54,K55)</f>
        <v>3850</v>
      </c>
      <c r="L56" s="28">
        <f>SUM(L44,L50,L54,L55)</f>
        <v>93143</v>
      </c>
      <c r="M56" s="196">
        <v>3871</v>
      </c>
      <c r="N56" s="196">
        <v>102141</v>
      </c>
      <c r="O56" s="196">
        <f>SUM(O44,O50,O54,O55)</f>
        <v>3677</v>
      </c>
      <c r="P56" s="196">
        <f>SUM(P44,P50,P54,P55)</f>
        <v>98362</v>
      </c>
      <c r="Q56" s="197"/>
      <c r="R56" s="197"/>
    </row>
    <row r="57" spans="1:18" x14ac:dyDescent="0.15">
      <c r="A57" s="79"/>
      <c r="B57" t="s">
        <v>404</v>
      </c>
      <c r="C57" s="11"/>
      <c r="D57" t="s">
        <v>405</v>
      </c>
      <c r="H57" t="s">
        <v>406</v>
      </c>
    </row>
    <row r="58" spans="1:18" x14ac:dyDescent="0.15">
      <c r="A58" s="79"/>
      <c r="B58" s="79"/>
      <c r="E58" s="193"/>
      <c r="F58" s="193"/>
      <c r="G58" s="193"/>
      <c r="H58" s="193"/>
      <c r="I58" s="193"/>
      <c r="J58" s="193"/>
      <c r="O58" s="288" t="s">
        <v>356</v>
      </c>
      <c r="P58" s="288"/>
    </row>
    <row r="59" spans="1:18" x14ac:dyDescent="0.15">
      <c r="A59" s="220" t="s">
        <v>401</v>
      </c>
      <c r="B59" s="220"/>
      <c r="C59" s="220" t="s">
        <v>306</v>
      </c>
      <c r="D59" s="220"/>
      <c r="E59" s="220" t="s">
        <v>307</v>
      </c>
      <c r="F59" s="220"/>
      <c r="G59" s="220" t="s">
        <v>308</v>
      </c>
      <c r="H59" s="220"/>
      <c r="I59" s="220" t="s">
        <v>309</v>
      </c>
      <c r="J59" s="220"/>
      <c r="K59" s="220" t="s">
        <v>310</v>
      </c>
      <c r="L59" s="220"/>
      <c r="M59" s="220" t="s">
        <v>258</v>
      </c>
      <c r="N59" s="220"/>
      <c r="O59" s="220" t="s">
        <v>414</v>
      </c>
      <c r="P59" s="220"/>
    </row>
    <row r="60" spans="1:18" x14ac:dyDescent="0.15">
      <c r="A60" s="220"/>
      <c r="B60" s="220"/>
      <c r="C60" s="192" t="s">
        <v>21</v>
      </c>
      <c r="D60" s="192" t="s">
        <v>402</v>
      </c>
      <c r="E60" s="192" t="s">
        <v>21</v>
      </c>
      <c r="F60" s="192" t="s">
        <v>402</v>
      </c>
      <c r="G60" s="192" t="s">
        <v>412</v>
      </c>
      <c r="H60" s="192" t="s">
        <v>413</v>
      </c>
      <c r="I60" s="192" t="s">
        <v>21</v>
      </c>
      <c r="J60" s="192" t="s">
        <v>402</v>
      </c>
      <c r="K60" s="192" t="s">
        <v>21</v>
      </c>
      <c r="L60" s="192" t="s">
        <v>402</v>
      </c>
      <c r="M60" s="192" t="s">
        <v>21</v>
      </c>
      <c r="N60" s="192" t="s">
        <v>402</v>
      </c>
      <c r="O60" s="192" t="s">
        <v>21</v>
      </c>
      <c r="P60" s="192" t="s">
        <v>402</v>
      </c>
      <c r="Q60" s="198"/>
      <c r="R60" s="198"/>
    </row>
    <row r="61" spans="1:18" ht="18" customHeight="1" x14ac:dyDescent="0.15">
      <c r="A61" s="220" t="s">
        <v>403</v>
      </c>
      <c r="B61" s="220"/>
      <c r="C61" s="196">
        <v>306</v>
      </c>
      <c r="D61" s="196">
        <v>67427</v>
      </c>
      <c r="E61" s="196">
        <v>303</v>
      </c>
      <c r="F61" s="196">
        <v>71463</v>
      </c>
      <c r="G61" s="28">
        <v>304</v>
      </c>
      <c r="H61" s="196">
        <v>66690</v>
      </c>
      <c r="I61" s="28">
        <v>136</v>
      </c>
      <c r="J61" s="28">
        <v>17820</v>
      </c>
      <c r="K61" s="2">
        <v>307</v>
      </c>
      <c r="L61" s="107">
        <v>71305</v>
      </c>
      <c r="M61" s="2">
        <v>306</v>
      </c>
      <c r="N61" s="107">
        <v>72414</v>
      </c>
      <c r="O61" s="196">
        <v>307</v>
      </c>
      <c r="P61" s="196">
        <v>75689</v>
      </c>
      <c r="R61" s="119"/>
    </row>
    <row r="62" spans="1:18" x14ac:dyDescent="0.15">
      <c r="A62" s="11" t="s">
        <v>471</v>
      </c>
    </row>
    <row r="71" spans="1:16" ht="17.25" x14ac:dyDescent="0.2">
      <c r="A71" s="160" t="s">
        <v>535</v>
      </c>
    </row>
    <row r="72" spans="1:16" ht="12.95" customHeight="1" x14ac:dyDescent="0.2">
      <c r="A72" s="160"/>
    </row>
    <row r="73" spans="1:16" ht="17.25" x14ac:dyDescent="0.2">
      <c r="A73" s="160"/>
      <c r="E73" s="288"/>
      <c r="F73" s="288"/>
      <c r="G73" s="193"/>
      <c r="H73" s="193"/>
      <c r="I73" s="193"/>
      <c r="J73" s="193"/>
      <c r="P73" s="194" t="s">
        <v>382</v>
      </c>
    </row>
    <row r="74" spans="1:16" ht="18" customHeight="1" x14ac:dyDescent="0.2">
      <c r="A74" s="289"/>
      <c r="B74" s="290"/>
      <c r="C74" s="220" t="s">
        <v>269</v>
      </c>
      <c r="D74" s="220"/>
      <c r="E74" s="220" t="s">
        <v>270</v>
      </c>
      <c r="F74" s="220"/>
      <c r="G74" s="220" t="s">
        <v>271</v>
      </c>
      <c r="H74" s="220"/>
      <c r="I74" s="220" t="s">
        <v>296</v>
      </c>
      <c r="J74" s="220"/>
      <c r="K74" s="220" t="s">
        <v>297</v>
      </c>
      <c r="L74" s="220"/>
      <c r="M74" s="220" t="s">
        <v>298</v>
      </c>
      <c r="N74" s="220"/>
      <c r="O74" s="220" t="s">
        <v>305</v>
      </c>
      <c r="P74" s="220"/>
    </row>
    <row r="75" spans="1:16" ht="18" customHeight="1" x14ac:dyDescent="0.15">
      <c r="A75" s="263" t="s">
        <v>383</v>
      </c>
      <c r="B75" s="263"/>
      <c r="C75" s="164" t="s">
        <v>384</v>
      </c>
      <c r="D75" s="164" t="s">
        <v>385</v>
      </c>
      <c r="E75" s="164" t="s">
        <v>384</v>
      </c>
      <c r="F75" s="164" t="s">
        <v>385</v>
      </c>
      <c r="G75" s="164" t="s">
        <v>384</v>
      </c>
      <c r="H75" s="164" t="s">
        <v>385</v>
      </c>
      <c r="I75" s="164" t="s">
        <v>384</v>
      </c>
      <c r="J75" s="164" t="s">
        <v>385</v>
      </c>
      <c r="K75" s="164" t="s">
        <v>384</v>
      </c>
      <c r="L75" s="164" t="s">
        <v>385</v>
      </c>
      <c r="M75" s="164" t="s">
        <v>384</v>
      </c>
      <c r="N75" s="164" t="s">
        <v>385</v>
      </c>
      <c r="O75" s="164" t="s">
        <v>384</v>
      </c>
      <c r="P75" s="164" t="s">
        <v>385</v>
      </c>
    </row>
    <row r="76" spans="1:16" ht="18" customHeight="1" x14ac:dyDescent="0.15">
      <c r="A76" s="235" t="s">
        <v>386</v>
      </c>
      <c r="B76" s="25" t="s">
        <v>387</v>
      </c>
      <c r="C76" s="196">
        <v>174</v>
      </c>
      <c r="D76" s="196">
        <v>6319</v>
      </c>
      <c r="E76" s="196">
        <v>169</v>
      </c>
      <c r="F76" s="196">
        <v>6243</v>
      </c>
      <c r="G76" s="196">
        <v>133</v>
      </c>
      <c r="H76" s="196">
        <v>5435</v>
      </c>
      <c r="I76" s="28">
        <v>177</v>
      </c>
      <c r="J76" s="28">
        <v>4579</v>
      </c>
      <c r="K76" s="196">
        <v>73</v>
      </c>
      <c r="L76" s="196">
        <v>3403</v>
      </c>
      <c r="M76" s="196">
        <v>89</v>
      </c>
      <c r="N76" s="196">
        <v>3537</v>
      </c>
      <c r="O76" s="196">
        <v>27</v>
      </c>
      <c r="P76" s="196">
        <v>1863</v>
      </c>
    </row>
    <row r="77" spans="1:16" ht="18" customHeight="1" x14ac:dyDescent="0.15">
      <c r="A77" s="285"/>
      <c r="B77" s="25" t="s">
        <v>388</v>
      </c>
      <c r="C77" s="196">
        <v>560</v>
      </c>
      <c r="D77" s="196">
        <v>27686</v>
      </c>
      <c r="E77" s="196">
        <v>639</v>
      </c>
      <c r="F77" s="196">
        <v>33304</v>
      </c>
      <c r="G77" s="196">
        <v>576</v>
      </c>
      <c r="H77" s="196">
        <v>31349</v>
      </c>
      <c r="I77" s="28">
        <v>414</v>
      </c>
      <c r="J77" s="28">
        <v>20409</v>
      </c>
      <c r="K77" s="196">
        <v>222</v>
      </c>
      <c r="L77" s="196">
        <v>21524</v>
      </c>
      <c r="M77" s="196">
        <v>364</v>
      </c>
      <c r="N77" s="196">
        <v>21978</v>
      </c>
      <c r="O77" s="196">
        <v>436</v>
      </c>
      <c r="P77" s="196">
        <v>26842</v>
      </c>
    </row>
    <row r="78" spans="1:16" ht="18" customHeight="1" x14ac:dyDescent="0.15">
      <c r="A78" s="285"/>
      <c r="B78" s="25" t="s">
        <v>54</v>
      </c>
      <c r="C78" s="196">
        <v>19</v>
      </c>
      <c r="D78" s="196">
        <v>2380</v>
      </c>
      <c r="E78" s="196">
        <v>20</v>
      </c>
      <c r="F78" s="196">
        <v>3240</v>
      </c>
      <c r="G78" s="196">
        <v>25</v>
      </c>
      <c r="H78" s="196">
        <v>3291</v>
      </c>
      <c r="I78" s="28">
        <v>227</v>
      </c>
      <c r="J78" s="28">
        <v>16725</v>
      </c>
      <c r="K78" s="196">
        <v>23</v>
      </c>
      <c r="L78" s="196">
        <v>3637</v>
      </c>
      <c r="M78" s="196">
        <v>47</v>
      </c>
      <c r="N78" s="196">
        <v>5565</v>
      </c>
      <c r="O78" s="196">
        <v>25</v>
      </c>
      <c r="P78" s="196">
        <v>1606</v>
      </c>
    </row>
    <row r="79" spans="1:16" ht="18" customHeight="1" x14ac:dyDescent="0.15">
      <c r="A79" s="236"/>
      <c r="B79" s="25" t="s">
        <v>294</v>
      </c>
      <c r="C79" s="196">
        <v>753</v>
      </c>
      <c r="D79" s="196">
        <v>36385</v>
      </c>
      <c r="E79" s="196">
        <v>828</v>
      </c>
      <c r="F79" s="196">
        <v>42787</v>
      </c>
      <c r="G79" s="196">
        <v>734</v>
      </c>
      <c r="H79" s="196">
        <v>40075</v>
      </c>
      <c r="I79" s="28">
        <v>818</v>
      </c>
      <c r="J79" s="28">
        <v>41713</v>
      </c>
      <c r="K79" s="196">
        <v>318</v>
      </c>
      <c r="L79" s="196">
        <v>28564</v>
      </c>
      <c r="M79" s="196">
        <f>SUM(M76:M78)</f>
        <v>500</v>
      </c>
      <c r="N79" s="196">
        <f>SUM(N76:N78)</f>
        <v>31080</v>
      </c>
      <c r="O79" s="196">
        <v>488</v>
      </c>
      <c r="P79" s="196">
        <v>30311</v>
      </c>
    </row>
    <row r="80" spans="1:16" ht="18" customHeight="1" x14ac:dyDescent="0.15">
      <c r="A80" s="220" t="s">
        <v>389</v>
      </c>
      <c r="B80" s="25" t="s">
        <v>390</v>
      </c>
      <c r="C80" s="196">
        <v>322</v>
      </c>
      <c r="D80" s="196">
        <v>10785</v>
      </c>
      <c r="E80" s="196">
        <v>328</v>
      </c>
      <c r="F80" s="196">
        <v>8572</v>
      </c>
      <c r="G80" s="196">
        <v>298</v>
      </c>
      <c r="H80" s="196">
        <v>11971</v>
      </c>
      <c r="I80" s="28">
        <v>250</v>
      </c>
      <c r="J80" s="28">
        <v>8032</v>
      </c>
      <c r="K80" s="196">
        <v>148</v>
      </c>
      <c r="L80" s="196">
        <v>8933</v>
      </c>
      <c r="M80" s="196">
        <v>154</v>
      </c>
      <c r="N80" s="196">
        <v>11330</v>
      </c>
      <c r="O80" s="196">
        <v>189</v>
      </c>
      <c r="P80" s="196">
        <v>10602</v>
      </c>
    </row>
    <row r="81" spans="1:16" ht="18" customHeight="1" x14ac:dyDescent="0.15">
      <c r="A81" s="220"/>
      <c r="B81" s="25" t="s">
        <v>391</v>
      </c>
      <c r="C81" s="196">
        <v>255</v>
      </c>
      <c r="D81" s="196">
        <v>9532</v>
      </c>
      <c r="E81" s="196">
        <v>282</v>
      </c>
      <c r="F81" s="196">
        <v>4111</v>
      </c>
      <c r="G81" s="196">
        <v>194</v>
      </c>
      <c r="H81" s="196">
        <v>9749</v>
      </c>
      <c r="I81" s="28">
        <v>202</v>
      </c>
      <c r="J81" s="28">
        <v>7291</v>
      </c>
      <c r="K81" s="196">
        <v>74</v>
      </c>
      <c r="L81" s="196">
        <v>1566</v>
      </c>
      <c r="M81" s="196">
        <v>75</v>
      </c>
      <c r="N81" s="196">
        <v>4795</v>
      </c>
      <c r="O81" s="196">
        <v>82</v>
      </c>
      <c r="P81" s="196">
        <v>5642</v>
      </c>
    </row>
    <row r="82" spans="1:16" ht="18" customHeight="1" x14ac:dyDescent="0.15">
      <c r="A82" s="220"/>
      <c r="B82" s="25" t="s">
        <v>392</v>
      </c>
      <c r="C82" s="196">
        <v>232</v>
      </c>
      <c r="D82" s="196">
        <v>4494</v>
      </c>
      <c r="E82" s="196">
        <v>247</v>
      </c>
      <c r="F82" s="196">
        <v>4275</v>
      </c>
      <c r="G82" s="196">
        <v>191</v>
      </c>
      <c r="H82" s="196">
        <v>3852</v>
      </c>
      <c r="I82" s="28">
        <v>196</v>
      </c>
      <c r="J82" s="28">
        <v>3697</v>
      </c>
      <c r="K82" s="196">
        <v>91</v>
      </c>
      <c r="L82" s="196">
        <v>2087</v>
      </c>
      <c r="M82" s="196">
        <v>110</v>
      </c>
      <c r="N82" s="196">
        <v>2857</v>
      </c>
      <c r="O82" s="196">
        <v>96</v>
      </c>
      <c r="P82" s="196">
        <v>2108</v>
      </c>
    </row>
    <row r="83" spans="1:16" ht="18" customHeight="1" x14ac:dyDescent="0.15">
      <c r="A83" s="220"/>
      <c r="B83" s="25" t="s">
        <v>393</v>
      </c>
      <c r="C83" s="196">
        <v>345</v>
      </c>
      <c r="D83" s="196">
        <v>5229</v>
      </c>
      <c r="E83" s="196">
        <v>340</v>
      </c>
      <c r="F83" s="196">
        <v>4590</v>
      </c>
      <c r="G83" s="196">
        <v>379</v>
      </c>
      <c r="H83" s="196">
        <v>4256</v>
      </c>
      <c r="I83" s="28">
        <v>493</v>
      </c>
      <c r="J83" s="28">
        <v>3500</v>
      </c>
      <c r="K83" s="196">
        <v>231</v>
      </c>
      <c r="L83" s="196">
        <v>3423</v>
      </c>
      <c r="M83" s="196">
        <v>200</v>
      </c>
      <c r="N83" s="196">
        <v>3680</v>
      </c>
      <c r="O83" s="196">
        <v>239</v>
      </c>
      <c r="P83" s="196">
        <v>3656</v>
      </c>
    </row>
    <row r="84" spans="1:16" ht="18" customHeight="1" x14ac:dyDescent="0.15">
      <c r="A84" s="220"/>
      <c r="B84" s="25" t="s">
        <v>394</v>
      </c>
      <c r="C84" s="196">
        <v>481</v>
      </c>
      <c r="D84" s="196">
        <v>9176</v>
      </c>
      <c r="E84" s="196">
        <v>475</v>
      </c>
      <c r="F84" s="196">
        <v>9511</v>
      </c>
      <c r="G84" s="196">
        <v>384</v>
      </c>
      <c r="H84" s="196">
        <v>11097</v>
      </c>
      <c r="I84" s="28">
        <v>380</v>
      </c>
      <c r="J84" s="28">
        <v>9777</v>
      </c>
      <c r="K84" s="196">
        <v>229</v>
      </c>
      <c r="L84" s="196">
        <v>5318</v>
      </c>
      <c r="M84" s="196">
        <v>310</v>
      </c>
      <c r="N84" s="196">
        <v>6152</v>
      </c>
      <c r="O84" s="196">
        <v>438</v>
      </c>
      <c r="P84" s="196">
        <v>7952</v>
      </c>
    </row>
    <row r="85" spans="1:16" ht="18" customHeight="1" x14ac:dyDescent="0.15">
      <c r="A85" s="220"/>
      <c r="B85" s="25" t="s">
        <v>294</v>
      </c>
      <c r="C85" s="196">
        <v>1635</v>
      </c>
      <c r="D85" s="196">
        <v>39216</v>
      </c>
      <c r="E85" s="196">
        <v>1672</v>
      </c>
      <c r="F85" s="196">
        <v>31059</v>
      </c>
      <c r="G85" s="196">
        <v>1446</v>
      </c>
      <c r="H85" s="196">
        <v>40925</v>
      </c>
      <c r="I85" s="28">
        <v>1521</v>
      </c>
      <c r="J85" s="28">
        <v>32297</v>
      </c>
      <c r="K85" s="196">
        <v>773</v>
      </c>
      <c r="L85" s="196">
        <v>21327</v>
      </c>
      <c r="M85" s="196">
        <f>SUM(M80:M84)</f>
        <v>849</v>
      </c>
      <c r="N85" s="196">
        <f>SUM(N80:N84)</f>
        <v>28814</v>
      </c>
      <c r="O85" s="196">
        <v>1044</v>
      </c>
      <c r="P85" s="196">
        <v>29960</v>
      </c>
    </row>
    <row r="86" spans="1:16" ht="18" customHeight="1" x14ac:dyDescent="0.15">
      <c r="A86" s="220" t="s">
        <v>395</v>
      </c>
      <c r="B86" s="25" t="s">
        <v>396</v>
      </c>
      <c r="C86" s="196">
        <v>519</v>
      </c>
      <c r="D86" s="196">
        <v>10243</v>
      </c>
      <c r="E86" s="196">
        <v>522</v>
      </c>
      <c r="F86" s="196">
        <v>6826</v>
      </c>
      <c r="G86" s="196">
        <v>486</v>
      </c>
      <c r="H86" s="196">
        <v>6420</v>
      </c>
      <c r="I86" s="28">
        <v>494</v>
      </c>
      <c r="J86" s="28">
        <v>5913</v>
      </c>
      <c r="K86" s="196">
        <v>400</v>
      </c>
      <c r="L86" s="196">
        <v>6380</v>
      </c>
      <c r="M86" s="196">
        <v>448</v>
      </c>
      <c r="N86" s="196">
        <v>8759</v>
      </c>
      <c r="O86" s="196">
        <v>453</v>
      </c>
      <c r="P86" s="196">
        <v>5652</v>
      </c>
    </row>
    <row r="87" spans="1:16" ht="18" customHeight="1" x14ac:dyDescent="0.15">
      <c r="A87" s="220"/>
      <c r="B87" s="25" t="s">
        <v>397</v>
      </c>
      <c r="C87" s="196">
        <v>511</v>
      </c>
      <c r="D87" s="196">
        <v>8870</v>
      </c>
      <c r="E87" s="196">
        <v>513</v>
      </c>
      <c r="F87" s="196">
        <v>6499</v>
      </c>
      <c r="G87" s="196">
        <v>492</v>
      </c>
      <c r="H87" s="196">
        <v>5652</v>
      </c>
      <c r="I87" s="28">
        <v>483</v>
      </c>
      <c r="J87" s="28">
        <v>4186</v>
      </c>
      <c r="K87" s="196">
        <v>400</v>
      </c>
      <c r="L87" s="196">
        <v>5301</v>
      </c>
      <c r="M87" s="196">
        <v>423</v>
      </c>
      <c r="N87" s="196">
        <v>7926</v>
      </c>
      <c r="O87" s="196">
        <v>458</v>
      </c>
      <c r="P87" s="196">
        <v>4364</v>
      </c>
    </row>
    <row r="88" spans="1:16" ht="18" customHeight="1" x14ac:dyDescent="0.15">
      <c r="A88" s="220"/>
      <c r="B88" s="25" t="s">
        <v>398</v>
      </c>
      <c r="C88" s="196">
        <v>523</v>
      </c>
      <c r="D88" s="196">
        <v>17777</v>
      </c>
      <c r="E88" s="196">
        <v>513</v>
      </c>
      <c r="F88" s="196">
        <v>17286</v>
      </c>
      <c r="G88" s="196">
        <v>447</v>
      </c>
      <c r="H88" s="196">
        <v>16557</v>
      </c>
      <c r="I88" s="28">
        <v>479</v>
      </c>
      <c r="J88" s="28">
        <v>17461</v>
      </c>
      <c r="K88" s="196">
        <v>349</v>
      </c>
      <c r="L88" s="196">
        <v>11462</v>
      </c>
      <c r="M88" s="196">
        <v>361</v>
      </c>
      <c r="N88" s="196">
        <v>10792</v>
      </c>
      <c r="O88" s="196">
        <v>408</v>
      </c>
      <c r="P88" s="196">
        <v>15713</v>
      </c>
    </row>
    <row r="89" spans="1:16" ht="18" customHeight="1" x14ac:dyDescent="0.15">
      <c r="A89" s="220"/>
      <c r="B89" s="79" t="s">
        <v>294</v>
      </c>
      <c r="C89" s="196">
        <v>1553</v>
      </c>
      <c r="D89" s="196">
        <v>36890</v>
      </c>
      <c r="E89" s="196">
        <v>1548</v>
      </c>
      <c r="F89" s="196">
        <v>30611</v>
      </c>
      <c r="G89" s="196">
        <v>1425</v>
      </c>
      <c r="H89" s="196">
        <v>28629</v>
      </c>
      <c r="I89" s="28">
        <v>1456</v>
      </c>
      <c r="J89" s="28">
        <v>27560</v>
      </c>
      <c r="K89" s="196">
        <v>1149</v>
      </c>
      <c r="L89" s="196">
        <v>23143</v>
      </c>
      <c r="M89" s="196">
        <f>SUM(M86:M88)</f>
        <v>1232</v>
      </c>
      <c r="N89" s="196">
        <f>SUM(N86:N88)</f>
        <v>27477</v>
      </c>
      <c r="O89" s="196">
        <v>1319</v>
      </c>
      <c r="P89" s="196">
        <v>25729</v>
      </c>
    </row>
    <row r="90" spans="1:16" ht="18" customHeight="1" x14ac:dyDescent="0.15">
      <c r="A90" s="220" t="s">
        <v>399</v>
      </c>
      <c r="B90" s="220"/>
      <c r="C90" s="196">
        <v>262</v>
      </c>
      <c r="D90" s="196">
        <v>2697</v>
      </c>
      <c r="E90" s="196">
        <v>163</v>
      </c>
      <c r="F90" s="196">
        <v>2231</v>
      </c>
      <c r="G90" s="196">
        <v>110</v>
      </c>
      <c r="H90" s="196">
        <v>1489</v>
      </c>
      <c r="I90" s="28">
        <v>197</v>
      </c>
      <c r="J90" s="28">
        <v>2793</v>
      </c>
      <c r="K90" s="196">
        <v>150</v>
      </c>
      <c r="L90" s="196">
        <v>2025</v>
      </c>
      <c r="M90" s="196">
        <v>186</v>
      </c>
      <c r="N90" s="196">
        <v>2367</v>
      </c>
      <c r="O90" s="196">
        <v>176</v>
      </c>
      <c r="P90" s="196">
        <v>2173</v>
      </c>
    </row>
    <row r="91" spans="1:16" ht="18" customHeight="1" x14ac:dyDescent="0.15">
      <c r="A91" s="220" t="s">
        <v>400</v>
      </c>
      <c r="B91" s="220"/>
      <c r="C91" s="196">
        <v>4203</v>
      </c>
      <c r="D91" s="196">
        <v>115188</v>
      </c>
      <c r="E91" s="196">
        <v>4211</v>
      </c>
      <c r="F91" s="196">
        <v>106688</v>
      </c>
      <c r="G91" s="196">
        <v>3715</v>
      </c>
      <c r="H91" s="196">
        <v>111118</v>
      </c>
      <c r="I91" s="28">
        <v>3992</v>
      </c>
      <c r="J91" s="28">
        <v>104363</v>
      </c>
      <c r="K91" s="196">
        <v>2390</v>
      </c>
      <c r="L91" s="196">
        <v>75059</v>
      </c>
      <c r="M91" s="196">
        <f>SUM(M79,M85,M89,M90)</f>
        <v>2767</v>
      </c>
      <c r="N91" s="196">
        <f>SUM(N79,N85,N89,N90)</f>
        <v>89738</v>
      </c>
      <c r="O91" s="196">
        <v>2759</v>
      </c>
      <c r="P91" s="196">
        <v>88173</v>
      </c>
    </row>
    <row r="92" spans="1:16" ht="18" customHeight="1" x14ac:dyDescent="0.15">
      <c r="A92" s="79"/>
      <c r="B92" t="s">
        <v>404</v>
      </c>
      <c r="C92" s="11"/>
      <c r="D92" t="s">
        <v>405</v>
      </c>
      <c r="H92" t="s">
        <v>406</v>
      </c>
    </row>
    <row r="93" spans="1:16" ht="18" customHeight="1" x14ac:dyDescent="0.15">
      <c r="A93" s="79"/>
      <c r="B93" s="79"/>
      <c r="E93" s="288"/>
      <c r="F93" s="288"/>
      <c r="G93" s="193"/>
      <c r="H93" s="193"/>
      <c r="I93" s="288"/>
      <c r="J93" s="288"/>
      <c r="K93" s="288" t="s">
        <v>356</v>
      </c>
      <c r="L93" s="288"/>
    </row>
    <row r="94" spans="1:16" ht="18" customHeight="1" x14ac:dyDescent="0.15">
      <c r="A94" s="220" t="s">
        <v>401</v>
      </c>
      <c r="B94" s="220"/>
      <c r="C94" s="220" t="s">
        <v>31</v>
      </c>
      <c r="D94" s="220"/>
      <c r="E94" s="220" t="s">
        <v>32</v>
      </c>
      <c r="F94" s="220"/>
      <c r="G94" s="220" t="s">
        <v>33</v>
      </c>
      <c r="H94" s="220"/>
      <c r="I94" s="220" t="s">
        <v>34</v>
      </c>
      <c r="J94" s="220"/>
      <c r="K94" s="220" t="s">
        <v>49</v>
      </c>
      <c r="L94" s="220"/>
      <c r="M94" s="263" t="s">
        <v>50</v>
      </c>
      <c r="N94" s="263"/>
      <c r="O94" s="220" t="s">
        <v>51</v>
      </c>
      <c r="P94" s="220"/>
    </row>
    <row r="95" spans="1:16" ht="18" customHeight="1" x14ac:dyDescent="0.15">
      <c r="A95" s="220"/>
      <c r="B95" s="220"/>
      <c r="C95" s="192" t="s">
        <v>21</v>
      </c>
      <c r="D95" s="192" t="s">
        <v>402</v>
      </c>
      <c r="E95" s="192" t="s">
        <v>21</v>
      </c>
      <c r="F95" s="192" t="s">
        <v>402</v>
      </c>
      <c r="G95" s="192" t="s">
        <v>21</v>
      </c>
      <c r="H95" s="192" t="s">
        <v>402</v>
      </c>
      <c r="I95" s="192" t="s">
        <v>21</v>
      </c>
      <c r="J95" s="192" t="s">
        <v>402</v>
      </c>
      <c r="K95" s="192" t="s">
        <v>21</v>
      </c>
      <c r="L95" s="192" t="s">
        <v>402</v>
      </c>
      <c r="M95" s="192" t="s">
        <v>21</v>
      </c>
      <c r="N95" s="192" t="s">
        <v>402</v>
      </c>
      <c r="O95" s="192" t="s">
        <v>21</v>
      </c>
      <c r="P95" s="192" t="s">
        <v>402</v>
      </c>
    </row>
    <row r="96" spans="1:16" ht="18" customHeight="1" x14ac:dyDescent="0.15">
      <c r="A96" s="220" t="s">
        <v>403</v>
      </c>
      <c r="B96" s="220"/>
      <c r="C96" s="196">
        <v>301</v>
      </c>
      <c r="D96" s="196">
        <v>72640</v>
      </c>
      <c r="E96" s="196">
        <v>301</v>
      </c>
      <c r="F96" s="196">
        <v>71036</v>
      </c>
      <c r="G96" s="196">
        <v>302</v>
      </c>
      <c r="H96" s="196">
        <v>69600</v>
      </c>
      <c r="I96" s="28">
        <v>299</v>
      </c>
      <c r="J96" s="28">
        <v>72035</v>
      </c>
      <c r="K96" s="196">
        <v>308</v>
      </c>
      <c r="L96" s="196">
        <v>68891</v>
      </c>
      <c r="M96" s="196">
        <v>305</v>
      </c>
      <c r="N96" s="196">
        <v>69815</v>
      </c>
      <c r="O96" s="196">
        <v>307</v>
      </c>
      <c r="P96" s="196">
        <v>67777</v>
      </c>
    </row>
    <row r="97" spans="1:1" x14ac:dyDescent="0.15">
      <c r="A97" s="11" t="s">
        <v>471</v>
      </c>
    </row>
  </sheetData>
  <sheetProtection formatCells="0" insertColumns="0" insertRows="0"/>
  <mergeCells count="75">
    <mergeCell ref="C23:D23"/>
    <mergeCell ref="E23:F23"/>
    <mergeCell ref="A15:A18"/>
    <mergeCell ref="A3:B3"/>
    <mergeCell ref="A4:B4"/>
    <mergeCell ref="A5:A8"/>
    <mergeCell ref="A9:A14"/>
    <mergeCell ref="E3:F3"/>
    <mergeCell ref="M3:N3"/>
    <mergeCell ref="I39:J39"/>
    <mergeCell ref="M23:N23"/>
    <mergeCell ref="O3:P3"/>
    <mergeCell ref="A56:B56"/>
    <mergeCell ref="C3:D3"/>
    <mergeCell ref="A19:B19"/>
    <mergeCell ref="A20:B20"/>
    <mergeCell ref="A23:B24"/>
    <mergeCell ref="I23:J23"/>
    <mergeCell ref="O39:P39"/>
    <mergeCell ref="A40:B40"/>
    <mergeCell ref="A41:A44"/>
    <mergeCell ref="A25:B25"/>
    <mergeCell ref="O23:P23"/>
    <mergeCell ref="A55:B55"/>
    <mergeCell ref="G3:H3"/>
    <mergeCell ref="G23:H23"/>
    <mergeCell ref="K3:L3"/>
    <mergeCell ref="K39:L39"/>
    <mergeCell ref="G59:H59"/>
    <mergeCell ref="I3:J3"/>
    <mergeCell ref="I59:J59"/>
    <mergeCell ref="K23:L23"/>
    <mergeCell ref="K59:L59"/>
    <mergeCell ref="A96:B96"/>
    <mergeCell ref="E38:F38"/>
    <mergeCell ref="O58:P58"/>
    <mergeCell ref="A39:B39"/>
    <mergeCell ref="C39:D39"/>
    <mergeCell ref="E39:F39"/>
    <mergeCell ref="G39:H39"/>
    <mergeCell ref="M94:N94"/>
    <mergeCell ref="O94:P94"/>
    <mergeCell ref="M39:N39"/>
    <mergeCell ref="M59:N59"/>
    <mergeCell ref="O59:P59"/>
    <mergeCell ref="A59:B60"/>
    <mergeCell ref="A45:A50"/>
    <mergeCell ref="K94:L94"/>
    <mergeCell ref="I93:J93"/>
    <mergeCell ref="K93:L93"/>
    <mergeCell ref="A94:B95"/>
    <mergeCell ref="C94:D94"/>
    <mergeCell ref="A91:B91"/>
    <mergeCell ref="E93:F93"/>
    <mergeCell ref="E94:F94"/>
    <mergeCell ref="G94:H94"/>
    <mergeCell ref="I94:J94"/>
    <mergeCell ref="I74:J74"/>
    <mergeCell ref="K74:L74"/>
    <mergeCell ref="M74:N74"/>
    <mergeCell ref="O74:P74"/>
    <mergeCell ref="A75:B75"/>
    <mergeCell ref="G74:H74"/>
    <mergeCell ref="A51:A54"/>
    <mergeCell ref="A86:A89"/>
    <mergeCell ref="A90:B90"/>
    <mergeCell ref="E73:F73"/>
    <mergeCell ref="A74:B74"/>
    <mergeCell ref="C74:D74"/>
    <mergeCell ref="E74:F74"/>
    <mergeCell ref="A80:A85"/>
    <mergeCell ref="A61:B61"/>
    <mergeCell ref="C59:D59"/>
    <mergeCell ref="A76:A79"/>
    <mergeCell ref="E59:F59"/>
  </mergeCells>
  <phoneticPr fontId="3"/>
  <pageMargins left="0.98425196850393704" right="0.78740157480314965" top="0.98425196850393704" bottom="0.98425196850393704" header="0.51181102362204722" footer="0.51181102362204722"/>
  <pageSetup paperSize="9" scale="87" orientation="landscape" r:id="rId1"/>
  <headerFooter scaleWithDoc="0" alignWithMargins="0">
    <oddFooter>&amp;A</oddFooter>
  </headerFooter>
  <rowBreaks count="1" manualBreakCount="1">
    <brk id="35" max="15" man="1"/>
  </rowBreaks>
  <colBreaks count="1" manualBreakCount="1">
    <brk id="16" min="70" max="158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42940-C584-40AF-A9D7-5A75FA554099}">
  <dimension ref="A1:N57"/>
  <sheetViews>
    <sheetView view="pageBreakPreview" zoomScaleNormal="100" zoomScaleSheetLayoutView="100" workbookViewId="0"/>
  </sheetViews>
  <sheetFormatPr defaultRowHeight="13.5" x14ac:dyDescent="0.15"/>
  <sheetData>
    <row r="1" spans="1:10" ht="17.25" x14ac:dyDescent="0.2">
      <c r="A1" s="160" t="s">
        <v>536</v>
      </c>
    </row>
    <row r="2" spans="1:10" ht="12.95" customHeight="1" x14ac:dyDescent="0.2">
      <c r="A2" s="160"/>
    </row>
    <row r="3" spans="1:10" x14ac:dyDescent="0.15">
      <c r="H3" s="24"/>
      <c r="J3" s="24" t="s">
        <v>382</v>
      </c>
    </row>
    <row r="4" spans="1:10" ht="17.25" x14ac:dyDescent="0.2">
      <c r="A4" s="289"/>
      <c r="B4" s="290"/>
      <c r="C4" s="263" t="s">
        <v>474</v>
      </c>
      <c r="D4" s="263"/>
      <c r="E4" s="263" t="s">
        <v>507</v>
      </c>
      <c r="F4" s="263"/>
      <c r="G4" s="263" t="s">
        <v>512</v>
      </c>
      <c r="H4" s="263"/>
      <c r="I4" s="263" t="s">
        <v>539</v>
      </c>
      <c r="J4" s="263"/>
    </row>
    <row r="5" spans="1:10" ht="18" customHeight="1" x14ac:dyDescent="0.15">
      <c r="A5" s="263" t="s">
        <v>383</v>
      </c>
      <c r="B5" s="300"/>
      <c r="C5" s="164" t="s">
        <v>407</v>
      </c>
      <c r="D5" s="164" t="s">
        <v>408</v>
      </c>
      <c r="E5" s="164" t="s">
        <v>407</v>
      </c>
      <c r="F5" s="164" t="s">
        <v>408</v>
      </c>
      <c r="G5" s="164" t="s">
        <v>407</v>
      </c>
      <c r="H5" s="164" t="s">
        <v>408</v>
      </c>
      <c r="I5" s="164" t="s">
        <v>407</v>
      </c>
      <c r="J5" s="164" t="s">
        <v>408</v>
      </c>
    </row>
    <row r="6" spans="1:10" ht="18" customHeight="1" x14ac:dyDescent="0.15">
      <c r="A6" s="297" t="s">
        <v>429</v>
      </c>
      <c r="B6" s="25" t="s">
        <v>387</v>
      </c>
      <c r="C6" s="199">
        <v>50</v>
      </c>
      <c r="D6" s="108">
        <v>4647</v>
      </c>
      <c r="E6" s="199">
        <v>43</v>
      </c>
      <c r="F6" s="108">
        <v>5726</v>
      </c>
      <c r="G6" s="199">
        <v>23</v>
      </c>
      <c r="H6" s="108">
        <v>2899</v>
      </c>
      <c r="I6" s="199">
        <v>64</v>
      </c>
      <c r="J6" s="108">
        <v>8892</v>
      </c>
    </row>
    <row r="7" spans="1:10" ht="18" customHeight="1" x14ac:dyDescent="0.15">
      <c r="A7" s="298"/>
      <c r="B7" s="25" t="s">
        <v>482</v>
      </c>
      <c r="C7" s="199">
        <v>63</v>
      </c>
      <c r="D7" s="108">
        <v>7140</v>
      </c>
      <c r="E7" s="199">
        <v>66</v>
      </c>
      <c r="F7" s="108">
        <v>7164</v>
      </c>
      <c r="G7" s="199">
        <v>27</v>
      </c>
      <c r="H7" s="108">
        <v>2103</v>
      </c>
      <c r="I7" s="199">
        <v>52</v>
      </c>
      <c r="J7" s="108">
        <v>7947</v>
      </c>
    </row>
    <row r="8" spans="1:10" ht="18" customHeight="1" x14ac:dyDescent="0.15">
      <c r="A8" s="298"/>
      <c r="B8" s="25" t="s">
        <v>483</v>
      </c>
      <c r="C8" s="199">
        <v>76</v>
      </c>
      <c r="D8" s="108">
        <v>9827</v>
      </c>
      <c r="E8" s="199">
        <v>85</v>
      </c>
      <c r="F8" s="108">
        <v>14320</v>
      </c>
      <c r="G8" s="199">
        <v>20</v>
      </c>
      <c r="H8" s="108">
        <v>2413</v>
      </c>
      <c r="I8" s="199">
        <v>60</v>
      </c>
      <c r="J8" s="108">
        <v>9342</v>
      </c>
    </row>
    <row r="9" spans="1:10" ht="18" customHeight="1" x14ac:dyDescent="0.15">
      <c r="A9" s="299"/>
      <c r="B9" s="25" t="s">
        <v>294</v>
      </c>
      <c r="C9" s="199">
        <f t="shared" ref="C9:H9" si="0">SUM(C6:C8)</f>
        <v>189</v>
      </c>
      <c r="D9" s="108">
        <f t="shared" si="0"/>
        <v>21614</v>
      </c>
      <c r="E9" s="199">
        <f t="shared" si="0"/>
        <v>194</v>
      </c>
      <c r="F9" s="108">
        <f t="shared" si="0"/>
        <v>27210</v>
      </c>
      <c r="G9" s="199">
        <f t="shared" si="0"/>
        <v>70</v>
      </c>
      <c r="H9" s="108">
        <f t="shared" si="0"/>
        <v>7415</v>
      </c>
      <c r="I9" s="199">
        <f>SUM(I6:I8)</f>
        <v>176</v>
      </c>
      <c r="J9" s="108">
        <f>SUM(J6:J8)</f>
        <v>26181</v>
      </c>
    </row>
    <row r="10" spans="1:10" ht="18" customHeight="1" x14ac:dyDescent="0.15">
      <c r="A10" s="301" t="s">
        <v>430</v>
      </c>
      <c r="B10" s="25">
        <v>1</v>
      </c>
      <c r="C10" s="199">
        <v>93</v>
      </c>
      <c r="D10" s="108">
        <v>631</v>
      </c>
      <c r="E10" s="199">
        <v>110</v>
      </c>
      <c r="F10" s="108">
        <v>376</v>
      </c>
      <c r="G10" s="199">
        <v>40</v>
      </c>
      <c r="H10" s="108">
        <v>183</v>
      </c>
      <c r="I10" s="199">
        <v>91</v>
      </c>
      <c r="J10" s="108">
        <v>447</v>
      </c>
    </row>
    <row r="11" spans="1:10" ht="18" customHeight="1" x14ac:dyDescent="0.15">
      <c r="A11" s="220"/>
      <c r="B11" s="25">
        <v>2</v>
      </c>
      <c r="C11" s="108">
        <v>98</v>
      </c>
      <c r="D11" s="108">
        <v>613</v>
      </c>
      <c r="E11" s="108">
        <v>108</v>
      </c>
      <c r="F11" s="108">
        <v>549</v>
      </c>
      <c r="G11" s="108">
        <v>40</v>
      </c>
      <c r="H11" s="108">
        <v>157</v>
      </c>
      <c r="I11" s="108">
        <v>88</v>
      </c>
      <c r="J11" s="108">
        <v>563</v>
      </c>
    </row>
    <row r="12" spans="1:10" ht="18" customHeight="1" x14ac:dyDescent="0.15">
      <c r="A12" s="220"/>
      <c r="B12" s="25">
        <v>3</v>
      </c>
      <c r="C12" s="108">
        <v>101</v>
      </c>
      <c r="D12" s="108">
        <v>592</v>
      </c>
      <c r="E12" s="108">
        <v>110</v>
      </c>
      <c r="F12" s="108">
        <v>501</v>
      </c>
      <c r="G12" s="108">
        <v>40</v>
      </c>
      <c r="H12" s="108">
        <v>169</v>
      </c>
      <c r="I12" s="108">
        <v>93</v>
      </c>
      <c r="J12" s="108">
        <v>557</v>
      </c>
    </row>
    <row r="13" spans="1:10" ht="18" customHeight="1" x14ac:dyDescent="0.15">
      <c r="A13" s="220"/>
      <c r="B13" s="25" t="s">
        <v>294</v>
      </c>
      <c r="C13" s="108">
        <f t="shared" ref="C13:H13" si="1">SUM(C10:C12)</f>
        <v>292</v>
      </c>
      <c r="D13" s="108">
        <f t="shared" si="1"/>
        <v>1836</v>
      </c>
      <c r="E13" s="108">
        <f t="shared" si="1"/>
        <v>328</v>
      </c>
      <c r="F13" s="108">
        <f t="shared" si="1"/>
        <v>1426</v>
      </c>
      <c r="G13" s="108">
        <f t="shared" si="1"/>
        <v>120</v>
      </c>
      <c r="H13" s="108">
        <f t="shared" si="1"/>
        <v>509</v>
      </c>
      <c r="I13" s="108">
        <f>SUM(I10:I12)</f>
        <v>272</v>
      </c>
      <c r="J13" s="108">
        <f>SUM(J10:J12)</f>
        <v>1567</v>
      </c>
    </row>
    <row r="14" spans="1:10" ht="18" customHeight="1" x14ac:dyDescent="0.15">
      <c r="A14" s="220" t="s">
        <v>431</v>
      </c>
      <c r="B14" s="25">
        <v>1</v>
      </c>
      <c r="C14" s="108">
        <v>204</v>
      </c>
      <c r="D14" s="108">
        <v>1323</v>
      </c>
      <c r="E14" s="108">
        <v>293</v>
      </c>
      <c r="F14" s="108">
        <v>1634</v>
      </c>
      <c r="G14" s="108">
        <v>408</v>
      </c>
      <c r="H14" s="108">
        <v>2133</v>
      </c>
      <c r="I14" s="108">
        <v>293</v>
      </c>
      <c r="J14" s="108">
        <v>1496</v>
      </c>
    </row>
    <row r="15" spans="1:10" ht="18" customHeight="1" x14ac:dyDescent="0.15">
      <c r="A15" s="220"/>
      <c r="B15" s="25">
        <v>2</v>
      </c>
      <c r="C15" s="108">
        <v>243</v>
      </c>
      <c r="D15" s="108">
        <v>1937</v>
      </c>
      <c r="E15" s="108">
        <v>283</v>
      </c>
      <c r="F15" s="108">
        <v>1753</v>
      </c>
      <c r="G15" s="108">
        <v>272</v>
      </c>
      <c r="H15" s="108">
        <v>1827</v>
      </c>
      <c r="I15" s="108">
        <v>285</v>
      </c>
      <c r="J15" s="108">
        <v>2062</v>
      </c>
    </row>
    <row r="16" spans="1:10" ht="18" customHeight="1" x14ac:dyDescent="0.15">
      <c r="A16" s="220"/>
      <c r="B16" s="25" t="s">
        <v>432</v>
      </c>
      <c r="C16" s="108">
        <v>136</v>
      </c>
      <c r="D16" s="108">
        <v>3260</v>
      </c>
      <c r="E16" s="108">
        <v>170</v>
      </c>
      <c r="F16" s="108">
        <v>4485</v>
      </c>
      <c r="G16" s="108">
        <v>131</v>
      </c>
      <c r="H16" s="108">
        <v>6880</v>
      </c>
      <c r="I16" s="108">
        <v>140</v>
      </c>
      <c r="J16" s="108">
        <v>3858</v>
      </c>
    </row>
    <row r="17" spans="1:10" ht="18" customHeight="1" x14ac:dyDescent="0.15">
      <c r="A17" s="220"/>
      <c r="B17" s="25">
        <v>3</v>
      </c>
      <c r="C17" s="108">
        <v>502</v>
      </c>
      <c r="D17" s="108">
        <v>6506</v>
      </c>
      <c r="E17" s="108">
        <v>620</v>
      </c>
      <c r="F17" s="108">
        <v>7251</v>
      </c>
      <c r="G17" s="108">
        <v>654</v>
      </c>
      <c r="H17" s="108">
        <v>9169</v>
      </c>
      <c r="I17" s="108">
        <v>567</v>
      </c>
      <c r="J17" s="108">
        <v>10127</v>
      </c>
    </row>
    <row r="18" spans="1:10" ht="18" customHeight="1" x14ac:dyDescent="0.15">
      <c r="A18" s="220"/>
      <c r="B18" s="79" t="s">
        <v>294</v>
      </c>
      <c r="C18" s="108">
        <f t="shared" ref="C18:H18" si="2">SUM(C14:C17)</f>
        <v>1085</v>
      </c>
      <c r="D18" s="108">
        <f t="shared" si="2"/>
        <v>13026</v>
      </c>
      <c r="E18" s="108">
        <f t="shared" si="2"/>
        <v>1366</v>
      </c>
      <c r="F18" s="108">
        <f t="shared" si="2"/>
        <v>15123</v>
      </c>
      <c r="G18" s="108">
        <f t="shared" si="2"/>
        <v>1465</v>
      </c>
      <c r="H18" s="108">
        <f t="shared" si="2"/>
        <v>20009</v>
      </c>
      <c r="I18" s="108">
        <f>SUM(I14:I17)</f>
        <v>1285</v>
      </c>
      <c r="J18" s="108">
        <f>SUM(J14:J17)</f>
        <v>17543</v>
      </c>
    </row>
    <row r="19" spans="1:10" ht="18" customHeight="1" x14ac:dyDescent="0.15">
      <c r="A19" s="220" t="s">
        <v>433</v>
      </c>
      <c r="B19" s="220"/>
      <c r="C19" s="108">
        <v>220</v>
      </c>
      <c r="D19" s="108">
        <v>2286</v>
      </c>
      <c r="E19" s="108">
        <v>243</v>
      </c>
      <c r="F19" s="108">
        <v>2475</v>
      </c>
      <c r="G19" s="108">
        <v>225</v>
      </c>
      <c r="H19" s="108">
        <v>2050</v>
      </c>
      <c r="I19" s="108">
        <v>245</v>
      </c>
      <c r="J19" s="108">
        <v>2570</v>
      </c>
    </row>
    <row r="20" spans="1:10" ht="18" customHeight="1" x14ac:dyDescent="0.15">
      <c r="A20" s="220" t="s">
        <v>434</v>
      </c>
      <c r="B20" s="220"/>
      <c r="C20" s="108">
        <v>193</v>
      </c>
      <c r="D20" s="108">
        <v>1918</v>
      </c>
      <c r="E20" s="108">
        <v>226</v>
      </c>
      <c r="F20" s="108">
        <v>2891</v>
      </c>
      <c r="G20" s="108">
        <v>220</v>
      </c>
      <c r="H20" s="108">
        <v>2512</v>
      </c>
      <c r="I20" s="108">
        <v>215</v>
      </c>
      <c r="J20" s="108">
        <v>2524</v>
      </c>
    </row>
    <row r="21" spans="1:10" ht="18" customHeight="1" x14ac:dyDescent="0.15">
      <c r="A21" s="220" t="s">
        <v>435</v>
      </c>
      <c r="B21" s="220"/>
      <c r="C21" s="108">
        <v>235</v>
      </c>
      <c r="D21" s="108">
        <v>1235</v>
      </c>
      <c r="E21" s="108">
        <v>245</v>
      </c>
      <c r="F21" s="108">
        <v>1298</v>
      </c>
      <c r="G21" s="108">
        <v>232</v>
      </c>
      <c r="H21" s="108">
        <v>1217</v>
      </c>
      <c r="I21" s="108">
        <v>234</v>
      </c>
      <c r="J21" s="108">
        <v>1197</v>
      </c>
    </row>
    <row r="22" spans="1:10" ht="18" customHeight="1" x14ac:dyDescent="0.15">
      <c r="A22" s="220" t="s">
        <v>436</v>
      </c>
      <c r="B22" s="220"/>
      <c r="C22" s="108">
        <v>101</v>
      </c>
      <c r="D22" s="108">
        <v>1050</v>
      </c>
      <c r="E22" s="108">
        <v>157</v>
      </c>
      <c r="F22" s="108">
        <v>1705</v>
      </c>
      <c r="G22" s="108">
        <v>95</v>
      </c>
      <c r="H22" s="108">
        <v>903</v>
      </c>
      <c r="I22" s="108">
        <v>107</v>
      </c>
      <c r="J22" s="108">
        <v>1170</v>
      </c>
    </row>
    <row r="23" spans="1:10" ht="18" customHeight="1" x14ac:dyDescent="0.15">
      <c r="A23" s="220" t="s">
        <v>437</v>
      </c>
      <c r="B23" s="220"/>
      <c r="C23" s="293">
        <f>SUM(C9,C13,C18,C19:C22)</f>
        <v>2315</v>
      </c>
      <c r="D23" s="294"/>
      <c r="E23" s="293">
        <f>SUM(E9,E13,E18,E19:E22)</f>
        <v>2759</v>
      </c>
      <c r="F23" s="294"/>
      <c r="G23" s="293">
        <f>SUM(G9,G13,G18,G19:G22)</f>
        <v>2427</v>
      </c>
      <c r="H23" s="294"/>
      <c r="I23" s="293">
        <f>SUM(I9,I13,I18,I19:I22)</f>
        <v>2534</v>
      </c>
      <c r="J23" s="294"/>
    </row>
    <row r="24" spans="1:10" ht="18" customHeight="1" x14ac:dyDescent="0.15">
      <c r="A24" s="220" t="s">
        <v>438</v>
      </c>
      <c r="B24" s="220"/>
      <c r="C24" s="293">
        <f>D9+D13+D18+D19+D20+D21+D22</f>
        <v>42965</v>
      </c>
      <c r="D24" s="294"/>
      <c r="E24" s="293">
        <f>F9+F13+F18+F19+F20+F21+F22</f>
        <v>52128</v>
      </c>
      <c r="F24" s="294"/>
      <c r="G24" s="293">
        <f>H9+H13+H18+H19+H20+H21+H22</f>
        <v>34615</v>
      </c>
      <c r="H24" s="294"/>
      <c r="I24" s="293">
        <f>J9+J13+J18+J19+J20+J21+J22</f>
        <v>52752</v>
      </c>
      <c r="J24" s="294"/>
    </row>
    <row r="25" spans="1:10" x14ac:dyDescent="0.15">
      <c r="A25" t="s">
        <v>545</v>
      </c>
    </row>
    <row r="33" spans="1:14" ht="17.25" x14ac:dyDescent="0.2">
      <c r="A33" s="160" t="s">
        <v>536</v>
      </c>
    </row>
    <row r="34" spans="1:14" ht="12.95" customHeight="1" x14ac:dyDescent="0.2">
      <c r="A34" s="160"/>
    </row>
    <row r="35" spans="1:14" x14ac:dyDescent="0.15">
      <c r="N35" s="24" t="s">
        <v>382</v>
      </c>
    </row>
    <row r="36" spans="1:14" ht="17.25" x14ac:dyDescent="0.2">
      <c r="A36" s="289"/>
      <c r="B36" s="290"/>
      <c r="C36" s="263" t="s">
        <v>310</v>
      </c>
      <c r="D36" s="263"/>
      <c r="E36" s="263" t="s">
        <v>258</v>
      </c>
      <c r="F36" s="263"/>
      <c r="G36" s="263" t="s">
        <v>414</v>
      </c>
      <c r="H36" s="263"/>
      <c r="I36" s="263" t="s">
        <v>424</v>
      </c>
      <c r="J36" s="263"/>
      <c r="K36" s="263" t="s">
        <v>422</v>
      </c>
      <c r="L36" s="263"/>
      <c r="M36" s="263" t="s">
        <v>439</v>
      </c>
      <c r="N36" s="263"/>
    </row>
    <row r="37" spans="1:14" ht="18" customHeight="1" x14ac:dyDescent="0.15">
      <c r="A37" s="263" t="s">
        <v>383</v>
      </c>
      <c r="B37" s="263"/>
      <c r="C37" s="164" t="s">
        <v>407</v>
      </c>
      <c r="D37" s="164" t="s">
        <v>408</v>
      </c>
      <c r="E37" s="164" t="s">
        <v>407</v>
      </c>
      <c r="F37" s="164" t="s">
        <v>408</v>
      </c>
      <c r="G37" s="164" t="s">
        <v>407</v>
      </c>
      <c r="H37" s="164" t="s">
        <v>408</v>
      </c>
      <c r="I37" s="164" t="s">
        <v>407</v>
      </c>
      <c r="J37" s="164" t="s">
        <v>408</v>
      </c>
      <c r="K37" s="164" t="s">
        <v>407</v>
      </c>
      <c r="L37" s="164" t="s">
        <v>408</v>
      </c>
      <c r="M37" s="164" t="s">
        <v>407</v>
      </c>
      <c r="N37" s="164" t="s">
        <v>408</v>
      </c>
    </row>
    <row r="38" spans="1:14" ht="18" customHeight="1" x14ac:dyDescent="0.15">
      <c r="A38" s="297" t="s">
        <v>429</v>
      </c>
      <c r="B38" s="25" t="s">
        <v>387</v>
      </c>
      <c r="C38" s="166" t="s">
        <v>264</v>
      </c>
      <c r="D38" s="166" t="s">
        <v>264</v>
      </c>
      <c r="E38" s="166" t="s">
        <v>264</v>
      </c>
      <c r="F38" s="166" t="s">
        <v>264</v>
      </c>
      <c r="G38" s="166" t="s">
        <v>264</v>
      </c>
      <c r="H38" s="166" t="s">
        <v>264</v>
      </c>
      <c r="I38" s="165" t="s">
        <v>264</v>
      </c>
      <c r="J38" s="165" t="s">
        <v>264</v>
      </c>
      <c r="K38" s="107">
        <v>14</v>
      </c>
      <c r="L38" s="107">
        <v>506</v>
      </c>
      <c r="M38" s="107">
        <v>38</v>
      </c>
      <c r="N38" s="107">
        <v>1689</v>
      </c>
    </row>
    <row r="39" spans="1:14" ht="18" customHeight="1" x14ac:dyDescent="0.15">
      <c r="A39" s="298"/>
      <c r="B39" s="25" t="s">
        <v>482</v>
      </c>
      <c r="C39" s="166" t="s">
        <v>264</v>
      </c>
      <c r="D39" s="166" t="s">
        <v>264</v>
      </c>
      <c r="E39" s="166" t="s">
        <v>264</v>
      </c>
      <c r="F39" s="166" t="s">
        <v>264</v>
      </c>
      <c r="G39" s="166" t="s">
        <v>264</v>
      </c>
      <c r="H39" s="166" t="s">
        <v>264</v>
      </c>
      <c r="I39" s="165" t="s">
        <v>264</v>
      </c>
      <c r="J39" s="165" t="s">
        <v>264</v>
      </c>
      <c r="K39" s="107">
        <v>60</v>
      </c>
      <c r="L39" s="107">
        <v>4891</v>
      </c>
      <c r="M39" s="107">
        <v>69</v>
      </c>
      <c r="N39" s="107">
        <v>6842</v>
      </c>
    </row>
    <row r="40" spans="1:14" ht="18" customHeight="1" x14ac:dyDescent="0.15">
      <c r="A40" s="298"/>
      <c r="B40" s="25" t="s">
        <v>483</v>
      </c>
      <c r="C40" s="166" t="s">
        <v>264</v>
      </c>
      <c r="D40" s="166" t="s">
        <v>264</v>
      </c>
      <c r="E40" s="166" t="s">
        <v>264</v>
      </c>
      <c r="F40" s="166" t="s">
        <v>264</v>
      </c>
      <c r="G40" s="166" t="s">
        <v>264</v>
      </c>
      <c r="H40" s="166" t="s">
        <v>264</v>
      </c>
      <c r="I40" s="165" t="s">
        <v>264</v>
      </c>
      <c r="J40" s="165" t="s">
        <v>264</v>
      </c>
      <c r="K40" s="107">
        <v>13</v>
      </c>
      <c r="L40" s="107">
        <v>734</v>
      </c>
      <c r="M40" s="107">
        <v>44</v>
      </c>
      <c r="N40" s="107">
        <v>3351</v>
      </c>
    </row>
    <row r="41" spans="1:14" ht="18" customHeight="1" x14ac:dyDescent="0.15">
      <c r="A41" s="299"/>
      <c r="B41" s="25" t="s">
        <v>294</v>
      </c>
      <c r="C41" s="107">
        <v>82</v>
      </c>
      <c r="D41" s="107">
        <v>35993</v>
      </c>
      <c r="E41" s="107">
        <v>95</v>
      </c>
      <c r="F41" s="107">
        <v>39419</v>
      </c>
      <c r="G41" s="107">
        <v>99</v>
      </c>
      <c r="H41" s="107">
        <v>34475</v>
      </c>
      <c r="I41" s="107">
        <v>112</v>
      </c>
      <c r="J41" s="107">
        <v>35725</v>
      </c>
      <c r="K41" s="107">
        <f>SUM(K38:K40)</f>
        <v>87</v>
      </c>
      <c r="L41" s="107">
        <f>SUM(L38:L40)</f>
        <v>6131</v>
      </c>
      <c r="M41" s="107">
        <f>SUM(M38:M40)</f>
        <v>151</v>
      </c>
      <c r="N41" s="107">
        <f>SUM(N38:N40)</f>
        <v>11882</v>
      </c>
    </row>
    <row r="42" spans="1:14" ht="18" customHeight="1" x14ac:dyDescent="0.15">
      <c r="A42" s="220" t="s">
        <v>430</v>
      </c>
      <c r="B42" s="25">
        <v>1</v>
      </c>
      <c r="C42" s="166" t="s">
        <v>264</v>
      </c>
      <c r="D42" s="166" t="s">
        <v>264</v>
      </c>
      <c r="E42" s="166" t="s">
        <v>264</v>
      </c>
      <c r="F42" s="166" t="s">
        <v>264</v>
      </c>
      <c r="G42" s="166" t="s">
        <v>264</v>
      </c>
      <c r="H42" s="166" t="s">
        <v>264</v>
      </c>
      <c r="I42" s="165" t="s">
        <v>264</v>
      </c>
      <c r="J42" s="165" t="s">
        <v>264</v>
      </c>
      <c r="K42" s="107">
        <v>41</v>
      </c>
      <c r="L42" s="107">
        <v>149</v>
      </c>
      <c r="M42" s="107">
        <v>51</v>
      </c>
      <c r="N42" s="107">
        <v>152</v>
      </c>
    </row>
    <row r="43" spans="1:14" ht="18" customHeight="1" x14ac:dyDescent="0.15">
      <c r="A43" s="220"/>
      <c r="B43" s="25">
        <v>2</v>
      </c>
      <c r="C43" s="166" t="s">
        <v>264</v>
      </c>
      <c r="D43" s="166" t="s">
        <v>264</v>
      </c>
      <c r="E43" s="166" t="s">
        <v>264</v>
      </c>
      <c r="F43" s="166" t="s">
        <v>264</v>
      </c>
      <c r="G43" s="166" t="s">
        <v>264</v>
      </c>
      <c r="H43" s="166" t="s">
        <v>264</v>
      </c>
      <c r="I43" s="165" t="s">
        <v>264</v>
      </c>
      <c r="J43" s="165" t="s">
        <v>264</v>
      </c>
      <c r="K43" s="107">
        <v>38</v>
      </c>
      <c r="L43" s="107">
        <v>165</v>
      </c>
      <c r="M43" s="107">
        <v>55</v>
      </c>
      <c r="N43" s="107">
        <v>184</v>
      </c>
    </row>
    <row r="44" spans="1:14" ht="18" customHeight="1" x14ac:dyDescent="0.15">
      <c r="A44" s="220"/>
      <c r="B44" s="25">
        <v>3</v>
      </c>
      <c r="C44" s="166" t="s">
        <v>264</v>
      </c>
      <c r="D44" s="166" t="s">
        <v>264</v>
      </c>
      <c r="E44" s="166" t="s">
        <v>264</v>
      </c>
      <c r="F44" s="166" t="s">
        <v>264</v>
      </c>
      <c r="G44" s="166" t="s">
        <v>264</v>
      </c>
      <c r="H44" s="166" t="s">
        <v>264</v>
      </c>
      <c r="I44" s="165" t="s">
        <v>264</v>
      </c>
      <c r="J44" s="165" t="s">
        <v>264</v>
      </c>
      <c r="K44" s="107">
        <v>36</v>
      </c>
      <c r="L44" s="107">
        <v>125</v>
      </c>
      <c r="M44" s="107">
        <v>55</v>
      </c>
      <c r="N44" s="107">
        <v>177</v>
      </c>
    </row>
    <row r="45" spans="1:14" ht="18" customHeight="1" x14ac:dyDescent="0.15">
      <c r="A45" s="220"/>
      <c r="B45" s="25" t="s">
        <v>294</v>
      </c>
      <c r="C45" s="166" t="s">
        <v>264</v>
      </c>
      <c r="D45" s="166" t="s">
        <v>264</v>
      </c>
      <c r="E45" s="166" t="s">
        <v>264</v>
      </c>
      <c r="F45" s="166" t="s">
        <v>264</v>
      </c>
      <c r="G45" s="166" t="s">
        <v>264</v>
      </c>
      <c r="H45" s="166" t="s">
        <v>264</v>
      </c>
      <c r="I45" s="165" t="s">
        <v>264</v>
      </c>
      <c r="J45" s="165" t="s">
        <v>264</v>
      </c>
      <c r="K45" s="107">
        <f>SUM(K42:K44)</f>
        <v>115</v>
      </c>
      <c r="L45" s="107">
        <f>SUM(L42:L44)</f>
        <v>439</v>
      </c>
      <c r="M45" s="107">
        <f>SUM(M42:M44)</f>
        <v>161</v>
      </c>
      <c r="N45" s="107">
        <f>SUM(N42:N44)</f>
        <v>513</v>
      </c>
    </row>
    <row r="46" spans="1:14" ht="18" customHeight="1" x14ac:dyDescent="0.15">
      <c r="A46" s="220" t="s">
        <v>431</v>
      </c>
      <c r="B46" s="25">
        <v>1</v>
      </c>
      <c r="C46" s="107">
        <v>515</v>
      </c>
      <c r="D46" s="107">
        <v>5110</v>
      </c>
      <c r="E46" s="107">
        <v>491</v>
      </c>
      <c r="F46" s="107">
        <v>4496</v>
      </c>
      <c r="G46" s="107">
        <v>404</v>
      </c>
      <c r="H46" s="107">
        <v>2413</v>
      </c>
      <c r="I46" s="107">
        <v>405</v>
      </c>
      <c r="J46" s="107">
        <v>3093</v>
      </c>
      <c r="K46" s="107">
        <v>264</v>
      </c>
      <c r="L46" s="107">
        <v>1294</v>
      </c>
      <c r="M46" s="107">
        <v>243</v>
      </c>
      <c r="N46" s="107">
        <v>1197</v>
      </c>
    </row>
    <row r="47" spans="1:14" ht="18" customHeight="1" x14ac:dyDescent="0.15">
      <c r="A47" s="220"/>
      <c r="B47" s="25">
        <v>2</v>
      </c>
      <c r="C47" s="107">
        <v>470</v>
      </c>
      <c r="D47" s="107">
        <v>5348</v>
      </c>
      <c r="E47" s="107">
        <v>474</v>
      </c>
      <c r="F47" s="107">
        <v>5598</v>
      </c>
      <c r="G47" s="107">
        <v>331</v>
      </c>
      <c r="H47" s="107">
        <v>2570</v>
      </c>
      <c r="I47" s="107">
        <v>329</v>
      </c>
      <c r="J47" s="107">
        <v>2562</v>
      </c>
      <c r="K47" s="107">
        <v>208</v>
      </c>
      <c r="L47" s="107">
        <v>1200</v>
      </c>
      <c r="M47" s="107">
        <v>215</v>
      </c>
      <c r="N47" s="107">
        <v>1266</v>
      </c>
    </row>
    <row r="48" spans="1:14" ht="18" customHeight="1" x14ac:dyDescent="0.15">
      <c r="A48" s="220"/>
      <c r="B48" s="25" t="s">
        <v>432</v>
      </c>
      <c r="C48" s="166" t="s">
        <v>264</v>
      </c>
      <c r="D48" s="166" t="s">
        <v>264</v>
      </c>
      <c r="E48" s="166" t="s">
        <v>264</v>
      </c>
      <c r="F48" s="166" t="s">
        <v>264</v>
      </c>
      <c r="G48" s="107">
        <v>97</v>
      </c>
      <c r="H48" s="107">
        <v>3509</v>
      </c>
      <c r="I48" s="107">
        <v>107</v>
      </c>
      <c r="J48" s="107">
        <v>4368</v>
      </c>
      <c r="K48" s="107">
        <v>70</v>
      </c>
      <c r="L48" s="107">
        <v>1985</v>
      </c>
      <c r="M48" s="107">
        <v>101</v>
      </c>
      <c r="N48" s="107">
        <v>5089</v>
      </c>
    </row>
    <row r="49" spans="1:14" ht="18" customHeight="1" x14ac:dyDescent="0.15">
      <c r="A49" s="220"/>
      <c r="B49" s="25">
        <v>3</v>
      </c>
      <c r="C49" s="107">
        <v>372</v>
      </c>
      <c r="D49" s="107">
        <v>6972</v>
      </c>
      <c r="E49" s="107">
        <v>486</v>
      </c>
      <c r="F49" s="107">
        <v>8088</v>
      </c>
      <c r="G49" s="107">
        <v>497</v>
      </c>
      <c r="H49" s="107">
        <v>8454</v>
      </c>
      <c r="I49" s="107">
        <v>441</v>
      </c>
      <c r="J49" s="107">
        <v>7783</v>
      </c>
      <c r="K49" s="107">
        <v>302</v>
      </c>
      <c r="L49" s="107">
        <v>3972</v>
      </c>
      <c r="M49" s="107">
        <v>430</v>
      </c>
      <c r="N49" s="107">
        <v>4904</v>
      </c>
    </row>
    <row r="50" spans="1:14" ht="18" customHeight="1" x14ac:dyDescent="0.15">
      <c r="A50" s="220"/>
      <c r="B50" s="79" t="s">
        <v>294</v>
      </c>
      <c r="C50" s="107">
        <f t="shared" ref="C50:L50" si="3">SUM(C46:C49)</f>
        <v>1357</v>
      </c>
      <c r="D50" s="107">
        <f t="shared" si="3"/>
        <v>17430</v>
      </c>
      <c r="E50" s="107">
        <f t="shared" si="3"/>
        <v>1451</v>
      </c>
      <c r="F50" s="107">
        <f t="shared" si="3"/>
        <v>18182</v>
      </c>
      <c r="G50" s="107">
        <f t="shared" si="3"/>
        <v>1329</v>
      </c>
      <c r="H50" s="107">
        <f t="shared" si="3"/>
        <v>16946</v>
      </c>
      <c r="I50" s="107">
        <f t="shared" si="3"/>
        <v>1282</v>
      </c>
      <c r="J50" s="107">
        <f t="shared" si="3"/>
        <v>17806</v>
      </c>
      <c r="K50" s="107">
        <f t="shared" si="3"/>
        <v>844</v>
      </c>
      <c r="L50" s="107">
        <f t="shared" si="3"/>
        <v>8451</v>
      </c>
      <c r="M50" s="107">
        <f>SUM(M46:M49)</f>
        <v>989</v>
      </c>
      <c r="N50" s="107">
        <f>SUM(N46:N49)</f>
        <v>12456</v>
      </c>
    </row>
    <row r="51" spans="1:14" ht="18" customHeight="1" x14ac:dyDescent="0.15">
      <c r="A51" s="220" t="s">
        <v>433</v>
      </c>
      <c r="B51" s="220"/>
      <c r="C51" s="107">
        <v>167</v>
      </c>
      <c r="D51" s="107">
        <v>2505</v>
      </c>
      <c r="E51" s="107">
        <v>205</v>
      </c>
      <c r="F51" s="107">
        <v>3178</v>
      </c>
      <c r="G51" s="107">
        <v>192</v>
      </c>
      <c r="H51" s="107">
        <v>2267</v>
      </c>
      <c r="I51" s="107">
        <v>216</v>
      </c>
      <c r="J51" s="107">
        <v>2454</v>
      </c>
      <c r="K51" s="107">
        <v>165</v>
      </c>
      <c r="L51" s="107">
        <v>1272</v>
      </c>
      <c r="M51" s="107">
        <v>227</v>
      </c>
      <c r="N51" s="107">
        <v>1733</v>
      </c>
    </row>
    <row r="52" spans="1:14" ht="18" customHeight="1" x14ac:dyDescent="0.15">
      <c r="A52" s="220" t="s">
        <v>434</v>
      </c>
      <c r="B52" s="220"/>
      <c r="C52" s="107">
        <v>223</v>
      </c>
      <c r="D52" s="107">
        <v>2657</v>
      </c>
      <c r="E52" s="107">
        <v>204</v>
      </c>
      <c r="F52" s="107">
        <v>2845</v>
      </c>
      <c r="G52" s="107">
        <v>204</v>
      </c>
      <c r="H52" s="107">
        <v>2308</v>
      </c>
      <c r="I52" s="107">
        <v>192</v>
      </c>
      <c r="J52" s="107">
        <v>2171</v>
      </c>
      <c r="K52" s="107">
        <v>160</v>
      </c>
      <c r="L52" s="107">
        <v>1267</v>
      </c>
      <c r="M52" s="107">
        <v>160</v>
      </c>
      <c r="N52" s="107">
        <v>1448</v>
      </c>
    </row>
    <row r="53" spans="1:14" ht="18" customHeight="1" x14ac:dyDescent="0.15">
      <c r="A53" s="220" t="s">
        <v>435</v>
      </c>
      <c r="B53" s="220"/>
      <c r="C53" s="107">
        <v>170</v>
      </c>
      <c r="D53" s="107">
        <v>1258</v>
      </c>
      <c r="E53" s="107">
        <v>176</v>
      </c>
      <c r="F53" s="107">
        <v>1305</v>
      </c>
      <c r="G53" s="107">
        <v>265</v>
      </c>
      <c r="H53" s="107">
        <v>1459</v>
      </c>
      <c r="I53" s="107">
        <v>240</v>
      </c>
      <c r="J53" s="107">
        <v>1293</v>
      </c>
      <c r="K53" s="107">
        <v>239</v>
      </c>
      <c r="L53" s="107">
        <v>1217</v>
      </c>
      <c r="M53" s="107">
        <v>241</v>
      </c>
      <c r="N53" s="107">
        <v>1255</v>
      </c>
    </row>
    <row r="54" spans="1:14" ht="18" customHeight="1" x14ac:dyDescent="0.15">
      <c r="A54" s="220" t="s">
        <v>436</v>
      </c>
      <c r="B54" s="220"/>
      <c r="C54" s="107">
        <v>118</v>
      </c>
      <c r="D54" s="107">
        <v>2200</v>
      </c>
      <c r="E54" s="107">
        <v>127</v>
      </c>
      <c r="F54" s="107">
        <v>2297</v>
      </c>
      <c r="G54" s="107">
        <v>140</v>
      </c>
      <c r="H54" s="107">
        <v>1927</v>
      </c>
      <c r="I54" s="107">
        <v>126</v>
      </c>
      <c r="J54" s="107">
        <v>1612</v>
      </c>
      <c r="K54" s="107">
        <v>75</v>
      </c>
      <c r="L54" s="107">
        <v>950</v>
      </c>
      <c r="M54" s="107">
        <v>75</v>
      </c>
      <c r="N54" s="107">
        <v>937</v>
      </c>
    </row>
    <row r="55" spans="1:14" ht="18" customHeight="1" x14ac:dyDescent="0.15">
      <c r="A55" s="220" t="s">
        <v>437</v>
      </c>
      <c r="B55" s="220"/>
      <c r="C55" s="295">
        <v>2117</v>
      </c>
      <c r="D55" s="296"/>
      <c r="E55" s="295">
        <v>2258</v>
      </c>
      <c r="F55" s="296"/>
      <c r="G55" s="295">
        <v>2229</v>
      </c>
      <c r="H55" s="296"/>
      <c r="I55" s="291">
        <f>I41+I50+I51+I52+I53+I54</f>
        <v>2168</v>
      </c>
      <c r="J55" s="292"/>
      <c r="K55" s="291">
        <f>K41+K45+K50+K51+K52+K53+K54</f>
        <v>1685</v>
      </c>
      <c r="L55" s="292"/>
      <c r="M55" s="291">
        <f>M41+M45+M50+M51+M52+M53+M54</f>
        <v>2004</v>
      </c>
      <c r="N55" s="292"/>
    </row>
    <row r="56" spans="1:14" ht="18" customHeight="1" x14ac:dyDescent="0.15">
      <c r="A56" s="220" t="s">
        <v>438</v>
      </c>
      <c r="B56" s="220"/>
      <c r="C56" s="295">
        <v>62043</v>
      </c>
      <c r="D56" s="296"/>
      <c r="E56" s="295">
        <v>67226</v>
      </c>
      <c r="F56" s="296"/>
      <c r="G56" s="295">
        <f>SUM(H50,H41,H51,H52,H53,H54)</f>
        <v>59382</v>
      </c>
      <c r="H56" s="296"/>
      <c r="I56" s="291">
        <f>J41+J50+J51+J52+J53+J54</f>
        <v>61061</v>
      </c>
      <c r="J56" s="292"/>
      <c r="K56" s="291">
        <f>L41+L45+L50+L51+L52+L53+L54</f>
        <v>19727</v>
      </c>
      <c r="L56" s="292"/>
      <c r="M56" s="291">
        <f>N41+N45+N50+N51+N52+N53+N54</f>
        <v>30224</v>
      </c>
      <c r="N56" s="292"/>
    </row>
    <row r="57" spans="1:14" x14ac:dyDescent="0.15">
      <c r="A57" t="s">
        <v>472</v>
      </c>
    </row>
  </sheetData>
  <sheetProtection formatCells="0" insertColumns="0" insertRows="0"/>
  <mergeCells count="52">
    <mergeCell ref="C4:D4"/>
    <mergeCell ref="A20:B20"/>
    <mergeCell ref="A21:B21"/>
    <mergeCell ref="A22:B22"/>
    <mergeCell ref="A23:B23"/>
    <mergeCell ref="A5:B5"/>
    <mergeCell ref="A10:A13"/>
    <mergeCell ref="A4:B4"/>
    <mergeCell ref="C23:D23"/>
    <mergeCell ref="A54:B54"/>
    <mergeCell ref="A55:B55"/>
    <mergeCell ref="E36:F36"/>
    <mergeCell ref="G36:H36"/>
    <mergeCell ref="I36:J36"/>
    <mergeCell ref="C55:D55"/>
    <mergeCell ref="E55:F55"/>
    <mergeCell ref="G55:H55"/>
    <mergeCell ref="I55:J55"/>
    <mergeCell ref="C24:D24"/>
    <mergeCell ref="A6:A9"/>
    <mergeCell ref="A53:B53"/>
    <mergeCell ref="A37:B37"/>
    <mergeCell ref="A42:A45"/>
    <mergeCell ref="A46:A50"/>
    <mergeCell ref="A14:A18"/>
    <mergeCell ref="A19:B19"/>
    <mergeCell ref="A51:B51"/>
    <mergeCell ref="A52:B52"/>
    <mergeCell ref="A38:A41"/>
    <mergeCell ref="A36:B36"/>
    <mergeCell ref="A24:B24"/>
    <mergeCell ref="C36:D36"/>
    <mergeCell ref="E4:F4"/>
    <mergeCell ref="E23:F23"/>
    <mergeCell ref="E24:F24"/>
    <mergeCell ref="I23:J23"/>
    <mergeCell ref="I24:J24"/>
    <mergeCell ref="A56:B56"/>
    <mergeCell ref="C56:D56"/>
    <mergeCell ref="E56:F56"/>
    <mergeCell ref="G56:H56"/>
    <mergeCell ref="I56:J56"/>
    <mergeCell ref="M56:N56"/>
    <mergeCell ref="G4:H4"/>
    <mergeCell ref="G23:H23"/>
    <mergeCell ref="G24:H24"/>
    <mergeCell ref="I4:J4"/>
    <mergeCell ref="K56:L56"/>
    <mergeCell ref="K36:L36"/>
    <mergeCell ref="M36:N36"/>
    <mergeCell ref="M55:N55"/>
    <mergeCell ref="K55:L55"/>
  </mergeCells>
  <phoneticPr fontId="3"/>
  <pageMargins left="0.7" right="0.7" top="0.75" bottom="0.75" header="0.3" footer="0.3"/>
  <pageSetup paperSize="9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088DB-9208-4BB2-937E-2EF5ADB59C5B}">
  <dimension ref="A1:N113"/>
  <sheetViews>
    <sheetView view="pageBreakPreview" zoomScaleNormal="100" zoomScaleSheetLayoutView="100" workbookViewId="0"/>
  </sheetViews>
  <sheetFormatPr defaultColWidth="8.625" defaultRowHeight="13.5" x14ac:dyDescent="0.15"/>
  <cols>
    <col min="1" max="12" width="10.625" style="11" customWidth="1"/>
    <col min="13" max="16384" width="8.625" style="11"/>
  </cols>
  <sheetData>
    <row r="1" spans="1:14" ht="20.100000000000001" customHeight="1" x14ac:dyDescent="0.15">
      <c r="A1" s="12" t="s">
        <v>491</v>
      </c>
    </row>
    <row r="2" spans="1:14" ht="12.95" customHeight="1" x14ac:dyDescent="0.15">
      <c r="A2" s="12"/>
    </row>
    <row r="3" spans="1:14" ht="17.100000000000001" customHeight="1" x14ac:dyDescent="0.15">
      <c r="A3" s="12" t="s">
        <v>492</v>
      </c>
      <c r="D3" s="11" t="s">
        <v>490</v>
      </c>
      <c r="L3" s="13" t="s">
        <v>456</v>
      </c>
    </row>
    <row r="4" spans="1:14" s="14" customFormat="1" ht="17.100000000000001" customHeight="1" x14ac:dyDescent="0.15">
      <c r="A4" s="1" t="s">
        <v>2</v>
      </c>
      <c r="B4" s="1" t="s">
        <v>21</v>
      </c>
      <c r="C4" s="1" t="s">
        <v>1</v>
      </c>
      <c r="D4" s="1" t="s">
        <v>22</v>
      </c>
      <c r="E4" s="1" t="s">
        <v>23</v>
      </c>
      <c r="F4" s="1" t="s">
        <v>24</v>
      </c>
      <c r="G4" s="1" t="s">
        <v>25</v>
      </c>
      <c r="H4" s="1" t="s">
        <v>26</v>
      </c>
      <c r="I4" s="1" t="s">
        <v>27</v>
      </c>
      <c r="J4" s="1" t="s">
        <v>28</v>
      </c>
      <c r="K4" s="1" t="s">
        <v>29</v>
      </c>
      <c r="L4" s="1" t="s">
        <v>30</v>
      </c>
    </row>
    <row r="5" spans="1:14" ht="17.100000000000001" customHeight="1" x14ac:dyDescent="0.15">
      <c r="A5" s="1" t="s">
        <v>443</v>
      </c>
      <c r="B5" s="19">
        <v>289</v>
      </c>
      <c r="C5" s="19">
        <f>SUM(D5:L5)</f>
        <v>319128</v>
      </c>
      <c r="D5" s="19">
        <v>18749</v>
      </c>
      <c r="E5" s="19">
        <v>34180</v>
      </c>
      <c r="F5" s="19">
        <v>3649</v>
      </c>
      <c r="G5" s="19">
        <v>4004</v>
      </c>
      <c r="H5" s="19">
        <v>30910</v>
      </c>
      <c r="I5" s="19">
        <v>95597</v>
      </c>
      <c r="J5" s="19">
        <v>53586</v>
      </c>
      <c r="K5" s="19">
        <v>43033</v>
      </c>
      <c r="L5" s="19">
        <v>35420</v>
      </c>
    </row>
    <row r="6" spans="1:14" ht="17.100000000000001" customHeight="1" x14ac:dyDescent="0.15">
      <c r="A6" s="1" t="s">
        <v>444</v>
      </c>
      <c r="B6" s="19">
        <v>284</v>
      </c>
      <c r="C6" s="19">
        <f>SUM(D6:L6)</f>
        <v>319987</v>
      </c>
      <c r="D6" s="19">
        <v>19286</v>
      </c>
      <c r="E6" s="19">
        <v>34174</v>
      </c>
      <c r="F6" s="19">
        <v>4901</v>
      </c>
      <c r="G6" s="19">
        <v>3343</v>
      </c>
      <c r="H6" s="19">
        <v>26225</v>
      </c>
      <c r="I6" s="19">
        <v>93783</v>
      </c>
      <c r="J6" s="19">
        <v>54207</v>
      </c>
      <c r="K6" s="19">
        <v>45090</v>
      </c>
      <c r="L6" s="19">
        <v>38978</v>
      </c>
    </row>
    <row r="7" spans="1:14" ht="17.100000000000001" customHeight="1" x14ac:dyDescent="0.15">
      <c r="A7" s="1" t="s">
        <v>445</v>
      </c>
      <c r="B7" s="19">
        <v>283</v>
      </c>
      <c r="C7" s="19">
        <f>SUM(D7:L7)</f>
        <v>334714</v>
      </c>
      <c r="D7" s="19">
        <v>21364</v>
      </c>
      <c r="E7" s="19">
        <v>41511</v>
      </c>
      <c r="F7" s="19">
        <v>4555</v>
      </c>
      <c r="G7" s="19">
        <v>2602</v>
      </c>
      <c r="H7" s="19">
        <v>28071</v>
      </c>
      <c r="I7" s="19">
        <v>92143</v>
      </c>
      <c r="J7" s="19">
        <v>58295</v>
      </c>
      <c r="K7" s="19">
        <v>43084</v>
      </c>
      <c r="L7" s="19">
        <v>43089</v>
      </c>
    </row>
    <row r="8" spans="1:14" ht="17.100000000000001" customHeight="1" x14ac:dyDescent="0.15">
      <c r="A8" s="1" t="s">
        <v>446</v>
      </c>
      <c r="B8" s="19">
        <v>273</v>
      </c>
      <c r="C8" s="19">
        <v>350729</v>
      </c>
      <c r="D8" s="19">
        <v>28779</v>
      </c>
      <c r="E8" s="19">
        <v>44297</v>
      </c>
      <c r="F8" s="19">
        <v>4936</v>
      </c>
      <c r="G8" s="19">
        <v>2274</v>
      </c>
      <c r="H8" s="19">
        <v>24464</v>
      </c>
      <c r="I8" s="19">
        <v>89963</v>
      </c>
      <c r="J8" s="19">
        <v>60730</v>
      </c>
      <c r="K8" s="19">
        <v>44054</v>
      </c>
      <c r="L8" s="19">
        <v>51232</v>
      </c>
    </row>
    <row r="9" spans="1:14" ht="17.100000000000001" customHeight="1" x14ac:dyDescent="0.15">
      <c r="A9" s="1" t="s">
        <v>447</v>
      </c>
      <c r="B9" s="19">
        <v>284</v>
      </c>
      <c r="C9" s="19">
        <v>384378</v>
      </c>
      <c r="D9" s="19">
        <v>26881</v>
      </c>
      <c r="E9" s="19">
        <v>55403</v>
      </c>
      <c r="F9" s="19">
        <v>4312</v>
      </c>
      <c r="G9" s="19">
        <v>2825</v>
      </c>
      <c r="H9" s="19">
        <v>26556</v>
      </c>
      <c r="I9" s="19">
        <v>94004</v>
      </c>
      <c r="J9" s="19">
        <v>67031</v>
      </c>
      <c r="K9" s="19">
        <v>47995</v>
      </c>
      <c r="L9" s="19">
        <v>59371</v>
      </c>
    </row>
    <row r="10" spans="1:14" ht="17.100000000000001" customHeight="1" x14ac:dyDescent="0.15">
      <c r="A10" s="1" t="s">
        <v>448</v>
      </c>
      <c r="B10" s="19">
        <v>286</v>
      </c>
      <c r="C10" s="19">
        <v>382358</v>
      </c>
      <c r="D10" s="19">
        <v>29279</v>
      </c>
      <c r="E10" s="19">
        <v>52005</v>
      </c>
      <c r="F10" s="19">
        <v>5525</v>
      </c>
      <c r="G10" s="19">
        <v>3108</v>
      </c>
      <c r="H10" s="19">
        <v>23761</v>
      </c>
      <c r="I10" s="19">
        <v>92970</v>
      </c>
      <c r="J10" s="19">
        <v>67093</v>
      </c>
      <c r="K10" s="19">
        <v>46744</v>
      </c>
      <c r="L10" s="19">
        <v>61873</v>
      </c>
    </row>
    <row r="11" spans="1:14" ht="17.100000000000001" customHeight="1" x14ac:dyDescent="0.15">
      <c r="A11" s="1" t="s">
        <v>449</v>
      </c>
      <c r="B11" s="19">
        <v>286</v>
      </c>
      <c r="C11" s="19">
        <v>396117</v>
      </c>
      <c r="D11" s="19">
        <v>32947</v>
      </c>
      <c r="E11" s="19">
        <v>56310</v>
      </c>
      <c r="F11" s="19">
        <v>6461</v>
      </c>
      <c r="G11" s="19">
        <v>3514</v>
      </c>
      <c r="H11" s="19">
        <v>23146</v>
      </c>
      <c r="I11" s="19">
        <v>89097</v>
      </c>
      <c r="J11" s="19">
        <v>68814</v>
      </c>
      <c r="K11" s="19">
        <v>46673</v>
      </c>
      <c r="L11" s="19">
        <v>69155</v>
      </c>
      <c r="N11" s="22"/>
    </row>
    <row r="12" spans="1:14" ht="17.100000000000001" customHeight="1" x14ac:dyDescent="0.15">
      <c r="A12" s="1" t="s">
        <v>450</v>
      </c>
      <c r="B12" s="19">
        <v>289</v>
      </c>
      <c r="C12" s="19">
        <f>SUM(D12:L12)</f>
        <v>400342</v>
      </c>
      <c r="D12" s="19">
        <v>36024</v>
      </c>
      <c r="E12" s="19">
        <v>55882</v>
      </c>
      <c r="F12" s="19">
        <v>5906</v>
      </c>
      <c r="G12" s="19">
        <v>2673</v>
      </c>
      <c r="H12" s="19">
        <v>21914</v>
      </c>
      <c r="I12" s="19">
        <v>85997</v>
      </c>
      <c r="J12" s="19">
        <v>71869</v>
      </c>
      <c r="K12" s="19">
        <v>45910</v>
      </c>
      <c r="L12" s="19">
        <v>74167</v>
      </c>
    </row>
    <row r="13" spans="1:14" ht="17.100000000000001" customHeight="1" x14ac:dyDescent="0.15">
      <c r="A13" s="1" t="s">
        <v>451</v>
      </c>
      <c r="B13" s="19">
        <v>289</v>
      </c>
      <c r="C13" s="19">
        <v>399010</v>
      </c>
      <c r="D13" s="19">
        <v>45676</v>
      </c>
      <c r="E13" s="19">
        <v>54467</v>
      </c>
      <c r="F13" s="19">
        <v>6238</v>
      </c>
      <c r="G13" s="19">
        <v>2204</v>
      </c>
      <c r="H13" s="19">
        <v>19380</v>
      </c>
      <c r="I13" s="19">
        <v>81880</v>
      </c>
      <c r="J13" s="19">
        <v>69434</v>
      </c>
      <c r="K13" s="19">
        <v>43785</v>
      </c>
      <c r="L13" s="19">
        <v>75946</v>
      </c>
    </row>
    <row r="14" spans="1:14" ht="17.100000000000001" customHeight="1" x14ac:dyDescent="0.15">
      <c r="A14" s="1" t="s">
        <v>452</v>
      </c>
      <c r="B14" s="19">
        <v>287</v>
      </c>
      <c r="C14" s="19">
        <v>385207</v>
      </c>
      <c r="D14" s="19">
        <v>33342</v>
      </c>
      <c r="E14" s="19">
        <v>55337</v>
      </c>
      <c r="F14" s="19">
        <v>5370</v>
      </c>
      <c r="G14" s="19">
        <v>3152</v>
      </c>
      <c r="H14" s="19">
        <v>17624</v>
      </c>
      <c r="I14" s="19">
        <v>78455</v>
      </c>
      <c r="J14" s="19">
        <v>67308</v>
      </c>
      <c r="K14" s="19">
        <v>43752</v>
      </c>
      <c r="L14" s="19">
        <v>80867</v>
      </c>
    </row>
    <row r="15" spans="1:14" ht="17.100000000000001" customHeight="1" x14ac:dyDescent="0.15">
      <c r="A15" s="1" t="s">
        <v>453</v>
      </c>
      <c r="B15" s="19">
        <v>290</v>
      </c>
      <c r="C15" s="19">
        <f t="shared" ref="C15:C22" si="0">SUM(D15:L15)</f>
        <v>388311</v>
      </c>
      <c r="D15" s="19">
        <v>35618</v>
      </c>
      <c r="E15" s="19">
        <v>56539</v>
      </c>
      <c r="F15" s="19">
        <v>5229</v>
      </c>
      <c r="G15" s="19">
        <v>3540</v>
      </c>
      <c r="H15" s="19">
        <v>16990</v>
      </c>
      <c r="I15" s="19">
        <v>77173</v>
      </c>
      <c r="J15" s="19">
        <v>69254</v>
      </c>
      <c r="K15" s="19">
        <v>41639</v>
      </c>
      <c r="L15" s="19">
        <v>82329</v>
      </c>
    </row>
    <row r="16" spans="1:14" ht="17.100000000000001" customHeight="1" x14ac:dyDescent="0.15">
      <c r="A16" s="1" t="s">
        <v>454</v>
      </c>
      <c r="B16" s="19">
        <v>287</v>
      </c>
      <c r="C16" s="19">
        <f t="shared" si="0"/>
        <v>380908</v>
      </c>
      <c r="D16" s="19">
        <v>34072</v>
      </c>
      <c r="E16" s="19">
        <v>53517</v>
      </c>
      <c r="F16" s="19">
        <v>6443</v>
      </c>
      <c r="G16" s="19">
        <v>2978</v>
      </c>
      <c r="H16" s="19">
        <v>17675</v>
      </c>
      <c r="I16" s="19">
        <v>72499</v>
      </c>
      <c r="J16" s="19">
        <v>69383</v>
      </c>
      <c r="K16" s="19">
        <v>39846</v>
      </c>
      <c r="L16" s="19">
        <v>84495</v>
      </c>
    </row>
    <row r="17" spans="1:12" ht="17.100000000000001" customHeight="1" x14ac:dyDescent="0.15">
      <c r="A17" s="1" t="s">
        <v>455</v>
      </c>
      <c r="B17" s="19">
        <v>287</v>
      </c>
      <c r="C17" s="19">
        <f t="shared" si="0"/>
        <v>375971</v>
      </c>
      <c r="D17" s="19">
        <v>32122</v>
      </c>
      <c r="E17" s="19">
        <v>53487</v>
      </c>
      <c r="F17" s="19">
        <v>7097</v>
      </c>
      <c r="G17" s="19">
        <v>2650</v>
      </c>
      <c r="H17" s="19">
        <v>14146</v>
      </c>
      <c r="I17" s="19">
        <v>68505</v>
      </c>
      <c r="J17" s="19">
        <v>68836</v>
      </c>
      <c r="K17" s="19">
        <v>41830</v>
      </c>
      <c r="L17" s="19">
        <v>87298</v>
      </c>
    </row>
    <row r="18" spans="1:12" ht="17.100000000000001" customHeight="1" x14ac:dyDescent="0.15">
      <c r="A18" s="1" t="s">
        <v>259</v>
      </c>
      <c r="B18" s="19">
        <v>284</v>
      </c>
      <c r="C18" s="19">
        <f t="shared" si="0"/>
        <v>378672</v>
      </c>
      <c r="D18" s="19">
        <v>29502</v>
      </c>
      <c r="E18" s="19">
        <v>53497</v>
      </c>
      <c r="F18" s="19">
        <v>6627</v>
      </c>
      <c r="G18" s="19">
        <v>2811</v>
      </c>
      <c r="H18" s="19">
        <v>12334</v>
      </c>
      <c r="I18" s="19">
        <v>68948</v>
      </c>
      <c r="J18" s="19">
        <v>71556</v>
      </c>
      <c r="K18" s="19">
        <v>43414</v>
      </c>
      <c r="L18" s="19">
        <v>89983</v>
      </c>
    </row>
    <row r="19" spans="1:12" ht="17.100000000000001" customHeight="1" x14ac:dyDescent="0.15">
      <c r="A19" s="1" t="s">
        <v>458</v>
      </c>
      <c r="B19" s="19">
        <v>292</v>
      </c>
      <c r="C19" s="19">
        <f t="shared" si="0"/>
        <v>383442</v>
      </c>
      <c r="D19" s="19">
        <v>36318</v>
      </c>
      <c r="E19" s="19">
        <v>59245</v>
      </c>
      <c r="F19" s="19">
        <v>6575</v>
      </c>
      <c r="G19" s="19">
        <v>2480</v>
      </c>
      <c r="H19" s="19">
        <v>11401</v>
      </c>
      <c r="I19" s="19">
        <v>64525</v>
      </c>
      <c r="J19" s="19">
        <v>67236</v>
      </c>
      <c r="K19" s="19">
        <v>42589</v>
      </c>
      <c r="L19" s="19">
        <v>93073</v>
      </c>
    </row>
    <row r="20" spans="1:12" ht="17.100000000000001" customHeight="1" x14ac:dyDescent="0.15">
      <c r="A20" s="1" t="s">
        <v>420</v>
      </c>
      <c r="B20" s="19">
        <v>283</v>
      </c>
      <c r="C20" s="19">
        <f t="shared" si="0"/>
        <v>375606</v>
      </c>
      <c r="D20" s="19">
        <v>48902</v>
      </c>
      <c r="E20" s="19">
        <v>54946</v>
      </c>
      <c r="F20" s="19">
        <v>5457</v>
      </c>
      <c r="G20" s="19">
        <v>2720</v>
      </c>
      <c r="H20" s="19">
        <v>12160</v>
      </c>
      <c r="I20" s="19">
        <v>53924</v>
      </c>
      <c r="J20" s="19">
        <v>61975</v>
      </c>
      <c r="K20" s="19">
        <v>41157</v>
      </c>
      <c r="L20" s="19">
        <v>94365</v>
      </c>
    </row>
    <row r="21" spans="1:12" ht="17.100000000000001" customHeight="1" x14ac:dyDescent="0.15">
      <c r="A21" s="1" t="s">
        <v>423</v>
      </c>
      <c r="B21" s="19">
        <v>297</v>
      </c>
      <c r="C21" s="19">
        <f t="shared" si="0"/>
        <v>394525</v>
      </c>
      <c r="D21" s="19">
        <v>61246</v>
      </c>
      <c r="E21" s="19">
        <v>56686</v>
      </c>
      <c r="F21" s="19">
        <v>5903</v>
      </c>
      <c r="G21" s="19">
        <v>2679</v>
      </c>
      <c r="H21" s="19">
        <v>12950</v>
      </c>
      <c r="I21" s="19">
        <v>52099</v>
      </c>
      <c r="J21" s="19">
        <v>61409</v>
      </c>
      <c r="K21" s="19">
        <v>42123</v>
      </c>
      <c r="L21" s="19">
        <v>99430</v>
      </c>
    </row>
    <row r="22" spans="1:12" ht="17.100000000000001" customHeight="1" x14ac:dyDescent="0.15">
      <c r="A22" s="1" t="s">
        <v>440</v>
      </c>
      <c r="B22" s="19">
        <v>291</v>
      </c>
      <c r="C22" s="19">
        <f t="shared" si="0"/>
        <v>385053</v>
      </c>
      <c r="D22" s="19">
        <v>58626</v>
      </c>
      <c r="E22" s="19">
        <v>54551</v>
      </c>
      <c r="F22" s="19">
        <v>5745</v>
      </c>
      <c r="G22" s="19">
        <v>3068</v>
      </c>
      <c r="H22" s="19">
        <v>9457</v>
      </c>
      <c r="I22" s="19">
        <v>46543</v>
      </c>
      <c r="J22" s="19">
        <v>61862</v>
      </c>
      <c r="K22" s="19">
        <v>41974</v>
      </c>
      <c r="L22" s="19">
        <v>103227</v>
      </c>
    </row>
    <row r="23" spans="1:12" ht="17.100000000000001" customHeight="1" x14ac:dyDescent="0.15">
      <c r="A23" s="1" t="s">
        <v>473</v>
      </c>
      <c r="B23" s="19">
        <v>264</v>
      </c>
      <c r="C23" s="19">
        <f>SUM(D23:L23)</f>
        <v>323328</v>
      </c>
      <c r="D23" s="19">
        <v>44924</v>
      </c>
      <c r="E23" s="19">
        <v>42122</v>
      </c>
      <c r="F23" s="19">
        <v>4239</v>
      </c>
      <c r="G23" s="19">
        <v>2130</v>
      </c>
      <c r="H23" s="19">
        <v>8539</v>
      </c>
      <c r="I23" s="19">
        <v>37337</v>
      </c>
      <c r="J23" s="19">
        <v>51121</v>
      </c>
      <c r="K23" s="19">
        <v>37896</v>
      </c>
      <c r="L23" s="19">
        <v>95020</v>
      </c>
    </row>
    <row r="24" spans="1:12" ht="17.100000000000001" customHeight="1" x14ac:dyDescent="0.15">
      <c r="A24" s="1" t="s">
        <v>504</v>
      </c>
      <c r="B24" s="19">
        <v>275</v>
      </c>
      <c r="C24" s="19">
        <f>SUM(D24:L24)</f>
        <v>354135</v>
      </c>
      <c r="D24" s="19">
        <v>49803</v>
      </c>
      <c r="E24" s="19">
        <v>44703</v>
      </c>
      <c r="F24" s="19">
        <v>4697</v>
      </c>
      <c r="G24" s="19">
        <v>2651</v>
      </c>
      <c r="H24" s="19">
        <v>9005</v>
      </c>
      <c r="I24" s="19">
        <v>37574</v>
      </c>
      <c r="J24" s="19">
        <v>53001</v>
      </c>
      <c r="K24" s="19">
        <v>45179</v>
      </c>
      <c r="L24" s="19">
        <v>107522</v>
      </c>
    </row>
    <row r="25" spans="1:12" ht="17.100000000000001" customHeight="1" x14ac:dyDescent="0.15">
      <c r="A25" s="1" t="s">
        <v>509</v>
      </c>
      <c r="B25" s="19">
        <v>291</v>
      </c>
      <c r="C25" s="19">
        <v>365206</v>
      </c>
      <c r="D25" s="19">
        <v>49314</v>
      </c>
      <c r="E25" s="19">
        <v>42410</v>
      </c>
      <c r="F25" s="19">
        <v>5613</v>
      </c>
      <c r="G25" s="19">
        <v>3132</v>
      </c>
      <c r="H25" s="19">
        <v>9667</v>
      </c>
      <c r="I25" s="19">
        <v>37626</v>
      </c>
      <c r="J25" s="19">
        <v>54819</v>
      </c>
      <c r="K25" s="19">
        <v>48686</v>
      </c>
      <c r="L25" s="19">
        <v>113939</v>
      </c>
    </row>
    <row r="26" spans="1:12" ht="17.100000000000001" customHeight="1" x14ac:dyDescent="0.15">
      <c r="A26" s="11" t="s">
        <v>418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</row>
    <row r="27" spans="1:12" ht="18" customHeight="1" x14ac:dyDescent="0.15">
      <c r="A27" s="14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</row>
    <row r="28" spans="1:12" ht="18" customHeight="1" x14ac:dyDescent="0.15">
      <c r="A28" s="14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</row>
    <row r="29" spans="1:12" ht="18" customHeight="1" x14ac:dyDescent="0.15">
      <c r="A29" s="14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</row>
    <row r="30" spans="1:12" ht="18" customHeight="1" x14ac:dyDescent="0.15">
      <c r="A30" s="12" t="s">
        <v>491</v>
      </c>
    </row>
    <row r="31" spans="1:12" ht="12.95" customHeight="1" x14ac:dyDescent="0.15">
      <c r="A31" s="12"/>
      <c r="L31" s="13"/>
    </row>
    <row r="32" spans="1:12" s="14" customFormat="1" ht="17.100000000000001" customHeight="1" x14ac:dyDescent="0.15">
      <c r="A32" s="12" t="s">
        <v>493</v>
      </c>
      <c r="B32" s="11"/>
      <c r="C32" s="11"/>
      <c r="D32" s="11" t="s">
        <v>490</v>
      </c>
      <c r="E32" s="11"/>
      <c r="F32" s="11"/>
      <c r="G32" s="11"/>
      <c r="H32" s="11"/>
      <c r="I32" s="11"/>
      <c r="J32" s="11"/>
      <c r="K32" s="11"/>
      <c r="L32" s="13" t="s">
        <v>457</v>
      </c>
    </row>
    <row r="33" spans="1:12" ht="17.100000000000001" customHeight="1" x14ac:dyDescent="0.15">
      <c r="A33" s="1" t="s">
        <v>2</v>
      </c>
      <c r="B33" s="1" t="s">
        <v>21</v>
      </c>
      <c r="C33" s="1" t="s">
        <v>1</v>
      </c>
      <c r="D33" s="1" t="s">
        <v>22</v>
      </c>
      <c r="E33" s="1" t="s">
        <v>23</v>
      </c>
      <c r="F33" s="1" t="s">
        <v>24</v>
      </c>
      <c r="G33" s="1" t="s">
        <v>25</v>
      </c>
      <c r="H33" s="1" t="s">
        <v>26</v>
      </c>
      <c r="I33" s="1" t="s">
        <v>27</v>
      </c>
      <c r="J33" s="1" t="s">
        <v>28</v>
      </c>
      <c r="K33" s="1" t="s">
        <v>29</v>
      </c>
      <c r="L33" s="1" t="s">
        <v>30</v>
      </c>
    </row>
    <row r="34" spans="1:12" ht="17.100000000000001" customHeight="1" x14ac:dyDescent="0.15">
      <c r="A34" s="1" t="s">
        <v>443</v>
      </c>
      <c r="B34" s="19">
        <v>289</v>
      </c>
      <c r="C34" s="19">
        <f>SUM(D34:L34)</f>
        <v>75725</v>
      </c>
      <c r="D34" s="19">
        <v>4372</v>
      </c>
      <c r="E34" s="19">
        <v>7346</v>
      </c>
      <c r="F34" s="19">
        <v>1189</v>
      </c>
      <c r="G34" s="19">
        <v>1357</v>
      </c>
      <c r="H34" s="19">
        <v>7988</v>
      </c>
      <c r="I34" s="19">
        <v>18378</v>
      </c>
      <c r="J34" s="19">
        <v>12531</v>
      </c>
      <c r="K34" s="19">
        <v>11659</v>
      </c>
      <c r="L34" s="19">
        <v>10905</v>
      </c>
    </row>
    <row r="35" spans="1:12" ht="17.100000000000001" customHeight="1" x14ac:dyDescent="0.15">
      <c r="A35" s="1" t="s">
        <v>444</v>
      </c>
      <c r="B35" s="19">
        <v>284</v>
      </c>
      <c r="C35" s="19">
        <f>SUM(D35:L35)</f>
        <v>75601</v>
      </c>
      <c r="D35" s="19">
        <v>4167</v>
      </c>
      <c r="E35" s="19">
        <v>7021</v>
      </c>
      <c r="F35" s="19">
        <v>1368</v>
      </c>
      <c r="G35" s="19">
        <v>1125</v>
      </c>
      <c r="H35" s="19">
        <v>6886</v>
      </c>
      <c r="I35" s="19">
        <v>18664</v>
      </c>
      <c r="J35" s="19">
        <v>12117</v>
      </c>
      <c r="K35" s="19">
        <v>12359</v>
      </c>
      <c r="L35" s="19">
        <v>11894</v>
      </c>
    </row>
    <row r="36" spans="1:12" ht="17.100000000000001" customHeight="1" x14ac:dyDescent="0.15">
      <c r="A36" s="1" t="s">
        <v>445</v>
      </c>
      <c r="B36" s="19">
        <v>283</v>
      </c>
      <c r="C36" s="19">
        <f>SUM(D36:L36)</f>
        <v>76123</v>
      </c>
      <c r="D36" s="19">
        <v>4856</v>
      </c>
      <c r="E36" s="19">
        <v>8046</v>
      </c>
      <c r="F36" s="19">
        <v>1187</v>
      </c>
      <c r="G36" s="19">
        <v>864</v>
      </c>
      <c r="H36" s="19">
        <v>6721</v>
      </c>
      <c r="I36" s="19">
        <v>17550</v>
      </c>
      <c r="J36" s="19">
        <v>12656</v>
      </c>
      <c r="K36" s="19">
        <v>11332</v>
      </c>
      <c r="L36" s="19">
        <v>12911</v>
      </c>
    </row>
    <row r="37" spans="1:12" ht="17.100000000000001" customHeight="1" x14ac:dyDescent="0.15">
      <c r="A37" s="1" t="s">
        <v>446</v>
      </c>
      <c r="B37" s="19">
        <v>273</v>
      </c>
      <c r="C37" s="19">
        <v>80521</v>
      </c>
      <c r="D37" s="19">
        <v>5698</v>
      </c>
      <c r="E37" s="19">
        <v>8377</v>
      </c>
      <c r="F37" s="19">
        <v>1212</v>
      </c>
      <c r="G37" s="19">
        <v>842</v>
      </c>
      <c r="H37" s="19">
        <v>6226</v>
      </c>
      <c r="I37" s="19">
        <v>17427</v>
      </c>
      <c r="J37" s="19">
        <v>13414</v>
      </c>
      <c r="K37" s="19">
        <v>11935</v>
      </c>
      <c r="L37" s="19">
        <v>15390</v>
      </c>
    </row>
    <row r="38" spans="1:12" ht="17.100000000000001" customHeight="1" x14ac:dyDescent="0.15">
      <c r="A38" s="1" t="s">
        <v>447</v>
      </c>
      <c r="B38" s="19">
        <v>284</v>
      </c>
      <c r="C38" s="19">
        <v>87224</v>
      </c>
      <c r="D38" s="19">
        <v>5701</v>
      </c>
      <c r="E38" s="19">
        <v>10117</v>
      </c>
      <c r="F38" s="19">
        <v>1050</v>
      </c>
      <c r="G38" s="19">
        <v>824</v>
      </c>
      <c r="H38" s="19">
        <v>6387</v>
      </c>
      <c r="I38" s="19">
        <v>18233</v>
      </c>
      <c r="J38" s="19">
        <v>14915</v>
      </c>
      <c r="K38" s="19">
        <v>12548</v>
      </c>
      <c r="L38" s="19">
        <v>17449</v>
      </c>
    </row>
    <row r="39" spans="1:12" ht="17.100000000000001" customHeight="1" x14ac:dyDescent="0.15">
      <c r="A39" s="1" t="s">
        <v>448</v>
      </c>
      <c r="B39" s="19">
        <v>286</v>
      </c>
      <c r="C39" s="19">
        <v>87132</v>
      </c>
      <c r="D39" s="19">
        <v>5940</v>
      </c>
      <c r="E39" s="19">
        <v>9753</v>
      </c>
      <c r="F39" s="19">
        <v>1288</v>
      </c>
      <c r="G39" s="19">
        <v>957</v>
      </c>
      <c r="H39" s="19">
        <v>5653</v>
      </c>
      <c r="I39" s="19">
        <v>17790</v>
      </c>
      <c r="J39" s="19">
        <v>15136</v>
      </c>
      <c r="K39" s="19">
        <v>12382</v>
      </c>
      <c r="L39" s="19">
        <v>18233</v>
      </c>
    </row>
    <row r="40" spans="1:12" ht="17.100000000000001" customHeight="1" x14ac:dyDescent="0.15">
      <c r="A40" s="1" t="s">
        <v>449</v>
      </c>
      <c r="B40" s="19">
        <v>288</v>
      </c>
      <c r="C40" s="19">
        <v>88885</v>
      </c>
      <c r="D40" s="19">
        <v>6294</v>
      </c>
      <c r="E40" s="19">
        <v>10277</v>
      </c>
      <c r="F40" s="19">
        <v>1505</v>
      </c>
      <c r="G40" s="19">
        <v>904</v>
      </c>
      <c r="H40" s="19">
        <v>5178</v>
      </c>
      <c r="I40" s="19">
        <v>17030</v>
      </c>
      <c r="J40" s="19">
        <v>15090</v>
      </c>
      <c r="K40" s="19">
        <v>12519</v>
      </c>
      <c r="L40" s="19">
        <v>20088</v>
      </c>
    </row>
    <row r="41" spans="1:12" ht="17.100000000000001" customHeight="1" x14ac:dyDescent="0.15">
      <c r="A41" s="1" t="s">
        <v>450</v>
      </c>
      <c r="B41" s="19">
        <v>289</v>
      </c>
      <c r="C41" s="19">
        <v>89727</v>
      </c>
      <c r="D41" s="19">
        <v>6691</v>
      </c>
      <c r="E41" s="19">
        <v>10434</v>
      </c>
      <c r="F41" s="19">
        <v>1428</v>
      </c>
      <c r="G41" s="19">
        <v>770</v>
      </c>
      <c r="H41" s="19">
        <v>5062</v>
      </c>
      <c r="I41" s="19">
        <v>16299</v>
      </c>
      <c r="J41" s="19">
        <v>15253</v>
      </c>
      <c r="K41" s="19">
        <v>12340</v>
      </c>
      <c r="L41" s="19">
        <v>21450</v>
      </c>
    </row>
    <row r="42" spans="1:12" ht="17.100000000000001" customHeight="1" x14ac:dyDescent="0.15">
      <c r="A42" s="1" t="s">
        <v>451</v>
      </c>
      <c r="B42" s="19">
        <v>289</v>
      </c>
      <c r="C42" s="19">
        <v>89059</v>
      </c>
      <c r="D42" s="19">
        <v>6789</v>
      </c>
      <c r="E42" s="19">
        <v>10904</v>
      </c>
      <c r="F42" s="19">
        <v>1572</v>
      </c>
      <c r="G42" s="19">
        <v>657</v>
      </c>
      <c r="H42" s="19">
        <v>4228</v>
      </c>
      <c r="I42" s="19">
        <v>15305</v>
      </c>
      <c r="J42" s="19">
        <v>15019</v>
      </c>
      <c r="K42" s="19">
        <v>12129</v>
      </c>
      <c r="L42" s="19">
        <v>22456</v>
      </c>
    </row>
    <row r="43" spans="1:12" ht="17.100000000000001" customHeight="1" x14ac:dyDescent="0.15">
      <c r="A43" s="1" t="s">
        <v>452</v>
      </c>
      <c r="B43" s="19">
        <v>287</v>
      </c>
      <c r="C43" s="19">
        <v>93793</v>
      </c>
      <c r="D43" s="19">
        <v>6246</v>
      </c>
      <c r="E43" s="19">
        <v>10786</v>
      </c>
      <c r="F43" s="19">
        <v>1371</v>
      </c>
      <c r="G43" s="19">
        <v>832</v>
      </c>
      <c r="H43" s="19">
        <v>4176</v>
      </c>
      <c r="I43" s="19">
        <v>16334</v>
      </c>
      <c r="J43" s="19">
        <v>15774</v>
      </c>
      <c r="K43" s="19">
        <v>13332</v>
      </c>
      <c r="L43" s="19">
        <v>24942</v>
      </c>
    </row>
    <row r="44" spans="1:12" ht="17.100000000000001" customHeight="1" x14ac:dyDescent="0.15">
      <c r="A44" s="1" t="s">
        <v>453</v>
      </c>
      <c r="B44" s="19">
        <v>290</v>
      </c>
      <c r="C44" s="19">
        <f t="shared" ref="C44:C50" si="1">SUM(D44:L44)</f>
        <v>97338</v>
      </c>
      <c r="D44" s="19">
        <v>6707</v>
      </c>
      <c r="E44" s="19">
        <v>11680</v>
      </c>
      <c r="F44" s="19">
        <v>1385</v>
      </c>
      <c r="G44" s="19">
        <v>1042</v>
      </c>
      <c r="H44" s="19">
        <v>4308</v>
      </c>
      <c r="I44" s="19">
        <v>16280</v>
      </c>
      <c r="J44" s="19">
        <v>17267</v>
      </c>
      <c r="K44" s="19">
        <v>13055</v>
      </c>
      <c r="L44" s="19">
        <v>25614</v>
      </c>
    </row>
    <row r="45" spans="1:12" ht="17.100000000000001" customHeight="1" x14ac:dyDescent="0.15">
      <c r="A45" s="1" t="s">
        <v>454</v>
      </c>
      <c r="B45" s="19">
        <v>287</v>
      </c>
      <c r="C45" s="19">
        <f t="shared" si="1"/>
        <v>98462</v>
      </c>
      <c r="D45" s="19">
        <v>6758</v>
      </c>
      <c r="E45" s="19">
        <v>11326</v>
      </c>
      <c r="F45" s="19">
        <v>1773</v>
      </c>
      <c r="G45" s="19">
        <v>795</v>
      </c>
      <c r="H45" s="19">
        <v>4582</v>
      </c>
      <c r="I45" s="19">
        <v>15679</v>
      </c>
      <c r="J45" s="19">
        <v>18282</v>
      </c>
      <c r="K45" s="19">
        <v>12961</v>
      </c>
      <c r="L45" s="19">
        <v>26306</v>
      </c>
    </row>
    <row r="46" spans="1:12" ht="17.100000000000001" customHeight="1" x14ac:dyDescent="0.15">
      <c r="A46" s="1" t="s">
        <v>455</v>
      </c>
      <c r="B46" s="19">
        <v>287</v>
      </c>
      <c r="C46" s="19">
        <f t="shared" si="1"/>
        <v>101091</v>
      </c>
      <c r="D46" s="19">
        <v>7334</v>
      </c>
      <c r="E46" s="19">
        <v>12062</v>
      </c>
      <c r="F46" s="19">
        <v>1777</v>
      </c>
      <c r="G46" s="19">
        <v>951</v>
      </c>
      <c r="H46" s="19">
        <v>4059</v>
      </c>
      <c r="I46" s="19">
        <v>15641</v>
      </c>
      <c r="J46" s="19">
        <v>18472</v>
      </c>
      <c r="K46" s="19">
        <v>14025</v>
      </c>
      <c r="L46" s="19">
        <v>26770</v>
      </c>
    </row>
    <row r="47" spans="1:12" ht="17.100000000000001" customHeight="1" x14ac:dyDescent="0.15">
      <c r="A47" s="1" t="s">
        <v>259</v>
      </c>
      <c r="B47" s="19">
        <v>284</v>
      </c>
      <c r="C47" s="19">
        <f t="shared" si="1"/>
        <v>104795</v>
      </c>
      <c r="D47" s="19">
        <v>6542</v>
      </c>
      <c r="E47" s="19">
        <v>12623</v>
      </c>
      <c r="F47" s="19">
        <v>1705</v>
      </c>
      <c r="G47" s="19">
        <v>954</v>
      </c>
      <c r="H47" s="19">
        <v>3573</v>
      </c>
      <c r="I47" s="19">
        <v>16233</v>
      </c>
      <c r="J47" s="19">
        <v>19708</v>
      </c>
      <c r="K47" s="19">
        <v>14623</v>
      </c>
      <c r="L47" s="19">
        <v>28834</v>
      </c>
    </row>
    <row r="48" spans="1:12" ht="17.100000000000001" customHeight="1" x14ac:dyDescent="0.15">
      <c r="A48" s="1" t="s">
        <v>458</v>
      </c>
      <c r="B48" s="19">
        <v>292</v>
      </c>
      <c r="C48" s="19">
        <f t="shared" si="1"/>
        <v>107642</v>
      </c>
      <c r="D48" s="19">
        <v>7638</v>
      </c>
      <c r="E48" s="19">
        <v>14133</v>
      </c>
      <c r="F48" s="19">
        <v>2121</v>
      </c>
      <c r="G48" s="19">
        <v>894</v>
      </c>
      <c r="H48" s="19">
        <v>3356</v>
      </c>
      <c r="I48" s="19">
        <v>15967</v>
      </c>
      <c r="J48" s="19">
        <v>19312</v>
      </c>
      <c r="K48" s="19">
        <v>14731</v>
      </c>
      <c r="L48" s="19">
        <v>29490</v>
      </c>
    </row>
    <row r="49" spans="1:12" ht="17.100000000000001" customHeight="1" x14ac:dyDescent="0.15">
      <c r="A49" s="1" t="s">
        <v>420</v>
      </c>
      <c r="B49" s="19">
        <v>283</v>
      </c>
      <c r="C49" s="19">
        <f t="shared" si="1"/>
        <v>107303</v>
      </c>
      <c r="D49" s="19">
        <v>9670</v>
      </c>
      <c r="E49" s="19">
        <v>13242</v>
      </c>
      <c r="F49" s="19">
        <v>1798</v>
      </c>
      <c r="G49" s="19">
        <v>937</v>
      </c>
      <c r="H49" s="19">
        <v>3298</v>
      </c>
      <c r="I49" s="19">
        <v>14446</v>
      </c>
      <c r="J49" s="19">
        <v>18694</v>
      </c>
      <c r="K49" s="19">
        <v>14242</v>
      </c>
      <c r="L49" s="19">
        <v>30976</v>
      </c>
    </row>
    <row r="50" spans="1:12" ht="17.100000000000001" customHeight="1" x14ac:dyDescent="0.15">
      <c r="A50" s="1" t="s">
        <v>423</v>
      </c>
      <c r="B50" s="19">
        <v>297</v>
      </c>
      <c r="C50" s="19">
        <f t="shared" si="1"/>
        <v>118992</v>
      </c>
      <c r="D50" s="19">
        <v>12926</v>
      </c>
      <c r="E50" s="19">
        <v>14255</v>
      </c>
      <c r="F50" s="19">
        <v>2185</v>
      </c>
      <c r="G50" s="19">
        <v>1085</v>
      </c>
      <c r="H50" s="19">
        <v>3885</v>
      </c>
      <c r="I50" s="19">
        <v>15465</v>
      </c>
      <c r="J50" s="19">
        <v>19739</v>
      </c>
      <c r="K50" s="19">
        <v>15646</v>
      </c>
      <c r="L50" s="19">
        <v>33806</v>
      </c>
    </row>
    <row r="51" spans="1:12" ht="17.100000000000001" customHeight="1" x14ac:dyDescent="0.15">
      <c r="A51" s="1" t="s">
        <v>440</v>
      </c>
      <c r="B51" s="19">
        <v>291</v>
      </c>
      <c r="C51" s="19">
        <f>SUM(D51:L51)</f>
        <v>121577</v>
      </c>
      <c r="D51" s="19">
        <v>13117</v>
      </c>
      <c r="E51" s="19">
        <v>13686</v>
      </c>
      <c r="F51" s="19">
        <v>2206</v>
      </c>
      <c r="G51" s="19">
        <v>1222</v>
      </c>
      <c r="H51" s="19">
        <v>3194</v>
      </c>
      <c r="I51" s="19">
        <v>14172</v>
      </c>
      <c r="J51" s="19">
        <v>20683</v>
      </c>
      <c r="K51" s="19">
        <v>16406</v>
      </c>
      <c r="L51" s="19">
        <v>36891</v>
      </c>
    </row>
    <row r="52" spans="1:12" ht="17.100000000000001" customHeight="1" x14ac:dyDescent="0.15">
      <c r="A52" s="1" t="s">
        <v>473</v>
      </c>
      <c r="B52" s="19">
        <v>264</v>
      </c>
      <c r="C52" s="19">
        <f>SUM(D52:L52)</f>
        <v>104519</v>
      </c>
      <c r="D52" s="19">
        <v>9992</v>
      </c>
      <c r="E52" s="19">
        <v>10568</v>
      </c>
      <c r="F52" s="19">
        <v>1652</v>
      </c>
      <c r="G52" s="19">
        <v>935</v>
      </c>
      <c r="H52" s="19">
        <v>2742</v>
      </c>
      <c r="I52" s="19">
        <v>12080</v>
      </c>
      <c r="J52" s="19">
        <v>17338</v>
      </c>
      <c r="K52" s="19">
        <v>14747</v>
      </c>
      <c r="L52" s="19">
        <v>34465</v>
      </c>
    </row>
    <row r="53" spans="1:12" ht="17.100000000000001" customHeight="1" x14ac:dyDescent="0.15">
      <c r="A53" s="1" t="s">
        <v>504</v>
      </c>
      <c r="B53" s="19">
        <v>275</v>
      </c>
      <c r="C53" s="19">
        <f>SUM(D53:L53)</f>
        <v>120113</v>
      </c>
      <c r="D53" s="19">
        <v>11279</v>
      </c>
      <c r="E53" s="19">
        <v>11946</v>
      </c>
      <c r="F53" s="19">
        <v>1821</v>
      </c>
      <c r="G53" s="19">
        <v>1222</v>
      </c>
      <c r="H53" s="19">
        <v>3146</v>
      </c>
      <c r="I53" s="19">
        <v>12764</v>
      </c>
      <c r="J53" s="19">
        <v>19550</v>
      </c>
      <c r="K53" s="19">
        <v>18448</v>
      </c>
      <c r="L53" s="19">
        <v>39937</v>
      </c>
    </row>
    <row r="54" spans="1:12" ht="17.100000000000001" customHeight="1" x14ac:dyDescent="0.15">
      <c r="A54" s="1" t="s">
        <v>509</v>
      </c>
      <c r="B54" s="19">
        <v>291</v>
      </c>
      <c r="C54" s="19">
        <v>140542</v>
      </c>
      <c r="D54" s="19">
        <v>14234</v>
      </c>
      <c r="E54" s="19">
        <v>12858</v>
      </c>
      <c r="F54" s="19">
        <v>2499</v>
      </c>
      <c r="G54" s="19">
        <v>1440</v>
      </c>
      <c r="H54" s="19">
        <v>3950</v>
      </c>
      <c r="I54" s="19">
        <v>15166</v>
      </c>
      <c r="J54" s="19">
        <v>22098</v>
      </c>
      <c r="K54" s="19">
        <v>21894</v>
      </c>
      <c r="L54" s="19">
        <v>46403</v>
      </c>
    </row>
    <row r="55" spans="1:12" ht="17.100000000000001" customHeight="1" x14ac:dyDescent="0.15">
      <c r="A55" s="11" t="s">
        <v>418</v>
      </c>
    </row>
    <row r="56" spans="1:12" ht="18" customHeight="1" x14ac:dyDescent="0.15"/>
    <row r="57" spans="1:12" ht="18" customHeight="1" x14ac:dyDescent="0.15"/>
    <row r="58" spans="1:12" ht="18" customHeight="1" x14ac:dyDescent="0.15"/>
    <row r="59" spans="1:12" ht="18" customHeight="1" x14ac:dyDescent="0.15">
      <c r="A59" s="12" t="s">
        <v>491</v>
      </c>
    </row>
    <row r="60" spans="1:12" ht="12.95" customHeight="1" x14ac:dyDescent="0.15">
      <c r="A60" s="12"/>
      <c r="L60" s="13"/>
    </row>
    <row r="61" spans="1:12" s="14" customFormat="1" ht="17.100000000000001" customHeight="1" x14ac:dyDescent="0.15">
      <c r="A61" s="12" t="s">
        <v>492</v>
      </c>
      <c r="B61" s="11"/>
      <c r="C61" s="11" t="s">
        <v>488</v>
      </c>
      <c r="D61" s="11"/>
      <c r="E61" s="11"/>
      <c r="F61" s="11"/>
      <c r="G61" s="11"/>
      <c r="H61" s="11"/>
      <c r="I61" s="11"/>
      <c r="J61" s="11"/>
      <c r="K61" s="11"/>
      <c r="L61" s="13" t="s">
        <v>456</v>
      </c>
    </row>
    <row r="62" spans="1:12" ht="17.100000000000001" customHeight="1" x14ac:dyDescent="0.15">
      <c r="A62" s="1" t="s">
        <v>2</v>
      </c>
      <c r="B62" s="1" t="s">
        <v>21</v>
      </c>
      <c r="C62" s="1" t="s">
        <v>1</v>
      </c>
      <c r="D62" s="1" t="s">
        <v>22</v>
      </c>
      <c r="E62" s="1" t="s">
        <v>23</v>
      </c>
      <c r="F62" s="1" t="s">
        <v>24</v>
      </c>
      <c r="G62" s="1" t="s">
        <v>25</v>
      </c>
      <c r="H62" s="1" t="s">
        <v>26</v>
      </c>
      <c r="I62" s="1" t="s">
        <v>27</v>
      </c>
      <c r="J62" s="1" t="s">
        <v>28</v>
      </c>
      <c r="K62" s="1" t="s">
        <v>29</v>
      </c>
      <c r="L62" s="1" t="s">
        <v>30</v>
      </c>
    </row>
    <row r="63" spans="1:12" ht="17.100000000000001" customHeight="1" x14ac:dyDescent="0.15">
      <c r="A63" s="1" t="s">
        <v>443</v>
      </c>
      <c r="B63" s="19">
        <v>285</v>
      </c>
      <c r="C63" s="19">
        <f t="shared" ref="C63:C69" si="2">SUM(D63:L63)</f>
        <v>99521</v>
      </c>
      <c r="D63" s="19">
        <v>7829</v>
      </c>
      <c r="E63" s="19">
        <v>22534</v>
      </c>
      <c r="F63" s="19">
        <v>4007</v>
      </c>
      <c r="G63" s="19">
        <v>1672</v>
      </c>
      <c r="H63" s="19">
        <v>7631</v>
      </c>
      <c r="I63" s="19">
        <v>22597</v>
      </c>
      <c r="J63" s="19">
        <v>13744</v>
      </c>
      <c r="K63" s="19">
        <v>11070</v>
      </c>
      <c r="L63" s="19">
        <v>8437</v>
      </c>
    </row>
    <row r="64" spans="1:12" ht="17.100000000000001" customHeight="1" x14ac:dyDescent="0.15">
      <c r="A64" s="1" t="s">
        <v>444</v>
      </c>
      <c r="B64" s="19">
        <v>288</v>
      </c>
      <c r="C64" s="19">
        <f t="shared" si="2"/>
        <v>101083</v>
      </c>
      <c r="D64" s="19">
        <v>8673</v>
      </c>
      <c r="E64" s="19">
        <v>22716</v>
      </c>
      <c r="F64" s="19">
        <v>3602</v>
      </c>
      <c r="G64" s="19">
        <v>1303</v>
      </c>
      <c r="H64" s="19">
        <v>6121</v>
      </c>
      <c r="I64" s="19">
        <v>22960</v>
      </c>
      <c r="J64" s="19">
        <v>13587</v>
      </c>
      <c r="K64" s="19">
        <v>11767</v>
      </c>
      <c r="L64" s="19">
        <v>10354</v>
      </c>
    </row>
    <row r="65" spans="1:12" ht="17.100000000000001" customHeight="1" x14ac:dyDescent="0.15">
      <c r="A65" s="1" t="s">
        <v>445</v>
      </c>
      <c r="B65" s="19">
        <v>288</v>
      </c>
      <c r="C65" s="19">
        <f t="shared" si="2"/>
        <v>103384</v>
      </c>
      <c r="D65" s="19">
        <v>10655</v>
      </c>
      <c r="E65" s="19">
        <v>22173</v>
      </c>
      <c r="F65" s="19">
        <v>2952</v>
      </c>
      <c r="G65" s="19">
        <v>1365</v>
      </c>
      <c r="H65" s="19">
        <v>6885</v>
      </c>
      <c r="I65" s="19">
        <v>21205</v>
      </c>
      <c r="J65" s="19">
        <v>13984</v>
      </c>
      <c r="K65" s="19">
        <v>12706</v>
      </c>
      <c r="L65" s="19">
        <v>11459</v>
      </c>
    </row>
    <row r="66" spans="1:12" ht="17.100000000000001" customHeight="1" x14ac:dyDescent="0.15">
      <c r="A66" s="1" t="s">
        <v>446</v>
      </c>
      <c r="B66" s="18">
        <v>278</v>
      </c>
      <c r="C66" s="19">
        <f t="shared" si="2"/>
        <v>107428</v>
      </c>
      <c r="D66" s="18">
        <v>13547</v>
      </c>
      <c r="E66" s="18">
        <v>22091</v>
      </c>
      <c r="F66" s="18">
        <v>2647</v>
      </c>
      <c r="G66" s="18">
        <v>1622</v>
      </c>
      <c r="H66" s="18">
        <v>7192</v>
      </c>
      <c r="I66" s="18">
        <v>21082</v>
      </c>
      <c r="J66" s="18">
        <v>16753</v>
      </c>
      <c r="K66" s="18">
        <v>13907</v>
      </c>
      <c r="L66" s="18">
        <v>8587</v>
      </c>
    </row>
    <row r="67" spans="1:12" ht="17.100000000000001" customHeight="1" x14ac:dyDescent="0.15">
      <c r="A67" s="1" t="s">
        <v>447</v>
      </c>
      <c r="B67" s="19">
        <v>287</v>
      </c>
      <c r="C67" s="19">
        <f t="shared" si="2"/>
        <v>126449</v>
      </c>
      <c r="D67" s="19">
        <v>12916</v>
      </c>
      <c r="E67" s="19">
        <v>23920</v>
      </c>
      <c r="F67" s="19">
        <v>2117</v>
      </c>
      <c r="G67" s="19">
        <v>891</v>
      </c>
      <c r="H67" s="19">
        <v>7625</v>
      </c>
      <c r="I67" s="19">
        <v>25248</v>
      </c>
      <c r="J67" s="19">
        <v>20251</v>
      </c>
      <c r="K67" s="19">
        <v>15157</v>
      </c>
      <c r="L67" s="19">
        <v>18324</v>
      </c>
    </row>
    <row r="68" spans="1:12" ht="17.100000000000001" customHeight="1" x14ac:dyDescent="0.15">
      <c r="A68" s="1" t="s">
        <v>448</v>
      </c>
      <c r="B68" s="19">
        <v>287</v>
      </c>
      <c r="C68" s="19">
        <f t="shared" si="2"/>
        <v>130806</v>
      </c>
      <c r="D68" s="19">
        <v>13131</v>
      </c>
      <c r="E68" s="19">
        <v>20332</v>
      </c>
      <c r="F68" s="19">
        <v>2424</v>
      </c>
      <c r="G68" s="19">
        <v>936</v>
      </c>
      <c r="H68" s="19">
        <v>7830</v>
      </c>
      <c r="I68" s="19">
        <v>28037</v>
      </c>
      <c r="J68" s="19">
        <v>20552</v>
      </c>
      <c r="K68" s="19">
        <v>16044</v>
      </c>
      <c r="L68" s="19">
        <v>21520</v>
      </c>
    </row>
    <row r="69" spans="1:12" ht="17.100000000000001" customHeight="1" x14ac:dyDescent="0.15">
      <c r="A69" s="1" t="s">
        <v>449</v>
      </c>
      <c r="B69" s="19">
        <v>286</v>
      </c>
      <c r="C69" s="19">
        <f t="shared" si="2"/>
        <v>135847</v>
      </c>
      <c r="D69" s="19">
        <v>12314</v>
      </c>
      <c r="E69" s="19">
        <v>22310</v>
      </c>
      <c r="F69" s="19">
        <v>2561</v>
      </c>
      <c r="G69" s="19">
        <v>1011</v>
      </c>
      <c r="H69" s="19">
        <v>7096</v>
      </c>
      <c r="I69" s="19">
        <v>29203</v>
      </c>
      <c r="J69" s="19">
        <v>19648</v>
      </c>
      <c r="K69" s="19">
        <v>15588</v>
      </c>
      <c r="L69" s="19">
        <v>26116</v>
      </c>
    </row>
    <row r="70" spans="1:12" ht="17.100000000000001" customHeight="1" x14ac:dyDescent="0.15">
      <c r="A70" s="1" t="s">
        <v>450</v>
      </c>
      <c r="B70" s="19">
        <v>288</v>
      </c>
      <c r="C70" s="19">
        <f>SUM(D70:L70)</f>
        <v>138496</v>
      </c>
      <c r="D70" s="19">
        <v>13372</v>
      </c>
      <c r="E70" s="19">
        <v>20976</v>
      </c>
      <c r="F70" s="19">
        <v>2298</v>
      </c>
      <c r="G70" s="19">
        <v>1139</v>
      </c>
      <c r="H70" s="19">
        <v>6886</v>
      </c>
      <c r="I70" s="19">
        <v>27081</v>
      </c>
      <c r="J70" s="19">
        <v>22063</v>
      </c>
      <c r="K70" s="19">
        <v>15654</v>
      </c>
      <c r="L70" s="19">
        <v>29027</v>
      </c>
    </row>
    <row r="71" spans="1:12" ht="17.100000000000001" customHeight="1" x14ac:dyDescent="0.15">
      <c r="A71" s="1" t="s">
        <v>451</v>
      </c>
      <c r="B71" s="19">
        <v>288</v>
      </c>
      <c r="C71" s="19">
        <v>139315</v>
      </c>
      <c r="D71" s="19">
        <v>15712</v>
      </c>
      <c r="E71" s="19">
        <v>19942</v>
      </c>
      <c r="F71" s="19">
        <v>2173</v>
      </c>
      <c r="G71" s="19">
        <v>853</v>
      </c>
      <c r="H71" s="19">
        <v>5924</v>
      </c>
      <c r="I71" s="19">
        <v>26742</v>
      </c>
      <c r="J71" s="19">
        <v>21867</v>
      </c>
      <c r="K71" s="19">
        <v>15654</v>
      </c>
      <c r="L71" s="19">
        <v>30448</v>
      </c>
    </row>
    <row r="72" spans="1:12" ht="17.100000000000001" customHeight="1" x14ac:dyDescent="0.15">
      <c r="A72" s="1" t="s">
        <v>452</v>
      </c>
      <c r="B72" s="19">
        <v>287</v>
      </c>
      <c r="C72" s="19">
        <v>146445</v>
      </c>
      <c r="D72" s="19">
        <v>13211</v>
      </c>
      <c r="E72" s="19">
        <v>23666</v>
      </c>
      <c r="F72" s="19">
        <v>2073</v>
      </c>
      <c r="G72" s="19">
        <v>890</v>
      </c>
      <c r="H72" s="19">
        <v>5414</v>
      </c>
      <c r="I72" s="19">
        <v>27743</v>
      </c>
      <c r="J72" s="19">
        <v>21808</v>
      </c>
      <c r="K72" s="19">
        <v>16987</v>
      </c>
      <c r="L72" s="19">
        <v>34653</v>
      </c>
    </row>
    <row r="73" spans="1:12" ht="17.100000000000001" customHeight="1" x14ac:dyDescent="0.15">
      <c r="A73" s="1" t="s">
        <v>453</v>
      </c>
      <c r="B73" s="19">
        <v>290</v>
      </c>
      <c r="C73" s="19">
        <f t="shared" ref="C73:C79" si="3">SUM(D73:L73)</f>
        <v>145838</v>
      </c>
      <c r="D73" s="19">
        <v>11532</v>
      </c>
      <c r="E73" s="19">
        <v>23396</v>
      </c>
      <c r="F73" s="19">
        <v>1994</v>
      </c>
      <c r="G73" s="19">
        <v>1102</v>
      </c>
      <c r="H73" s="19">
        <v>5249</v>
      </c>
      <c r="I73" s="19">
        <v>28504</v>
      </c>
      <c r="J73" s="19">
        <v>21315</v>
      </c>
      <c r="K73" s="19">
        <v>16008</v>
      </c>
      <c r="L73" s="19">
        <v>36738</v>
      </c>
    </row>
    <row r="74" spans="1:12" ht="17.100000000000001" customHeight="1" x14ac:dyDescent="0.15">
      <c r="A74" s="1" t="s">
        <v>454</v>
      </c>
      <c r="B74" s="19">
        <v>287</v>
      </c>
      <c r="C74" s="19">
        <f t="shared" si="3"/>
        <v>147504</v>
      </c>
      <c r="D74" s="19">
        <v>12895</v>
      </c>
      <c r="E74" s="19">
        <v>26247</v>
      </c>
      <c r="F74" s="19">
        <v>2217</v>
      </c>
      <c r="G74" s="19">
        <v>788</v>
      </c>
      <c r="H74" s="19">
        <v>5064</v>
      </c>
      <c r="I74" s="19">
        <v>25945</v>
      </c>
      <c r="J74" s="19">
        <v>21710</v>
      </c>
      <c r="K74" s="19">
        <v>15930</v>
      </c>
      <c r="L74" s="19">
        <v>36708</v>
      </c>
    </row>
    <row r="75" spans="1:12" ht="17.100000000000001" customHeight="1" x14ac:dyDescent="0.15">
      <c r="A75" s="1" t="s">
        <v>455</v>
      </c>
      <c r="B75" s="19">
        <v>288</v>
      </c>
      <c r="C75" s="19">
        <f t="shared" si="3"/>
        <v>146593</v>
      </c>
      <c r="D75" s="19">
        <v>13147</v>
      </c>
      <c r="E75" s="19">
        <v>26702</v>
      </c>
      <c r="F75" s="19">
        <v>1810</v>
      </c>
      <c r="G75" s="19">
        <v>808</v>
      </c>
      <c r="H75" s="19">
        <v>6012</v>
      </c>
      <c r="I75" s="19">
        <v>23510</v>
      </c>
      <c r="J75" s="19">
        <v>21372</v>
      </c>
      <c r="K75" s="19">
        <v>15137</v>
      </c>
      <c r="L75" s="19">
        <v>38095</v>
      </c>
    </row>
    <row r="76" spans="1:12" ht="17.100000000000001" customHeight="1" x14ac:dyDescent="0.15">
      <c r="A76" s="1" t="s">
        <v>259</v>
      </c>
      <c r="B76" s="19">
        <v>286</v>
      </c>
      <c r="C76" s="19">
        <f t="shared" si="3"/>
        <v>147157</v>
      </c>
      <c r="D76" s="19">
        <v>13007</v>
      </c>
      <c r="E76" s="19">
        <v>24409</v>
      </c>
      <c r="F76" s="19">
        <v>1938</v>
      </c>
      <c r="G76" s="19">
        <v>1282</v>
      </c>
      <c r="H76" s="19">
        <v>4544</v>
      </c>
      <c r="I76" s="19">
        <v>24305</v>
      </c>
      <c r="J76" s="19">
        <v>22609</v>
      </c>
      <c r="K76" s="19">
        <v>14668</v>
      </c>
      <c r="L76" s="19">
        <v>40395</v>
      </c>
    </row>
    <row r="77" spans="1:12" ht="17.100000000000001" customHeight="1" x14ac:dyDescent="0.15">
      <c r="A77" s="1" t="s">
        <v>458</v>
      </c>
      <c r="B77" s="19">
        <v>291</v>
      </c>
      <c r="C77" s="19">
        <f t="shared" si="3"/>
        <v>140342</v>
      </c>
      <c r="D77" s="19">
        <v>14888</v>
      </c>
      <c r="E77" s="19">
        <v>22540</v>
      </c>
      <c r="F77" s="19">
        <v>2956</v>
      </c>
      <c r="G77" s="19">
        <v>1082</v>
      </c>
      <c r="H77" s="19">
        <v>4390</v>
      </c>
      <c r="I77" s="19">
        <v>19994</v>
      </c>
      <c r="J77" s="19">
        <v>21182</v>
      </c>
      <c r="K77" s="19">
        <v>13563</v>
      </c>
      <c r="L77" s="19">
        <v>39747</v>
      </c>
    </row>
    <row r="78" spans="1:12" ht="17.100000000000001" customHeight="1" x14ac:dyDescent="0.15">
      <c r="A78" s="1" t="s">
        <v>420</v>
      </c>
      <c r="B78" s="19">
        <v>282</v>
      </c>
      <c r="C78" s="19">
        <f t="shared" si="3"/>
        <v>141753</v>
      </c>
      <c r="D78" s="19">
        <v>19723</v>
      </c>
      <c r="E78" s="19">
        <v>22602</v>
      </c>
      <c r="F78" s="19">
        <v>2108</v>
      </c>
      <c r="G78" s="19">
        <v>757</v>
      </c>
      <c r="H78" s="19">
        <v>4074</v>
      </c>
      <c r="I78" s="19">
        <v>15820</v>
      </c>
      <c r="J78" s="19">
        <v>18899</v>
      </c>
      <c r="K78" s="19">
        <v>13948</v>
      </c>
      <c r="L78" s="19">
        <v>43822</v>
      </c>
    </row>
    <row r="79" spans="1:12" ht="17.100000000000001" customHeight="1" x14ac:dyDescent="0.15">
      <c r="A79" s="1" t="s">
        <v>423</v>
      </c>
      <c r="B79" s="19">
        <v>294</v>
      </c>
      <c r="C79" s="19">
        <f t="shared" si="3"/>
        <v>135007</v>
      </c>
      <c r="D79" s="19">
        <v>20083</v>
      </c>
      <c r="E79" s="19">
        <v>21239</v>
      </c>
      <c r="F79" s="19">
        <v>1871</v>
      </c>
      <c r="G79" s="19">
        <v>886</v>
      </c>
      <c r="H79" s="19">
        <v>2961</v>
      </c>
      <c r="I79" s="19">
        <v>12530</v>
      </c>
      <c r="J79" s="19">
        <v>18732</v>
      </c>
      <c r="K79" s="19">
        <v>12311</v>
      </c>
      <c r="L79" s="19">
        <v>44394</v>
      </c>
    </row>
    <row r="80" spans="1:12" ht="17.100000000000001" customHeight="1" x14ac:dyDescent="0.15">
      <c r="A80" s="1" t="s">
        <v>440</v>
      </c>
      <c r="B80" s="19">
        <v>291</v>
      </c>
      <c r="C80" s="19">
        <f>SUM(D80:L80)</f>
        <v>121677</v>
      </c>
      <c r="D80" s="19">
        <v>17470</v>
      </c>
      <c r="E80" s="19">
        <v>17773</v>
      </c>
      <c r="F80" s="19">
        <v>1877</v>
      </c>
      <c r="G80" s="19">
        <v>746</v>
      </c>
      <c r="H80" s="19">
        <v>3050</v>
      </c>
      <c r="I80" s="19">
        <v>9373</v>
      </c>
      <c r="J80" s="19">
        <v>16630</v>
      </c>
      <c r="K80" s="19">
        <v>11213</v>
      </c>
      <c r="L80" s="19">
        <v>43545</v>
      </c>
    </row>
    <row r="81" spans="1:12" ht="17.100000000000001" customHeight="1" x14ac:dyDescent="0.15">
      <c r="A81" s="1" t="s">
        <v>473</v>
      </c>
      <c r="B81" s="19">
        <v>296</v>
      </c>
      <c r="C81" s="19">
        <f>SUM(D81:L81)</f>
        <v>119391</v>
      </c>
      <c r="D81" s="19">
        <v>15787</v>
      </c>
      <c r="E81" s="19">
        <v>17868</v>
      </c>
      <c r="F81" s="19">
        <v>1849</v>
      </c>
      <c r="G81" s="19">
        <v>808</v>
      </c>
      <c r="H81" s="19">
        <v>2516</v>
      </c>
      <c r="I81" s="19">
        <v>9011</v>
      </c>
      <c r="J81" s="19">
        <v>15535</v>
      </c>
      <c r="K81" s="19">
        <v>11875</v>
      </c>
      <c r="L81" s="19">
        <v>44142</v>
      </c>
    </row>
    <row r="82" spans="1:12" ht="17.100000000000001" customHeight="1" x14ac:dyDescent="0.15">
      <c r="A82" s="1" t="s">
        <v>504</v>
      </c>
      <c r="B82" s="19">
        <v>277</v>
      </c>
      <c r="C82" s="19">
        <f>SUM(D82:L82)</f>
        <v>105054</v>
      </c>
      <c r="D82" s="19">
        <v>12086</v>
      </c>
      <c r="E82" s="19">
        <v>14024</v>
      </c>
      <c r="F82" s="19">
        <v>1993</v>
      </c>
      <c r="G82" s="19">
        <v>854</v>
      </c>
      <c r="H82" s="19">
        <v>1957</v>
      </c>
      <c r="I82" s="19">
        <v>6915</v>
      </c>
      <c r="J82" s="19">
        <v>13337</v>
      </c>
      <c r="K82" s="19">
        <v>10497</v>
      </c>
      <c r="L82" s="19">
        <v>43391</v>
      </c>
    </row>
    <row r="83" spans="1:12" ht="17.100000000000001" customHeight="1" x14ac:dyDescent="0.15">
      <c r="A83" s="1" t="s">
        <v>509</v>
      </c>
      <c r="B83" s="19">
        <v>293</v>
      </c>
      <c r="C83" s="19">
        <v>104056</v>
      </c>
      <c r="D83" s="19">
        <v>10923</v>
      </c>
      <c r="E83" s="19">
        <v>13454</v>
      </c>
      <c r="F83" s="19">
        <v>2141</v>
      </c>
      <c r="G83" s="19">
        <v>735</v>
      </c>
      <c r="H83" s="19">
        <v>2003</v>
      </c>
      <c r="I83" s="19">
        <v>7012</v>
      </c>
      <c r="J83" s="19">
        <v>13244</v>
      </c>
      <c r="K83" s="19">
        <v>10055</v>
      </c>
      <c r="L83" s="19">
        <v>44489</v>
      </c>
    </row>
    <row r="84" spans="1:12" ht="17.100000000000001" customHeight="1" x14ac:dyDescent="0.15">
      <c r="A84" s="11" t="s">
        <v>418</v>
      </c>
    </row>
    <row r="85" spans="1:12" ht="18" customHeight="1" x14ac:dyDescent="0.15"/>
    <row r="86" spans="1:12" ht="18" customHeight="1" x14ac:dyDescent="0.15"/>
    <row r="87" spans="1:12" ht="18" customHeight="1" x14ac:dyDescent="0.15"/>
    <row r="88" spans="1:12" ht="17.100000000000001" customHeight="1" x14ac:dyDescent="0.15">
      <c r="A88" s="12" t="s">
        <v>491</v>
      </c>
    </row>
    <row r="89" spans="1:12" ht="17.100000000000001" customHeight="1" x14ac:dyDescent="0.15">
      <c r="A89" s="12"/>
      <c r="L89" s="13"/>
    </row>
    <row r="90" spans="1:12" s="14" customFormat="1" ht="17.100000000000001" customHeight="1" x14ac:dyDescent="0.15">
      <c r="A90" s="12" t="s">
        <v>493</v>
      </c>
      <c r="B90" s="11"/>
      <c r="C90" s="11" t="s">
        <v>488</v>
      </c>
      <c r="D90" s="11"/>
      <c r="E90" s="11"/>
      <c r="F90" s="11"/>
      <c r="G90" s="11"/>
      <c r="H90" s="11"/>
      <c r="I90" s="11"/>
      <c r="J90" s="11"/>
      <c r="K90" s="11"/>
      <c r="L90" s="13" t="s">
        <v>457</v>
      </c>
    </row>
    <row r="91" spans="1:12" ht="17.100000000000001" customHeight="1" x14ac:dyDescent="0.15">
      <c r="A91" s="1" t="s">
        <v>2</v>
      </c>
      <c r="B91" s="1" t="s">
        <v>21</v>
      </c>
      <c r="C91" s="1" t="s">
        <v>1</v>
      </c>
      <c r="D91" s="1" t="s">
        <v>22</v>
      </c>
      <c r="E91" s="1" t="s">
        <v>23</v>
      </c>
      <c r="F91" s="1" t="s">
        <v>24</v>
      </c>
      <c r="G91" s="1" t="s">
        <v>25</v>
      </c>
      <c r="H91" s="1" t="s">
        <v>26</v>
      </c>
      <c r="I91" s="1" t="s">
        <v>27</v>
      </c>
      <c r="J91" s="1" t="s">
        <v>28</v>
      </c>
      <c r="K91" s="1" t="s">
        <v>29</v>
      </c>
      <c r="L91" s="1" t="s">
        <v>30</v>
      </c>
    </row>
    <row r="92" spans="1:12" ht="17.100000000000001" customHeight="1" x14ac:dyDescent="0.15">
      <c r="A92" s="1" t="s">
        <v>443</v>
      </c>
      <c r="B92" s="19">
        <v>285</v>
      </c>
      <c r="C92" s="19">
        <f t="shared" ref="C92:C101" si="4">SUM(D92:L92)</f>
        <v>26582</v>
      </c>
      <c r="D92" s="19">
        <v>1702</v>
      </c>
      <c r="E92" s="19">
        <v>5565</v>
      </c>
      <c r="F92" s="19">
        <v>1134</v>
      </c>
      <c r="G92" s="19">
        <v>588</v>
      </c>
      <c r="H92" s="19">
        <v>2074</v>
      </c>
      <c r="I92" s="19">
        <v>5448</v>
      </c>
      <c r="J92" s="19">
        <v>3999</v>
      </c>
      <c r="K92" s="19">
        <v>3288</v>
      </c>
      <c r="L92" s="19">
        <v>2784</v>
      </c>
    </row>
    <row r="93" spans="1:12" ht="17.100000000000001" customHeight="1" x14ac:dyDescent="0.15">
      <c r="A93" s="1" t="s">
        <v>444</v>
      </c>
      <c r="B93" s="19">
        <v>288</v>
      </c>
      <c r="C93" s="19">
        <f t="shared" si="4"/>
        <v>26789</v>
      </c>
      <c r="D93" s="19">
        <v>1877</v>
      </c>
      <c r="E93" s="19">
        <v>5667</v>
      </c>
      <c r="F93" s="19">
        <v>1009</v>
      </c>
      <c r="G93" s="19">
        <v>409</v>
      </c>
      <c r="H93" s="19">
        <v>1728</v>
      </c>
      <c r="I93" s="19">
        <v>5442</v>
      </c>
      <c r="J93" s="19">
        <v>3933</v>
      </c>
      <c r="K93" s="19">
        <v>3515</v>
      </c>
      <c r="L93" s="19">
        <v>3209</v>
      </c>
    </row>
    <row r="94" spans="1:12" ht="17.100000000000001" customHeight="1" x14ac:dyDescent="0.15">
      <c r="A94" s="1" t="s">
        <v>445</v>
      </c>
      <c r="B94" s="19">
        <v>288</v>
      </c>
      <c r="C94" s="19">
        <f t="shared" si="4"/>
        <v>27013</v>
      </c>
      <c r="D94" s="19">
        <v>2205</v>
      </c>
      <c r="E94" s="19">
        <v>5235</v>
      </c>
      <c r="F94" s="19">
        <v>825</v>
      </c>
      <c r="G94" s="19">
        <v>443</v>
      </c>
      <c r="H94" s="19">
        <v>1739</v>
      </c>
      <c r="I94" s="19">
        <v>5018</v>
      </c>
      <c r="J94" s="19">
        <v>4021</v>
      </c>
      <c r="K94" s="19">
        <v>3842</v>
      </c>
      <c r="L94" s="19">
        <v>3685</v>
      </c>
    </row>
    <row r="95" spans="1:12" ht="17.100000000000001" customHeight="1" x14ac:dyDescent="0.15">
      <c r="A95" s="1" t="s">
        <v>446</v>
      </c>
      <c r="B95" s="18">
        <v>278</v>
      </c>
      <c r="C95" s="19">
        <f t="shared" si="4"/>
        <v>30036</v>
      </c>
      <c r="D95" s="18">
        <v>2733</v>
      </c>
      <c r="E95" s="18">
        <v>5396</v>
      </c>
      <c r="F95" s="18">
        <v>848</v>
      </c>
      <c r="G95" s="18">
        <v>504</v>
      </c>
      <c r="H95" s="18">
        <v>1940</v>
      </c>
      <c r="I95" s="18">
        <v>5203</v>
      </c>
      <c r="J95" s="18">
        <v>4788</v>
      </c>
      <c r="K95" s="18">
        <v>4383</v>
      </c>
      <c r="L95" s="18">
        <v>4241</v>
      </c>
    </row>
    <row r="96" spans="1:12" ht="17.100000000000001" customHeight="1" x14ac:dyDescent="0.15">
      <c r="A96" s="1" t="s">
        <v>447</v>
      </c>
      <c r="B96" s="19">
        <v>287</v>
      </c>
      <c r="C96" s="19">
        <f t="shared" si="4"/>
        <v>26947</v>
      </c>
      <c r="D96" s="19">
        <v>1812</v>
      </c>
      <c r="E96" s="19">
        <v>4421</v>
      </c>
      <c r="F96" s="19">
        <v>602</v>
      </c>
      <c r="G96" s="19">
        <v>297</v>
      </c>
      <c r="H96" s="19">
        <v>1777</v>
      </c>
      <c r="I96" s="19">
        <v>4401</v>
      </c>
      <c r="J96" s="19">
        <v>4418</v>
      </c>
      <c r="K96" s="19">
        <v>4128</v>
      </c>
      <c r="L96" s="19">
        <v>5091</v>
      </c>
    </row>
    <row r="97" spans="1:12" ht="17.100000000000001" customHeight="1" x14ac:dyDescent="0.15">
      <c r="A97" s="1" t="s">
        <v>448</v>
      </c>
      <c r="B97" s="19">
        <v>287</v>
      </c>
      <c r="C97" s="19">
        <f t="shared" si="4"/>
        <v>27810</v>
      </c>
      <c r="D97" s="19">
        <v>1808</v>
      </c>
      <c r="E97" s="19">
        <v>3640</v>
      </c>
      <c r="F97" s="19">
        <v>663</v>
      </c>
      <c r="G97" s="19">
        <v>319</v>
      </c>
      <c r="H97" s="19">
        <v>1716</v>
      </c>
      <c r="I97" s="19">
        <v>4967</v>
      </c>
      <c r="J97" s="19">
        <v>4312</v>
      </c>
      <c r="K97" s="19">
        <v>4459</v>
      </c>
      <c r="L97" s="19">
        <v>5926</v>
      </c>
    </row>
    <row r="98" spans="1:12" ht="17.100000000000001" customHeight="1" x14ac:dyDescent="0.15">
      <c r="A98" s="1" t="s">
        <v>449</v>
      </c>
      <c r="B98" s="19">
        <v>286</v>
      </c>
      <c r="C98" s="19">
        <f t="shared" si="4"/>
        <v>28663</v>
      </c>
      <c r="D98" s="19">
        <v>1720</v>
      </c>
      <c r="E98" s="19">
        <v>3710</v>
      </c>
      <c r="F98" s="19">
        <v>632</v>
      </c>
      <c r="G98" s="19">
        <v>306</v>
      </c>
      <c r="H98" s="19">
        <v>1498</v>
      </c>
      <c r="I98" s="19">
        <v>5167</v>
      </c>
      <c r="J98" s="19">
        <v>4139</v>
      </c>
      <c r="K98" s="19">
        <v>4095</v>
      </c>
      <c r="L98" s="19">
        <v>7396</v>
      </c>
    </row>
    <row r="99" spans="1:12" ht="17.100000000000001" customHeight="1" x14ac:dyDescent="0.15">
      <c r="A99" s="1" t="s">
        <v>450</v>
      </c>
      <c r="B99" s="19">
        <v>288</v>
      </c>
      <c r="C99" s="19">
        <f t="shared" si="4"/>
        <v>29007</v>
      </c>
      <c r="D99" s="19">
        <v>1838</v>
      </c>
      <c r="E99" s="19">
        <v>3454</v>
      </c>
      <c r="F99" s="19">
        <v>485</v>
      </c>
      <c r="G99" s="19">
        <v>309</v>
      </c>
      <c r="H99" s="19">
        <v>1499</v>
      </c>
      <c r="I99" s="19">
        <v>4809</v>
      </c>
      <c r="J99" s="19">
        <v>4579</v>
      </c>
      <c r="K99" s="19">
        <v>4067</v>
      </c>
      <c r="L99" s="19">
        <v>7967</v>
      </c>
    </row>
    <row r="100" spans="1:12" ht="17.100000000000001" customHeight="1" x14ac:dyDescent="0.15">
      <c r="A100" s="1" t="s">
        <v>451</v>
      </c>
      <c r="B100" s="19">
        <v>288</v>
      </c>
      <c r="C100" s="19">
        <f t="shared" si="4"/>
        <v>28905</v>
      </c>
      <c r="D100" s="19">
        <v>1823</v>
      </c>
      <c r="E100" s="19">
        <v>3358</v>
      </c>
      <c r="F100" s="19">
        <v>504</v>
      </c>
      <c r="G100" s="19">
        <v>264</v>
      </c>
      <c r="H100" s="19">
        <v>1275</v>
      </c>
      <c r="I100" s="19">
        <v>4479</v>
      </c>
      <c r="J100" s="19">
        <v>4483</v>
      </c>
      <c r="K100" s="19">
        <v>4228</v>
      </c>
      <c r="L100" s="19">
        <v>8491</v>
      </c>
    </row>
    <row r="101" spans="1:12" ht="17.100000000000001" customHeight="1" x14ac:dyDescent="0.15">
      <c r="A101" s="1" t="s">
        <v>452</v>
      </c>
      <c r="B101" s="19">
        <v>287</v>
      </c>
      <c r="C101" s="19">
        <f t="shared" si="4"/>
        <v>31127</v>
      </c>
      <c r="D101" s="19">
        <v>1880</v>
      </c>
      <c r="E101" s="19">
        <v>3819</v>
      </c>
      <c r="F101" s="19">
        <v>421</v>
      </c>
      <c r="G101" s="19">
        <v>277</v>
      </c>
      <c r="H101" s="19">
        <v>1170</v>
      </c>
      <c r="I101" s="19">
        <v>4757</v>
      </c>
      <c r="J101" s="19">
        <v>4494</v>
      </c>
      <c r="K101" s="19">
        <v>4740</v>
      </c>
      <c r="L101" s="19">
        <v>9569</v>
      </c>
    </row>
    <row r="102" spans="1:12" ht="17.100000000000001" customHeight="1" x14ac:dyDescent="0.15">
      <c r="A102" s="1" t="s">
        <v>453</v>
      </c>
      <c r="B102" s="19">
        <v>290</v>
      </c>
      <c r="C102" s="19">
        <f t="shared" ref="C102:C108" si="5">SUM(D102:L102)</f>
        <v>31390</v>
      </c>
      <c r="D102" s="19">
        <v>1693</v>
      </c>
      <c r="E102" s="19">
        <v>3760</v>
      </c>
      <c r="F102" s="19">
        <v>411</v>
      </c>
      <c r="G102" s="19">
        <v>278</v>
      </c>
      <c r="H102" s="19">
        <v>1228</v>
      </c>
      <c r="I102" s="19">
        <v>4747</v>
      </c>
      <c r="J102" s="19">
        <v>4427</v>
      </c>
      <c r="K102" s="19">
        <v>4417</v>
      </c>
      <c r="L102" s="19">
        <v>10429</v>
      </c>
    </row>
    <row r="103" spans="1:12" ht="17.100000000000001" customHeight="1" x14ac:dyDescent="0.15">
      <c r="A103" s="1" t="s">
        <v>454</v>
      </c>
      <c r="B103" s="19">
        <v>287</v>
      </c>
      <c r="C103" s="19">
        <f t="shared" si="5"/>
        <v>31739</v>
      </c>
      <c r="D103" s="19">
        <v>1800</v>
      </c>
      <c r="E103" s="19">
        <v>4413</v>
      </c>
      <c r="F103" s="19">
        <v>454</v>
      </c>
      <c r="G103" s="19">
        <v>201</v>
      </c>
      <c r="H103" s="19">
        <v>1400</v>
      </c>
      <c r="I103" s="19">
        <v>4258</v>
      </c>
      <c r="J103" s="19">
        <v>4506</v>
      </c>
      <c r="K103" s="19">
        <v>4299</v>
      </c>
      <c r="L103" s="19">
        <v>10408</v>
      </c>
    </row>
    <row r="104" spans="1:12" ht="17.100000000000001" customHeight="1" x14ac:dyDescent="0.15">
      <c r="A104" s="1" t="s">
        <v>455</v>
      </c>
      <c r="B104" s="19">
        <v>288</v>
      </c>
      <c r="C104" s="19">
        <f t="shared" si="5"/>
        <v>31423</v>
      </c>
      <c r="D104" s="19">
        <v>1801</v>
      </c>
      <c r="E104" s="19">
        <v>4394</v>
      </c>
      <c r="F104" s="19">
        <v>406</v>
      </c>
      <c r="G104" s="19">
        <v>196</v>
      </c>
      <c r="H104" s="19">
        <v>1307</v>
      </c>
      <c r="I104" s="19">
        <v>3869</v>
      </c>
      <c r="J104" s="19">
        <v>4721</v>
      </c>
      <c r="K104" s="19">
        <v>4215</v>
      </c>
      <c r="L104" s="19">
        <v>10514</v>
      </c>
    </row>
    <row r="105" spans="1:12" ht="17.100000000000001" customHeight="1" x14ac:dyDescent="0.15">
      <c r="A105" s="1" t="s">
        <v>259</v>
      </c>
      <c r="B105" s="19">
        <v>286</v>
      </c>
      <c r="C105" s="19">
        <f t="shared" si="5"/>
        <v>31836</v>
      </c>
      <c r="D105" s="19">
        <v>1817</v>
      </c>
      <c r="E105" s="19">
        <v>4124</v>
      </c>
      <c r="F105" s="19">
        <v>408</v>
      </c>
      <c r="G105" s="19">
        <v>294</v>
      </c>
      <c r="H105" s="19">
        <v>945</v>
      </c>
      <c r="I105" s="19">
        <v>4022</v>
      </c>
      <c r="J105" s="19">
        <v>4832</v>
      </c>
      <c r="K105" s="19">
        <v>4029</v>
      </c>
      <c r="L105" s="19">
        <v>11365</v>
      </c>
    </row>
    <row r="106" spans="1:12" ht="17.100000000000001" customHeight="1" x14ac:dyDescent="0.15">
      <c r="A106" s="1" t="s">
        <v>458</v>
      </c>
      <c r="B106" s="19">
        <v>291</v>
      </c>
      <c r="C106" s="19">
        <f t="shared" si="5"/>
        <v>32020</v>
      </c>
      <c r="D106" s="19">
        <v>2345</v>
      </c>
      <c r="E106" s="19">
        <v>4182</v>
      </c>
      <c r="F106" s="19">
        <v>573</v>
      </c>
      <c r="G106" s="19">
        <v>224</v>
      </c>
      <c r="H106" s="19">
        <v>888</v>
      </c>
      <c r="I106" s="19">
        <v>3598</v>
      </c>
      <c r="J106" s="19">
        <v>4715</v>
      </c>
      <c r="K106" s="19">
        <v>3812</v>
      </c>
      <c r="L106" s="19">
        <v>11683</v>
      </c>
    </row>
    <row r="107" spans="1:12" ht="17.100000000000001" customHeight="1" x14ac:dyDescent="0.15">
      <c r="A107" s="1" t="s">
        <v>420</v>
      </c>
      <c r="B107" s="19">
        <v>282</v>
      </c>
      <c r="C107" s="19">
        <f t="shared" si="5"/>
        <v>31662</v>
      </c>
      <c r="D107" s="19">
        <v>3058</v>
      </c>
      <c r="E107" s="19">
        <v>4175</v>
      </c>
      <c r="F107" s="19">
        <v>450</v>
      </c>
      <c r="G107" s="19">
        <v>178</v>
      </c>
      <c r="H107" s="19">
        <v>880</v>
      </c>
      <c r="I107" s="19">
        <v>2962</v>
      </c>
      <c r="J107" s="19">
        <v>4179</v>
      </c>
      <c r="K107" s="19">
        <v>3637</v>
      </c>
      <c r="L107" s="19">
        <v>12143</v>
      </c>
    </row>
    <row r="108" spans="1:12" ht="17.100000000000001" customHeight="1" x14ac:dyDescent="0.15">
      <c r="A108" s="1" t="s">
        <v>423</v>
      </c>
      <c r="B108" s="19">
        <v>294</v>
      </c>
      <c r="C108" s="19">
        <f t="shared" si="5"/>
        <v>31180</v>
      </c>
      <c r="D108" s="19">
        <v>2991</v>
      </c>
      <c r="E108" s="19">
        <v>3943</v>
      </c>
      <c r="F108" s="19">
        <v>470</v>
      </c>
      <c r="G108" s="19">
        <v>232</v>
      </c>
      <c r="H108" s="19">
        <v>715</v>
      </c>
      <c r="I108" s="19">
        <v>2512</v>
      </c>
      <c r="J108" s="19">
        <v>4161</v>
      </c>
      <c r="K108" s="19">
        <v>3339</v>
      </c>
      <c r="L108" s="19">
        <v>12817</v>
      </c>
    </row>
    <row r="109" spans="1:12" ht="17.100000000000001" customHeight="1" x14ac:dyDescent="0.15">
      <c r="A109" s="1" t="s">
        <v>440</v>
      </c>
      <c r="B109" s="19">
        <v>291</v>
      </c>
      <c r="C109" s="19">
        <f>SUM(D109:L109)</f>
        <v>28662</v>
      </c>
      <c r="D109" s="19">
        <v>2507</v>
      </c>
      <c r="E109" s="19">
        <v>3386</v>
      </c>
      <c r="F109" s="19">
        <v>470</v>
      </c>
      <c r="G109" s="19">
        <v>211</v>
      </c>
      <c r="H109" s="19">
        <v>747</v>
      </c>
      <c r="I109" s="19">
        <v>1934</v>
      </c>
      <c r="J109" s="19">
        <v>3598</v>
      </c>
      <c r="K109" s="19">
        <v>3228</v>
      </c>
      <c r="L109" s="19">
        <v>12581</v>
      </c>
    </row>
    <row r="110" spans="1:12" ht="17.100000000000001" customHeight="1" x14ac:dyDescent="0.15">
      <c r="A110" s="1" t="s">
        <v>473</v>
      </c>
      <c r="B110" s="19">
        <v>296</v>
      </c>
      <c r="C110" s="19">
        <f>SUM(D110:L110)</f>
        <v>29597</v>
      </c>
      <c r="D110" s="19">
        <v>2242</v>
      </c>
      <c r="E110" s="19">
        <v>3778</v>
      </c>
      <c r="F110" s="19">
        <v>446</v>
      </c>
      <c r="G110" s="19">
        <v>241</v>
      </c>
      <c r="H110" s="19">
        <v>600</v>
      </c>
      <c r="I110" s="19">
        <v>1951</v>
      </c>
      <c r="J110" s="19">
        <v>3781</v>
      </c>
      <c r="K110" s="19">
        <v>3364</v>
      </c>
      <c r="L110" s="19">
        <v>13194</v>
      </c>
    </row>
    <row r="111" spans="1:12" ht="17.100000000000001" customHeight="1" x14ac:dyDescent="0.15">
      <c r="A111" s="1" t="s">
        <v>504</v>
      </c>
      <c r="B111" s="19">
        <v>277</v>
      </c>
      <c r="C111" s="19">
        <f>SUM(D111:L111)</f>
        <v>26946</v>
      </c>
      <c r="D111" s="19">
        <v>1939</v>
      </c>
      <c r="E111" s="19">
        <v>2958</v>
      </c>
      <c r="F111" s="19">
        <v>480</v>
      </c>
      <c r="G111" s="19">
        <v>263</v>
      </c>
      <c r="H111" s="19">
        <v>566</v>
      </c>
      <c r="I111" s="19">
        <v>1506</v>
      </c>
      <c r="J111" s="19">
        <v>3299</v>
      </c>
      <c r="K111" s="19">
        <v>2883</v>
      </c>
      <c r="L111" s="19">
        <v>13052</v>
      </c>
    </row>
    <row r="112" spans="1:12" ht="17.100000000000001" customHeight="1" x14ac:dyDescent="0.15">
      <c r="A112" s="1" t="s">
        <v>509</v>
      </c>
      <c r="B112" s="19">
        <v>293</v>
      </c>
      <c r="C112" s="19">
        <v>28808</v>
      </c>
      <c r="D112" s="19">
        <v>2053</v>
      </c>
      <c r="E112" s="19">
        <v>3123</v>
      </c>
      <c r="F112" s="19">
        <v>665</v>
      </c>
      <c r="G112" s="19">
        <v>184</v>
      </c>
      <c r="H112" s="19">
        <v>645</v>
      </c>
      <c r="I112" s="19">
        <v>1568</v>
      </c>
      <c r="J112" s="19">
        <v>3512</v>
      </c>
      <c r="K112" s="19">
        <v>3085</v>
      </c>
      <c r="L112" s="19">
        <v>13973</v>
      </c>
    </row>
    <row r="113" spans="1:1" x14ac:dyDescent="0.15">
      <c r="A113" s="11" t="s">
        <v>418</v>
      </c>
    </row>
  </sheetData>
  <sheetProtection formatCells="0" insertColumns="0" insertRows="0"/>
  <phoneticPr fontId="3"/>
  <dataValidations count="1">
    <dataValidation imeMode="hiragana" allowBlank="1" showInputMessage="1" showErrorMessage="1" sqref="L89:L91 L31:L33 L60:L62 A1:XFD2 A4:XFD4 B3:D3 F3:IV3 A30:K31 A33:K33 B32:K32 A33:A55 A59:K60 A62:K62 B61:K61 B88:K91 A57:A58 B46:L58 B75:L87 A4:A29 A52:IV54 M13:IV32 A81:IV83 M41:IV61 M100:IV112 A91:A65371 A62:A89 M70:IV90" xr:uid="{487F63B4-9C5C-42CA-9546-482D38E7F87B}"/>
  </dataValidations>
  <printOptions horizontalCentered="1"/>
  <pageMargins left="0.6692913385826772" right="0.59055118110236227" top="0.98425196850393704" bottom="0.98425196850393704" header="0.51181102362204722" footer="0.51181102362204722"/>
  <pageSetup paperSize="9" scale="93" orientation="landscape" r:id="rId1"/>
  <headerFooter scaleWithDoc="0" alignWithMargins="0">
    <oddFooter>&amp;A</oddFooter>
  </headerFooter>
  <rowBreaks count="3" manualBreakCount="3">
    <brk id="28" max="11" man="1"/>
    <brk id="57" max="11" man="1"/>
    <brk id="86" max="11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12232-D4ED-4813-94CD-31CDE9A89CDE}">
  <dimension ref="A1:E8"/>
  <sheetViews>
    <sheetView view="pageBreakPreview" zoomScaleNormal="85" zoomScaleSheetLayoutView="100" workbookViewId="0"/>
  </sheetViews>
  <sheetFormatPr defaultColWidth="8.75" defaultRowHeight="13.5" x14ac:dyDescent="0.15"/>
  <cols>
    <col min="1" max="7" width="10.625" customWidth="1"/>
  </cols>
  <sheetData>
    <row r="1" spans="1:5" ht="20.100000000000001" customHeight="1" x14ac:dyDescent="0.15">
      <c r="A1" s="23" t="s">
        <v>513</v>
      </c>
      <c r="B1" s="11"/>
      <c r="C1" s="11"/>
      <c r="D1" s="11"/>
      <c r="E1" s="11"/>
    </row>
    <row r="2" spans="1:5" ht="20.100000000000001" customHeight="1" x14ac:dyDescent="0.15">
      <c r="A2" s="23"/>
      <c r="B2" s="11"/>
      <c r="C2" s="11"/>
      <c r="D2" s="11"/>
      <c r="E2" s="11"/>
    </row>
    <row r="3" spans="1:5" x14ac:dyDescent="0.15">
      <c r="A3" s="200" t="s">
        <v>514</v>
      </c>
      <c r="C3" s="11"/>
      <c r="D3" s="24" t="s">
        <v>520</v>
      </c>
    </row>
    <row r="4" spans="1:5" ht="30" customHeight="1" x14ac:dyDescent="0.15">
      <c r="A4" s="25" t="s">
        <v>2</v>
      </c>
      <c r="B4" s="25" t="s">
        <v>515</v>
      </c>
      <c r="C4" s="26" t="s">
        <v>516</v>
      </c>
      <c r="D4" s="25" t="s">
        <v>517</v>
      </c>
    </row>
    <row r="5" spans="1:5" ht="17.100000000000001" customHeight="1" x14ac:dyDescent="0.15">
      <c r="A5" s="27" t="s">
        <v>504</v>
      </c>
      <c r="B5" s="28">
        <v>1335</v>
      </c>
      <c r="C5" s="28">
        <v>5212</v>
      </c>
      <c r="D5" s="28">
        <v>8844</v>
      </c>
    </row>
    <row r="6" spans="1:5" ht="17.100000000000001" customHeight="1" x14ac:dyDescent="0.15">
      <c r="A6" s="27" t="s">
        <v>509</v>
      </c>
      <c r="B6" s="28">
        <v>1660</v>
      </c>
      <c r="C6" s="28">
        <v>26496</v>
      </c>
      <c r="D6" s="28">
        <v>47084</v>
      </c>
    </row>
    <row r="7" spans="1:5" ht="17.100000000000001" customHeight="1" x14ac:dyDescent="0.15">
      <c r="A7" s="29" t="s">
        <v>518</v>
      </c>
      <c r="B7" s="11"/>
      <c r="C7" s="11"/>
      <c r="D7" s="11"/>
    </row>
    <row r="8" spans="1:5" ht="17.100000000000001" customHeight="1" x14ac:dyDescent="0.15">
      <c r="A8" s="11" t="s">
        <v>519</v>
      </c>
    </row>
  </sheetData>
  <sheetProtection formatCells="0" insertColumns="0" insertRows="0"/>
  <phoneticPr fontId="3"/>
  <pageMargins left="0.7" right="0.7" top="0.75" bottom="0.75" header="0.3" footer="0.3"/>
  <pageSetup paperSize="9" orientation="landscape" verticalDpi="300" r:id="rId1"/>
  <headerFooter>
    <oddFooter>&amp;C&amp;A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237AF-FF07-4A00-9D46-1621D2BA01FE}">
  <dimension ref="A1:O86"/>
  <sheetViews>
    <sheetView view="pageBreakPreview" zoomScaleNormal="70" zoomScaleSheetLayoutView="100" workbookViewId="0"/>
  </sheetViews>
  <sheetFormatPr defaultColWidth="8.625" defaultRowHeight="13.5" x14ac:dyDescent="0.15"/>
  <cols>
    <col min="1" max="1" width="22.75" style="11" customWidth="1"/>
    <col min="2" max="2" width="8.625" style="11" customWidth="1"/>
    <col min="3" max="13" width="9.125" style="11" customWidth="1"/>
    <col min="14" max="16384" width="8.625" style="11"/>
  </cols>
  <sheetData>
    <row r="1" spans="1:15" ht="17.25" customHeight="1" x14ac:dyDescent="0.15">
      <c r="A1" s="12" t="s">
        <v>521</v>
      </c>
    </row>
    <row r="2" spans="1:15" ht="12.95" customHeight="1" x14ac:dyDescent="0.15">
      <c r="A2" s="12"/>
      <c r="O2" s="21"/>
    </row>
    <row r="3" spans="1:15" ht="17.100000000000001" customHeight="1" x14ac:dyDescent="0.15">
      <c r="K3" s="13"/>
      <c r="L3" s="13" t="s">
        <v>459</v>
      </c>
      <c r="M3" s="13"/>
      <c r="O3" s="21"/>
    </row>
    <row r="4" spans="1:15" ht="17.100000000000001" customHeight="1" x14ac:dyDescent="0.15">
      <c r="A4" s="203" t="s">
        <v>35</v>
      </c>
      <c r="B4" s="204"/>
      <c r="C4" s="1" t="s">
        <v>310</v>
      </c>
      <c r="D4" s="1" t="s">
        <v>258</v>
      </c>
      <c r="E4" s="1" t="s">
        <v>414</v>
      </c>
      <c r="F4" s="1" t="s">
        <v>426</v>
      </c>
      <c r="G4" s="1" t="s">
        <v>425</v>
      </c>
      <c r="H4" s="1" t="s">
        <v>439</v>
      </c>
      <c r="I4" s="1" t="s">
        <v>474</v>
      </c>
      <c r="J4" s="1" t="s">
        <v>507</v>
      </c>
      <c r="K4" s="1" t="s">
        <v>512</v>
      </c>
      <c r="L4" s="1" t="s">
        <v>539</v>
      </c>
      <c r="M4" s="14"/>
      <c r="O4" s="21"/>
    </row>
    <row r="5" spans="1:15" ht="17.100000000000001" customHeight="1" x14ac:dyDescent="0.15">
      <c r="A5" s="201" t="s">
        <v>36</v>
      </c>
      <c r="B5" s="30" t="s">
        <v>37</v>
      </c>
      <c r="C5" s="31">
        <v>228</v>
      </c>
      <c r="D5" s="31">
        <v>255</v>
      </c>
      <c r="E5" s="31">
        <v>128</v>
      </c>
      <c r="F5" s="31">
        <v>78</v>
      </c>
      <c r="G5" s="19">
        <v>113</v>
      </c>
      <c r="H5" s="19">
        <v>125</v>
      </c>
      <c r="I5" s="19">
        <v>117</v>
      </c>
      <c r="J5" s="19">
        <v>128</v>
      </c>
      <c r="K5" s="19">
        <v>95</v>
      </c>
      <c r="L5" s="19">
        <v>107</v>
      </c>
      <c r="O5" s="21"/>
    </row>
    <row r="6" spans="1:15" ht="17.100000000000001" customHeight="1" x14ac:dyDescent="0.15">
      <c r="A6" s="202"/>
      <c r="B6" s="30" t="s">
        <v>38</v>
      </c>
      <c r="C6" s="32">
        <v>529</v>
      </c>
      <c r="D6" s="32">
        <v>599.5</v>
      </c>
      <c r="E6" s="33"/>
      <c r="F6" s="34"/>
      <c r="G6" s="34"/>
      <c r="H6" s="34"/>
      <c r="I6" s="34"/>
      <c r="J6" s="34"/>
      <c r="K6" s="34"/>
      <c r="L6" s="34"/>
      <c r="O6" s="21"/>
    </row>
    <row r="7" spans="1:15" ht="17.100000000000001" customHeight="1" x14ac:dyDescent="0.15">
      <c r="A7" s="201" t="s">
        <v>39</v>
      </c>
      <c r="B7" s="30" t="s">
        <v>37</v>
      </c>
      <c r="C7" s="35">
        <v>1464</v>
      </c>
      <c r="D7" s="35">
        <v>1354</v>
      </c>
      <c r="E7" s="35">
        <v>1423</v>
      </c>
      <c r="F7" s="35">
        <v>1169</v>
      </c>
      <c r="G7" s="19">
        <v>861</v>
      </c>
      <c r="H7" s="19">
        <v>824</v>
      </c>
      <c r="I7" s="19">
        <v>747</v>
      </c>
      <c r="J7" s="19">
        <v>734</v>
      </c>
      <c r="K7" s="19">
        <v>738</v>
      </c>
      <c r="L7" s="19">
        <v>555</v>
      </c>
      <c r="O7" s="21"/>
    </row>
    <row r="8" spans="1:15" ht="17.100000000000001" customHeight="1" x14ac:dyDescent="0.15">
      <c r="A8" s="202"/>
      <c r="B8" s="30" t="s">
        <v>38</v>
      </c>
      <c r="C8" s="36">
        <v>470</v>
      </c>
      <c r="D8" s="36">
        <v>411</v>
      </c>
      <c r="E8" s="33"/>
      <c r="F8" s="34"/>
      <c r="G8" s="34"/>
      <c r="H8" s="34"/>
      <c r="I8" s="34"/>
      <c r="J8" s="34"/>
      <c r="K8" s="34"/>
      <c r="L8" s="34"/>
      <c r="O8" s="21"/>
    </row>
    <row r="9" spans="1:15" ht="17.100000000000001" customHeight="1" x14ac:dyDescent="0.15">
      <c r="A9" s="201" t="s">
        <v>40</v>
      </c>
      <c r="B9" s="30" t="s">
        <v>37</v>
      </c>
      <c r="C9" s="35">
        <v>417</v>
      </c>
      <c r="D9" s="35">
        <v>373</v>
      </c>
      <c r="E9" s="35">
        <v>377</v>
      </c>
      <c r="F9" s="35">
        <v>339</v>
      </c>
      <c r="G9" s="19">
        <v>223</v>
      </c>
      <c r="H9" s="19">
        <v>245</v>
      </c>
      <c r="I9" s="19">
        <v>237</v>
      </c>
      <c r="J9" s="19">
        <v>202</v>
      </c>
      <c r="K9" s="19">
        <v>208</v>
      </c>
      <c r="L9" s="19">
        <v>163</v>
      </c>
      <c r="O9" s="21"/>
    </row>
    <row r="10" spans="1:15" ht="17.100000000000001" customHeight="1" x14ac:dyDescent="0.15">
      <c r="A10" s="202"/>
      <c r="B10" s="30" t="s">
        <v>38</v>
      </c>
      <c r="C10" s="36">
        <v>402.3</v>
      </c>
      <c r="D10" s="36">
        <v>393.5</v>
      </c>
      <c r="E10" s="33"/>
      <c r="F10" s="34"/>
      <c r="G10" s="34"/>
      <c r="H10" s="34"/>
      <c r="I10" s="34"/>
      <c r="J10" s="34"/>
      <c r="K10" s="34"/>
      <c r="L10" s="34"/>
      <c r="O10" s="21"/>
    </row>
    <row r="11" spans="1:15" ht="17.100000000000001" customHeight="1" x14ac:dyDescent="0.15">
      <c r="A11" s="201" t="s">
        <v>461</v>
      </c>
      <c r="B11" s="30" t="s">
        <v>37</v>
      </c>
      <c r="C11" s="35">
        <v>516</v>
      </c>
      <c r="D11" s="35">
        <v>309</v>
      </c>
      <c r="E11" s="35">
        <v>233</v>
      </c>
      <c r="F11" s="35">
        <v>224</v>
      </c>
      <c r="G11" s="19">
        <v>168</v>
      </c>
      <c r="H11" s="19">
        <v>216</v>
      </c>
      <c r="I11" s="19">
        <v>191</v>
      </c>
      <c r="J11" s="19">
        <v>148</v>
      </c>
      <c r="K11" s="19">
        <v>166</v>
      </c>
      <c r="L11" s="19">
        <v>190</v>
      </c>
      <c r="O11" s="21"/>
    </row>
    <row r="12" spans="1:15" ht="17.100000000000001" customHeight="1" x14ac:dyDescent="0.15">
      <c r="A12" s="202"/>
      <c r="B12" s="30" t="s">
        <v>38</v>
      </c>
      <c r="C12" s="36">
        <v>349.5</v>
      </c>
      <c r="D12" s="36">
        <v>333</v>
      </c>
      <c r="E12" s="33"/>
      <c r="F12" s="34"/>
      <c r="G12" s="34"/>
      <c r="H12" s="34"/>
      <c r="I12" s="34"/>
      <c r="J12" s="34"/>
      <c r="K12" s="34"/>
      <c r="L12" s="34"/>
      <c r="O12" s="21"/>
    </row>
    <row r="13" spans="1:15" ht="17.100000000000001" customHeight="1" x14ac:dyDescent="0.15">
      <c r="A13" s="201" t="s">
        <v>460</v>
      </c>
      <c r="B13" s="30" t="s">
        <v>37</v>
      </c>
      <c r="C13" s="35">
        <v>393</v>
      </c>
      <c r="D13" s="35">
        <v>348</v>
      </c>
      <c r="E13" s="35">
        <v>259</v>
      </c>
      <c r="F13" s="35">
        <v>189</v>
      </c>
      <c r="G13" s="19">
        <v>205</v>
      </c>
      <c r="H13" s="19">
        <v>197</v>
      </c>
      <c r="I13" s="19">
        <v>176</v>
      </c>
      <c r="J13" s="19">
        <v>170</v>
      </c>
      <c r="K13" s="19">
        <v>73</v>
      </c>
      <c r="L13" s="19">
        <v>85</v>
      </c>
      <c r="O13" s="21"/>
    </row>
    <row r="14" spans="1:15" ht="17.100000000000001" customHeight="1" x14ac:dyDescent="0.15">
      <c r="A14" s="202"/>
      <c r="B14" s="30" t="s">
        <v>38</v>
      </c>
      <c r="C14" s="36">
        <v>461.5</v>
      </c>
      <c r="D14" s="36">
        <v>461.5</v>
      </c>
      <c r="E14" s="33"/>
      <c r="F14" s="34"/>
      <c r="G14" s="34"/>
      <c r="H14" s="34"/>
      <c r="I14" s="34"/>
      <c r="J14" s="34"/>
      <c r="K14" s="34"/>
      <c r="L14" s="34"/>
      <c r="O14" s="21"/>
    </row>
    <row r="15" spans="1:15" ht="17.100000000000001" customHeight="1" x14ac:dyDescent="0.15">
      <c r="A15" s="201" t="s">
        <v>42</v>
      </c>
      <c r="B15" s="30" t="s">
        <v>37</v>
      </c>
      <c r="C15" s="205" t="s">
        <v>256</v>
      </c>
      <c r="D15" s="206"/>
      <c r="E15" s="206"/>
      <c r="F15" s="206"/>
      <c r="G15" s="206"/>
      <c r="H15" s="206"/>
      <c r="I15" s="206"/>
      <c r="J15" s="206"/>
      <c r="K15" s="206"/>
      <c r="L15" s="207"/>
      <c r="O15" s="21"/>
    </row>
    <row r="16" spans="1:15" ht="17.100000000000001" customHeight="1" x14ac:dyDescent="0.15">
      <c r="A16" s="202"/>
      <c r="B16" s="30" t="s">
        <v>38</v>
      </c>
      <c r="C16" s="208"/>
      <c r="D16" s="209"/>
      <c r="E16" s="209"/>
      <c r="F16" s="209"/>
      <c r="G16" s="209"/>
      <c r="H16" s="209"/>
      <c r="I16" s="209"/>
      <c r="J16" s="209"/>
      <c r="K16" s="209"/>
      <c r="L16" s="210"/>
      <c r="O16" s="21"/>
    </row>
    <row r="17" spans="1:15" ht="17.100000000000001" customHeight="1" x14ac:dyDescent="0.15">
      <c r="A17" s="201" t="s">
        <v>43</v>
      </c>
      <c r="B17" s="30" t="s">
        <v>37</v>
      </c>
      <c r="C17" s="37">
        <v>261</v>
      </c>
      <c r="D17" s="37">
        <v>233</v>
      </c>
      <c r="E17" s="37">
        <v>214</v>
      </c>
      <c r="F17" s="38">
        <v>175</v>
      </c>
      <c r="G17" s="19">
        <v>151</v>
      </c>
      <c r="H17" s="19">
        <v>157</v>
      </c>
      <c r="I17" s="19">
        <v>156</v>
      </c>
      <c r="J17" s="19">
        <v>155</v>
      </c>
      <c r="K17" s="19">
        <v>158</v>
      </c>
      <c r="L17" s="19">
        <v>108</v>
      </c>
      <c r="O17" s="21"/>
    </row>
    <row r="18" spans="1:15" ht="17.100000000000001" customHeight="1" x14ac:dyDescent="0.15">
      <c r="A18" s="202"/>
      <c r="B18" s="30" t="s">
        <v>38</v>
      </c>
      <c r="C18" s="39">
        <v>304</v>
      </c>
      <c r="D18" s="39">
        <v>347</v>
      </c>
      <c r="E18" s="33"/>
      <c r="F18" s="40"/>
      <c r="G18" s="34"/>
      <c r="H18" s="34"/>
      <c r="I18" s="34"/>
      <c r="J18" s="34"/>
      <c r="K18" s="34"/>
      <c r="L18" s="34"/>
      <c r="O18" s="21"/>
    </row>
    <row r="19" spans="1:15" ht="17.100000000000001" customHeight="1" x14ac:dyDescent="0.15">
      <c r="A19" s="201" t="s">
        <v>547</v>
      </c>
      <c r="B19" s="30" t="s">
        <v>37</v>
      </c>
      <c r="C19" s="33"/>
      <c r="D19" s="33"/>
      <c r="E19" s="33"/>
      <c r="F19" s="41"/>
      <c r="G19" s="33"/>
      <c r="H19" s="33"/>
      <c r="I19" s="33"/>
      <c r="J19" s="15">
        <v>31</v>
      </c>
      <c r="K19" s="15">
        <v>125</v>
      </c>
      <c r="L19" s="15">
        <v>200</v>
      </c>
      <c r="M19" s="21"/>
      <c r="O19" s="21"/>
    </row>
    <row r="20" spans="1:15" ht="17.100000000000001" customHeight="1" x14ac:dyDescent="0.15">
      <c r="A20" s="202"/>
      <c r="B20" s="30" t="s">
        <v>38</v>
      </c>
      <c r="C20" s="42"/>
      <c r="D20" s="42"/>
      <c r="E20" s="42"/>
      <c r="F20" s="43"/>
      <c r="G20" s="42"/>
      <c r="H20" s="42"/>
      <c r="I20" s="42"/>
      <c r="J20" s="42"/>
      <c r="K20" s="42"/>
      <c r="L20" s="42"/>
      <c r="M20" s="44"/>
      <c r="O20" s="21"/>
    </row>
    <row r="21" spans="1:15" ht="17.100000000000001" customHeight="1" x14ac:dyDescent="0.15">
      <c r="A21" s="201" t="s">
        <v>44</v>
      </c>
      <c r="B21" s="30" t="s">
        <v>37</v>
      </c>
      <c r="C21" s="33"/>
      <c r="D21" s="33"/>
      <c r="E21" s="33"/>
      <c r="F21" s="41"/>
      <c r="G21" s="33"/>
      <c r="H21" s="33"/>
      <c r="I21" s="33"/>
      <c r="J21" s="42"/>
      <c r="K21" s="42"/>
      <c r="L21" s="42"/>
      <c r="M21" s="21"/>
      <c r="O21" s="21"/>
    </row>
    <row r="22" spans="1:15" ht="17.100000000000001" customHeight="1" x14ac:dyDescent="0.15">
      <c r="A22" s="202"/>
      <c r="B22" s="30" t="s">
        <v>38</v>
      </c>
      <c r="C22" s="42"/>
      <c r="D22" s="42"/>
      <c r="E22" s="42"/>
      <c r="F22" s="43"/>
      <c r="G22" s="42"/>
      <c r="H22" s="42"/>
      <c r="I22" s="42"/>
      <c r="J22" s="42"/>
      <c r="K22" s="42"/>
      <c r="L22" s="42"/>
      <c r="M22" s="44"/>
      <c r="O22" s="21"/>
    </row>
    <row r="23" spans="1:15" ht="17.100000000000001" customHeight="1" x14ac:dyDescent="0.15">
      <c r="A23" s="201" t="s">
        <v>52</v>
      </c>
      <c r="B23" s="30" t="s">
        <v>37</v>
      </c>
      <c r="C23" s="33"/>
      <c r="D23" s="33"/>
      <c r="E23" s="33"/>
      <c r="F23" s="41"/>
      <c r="G23" s="33"/>
      <c r="H23" s="33"/>
      <c r="I23" s="33"/>
      <c r="J23" s="33"/>
      <c r="K23" s="33"/>
      <c r="L23" s="33"/>
      <c r="M23" s="21"/>
      <c r="O23" s="21"/>
    </row>
    <row r="24" spans="1:15" ht="17.100000000000001" customHeight="1" x14ac:dyDescent="0.15">
      <c r="A24" s="202"/>
      <c r="B24" s="30" t="s">
        <v>38</v>
      </c>
      <c r="C24" s="42"/>
      <c r="D24" s="42"/>
      <c r="E24" s="42"/>
      <c r="F24" s="43"/>
      <c r="G24" s="42"/>
      <c r="H24" s="42"/>
      <c r="I24" s="42"/>
      <c r="J24" s="42"/>
      <c r="K24" s="42"/>
      <c r="L24" s="42"/>
      <c r="M24" s="44"/>
      <c r="O24" s="21"/>
    </row>
    <row r="25" spans="1:15" ht="17.100000000000001" customHeight="1" x14ac:dyDescent="0.15">
      <c r="A25" s="201" t="s">
        <v>45</v>
      </c>
      <c r="B25" s="30" t="s">
        <v>37</v>
      </c>
      <c r="C25" s="33"/>
      <c r="D25" s="33"/>
      <c r="E25" s="33"/>
      <c r="F25" s="41"/>
      <c r="G25" s="33"/>
      <c r="H25" s="33"/>
      <c r="I25" s="33"/>
      <c r="J25" s="33"/>
      <c r="K25" s="33"/>
      <c r="L25" s="33"/>
      <c r="M25" s="21"/>
      <c r="O25" s="21"/>
    </row>
    <row r="26" spans="1:15" ht="17.100000000000001" customHeight="1" x14ac:dyDescent="0.15">
      <c r="A26" s="202"/>
      <c r="B26" s="30" t="s">
        <v>38</v>
      </c>
      <c r="C26" s="42"/>
      <c r="D26" s="42"/>
      <c r="E26" s="42"/>
      <c r="F26" s="43"/>
      <c r="G26" s="42"/>
      <c r="H26" s="42"/>
      <c r="I26" s="42"/>
      <c r="J26" s="42"/>
      <c r="K26" s="42"/>
      <c r="L26" s="42"/>
      <c r="M26" s="44"/>
      <c r="O26" s="21"/>
    </row>
    <row r="27" spans="1:15" ht="17.100000000000001" customHeight="1" x14ac:dyDescent="0.15">
      <c r="A27" s="201" t="s">
        <v>41</v>
      </c>
      <c r="B27" s="30" t="s">
        <v>37</v>
      </c>
      <c r="C27" s="33"/>
      <c r="D27" s="33"/>
      <c r="E27" s="33"/>
      <c r="F27" s="41"/>
      <c r="G27" s="33"/>
      <c r="H27" s="33"/>
      <c r="I27" s="33"/>
      <c r="J27" s="33"/>
      <c r="K27" s="33"/>
      <c r="L27" s="33"/>
      <c r="M27" s="21"/>
      <c r="O27" s="21"/>
    </row>
    <row r="28" spans="1:15" ht="17.100000000000001" customHeight="1" x14ac:dyDescent="0.15">
      <c r="A28" s="202"/>
      <c r="B28" s="30" t="s">
        <v>38</v>
      </c>
      <c r="C28" s="42"/>
      <c r="D28" s="42"/>
      <c r="E28" s="42"/>
      <c r="F28" s="43"/>
      <c r="G28" s="42"/>
      <c r="H28" s="42"/>
      <c r="I28" s="42"/>
      <c r="J28" s="42"/>
      <c r="K28" s="42"/>
      <c r="L28" s="42"/>
      <c r="M28" s="44"/>
      <c r="O28" s="21"/>
    </row>
    <row r="29" spans="1:15" ht="17.100000000000001" customHeight="1" x14ac:dyDescent="0.15">
      <c r="A29" s="201" t="s">
        <v>46</v>
      </c>
      <c r="B29" s="30" t="s">
        <v>37</v>
      </c>
      <c r="C29" s="33"/>
      <c r="D29" s="33"/>
      <c r="E29" s="33"/>
      <c r="F29" s="41"/>
      <c r="G29" s="33"/>
      <c r="H29" s="33"/>
      <c r="I29" s="33"/>
      <c r="J29" s="33"/>
      <c r="K29" s="33"/>
      <c r="L29" s="33"/>
      <c r="M29" s="21"/>
      <c r="O29" s="21"/>
    </row>
    <row r="30" spans="1:15" ht="17.100000000000001" customHeight="1" x14ac:dyDescent="0.15">
      <c r="A30" s="202"/>
      <c r="B30" s="30" t="s">
        <v>38</v>
      </c>
      <c r="C30" s="42"/>
      <c r="D30" s="42"/>
      <c r="E30" s="42"/>
      <c r="F30" s="43"/>
      <c r="G30" s="42"/>
      <c r="H30" s="42"/>
      <c r="I30" s="42"/>
      <c r="J30" s="42"/>
      <c r="K30" s="42"/>
      <c r="L30" s="42"/>
      <c r="M30" s="44"/>
      <c r="O30" s="21"/>
    </row>
    <row r="31" spans="1:15" ht="17.100000000000001" customHeight="1" x14ac:dyDescent="0.15">
      <c r="A31" s="201" t="s">
        <v>47</v>
      </c>
      <c r="B31" s="30" t="s">
        <v>37</v>
      </c>
      <c r="C31" s="33"/>
      <c r="D31" s="33"/>
      <c r="E31" s="33"/>
      <c r="F31" s="41"/>
      <c r="G31" s="33"/>
      <c r="H31" s="33"/>
      <c r="I31" s="33"/>
      <c r="J31" s="33"/>
      <c r="K31" s="33"/>
      <c r="L31" s="33"/>
      <c r="M31" s="21"/>
      <c r="O31" s="21"/>
    </row>
    <row r="32" spans="1:15" ht="17.100000000000001" customHeight="1" x14ac:dyDescent="0.15">
      <c r="A32" s="202"/>
      <c r="B32" s="30" t="s">
        <v>38</v>
      </c>
      <c r="C32" s="42"/>
      <c r="D32" s="42"/>
      <c r="E32" s="42"/>
      <c r="F32" s="43"/>
      <c r="G32" s="42"/>
      <c r="H32" s="42"/>
      <c r="I32" s="42"/>
      <c r="J32" s="42"/>
      <c r="K32" s="42"/>
      <c r="L32" s="42"/>
      <c r="M32" s="44"/>
      <c r="O32" s="21"/>
    </row>
    <row r="33" spans="1:15" ht="17.100000000000001" customHeight="1" x14ac:dyDescent="0.15">
      <c r="A33" s="201" t="s">
        <v>48</v>
      </c>
      <c r="B33" s="30" t="s">
        <v>37</v>
      </c>
      <c r="C33" s="45" t="s">
        <v>251</v>
      </c>
      <c r="D33" s="45"/>
      <c r="E33" s="45"/>
      <c r="F33" s="45"/>
      <c r="G33" s="45"/>
      <c r="H33" s="45"/>
      <c r="I33" s="45"/>
      <c r="J33" s="45"/>
      <c r="K33" s="45"/>
      <c r="L33" s="46"/>
      <c r="M33" s="47"/>
      <c r="O33" s="21"/>
    </row>
    <row r="34" spans="1:15" ht="17.100000000000001" customHeight="1" x14ac:dyDescent="0.15">
      <c r="A34" s="202"/>
      <c r="B34" s="30" t="s">
        <v>38</v>
      </c>
      <c r="C34" s="45" t="s">
        <v>251</v>
      </c>
      <c r="D34" s="45"/>
      <c r="E34" s="45"/>
      <c r="F34" s="45"/>
      <c r="G34" s="45"/>
      <c r="H34" s="45"/>
      <c r="I34" s="45"/>
      <c r="J34" s="45"/>
      <c r="K34" s="45"/>
      <c r="L34" s="46"/>
      <c r="M34" s="47"/>
      <c r="O34" s="21"/>
    </row>
    <row r="35" spans="1:15" ht="17.100000000000001" customHeight="1" x14ac:dyDescent="0.15">
      <c r="A35" s="11" t="s">
        <v>486</v>
      </c>
      <c r="O35" s="21"/>
    </row>
    <row r="36" spans="1:15" ht="17.100000000000001" customHeight="1" x14ac:dyDescent="0.15">
      <c r="A36" s="11" t="s">
        <v>495</v>
      </c>
      <c r="O36" s="21"/>
    </row>
    <row r="37" spans="1:15" ht="17.100000000000001" customHeight="1" x14ac:dyDescent="0.15">
      <c r="A37" s="11" t="s">
        <v>494</v>
      </c>
      <c r="O37" s="21"/>
    </row>
    <row r="38" spans="1:15" ht="17.100000000000001" customHeight="1" x14ac:dyDescent="0.15">
      <c r="A38" s="11" t="s">
        <v>462</v>
      </c>
      <c r="O38" s="21"/>
    </row>
    <row r="39" spans="1:15" ht="17.25" customHeight="1" x14ac:dyDescent="0.15">
      <c r="A39" s="12" t="s">
        <v>521</v>
      </c>
    </row>
    <row r="40" spans="1:15" ht="12.95" customHeight="1" x14ac:dyDescent="0.15">
      <c r="A40" s="12"/>
    </row>
    <row r="41" spans="1:15" ht="17.100000000000001" customHeight="1" x14ac:dyDescent="0.15">
      <c r="M41" s="13" t="s">
        <v>459</v>
      </c>
    </row>
    <row r="42" spans="1:15" ht="17.100000000000001" customHeight="1" x14ac:dyDescent="0.15">
      <c r="A42" s="203" t="s">
        <v>35</v>
      </c>
      <c r="B42" s="204"/>
      <c r="C42" s="1" t="s">
        <v>269</v>
      </c>
      <c r="D42" s="1" t="s">
        <v>270</v>
      </c>
      <c r="E42" s="1" t="s">
        <v>271</v>
      </c>
      <c r="F42" s="1" t="s">
        <v>296</v>
      </c>
      <c r="G42" s="1" t="s">
        <v>297</v>
      </c>
      <c r="H42" s="1" t="s">
        <v>298</v>
      </c>
      <c r="I42" s="1" t="s">
        <v>305</v>
      </c>
      <c r="J42" s="1" t="s">
        <v>306</v>
      </c>
      <c r="K42" s="1" t="s">
        <v>307</v>
      </c>
      <c r="L42" s="1" t="s">
        <v>308</v>
      </c>
      <c r="M42" s="1" t="s">
        <v>309</v>
      </c>
    </row>
    <row r="43" spans="1:15" ht="17.100000000000001" customHeight="1" x14ac:dyDescent="0.15">
      <c r="A43" s="201" t="s">
        <v>36</v>
      </c>
      <c r="B43" s="30" t="s">
        <v>37</v>
      </c>
      <c r="C43" s="19">
        <v>359</v>
      </c>
      <c r="D43" s="19">
        <v>337</v>
      </c>
      <c r="E43" s="19">
        <v>335</v>
      </c>
      <c r="F43" s="19">
        <v>268</v>
      </c>
      <c r="G43" s="19">
        <v>242</v>
      </c>
      <c r="H43" s="19">
        <v>238</v>
      </c>
      <c r="I43" s="19">
        <v>224</v>
      </c>
      <c r="J43" s="19">
        <v>230</v>
      </c>
      <c r="K43" s="19">
        <v>239</v>
      </c>
      <c r="L43" s="27">
        <v>239</v>
      </c>
      <c r="M43" s="27">
        <v>353</v>
      </c>
    </row>
    <row r="44" spans="1:15" ht="17.100000000000001" customHeight="1" x14ac:dyDescent="0.15">
      <c r="A44" s="202"/>
      <c r="B44" s="30" t="s">
        <v>38</v>
      </c>
      <c r="C44" s="48">
        <v>576.5</v>
      </c>
      <c r="D44" s="48">
        <v>619</v>
      </c>
      <c r="E44" s="48">
        <v>572</v>
      </c>
      <c r="F44" s="48">
        <v>534</v>
      </c>
      <c r="G44" s="48">
        <v>514</v>
      </c>
      <c r="H44" s="48">
        <v>434</v>
      </c>
      <c r="I44" s="48">
        <v>643</v>
      </c>
      <c r="J44" s="48">
        <v>584</v>
      </c>
      <c r="K44" s="48">
        <v>475</v>
      </c>
      <c r="L44" s="27">
        <v>567</v>
      </c>
      <c r="M44" s="27">
        <v>513</v>
      </c>
      <c r="O44" s="14"/>
    </row>
    <row r="45" spans="1:15" ht="17.100000000000001" customHeight="1" x14ac:dyDescent="0.15">
      <c r="A45" s="201" t="s">
        <v>39</v>
      </c>
      <c r="B45" s="30" t="s">
        <v>37</v>
      </c>
      <c r="C45" s="19">
        <v>1312</v>
      </c>
      <c r="D45" s="19">
        <v>1246</v>
      </c>
      <c r="E45" s="19">
        <v>2141</v>
      </c>
      <c r="F45" s="19">
        <v>2329</v>
      </c>
      <c r="G45" s="19">
        <v>2310</v>
      </c>
      <c r="H45" s="19">
        <v>2014</v>
      </c>
      <c r="I45" s="19">
        <v>2031</v>
      </c>
      <c r="J45" s="19">
        <v>1862</v>
      </c>
      <c r="K45" s="19">
        <v>1765</v>
      </c>
      <c r="L45" s="27">
        <v>1615</v>
      </c>
      <c r="M45" s="27">
        <v>1571</v>
      </c>
      <c r="O45" s="21"/>
    </row>
    <row r="46" spans="1:15" ht="17.100000000000001" customHeight="1" x14ac:dyDescent="0.15">
      <c r="A46" s="202"/>
      <c r="B46" s="30" t="s">
        <v>38</v>
      </c>
      <c r="C46" s="48">
        <v>387</v>
      </c>
      <c r="D46" s="48">
        <v>395</v>
      </c>
      <c r="E46" s="48">
        <v>441</v>
      </c>
      <c r="F46" s="48">
        <v>445</v>
      </c>
      <c r="G46" s="48">
        <v>413</v>
      </c>
      <c r="H46" s="48">
        <v>433</v>
      </c>
      <c r="I46" s="48">
        <v>432</v>
      </c>
      <c r="J46" s="48">
        <v>489</v>
      </c>
      <c r="K46" s="48">
        <v>393</v>
      </c>
      <c r="L46" s="27">
        <v>419</v>
      </c>
      <c r="M46" s="27">
        <v>421.2</v>
      </c>
      <c r="O46" s="44"/>
    </row>
    <row r="47" spans="1:15" ht="17.100000000000001" customHeight="1" x14ac:dyDescent="0.15">
      <c r="A47" s="201" t="s">
        <v>40</v>
      </c>
      <c r="B47" s="30" t="s">
        <v>37</v>
      </c>
      <c r="C47" s="19">
        <v>343</v>
      </c>
      <c r="D47" s="19">
        <v>474</v>
      </c>
      <c r="E47" s="19">
        <v>530</v>
      </c>
      <c r="F47" s="19">
        <v>466</v>
      </c>
      <c r="G47" s="19">
        <v>477</v>
      </c>
      <c r="H47" s="19">
        <v>478</v>
      </c>
      <c r="I47" s="19">
        <v>503</v>
      </c>
      <c r="J47" s="19">
        <v>460</v>
      </c>
      <c r="K47" s="19">
        <v>474</v>
      </c>
      <c r="L47" s="27">
        <v>426</v>
      </c>
      <c r="M47" s="27">
        <v>421</v>
      </c>
      <c r="O47" s="21"/>
    </row>
    <row r="48" spans="1:15" ht="17.100000000000001" customHeight="1" x14ac:dyDescent="0.15">
      <c r="A48" s="202"/>
      <c r="B48" s="30" t="s">
        <v>38</v>
      </c>
      <c r="C48" s="48">
        <v>353</v>
      </c>
      <c r="D48" s="48">
        <v>435</v>
      </c>
      <c r="E48" s="48">
        <v>486</v>
      </c>
      <c r="F48" s="48">
        <v>389</v>
      </c>
      <c r="G48" s="48">
        <v>391</v>
      </c>
      <c r="H48" s="48">
        <v>331</v>
      </c>
      <c r="I48" s="48">
        <v>384</v>
      </c>
      <c r="J48" s="48">
        <v>405</v>
      </c>
      <c r="K48" s="48">
        <v>354</v>
      </c>
      <c r="L48" s="27">
        <v>396</v>
      </c>
      <c r="M48" s="27">
        <v>402</v>
      </c>
      <c r="O48" s="44"/>
    </row>
    <row r="49" spans="1:15" ht="17.100000000000001" customHeight="1" x14ac:dyDescent="0.15">
      <c r="A49" s="201" t="s">
        <v>461</v>
      </c>
      <c r="B49" s="30" t="s">
        <v>37</v>
      </c>
      <c r="C49" s="19">
        <v>142</v>
      </c>
      <c r="D49" s="19">
        <v>197</v>
      </c>
      <c r="E49" s="19">
        <v>924</v>
      </c>
      <c r="F49" s="19">
        <v>610</v>
      </c>
      <c r="G49" s="19">
        <v>504</v>
      </c>
      <c r="H49" s="19">
        <v>352</v>
      </c>
      <c r="I49" s="19">
        <v>531</v>
      </c>
      <c r="J49" s="19">
        <v>496</v>
      </c>
      <c r="K49" s="19">
        <v>519</v>
      </c>
      <c r="L49" s="27">
        <v>583</v>
      </c>
      <c r="M49" s="27">
        <v>493</v>
      </c>
      <c r="O49" s="21"/>
    </row>
    <row r="50" spans="1:15" ht="17.100000000000001" customHeight="1" x14ac:dyDescent="0.15">
      <c r="A50" s="202"/>
      <c r="B50" s="30" t="s">
        <v>38</v>
      </c>
      <c r="C50" s="48">
        <v>223</v>
      </c>
      <c r="D50" s="48">
        <v>236</v>
      </c>
      <c r="E50" s="48">
        <v>326</v>
      </c>
      <c r="F50" s="48">
        <v>308</v>
      </c>
      <c r="G50" s="49">
        <v>360</v>
      </c>
      <c r="H50" s="48">
        <v>358</v>
      </c>
      <c r="I50" s="48">
        <v>361</v>
      </c>
      <c r="J50" s="48">
        <v>300</v>
      </c>
      <c r="K50" s="48">
        <v>345</v>
      </c>
      <c r="L50" s="27">
        <v>382</v>
      </c>
      <c r="M50" s="27">
        <v>424.5</v>
      </c>
      <c r="O50" s="44"/>
    </row>
    <row r="51" spans="1:15" ht="17.100000000000001" customHeight="1" x14ac:dyDescent="0.15">
      <c r="A51" s="201" t="s">
        <v>460</v>
      </c>
      <c r="B51" s="30" t="s">
        <v>37</v>
      </c>
      <c r="C51" s="19">
        <v>314</v>
      </c>
      <c r="D51" s="19">
        <v>557</v>
      </c>
      <c r="E51" s="19">
        <v>546</v>
      </c>
      <c r="F51" s="19">
        <v>535</v>
      </c>
      <c r="G51" s="19">
        <v>513</v>
      </c>
      <c r="H51" s="19">
        <v>553</v>
      </c>
      <c r="I51" s="19">
        <v>570</v>
      </c>
      <c r="J51" s="19">
        <v>503</v>
      </c>
      <c r="K51" s="19">
        <v>488</v>
      </c>
      <c r="L51" s="27">
        <v>400</v>
      </c>
      <c r="M51" s="27">
        <v>439</v>
      </c>
      <c r="O51" s="21"/>
    </row>
    <row r="52" spans="1:15" ht="17.100000000000001" customHeight="1" x14ac:dyDescent="0.15">
      <c r="A52" s="202"/>
      <c r="B52" s="30" t="s">
        <v>38</v>
      </c>
      <c r="C52" s="48">
        <v>445.5</v>
      </c>
      <c r="D52" s="48">
        <v>479</v>
      </c>
      <c r="E52" s="48">
        <v>498</v>
      </c>
      <c r="F52" s="48">
        <v>427</v>
      </c>
      <c r="G52" s="48">
        <v>464</v>
      </c>
      <c r="H52" s="48">
        <v>428</v>
      </c>
      <c r="I52" s="48">
        <v>527</v>
      </c>
      <c r="J52" s="48">
        <v>525</v>
      </c>
      <c r="K52" s="48">
        <v>469</v>
      </c>
      <c r="L52" s="27">
        <v>495</v>
      </c>
      <c r="M52" s="27">
        <v>471.8</v>
      </c>
      <c r="O52" s="44"/>
    </row>
    <row r="53" spans="1:15" ht="17.100000000000001" customHeight="1" x14ac:dyDescent="0.15">
      <c r="A53" s="201" t="s">
        <v>42</v>
      </c>
      <c r="B53" s="30" t="s">
        <v>37</v>
      </c>
      <c r="C53" s="19">
        <v>366</v>
      </c>
      <c r="D53" s="19">
        <v>269</v>
      </c>
      <c r="E53" s="19">
        <v>281</v>
      </c>
      <c r="F53" s="19">
        <v>349</v>
      </c>
      <c r="G53" s="19">
        <v>69</v>
      </c>
      <c r="H53" s="211" t="s">
        <v>249</v>
      </c>
      <c r="I53" s="212"/>
      <c r="J53" s="212"/>
      <c r="K53" s="212"/>
      <c r="L53" s="212"/>
      <c r="M53" s="213"/>
      <c r="O53" s="21"/>
    </row>
    <row r="54" spans="1:15" ht="17.100000000000001" customHeight="1" x14ac:dyDescent="0.15">
      <c r="A54" s="202"/>
      <c r="B54" s="30" t="s">
        <v>38</v>
      </c>
      <c r="C54" s="48">
        <v>20</v>
      </c>
      <c r="D54" s="48">
        <v>24</v>
      </c>
      <c r="E54" s="48">
        <v>22</v>
      </c>
      <c r="F54" s="48">
        <v>18</v>
      </c>
      <c r="G54" s="48">
        <v>10</v>
      </c>
      <c r="H54" s="214"/>
      <c r="I54" s="215"/>
      <c r="J54" s="215"/>
      <c r="K54" s="215"/>
      <c r="L54" s="215"/>
      <c r="M54" s="216"/>
      <c r="O54" s="44"/>
    </row>
    <row r="55" spans="1:15" ht="17.100000000000001" customHeight="1" x14ac:dyDescent="0.15">
      <c r="A55" s="201" t="s">
        <v>43</v>
      </c>
      <c r="B55" s="30" t="s">
        <v>37</v>
      </c>
      <c r="C55" s="19">
        <v>266</v>
      </c>
      <c r="D55" s="19">
        <v>314</v>
      </c>
      <c r="E55" s="19">
        <v>354</v>
      </c>
      <c r="F55" s="19">
        <v>362</v>
      </c>
      <c r="G55" s="19">
        <v>381</v>
      </c>
      <c r="H55" s="19">
        <v>359</v>
      </c>
      <c r="I55" s="19">
        <v>324</v>
      </c>
      <c r="J55" s="19">
        <v>309</v>
      </c>
      <c r="K55" s="19">
        <v>301</v>
      </c>
      <c r="L55" s="27">
        <v>294</v>
      </c>
      <c r="M55" s="27">
        <v>266</v>
      </c>
      <c r="O55" s="21"/>
    </row>
    <row r="56" spans="1:15" ht="17.100000000000001" customHeight="1" x14ac:dyDescent="0.15">
      <c r="A56" s="202"/>
      <c r="B56" s="30" t="s">
        <v>38</v>
      </c>
      <c r="C56" s="48">
        <v>304</v>
      </c>
      <c r="D56" s="48">
        <v>365</v>
      </c>
      <c r="E56" s="48">
        <v>416</v>
      </c>
      <c r="F56" s="48">
        <v>385</v>
      </c>
      <c r="G56" s="49">
        <v>287</v>
      </c>
      <c r="H56" s="48">
        <v>272</v>
      </c>
      <c r="I56" s="48">
        <v>339</v>
      </c>
      <c r="J56" s="48">
        <v>415</v>
      </c>
      <c r="K56" s="48">
        <v>334</v>
      </c>
      <c r="L56" s="27">
        <v>362</v>
      </c>
      <c r="M56" s="27">
        <v>349.2</v>
      </c>
      <c r="O56" s="44"/>
    </row>
    <row r="57" spans="1:15" ht="17.100000000000001" customHeight="1" x14ac:dyDescent="0.15">
      <c r="A57" s="201" t="s">
        <v>44</v>
      </c>
      <c r="B57" s="30" t="s">
        <v>37</v>
      </c>
      <c r="C57" s="19">
        <v>358</v>
      </c>
      <c r="D57" s="33"/>
      <c r="E57" s="33"/>
      <c r="F57" s="33"/>
      <c r="G57" s="33"/>
      <c r="H57" s="33"/>
      <c r="I57" s="33"/>
      <c r="J57" s="33"/>
      <c r="K57" s="33"/>
      <c r="L57" s="33"/>
      <c r="M57" s="33"/>
      <c r="O57" s="21"/>
    </row>
    <row r="58" spans="1:15" ht="17.100000000000001" customHeight="1" x14ac:dyDescent="0.15">
      <c r="A58" s="202"/>
      <c r="B58" s="30" t="s">
        <v>38</v>
      </c>
      <c r="C58" s="48">
        <v>16</v>
      </c>
      <c r="D58" s="42"/>
      <c r="E58" s="42"/>
      <c r="F58" s="42"/>
      <c r="G58" s="42"/>
      <c r="H58" s="42"/>
      <c r="I58" s="42"/>
      <c r="J58" s="42"/>
      <c r="K58" s="42"/>
      <c r="L58" s="42"/>
      <c r="M58" s="42"/>
      <c r="O58" s="44"/>
    </row>
    <row r="59" spans="1:15" ht="17.100000000000001" customHeight="1" x14ac:dyDescent="0.15">
      <c r="A59" s="201" t="s">
        <v>52</v>
      </c>
      <c r="B59" s="30" t="s">
        <v>37</v>
      </c>
      <c r="C59" s="19">
        <v>46</v>
      </c>
      <c r="D59" s="33"/>
      <c r="E59" s="33"/>
      <c r="F59" s="33"/>
      <c r="G59" s="33"/>
      <c r="H59" s="33"/>
      <c r="I59" s="33"/>
      <c r="J59" s="33"/>
      <c r="K59" s="33"/>
      <c r="L59" s="33"/>
      <c r="M59" s="33"/>
      <c r="O59" s="21"/>
    </row>
    <row r="60" spans="1:15" ht="17.100000000000001" customHeight="1" x14ac:dyDescent="0.15">
      <c r="A60" s="202"/>
      <c r="B60" s="30" t="s">
        <v>38</v>
      </c>
      <c r="C60" s="48">
        <v>6</v>
      </c>
      <c r="D60" s="42"/>
      <c r="E60" s="42"/>
      <c r="F60" s="42"/>
      <c r="G60" s="42"/>
      <c r="H60" s="42"/>
      <c r="I60" s="42"/>
      <c r="J60" s="42"/>
      <c r="K60" s="42"/>
      <c r="L60" s="42"/>
      <c r="M60" s="42"/>
      <c r="O60" s="44"/>
    </row>
    <row r="61" spans="1:15" ht="17.100000000000001" customHeight="1" x14ac:dyDescent="0.15">
      <c r="A61" s="201" t="s">
        <v>45</v>
      </c>
      <c r="B61" s="30" t="s">
        <v>37</v>
      </c>
      <c r="C61" s="19">
        <v>256</v>
      </c>
      <c r="D61" s="33"/>
      <c r="E61" s="33"/>
      <c r="F61" s="33"/>
      <c r="G61" s="33"/>
      <c r="H61" s="33"/>
      <c r="I61" s="33"/>
      <c r="J61" s="33"/>
      <c r="K61" s="33"/>
      <c r="L61" s="33"/>
      <c r="M61" s="33"/>
      <c r="O61" s="21"/>
    </row>
    <row r="62" spans="1:15" ht="17.100000000000001" customHeight="1" x14ac:dyDescent="0.15">
      <c r="A62" s="202"/>
      <c r="B62" s="30" t="s">
        <v>38</v>
      </c>
      <c r="C62" s="48">
        <v>75.5</v>
      </c>
      <c r="D62" s="42"/>
      <c r="E62" s="42"/>
      <c r="F62" s="42"/>
      <c r="G62" s="42"/>
      <c r="H62" s="42"/>
      <c r="I62" s="42"/>
      <c r="J62" s="42"/>
      <c r="K62" s="42"/>
      <c r="L62" s="42"/>
      <c r="M62" s="42"/>
      <c r="O62" s="44"/>
    </row>
    <row r="63" spans="1:15" ht="17.100000000000001" customHeight="1" x14ac:dyDescent="0.15">
      <c r="A63" s="201" t="s">
        <v>41</v>
      </c>
      <c r="B63" s="30" t="s">
        <v>37</v>
      </c>
      <c r="C63" s="19">
        <v>229</v>
      </c>
      <c r="D63" s="33"/>
      <c r="E63" s="33"/>
      <c r="F63" s="33"/>
      <c r="G63" s="33"/>
      <c r="H63" s="33"/>
      <c r="I63" s="33"/>
      <c r="J63" s="33"/>
      <c r="K63" s="33"/>
      <c r="L63" s="33"/>
      <c r="M63" s="33"/>
      <c r="O63" s="21"/>
    </row>
    <row r="64" spans="1:15" ht="17.100000000000001" customHeight="1" x14ac:dyDescent="0.15">
      <c r="A64" s="202"/>
      <c r="B64" s="30" t="s">
        <v>38</v>
      </c>
      <c r="C64" s="48">
        <v>94</v>
      </c>
      <c r="D64" s="42"/>
      <c r="E64" s="42"/>
      <c r="F64" s="42"/>
      <c r="G64" s="42"/>
      <c r="H64" s="42"/>
      <c r="I64" s="42"/>
      <c r="J64" s="42"/>
      <c r="K64" s="42"/>
      <c r="L64" s="42"/>
      <c r="M64" s="42"/>
      <c r="O64" s="44"/>
    </row>
    <row r="65" spans="1:15" ht="17.100000000000001" customHeight="1" x14ac:dyDescent="0.15">
      <c r="A65" s="201" t="s">
        <v>46</v>
      </c>
      <c r="B65" s="30" t="s">
        <v>37</v>
      </c>
      <c r="C65" s="19">
        <v>136</v>
      </c>
      <c r="D65" s="33"/>
      <c r="E65" s="33"/>
      <c r="F65" s="33"/>
      <c r="G65" s="33"/>
      <c r="H65" s="33"/>
      <c r="I65" s="33"/>
      <c r="J65" s="33"/>
      <c r="K65" s="33"/>
      <c r="L65" s="33"/>
      <c r="M65" s="33"/>
      <c r="O65" s="21"/>
    </row>
    <row r="66" spans="1:15" ht="17.100000000000001" customHeight="1" x14ac:dyDescent="0.15">
      <c r="A66" s="202"/>
      <c r="B66" s="30" t="s">
        <v>38</v>
      </c>
      <c r="C66" s="48">
        <v>150.5</v>
      </c>
      <c r="D66" s="42"/>
      <c r="E66" s="42"/>
      <c r="F66" s="42"/>
      <c r="G66" s="42"/>
      <c r="H66" s="42"/>
      <c r="I66" s="42"/>
      <c r="J66" s="42"/>
      <c r="K66" s="42"/>
      <c r="L66" s="42"/>
      <c r="M66" s="42"/>
      <c r="O66" s="44"/>
    </row>
    <row r="67" spans="1:15" ht="17.100000000000001" customHeight="1" x14ac:dyDescent="0.15">
      <c r="A67" s="201" t="s">
        <v>47</v>
      </c>
      <c r="B67" s="30" t="s">
        <v>37</v>
      </c>
      <c r="C67" s="19">
        <v>1243</v>
      </c>
      <c r="D67" s="19">
        <v>1239</v>
      </c>
      <c r="E67" s="33"/>
      <c r="F67" s="33"/>
      <c r="G67" s="33"/>
      <c r="H67" s="33"/>
      <c r="I67" s="33"/>
      <c r="J67" s="33"/>
      <c r="K67" s="33"/>
      <c r="L67" s="33"/>
      <c r="M67" s="33"/>
      <c r="O67" s="21"/>
    </row>
    <row r="68" spans="1:15" ht="17.100000000000001" customHeight="1" x14ac:dyDescent="0.15">
      <c r="A68" s="202"/>
      <c r="B68" s="30" t="s">
        <v>38</v>
      </c>
      <c r="C68" s="48">
        <v>223</v>
      </c>
      <c r="D68" s="48">
        <v>179</v>
      </c>
      <c r="E68" s="42"/>
      <c r="F68" s="42"/>
      <c r="G68" s="50"/>
      <c r="H68" s="42"/>
      <c r="I68" s="42"/>
      <c r="J68" s="42"/>
      <c r="K68" s="42"/>
      <c r="L68" s="42"/>
      <c r="M68" s="42"/>
      <c r="O68" s="44"/>
    </row>
    <row r="69" spans="1:15" ht="17.100000000000001" customHeight="1" x14ac:dyDescent="0.15">
      <c r="A69" s="201" t="s">
        <v>48</v>
      </c>
      <c r="B69" s="30" t="s">
        <v>37</v>
      </c>
      <c r="C69" s="19">
        <v>210</v>
      </c>
      <c r="D69" s="19">
        <v>141</v>
      </c>
      <c r="E69" s="19">
        <v>122</v>
      </c>
      <c r="F69" s="19">
        <v>55</v>
      </c>
      <c r="G69" s="19">
        <v>103</v>
      </c>
      <c r="H69" s="19">
        <v>114</v>
      </c>
      <c r="I69" s="19">
        <v>158</v>
      </c>
      <c r="J69" s="19">
        <v>138</v>
      </c>
      <c r="K69" s="19">
        <v>139</v>
      </c>
      <c r="L69" s="27">
        <v>20</v>
      </c>
      <c r="M69" s="33"/>
      <c r="O69" s="21"/>
    </row>
    <row r="70" spans="1:15" ht="17.100000000000001" customHeight="1" x14ac:dyDescent="0.15">
      <c r="A70" s="202"/>
      <c r="B70" s="30" t="s">
        <v>38</v>
      </c>
      <c r="C70" s="48">
        <v>6</v>
      </c>
      <c r="D70" s="48">
        <v>3</v>
      </c>
      <c r="E70" s="48">
        <v>6.5</v>
      </c>
      <c r="F70" s="48">
        <v>4</v>
      </c>
      <c r="G70" s="48">
        <v>3</v>
      </c>
      <c r="H70" s="48">
        <v>10</v>
      </c>
      <c r="I70" s="48">
        <v>10</v>
      </c>
      <c r="J70" s="48">
        <v>10</v>
      </c>
      <c r="K70" s="48">
        <v>10</v>
      </c>
      <c r="L70" s="27">
        <v>3</v>
      </c>
      <c r="M70" s="42"/>
      <c r="O70" s="44"/>
    </row>
    <row r="71" spans="1:15" ht="17.100000000000001" customHeight="1" x14ac:dyDescent="0.15">
      <c r="A71" s="11" t="s">
        <v>486</v>
      </c>
      <c r="O71" s="21"/>
    </row>
    <row r="72" spans="1:15" ht="17.100000000000001" customHeight="1" x14ac:dyDescent="0.15">
      <c r="A72" s="11" t="s">
        <v>496</v>
      </c>
      <c r="O72" s="21"/>
    </row>
    <row r="73" spans="1:15" ht="17.100000000000001" customHeight="1" x14ac:dyDescent="0.15">
      <c r="A73" s="11" t="s">
        <v>494</v>
      </c>
      <c r="O73" s="21"/>
    </row>
    <row r="74" spans="1:15" ht="15" customHeight="1" x14ac:dyDescent="0.15">
      <c r="O74" s="21"/>
    </row>
    <row r="75" spans="1:15" ht="15" customHeight="1" x14ac:dyDescent="0.15">
      <c r="O75" s="21"/>
    </row>
    <row r="76" spans="1:15" ht="15" customHeight="1" x14ac:dyDescent="0.15">
      <c r="O76" s="21"/>
    </row>
    <row r="81" s="11" customFormat="1" ht="15" customHeight="1" x14ac:dyDescent="0.15"/>
    <row r="82" s="11" customFormat="1" ht="15" customHeight="1" x14ac:dyDescent="0.15"/>
    <row r="83" s="11" customFormat="1" ht="15" customHeight="1" x14ac:dyDescent="0.15"/>
    <row r="84" s="11" customFormat="1" ht="15" customHeight="1" x14ac:dyDescent="0.15"/>
    <row r="85" s="11" customFormat="1" ht="15" customHeight="1" x14ac:dyDescent="0.15"/>
    <row r="86" s="11" customFormat="1" ht="15" customHeight="1" x14ac:dyDescent="0.15"/>
  </sheetData>
  <sheetProtection formatCells="0" insertColumns="0" insertRows="0"/>
  <mergeCells count="33">
    <mergeCell ref="A67:A68"/>
    <mergeCell ref="A55:A56"/>
    <mergeCell ref="A51:A52"/>
    <mergeCell ref="A53:A54"/>
    <mergeCell ref="A27:A28"/>
    <mergeCell ref="A63:A64"/>
    <mergeCell ref="A57:A58"/>
    <mergeCell ref="C15:L16"/>
    <mergeCell ref="A69:A70"/>
    <mergeCell ref="A15:A16"/>
    <mergeCell ref="H53:M54"/>
    <mergeCell ref="A21:A22"/>
    <mergeCell ref="A23:A24"/>
    <mergeCell ref="A42:B42"/>
    <mergeCell ref="A43:A44"/>
    <mergeCell ref="A45:A46"/>
    <mergeCell ref="A47:A48"/>
    <mergeCell ref="A49:A50"/>
    <mergeCell ref="A33:A34"/>
    <mergeCell ref="A25:A26"/>
    <mergeCell ref="A59:A60"/>
    <mergeCell ref="A61:A62"/>
    <mergeCell ref="A65:A66"/>
    <mergeCell ref="A7:A8"/>
    <mergeCell ref="A31:A32"/>
    <mergeCell ref="A4:B4"/>
    <mergeCell ref="A9:A10"/>
    <mergeCell ref="A5:A6"/>
    <mergeCell ref="A11:A12"/>
    <mergeCell ref="A13:A14"/>
    <mergeCell ref="A19:A20"/>
    <mergeCell ref="A17:A18"/>
    <mergeCell ref="A29:A30"/>
  </mergeCells>
  <phoneticPr fontId="3"/>
  <dataValidations count="1">
    <dataValidation imeMode="hiragana" allowBlank="1" showInputMessage="1" showErrorMessage="1" sqref="M41:M42 L39:M40 O39:O44 A55 A57 A59 A53 A51 A47 A61 A69 A67 A65 A63 A45 A87:B65475 N86:IV86 A7 A17 A21 A23 A15 A49 G2:M2 A9 A25 A33 A31 A29 A27 F2:F6 D42:L42 C39:C42 D39:K41 C4:E4 C2:E2 A11 A13 A35:A36 A71:A72 G6:L6 K3:M3 G4:L4 O1 C35:M38 C1:M1 C71:M76 A1:A5 A74:A76 A38:A43 N1:N76 B1:B76 P1:IV76 A19" xr:uid="{96010911-6F81-4308-A4AB-FE9E6BF278D6}"/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&amp;A</oddFooter>
  </headerFooter>
  <rowBreaks count="1" manualBreakCount="1">
    <brk id="38" max="1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D0304-E072-454E-A49F-0DA34B7A0887}">
  <dimension ref="A1:L71"/>
  <sheetViews>
    <sheetView view="pageBreakPreview" zoomScaleNormal="100" zoomScaleSheetLayoutView="100" workbookViewId="0"/>
  </sheetViews>
  <sheetFormatPr defaultColWidth="8.625" defaultRowHeight="13.5" x14ac:dyDescent="0.15"/>
  <cols>
    <col min="1" max="12" width="10.625" style="11" customWidth="1"/>
    <col min="13" max="16384" width="8.625" style="11"/>
  </cols>
  <sheetData>
    <row r="1" spans="1:12" ht="20.100000000000001" customHeight="1" x14ac:dyDescent="0.15">
      <c r="A1" s="12" t="s">
        <v>522</v>
      </c>
    </row>
    <row r="2" spans="1:12" ht="12.95" customHeight="1" x14ac:dyDescent="0.15">
      <c r="A2" s="12"/>
    </row>
    <row r="3" spans="1:12" ht="17.100000000000001" customHeight="1" x14ac:dyDescent="0.15">
      <c r="A3" s="51"/>
      <c r="L3" s="13" t="s">
        <v>463</v>
      </c>
    </row>
    <row r="4" spans="1:12" ht="17.100000000000001" customHeight="1" x14ac:dyDescent="0.15">
      <c r="A4" s="217" t="s">
        <v>2</v>
      </c>
      <c r="B4" s="217" t="s">
        <v>540</v>
      </c>
      <c r="C4" s="203" t="s">
        <v>1</v>
      </c>
      <c r="D4" s="204"/>
      <c r="E4" s="203" t="s">
        <v>54</v>
      </c>
      <c r="F4" s="204"/>
      <c r="G4" s="203" t="s">
        <v>55</v>
      </c>
      <c r="H4" s="204"/>
      <c r="I4" s="203" t="s">
        <v>56</v>
      </c>
      <c r="J4" s="204"/>
      <c r="K4" s="203" t="s">
        <v>4</v>
      </c>
      <c r="L4" s="204"/>
    </row>
    <row r="5" spans="1:12" ht="17.100000000000001" customHeight="1" x14ac:dyDescent="0.15">
      <c r="A5" s="218"/>
      <c r="B5" s="218"/>
      <c r="C5" s="1" t="s">
        <v>57</v>
      </c>
      <c r="D5" s="1" t="s">
        <v>58</v>
      </c>
      <c r="E5" s="1" t="s">
        <v>57</v>
      </c>
      <c r="F5" s="1" t="s">
        <v>58</v>
      </c>
      <c r="G5" s="1" t="s">
        <v>57</v>
      </c>
      <c r="H5" s="1" t="s">
        <v>58</v>
      </c>
      <c r="I5" s="1" t="s">
        <v>57</v>
      </c>
      <c r="J5" s="1" t="s">
        <v>58</v>
      </c>
      <c r="K5" s="1" t="s">
        <v>57</v>
      </c>
      <c r="L5" s="1" t="s">
        <v>58</v>
      </c>
    </row>
    <row r="6" spans="1:12" ht="17.100000000000001" customHeight="1" x14ac:dyDescent="0.15">
      <c r="A6" s="1" t="s">
        <v>259</v>
      </c>
      <c r="B6" s="27">
        <v>14</v>
      </c>
      <c r="C6" s="15">
        <f>SUM(E6,G6,I6,K6)</f>
        <v>20676</v>
      </c>
      <c r="D6" s="15">
        <f>SUM(F6,H6,J6,L6)</f>
        <v>371688</v>
      </c>
      <c r="E6" s="37">
        <v>10307</v>
      </c>
      <c r="F6" s="37">
        <v>149832</v>
      </c>
      <c r="G6" s="37">
        <v>5379</v>
      </c>
      <c r="H6" s="37">
        <v>105266</v>
      </c>
      <c r="I6" s="37">
        <v>2104</v>
      </c>
      <c r="J6" s="37">
        <v>50882</v>
      </c>
      <c r="K6" s="37">
        <v>2886</v>
      </c>
      <c r="L6" s="37">
        <v>65708</v>
      </c>
    </row>
    <row r="7" spans="1:12" ht="17.100000000000001" customHeight="1" x14ac:dyDescent="0.15">
      <c r="A7" s="1" t="s">
        <v>415</v>
      </c>
      <c r="B7" s="15">
        <v>14</v>
      </c>
      <c r="C7" s="15">
        <f t="shared" ref="C7:C12" si="0">SUM(E7,G7,I7,K7)</f>
        <v>19191</v>
      </c>
      <c r="D7" s="15">
        <v>337503</v>
      </c>
      <c r="E7" s="15">
        <v>9720</v>
      </c>
      <c r="F7" s="15">
        <v>144926</v>
      </c>
      <c r="G7" s="15">
        <v>4699</v>
      </c>
      <c r="H7" s="15">
        <v>85885</v>
      </c>
      <c r="I7" s="15">
        <v>1909</v>
      </c>
      <c r="J7" s="15">
        <v>42945</v>
      </c>
      <c r="K7" s="15">
        <v>2863</v>
      </c>
      <c r="L7" s="15">
        <v>63747</v>
      </c>
    </row>
    <row r="8" spans="1:12" ht="17.100000000000001" customHeight="1" x14ac:dyDescent="0.15">
      <c r="A8" s="1" t="s">
        <v>420</v>
      </c>
      <c r="B8" s="19">
        <v>14</v>
      </c>
      <c r="C8" s="15">
        <f t="shared" si="0"/>
        <v>16836</v>
      </c>
      <c r="D8" s="15">
        <f t="shared" ref="D8:D13" si="1">SUM(F8,H8,J8,L8)</f>
        <v>197351</v>
      </c>
      <c r="E8" s="15">
        <v>7990</v>
      </c>
      <c r="F8" s="15">
        <v>75874</v>
      </c>
      <c r="G8" s="15">
        <v>4236</v>
      </c>
      <c r="H8" s="15">
        <v>56691</v>
      </c>
      <c r="I8" s="15">
        <v>1471</v>
      </c>
      <c r="J8" s="15">
        <v>29969</v>
      </c>
      <c r="K8" s="15">
        <v>3139</v>
      </c>
      <c r="L8" s="15">
        <v>34817</v>
      </c>
    </row>
    <row r="9" spans="1:12" ht="17.100000000000001" customHeight="1" x14ac:dyDescent="0.15">
      <c r="A9" s="1" t="s">
        <v>423</v>
      </c>
      <c r="B9" s="19">
        <v>14</v>
      </c>
      <c r="C9" s="15">
        <f t="shared" si="0"/>
        <v>17753</v>
      </c>
      <c r="D9" s="15">
        <f t="shared" si="1"/>
        <v>209325</v>
      </c>
      <c r="E9" s="15">
        <v>8365</v>
      </c>
      <c r="F9" s="15">
        <v>83013</v>
      </c>
      <c r="G9" s="15">
        <v>3923</v>
      </c>
      <c r="H9" s="15">
        <v>54895</v>
      </c>
      <c r="I9" s="15">
        <v>1532</v>
      </c>
      <c r="J9" s="15">
        <v>30042</v>
      </c>
      <c r="K9" s="15">
        <v>3933</v>
      </c>
      <c r="L9" s="15">
        <v>41375</v>
      </c>
    </row>
    <row r="10" spans="1:12" ht="17.100000000000001" customHeight="1" x14ac:dyDescent="0.15">
      <c r="A10" s="1" t="s">
        <v>440</v>
      </c>
      <c r="B10" s="19">
        <v>14</v>
      </c>
      <c r="C10" s="15">
        <f t="shared" si="0"/>
        <v>23758</v>
      </c>
      <c r="D10" s="15">
        <f t="shared" si="1"/>
        <v>261892</v>
      </c>
      <c r="E10" s="15">
        <v>9450</v>
      </c>
      <c r="F10" s="15">
        <v>105186</v>
      </c>
      <c r="G10" s="15">
        <v>4422</v>
      </c>
      <c r="H10" s="15">
        <v>63371</v>
      </c>
      <c r="I10" s="15">
        <v>1586</v>
      </c>
      <c r="J10" s="15">
        <v>31016</v>
      </c>
      <c r="K10" s="15">
        <v>8300</v>
      </c>
      <c r="L10" s="15">
        <v>62319</v>
      </c>
    </row>
    <row r="11" spans="1:12" ht="17.100000000000001" customHeight="1" x14ac:dyDescent="0.15">
      <c r="A11" s="1" t="s">
        <v>473</v>
      </c>
      <c r="B11" s="19">
        <v>14</v>
      </c>
      <c r="C11" s="15">
        <f t="shared" si="0"/>
        <v>24693</v>
      </c>
      <c r="D11" s="15">
        <f t="shared" si="1"/>
        <v>299919</v>
      </c>
      <c r="E11" s="15">
        <v>9574</v>
      </c>
      <c r="F11" s="15">
        <v>118187</v>
      </c>
      <c r="G11" s="15">
        <v>4718</v>
      </c>
      <c r="H11" s="15">
        <v>72355</v>
      </c>
      <c r="I11" s="15">
        <v>1531</v>
      </c>
      <c r="J11" s="15">
        <v>34267</v>
      </c>
      <c r="K11" s="15">
        <v>8870</v>
      </c>
      <c r="L11" s="15">
        <v>75110</v>
      </c>
    </row>
    <row r="12" spans="1:12" ht="17.100000000000001" customHeight="1" x14ac:dyDescent="0.15">
      <c r="A12" s="1" t="s">
        <v>504</v>
      </c>
      <c r="B12" s="19">
        <v>14</v>
      </c>
      <c r="C12" s="15">
        <f t="shared" si="0"/>
        <v>20188</v>
      </c>
      <c r="D12" s="15">
        <f t="shared" si="1"/>
        <v>284506</v>
      </c>
      <c r="E12" s="15">
        <v>8734</v>
      </c>
      <c r="F12" s="15">
        <v>111582</v>
      </c>
      <c r="G12" s="15">
        <v>5220</v>
      </c>
      <c r="H12" s="15">
        <v>73923</v>
      </c>
      <c r="I12" s="15">
        <v>1761</v>
      </c>
      <c r="J12" s="15">
        <v>41051</v>
      </c>
      <c r="K12" s="15">
        <v>4473</v>
      </c>
      <c r="L12" s="15">
        <v>57950</v>
      </c>
    </row>
    <row r="13" spans="1:12" ht="17.100000000000001" customHeight="1" x14ac:dyDescent="0.15">
      <c r="A13" s="1" t="s">
        <v>509</v>
      </c>
      <c r="B13" s="19">
        <v>14</v>
      </c>
      <c r="C13" s="18">
        <f>SUM(E13,G13,I13,K13)</f>
        <v>21267</v>
      </c>
      <c r="D13" s="15">
        <f t="shared" si="1"/>
        <v>283156</v>
      </c>
      <c r="E13" s="18">
        <v>10657</v>
      </c>
      <c r="F13" s="18">
        <v>130076</v>
      </c>
      <c r="G13" s="18">
        <v>4507</v>
      </c>
      <c r="H13" s="18">
        <v>70183</v>
      </c>
      <c r="I13" s="18">
        <v>1503</v>
      </c>
      <c r="J13" s="18">
        <v>35571</v>
      </c>
      <c r="K13" s="18">
        <v>4600</v>
      </c>
      <c r="L13" s="18">
        <v>47326</v>
      </c>
    </row>
    <row r="14" spans="1:12" ht="17.100000000000001" customHeight="1" x14ac:dyDescent="0.15">
      <c r="A14" s="11" t="s">
        <v>497</v>
      </c>
    </row>
    <row r="15" spans="1:12" ht="17.100000000000001" customHeight="1" x14ac:dyDescent="0.15">
      <c r="A15" s="11" t="s">
        <v>416</v>
      </c>
    </row>
    <row r="35" spans="1:12" ht="20.100000000000001" customHeight="1" x14ac:dyDescent="0.15">
      <c r="A35" s="12" t="s">
        <v>522</v>
      </c>
    </row>
    <row r="36" spans="1:12" ht="12.95" customHeight="1" x14ac:dyDescent="0.15">
      <c r="A36" s="12"/>
    </row>
    <row r="37" spans="1:12" ht="17.100000000000001" customHeight="1" x14ac:dyDescent="0.15">
      <c r="A37" s="51"/>
      <c r="L37" s="13" t="s">
        <v>463</v>
      </c>
    </row>
    <row r="38" spans="1:12" ht="17.100000000000001" customHeight="1" x14ac:dyDescent="0.15">
      <c r="A38" s="217" t="s">
        <v>2</v>
      </c>
      <c r="B38" s="217" t="s">
        <v>53</v>
      </c>
      <c r="C38" s="203" t="s">
        <v>1</v>
      </c>
      <c r="D38" s="204"/>
      <c r="E38" s="203" t="s">
        <v>54</v>
      </c>
      <c r="F38" s="204"/>
      <c r="G38" s="203" t="s">
        <v>55</v>
      </c>
      <c r="H38" s="204"/>
      <c r="I38" s="203" t="s">
        <v>56</v>
      </c>
      <c r="J38" s="204"/>
      <c r="K38" s="203" t="s">
        <v>4</v>
      </c>
      <c r="L38" s="204"/>
    </row>
    <row r="39" spans="1:12" ht="17.100000000000001" customHeight="1" x14ac:dyDescent="0.15">
      <c r="A39" s="218"/>
      <c r="B39" s="218"/>
      <c r="C39" s="1" t="s">
        <v>57</v>
      </c>
      <c r="D39" s="1" t="s">
        <v>58</v>
      </c>
      <c r="E39" s="1" t="s">
        <v>57</v>
      </c>
      <c r="F39" s="1" t="s">
        <v>58</v>
      </c>
      <c r="G39" s="1" t="s">
        <v>57</v>
      </c>
      <c r="H39" s="1" t="s">
        <v>58</v>
      </c>
      <c r="I39" s="1" t="s">
        <v>57</v>
      </c>
      <c r="J39" s="1" t="s">
        <v>58</v>
      </c>
      <c r="K39" s="1" t="s">
        <v>57</v>
      </c>
      <c r="L39" s="1" t="s">
        <v>58</v>
      </c>
    </row>
    <row r="40" spans="1:12" ht="17.100000000000001" customHeight="1" x14ac:dyDescent="0.15">
      <c r="A40" s="1" t="s">
        <v>443</v>
      </c>
      <c r="B40" s="19">
        <v>14</v>
      </c>
      <c r="C40" s="19">
        <f t="shared" ref="C40:D44" si="2">E40+G40+I40+K40</f>
        <v>17822</v>
      </c>
      <c r="D40" s="19">
        <f t="shared" si="2"/>
        <v>395651</v>
      </c>
      <c r="E40" s="19">
        <v>6580</v>
      </c>
      <c r="F40" s="19">
        <v>109128</v>
      </c>
      <c r="G40" s="19">
        <v>7319</v>
      </c>
      <c r="H40" s="19">
        <v>136331</v>
      </c>
      <c r="I40" s="19">
        <v>2065</v>
      </c>
      <c r="J40" s="19">
        <v>108911</v>
      </c>
      <c r="K40" s="19">
        <v>1858</v>
      </c>
      <c r="L40" s="19">
        <v>41281</v>
      </c>
    </row>
    <row r="41" spans="1:12" ht="17.100000000000001" customHeight="1" x14ac:dyDescent="0.15">
      <c r="A41" s="1" t="s">
        <v>444</v>
      </c>
      <c r="B41" s="19">
        <v>14</v>
      </c>
      <c r="C41" s="19">
        <f t="shared" si="2"/>
        <v>17277</v>
      </c>
      <c r="D41" s="19">
        <f t="shared" si="2"/>
        <v>328109</v>
      </c>
      <c r="E41" s="19">
        <v>9322</v>
      </c>
      <c r="F41" s="19">
        <v>141982</v>
      </c>
      <c r="G41" s="19">
        <v>4125</v>
      </c>
      <c r="H41" s="19">
        <v>85378</v>
      </c>
      <c r="I41" s="19">
        <v>2150</v>
      </c>
      <c r="J41" s="19">
        <v>59440</v>
      </c>
      <c r="K41" s="19">
        <v>1680</v>
      </c>
      <c r="L41" s="19">
        <v>41309</v>
      </c>
    </row>
    <row r="42" spans="1:12" ht="17.100000000000001" customHeight="1" x14ac:dyDescent="0.15">
      <c r="A42" s="1" t="s">
        <v>445</v>
      </c>
      <c r="B42" s="19">
        <v>14</v>
      </c>
      <c r="C42" s="19">
        <f t="shared" si="2"/>
        <v>17205</v>
      </c>
      <c r="D42" s="19">
        <f t="shared" si="2"/>
        <v>349092</v>
      </c>
      <c r="E42" s="19">
        <v>9253</v>
      </c>
      <c r="F42" s="19">
        <v>140409</v>
      </c>
      <c r="G42" s="19">
        <v>4304</v>
      </c>
      <c r="H42" s="19">
        <v>93348</v>
      </c>
      <c r="I42" s="19">
        <v>2020</v>
      </c>
      <c r="J42" s="19">
        <v>73741</v>
      </c>
      <c r="K42" s="19">
        <v>1628</v>
      </c>
      <c r="L42" s="19">
        <v>41594</v>
      </c>
    </row>
    <row r="43" spans="1:12" ht="17.100000000000001" customHeight="1" x14ac:dyDescent="0.15">
      <c r="A43" s="1" t="s">
        <v>446</v>
      </c>
      <c r="B43" s="19">
        <v>14</v>
      </c>
      <c r="C43" s="19">
        <f t="shared" si="2"/>
        <v>30450</v>
      </c>
      <c r="D43" s="19">
        <f t="shared" si="2"/>
        <v>348400</v>
      </c>
      <c r="E43" s="19">
        <v>9583</v>
      </c>
      <c r="F43" s="19">
        <v>138877</v>
      </c>
      <c r="G43" s="19">
        <v>4302</v>
      </c>
      <c r="H43" s="19">
        <v>86706</v>
      </c>
      <c r="I43" s="19">
        <v>1999</v>
      </c>
      <c r="J43" s="19">
        <v>57073</v>
      </c>
      <c r="K43" s="19">
        <v>14566</v>
      </c>
      <c r="L43" s="19">
        <v>65744</v>
      </c>
    </row>
    <row r="44" spans="1:12" ht="17.100000000000001" customHeight="1" x14ac:dyDescent="0.15">
      <c r="A44" s="1" t="s">
        <v>447</v>
      </c>
      <c r="B44" s="19">
        <v>14</v>
      </c>
      <c r="C44" s="19">
        <f t="shared" si="2"/>
        <v>30733</v>
      </c>
      <c r="D44" s="19">
        <f t="shared" si="2"/>
        <v>428341</v>
      </c>
      <c r="E44" s="19">
        <v>9801</v>
      </c>
      <c r="F44" s="19">
        <v>147872</v>
      </c>
      <c r="G44" s="19">
        <v>4414</v>
      </c>
      <c r="H44" s="19">
        <v>78940</v>
      </c>
      <c r="I44" s="19">
        <v>2232</v>
      </c>
      <c r="J44" s="19">
        <v>130364</v>
      </c>
      <c r="K44" s="19">
        <v>14286</v>
      </c>
      <c r="L44" s="19">
        <v>71165</v>
      </c>
    </row>
    <row r="45" spans="1:12" ht="17.100000000000001" customHeight="1" x14ac:dyDescent="0.15">
      <c r="A45" s="1" t="s">
        <v>448</v>
      </c>
      <c r="B45" s="19">
        <v>14</v>
      </c>
      <c r="C45" s="19">
        <v>30503</v>
      </c>
      <c r="D45" s="19">
        <v>379462</v>
      </c>
      <c r="E45" s="19">
        <v>10420</v>
      </c>
      <c r="F45" s="19">
        <v>150428</v>
      </c>
      <c r="G45" s="19">
        <v>4312</v>
      </c>
      <c r="H45" s="19">
        <v>78760</v>
      </c>
      <c r="I45" s="19">
        <v>2393</v>
      </c>
      <c r="J45" s="19">
        <v>80566</v>
      </c>
      <c r="K45" s="19">
        <v>13378</v>
      </c>
      <c r="L45" s="19">
        <v>69708</v>
      </c>
    </row>
    <row r="46" spans="1:12" ht="17.100000000000001" customHeight="1" x14ac:dyDescent="0.15">
      <c r="A46" s="1" t="s">
        <v>449</v>
      </c>
      <c r="B46" s="19">
        <v>14</v>
      </c>
      <c r="C46" s="19">
        <f t="shared" ref="C46:D48" si="3">SUM(E46,G46,I46,K46)</f>
        <v>28886</v>
      </c>
      <c r="D46" s="19">
        <f t="shared" si="3"/>
        <v>364043</v>
      </c>
      <c r="E46" s="19">
        <v>10057</v>
      </c>
      <c r="F46" s="19">
        <v>147297</v>
      </c>
      <c r="G46" s="19">
        <v>4585</v>
      </c>
      <c r="H46" s="19">
        <v>84491</v>
      </c>
      <c r="I46" s="19">
        <v>2405</v>
      </c>
      <c r="J46" s="19">
        <v>68673</v>
      </c>
      <c r="K46" s="19">
        <v>11839</v>
      </c>
      <c r="L46" s="19">
        <v>63582</v>
      </c>
    </row>
    <row r="47" spans="1:12" ht="17.100000000000001" customHeight="1" x14ac:dyDescent="0.15">
      <c r="A47" s="1" t="s">
        <v>450</v>
      </c>
      <c r="B47" s="19">
        <v>14</v>
      </c>
      <c r="C47" s="19">
        <f t="shared" si="3"/>
        <v>29211</v>
      </c>
      <c r="D47" s="19">
        <f t="shared" si="3"/>
        <v>375747</v>
      </c>
      <c r="E47" s="19">
        <v>10149</v>
      </c>
      <c r="F47" s="19">
        <v>142143</v>
      </c>
      <c r="G47" s="19">
        <v>4128</v>
      </c>
      <c r="H47" s="19">
        <v>79495</v>
      </c>
      <c r="I47" s="19">
        <v>2651</v>
      </c>
      <c r="J47" s="19">
        <v>89244</v>
      </c>
      <c r="K47" s="19">
        <v>12283</v>
      </c>
      <c r="L47" s="19">
        <v>64865</v>
      </c>
    </row>
    <row r="48" spans="1:12" ht="17.100000000000001" customHeight="1" x14ac:dyDescent="0.15">
      <c r="A48" s="1" t="s">
        <v>451</v>
      </c>
      <c r="B48" s="27">
        <v>14</v>
      </c>
      <c r="C48" s="19">
        <f t="shared" si="3"/>
        <v>31427</v>
      </c>
      <c r="D48" s="19">
        <f t="shared" si="3"/>
        <v>387860</v>
      </c>
      <c r="E48" s="19">
        <v>10202</v>
      </c>
      <c r="F48" s="19">
        <v>136638</v>
      </c>
      <c r="G48" s="19">
        <v>4152</v>
      </c>
      <c r="H48" s="19">
        <v>80131</v>
      </c>
      <c r="I48" s="19">
        <v>2565</v>
      </c>
      <c r="J48" s="19">
        <v>109220</v>
      </c>
      <c r="K48" s="19">
        <v>14508</v>
      </c>
      <c r="L48" s="19">
        <v>61871</v>
      </c>
    </row>
    <row r="49" spans="1:12" ht="17.100000000000001" customHeight="1" x14ac:dyDescent="0.15">
      <c r="A49" s="1" t="s">
        <v>452</v>
      </c>
      <c r="B49" s="15">
        <v>14</v>
      </c>
      <c r="C49" s="15">
        <v>32928</v>
      </c>
      <c r="D49" s="15">
        <v>351042</v>
      </c>
      <c r="E49" s="15">
        <v>10121</v>
      </c>
      <c r="F49" s="15">
        <v>141367</v>
      </c>
      <c r="G49" s="15">
        <v>4037</v>
      </c>
      <c r="H49" s="15">
        <v>77142</v>
      </c>
      <c r="I49" s="15">
        <v>2533</v>
      </c>
      <c r="J49" s="15">
        <v>66451</v>
      </c>
      <c r="K49" s="15">
        <v>16237</v>
      </c>
      <c r="L49" s="15">
        <v>66082</v>
      </c>
    </row>
    <row r="50" spans="1:12" ht="17.100000000000001" customHeight="1" x14ac:dyDescent="0.15">
      <c r="A50" s="1" t="s">
        <v>453</v>
      </c>
      <c r="B50" s="15">
        <v>14</v>
      </c>
      <c r="C50" s="15">
        <f t="shared" ref="C50:D52" si="4">SUM(E50,G50,I50,K50)</f>
        <v>33611</v>
      </c>
      <c r="D50" s="15">
        <f t="shared" si="4"/>
        <v>341191</v>
      </c>
      <c r="E50" s="15">
        <v>10187</v>
      </c>
      <c r="F50" s="15">
        <v>133884</v>
      </c>
      <c r="G50" s="15">
        <v>4193</v>
      </c>
      <c r="H50" s="15">
        <v>82521</v>
      </c>
      <c r="I50" s="15">
        <v>2191</v>
      </c>
      <c r="J50" s="15">
        <v>53551</v>
      </c>
      <c r="K50" s="15">
        <v>17040</v>
      </c>
      <c r="L50" s="15">
        <v>71235</v>
      </c>
    </row>
    <row r="51" spans="1:12" ht="17.100000000000001" customHeight="1" x14ac:dyDescent="0.15">
      <c r="A51" s="1" t="s">
        <v>454</v>
      </c>
      <c r="B51" s="27">
        <v>14</v>
      </c>
      <c r="C51" s="15">
        <f t="shared" si="4"/>
        <v>31614</v>
      </c>
      <c r="D51" s="15">
        <f t="shared" si="4"/>
        <v>341312</v>
      </c>
      <c r="E51" s="37">
        <v>10236</v>
      </c>
      <c r="F51" s="37">
        <v>134059</v>
      </c>
      <c r="G51" s="37">
        <v>3914</v>
      </c>
      <c r="H51" s="37">
        <v>75475</v>
      </c>
      <c r="I51" s="37">
        <v>2300</v>
      </c>
      <c r="J51" s="37">
        <v>58366</v>
      </c>
      <c r="K51" s="37">
        <v>15164</v>
      </c>
      <c r="L51" s="37">
        <v>73412</v>
      </c>
    </row>
    <row r="52" spans="1:12" ht="17.100000000000001" customHeight="1" x14ac:dyDescent="0.15">
      <c r="A52" s="1" t="s">
        <v>455</v>
      </c>
      <c r="B52" s="27">
        <v>14</v>
      </c>
      <c r="C52" s="15">
        <f t="shared" si="4"/>
        <v>32972</v>
      </c>
      <c r="D52" s="15">
        <f t="shared" si="4"/>
        <v>351779</v>
      </c>
      <c r="E52" s="37">
        <v>10368</v>
      </c>
      <c r="F52" s="37">
        <v>128271</v>
      </c>
      <c r="G52" s="37">
        <v>3986</v>
      </c>
      <c r="H52" s="37">
        <v>85825</v>
      </c>
      <c r="I52" s="37">
        <v>2198</v>
      </c>
      <c r="J52" s="37">
        <v>53496</v>
      </c>
      <c r="K52" s="37">
        <v>16420</v>
      </c>
      <c r="L52" s="37">
        <v>84187</v>
      </c>
    </row>
    <row r="53" spans="1:12" ht="17.100000000000001" customHeight="1" x14ac:dyDescent="0.15">
      <c r="A53" s="11" t="s">
        <v>497</v>
      </c>
    </row>
    <row r="54" spans="1:12" ht="20.100000000000001" customHeight="1" x14ac:dyDescent="0.15"/>
    <row r="55" spans="1:12" ht="20.100000000000001" customHeight="1" x14ac:dyDescent="0.15"/>
    <row r="56" spans="1:12" ht="20.100000000000001" customHeight="1" x14ac:dyDescent="0.15"/>
    <row r="67" s="11" customFormat="1" ht="20.100000000000001" customHeight="1" x14ac:dyDescent="0.15"/>
    <row r="68" s="11" customFormat="1" ht="20.100000000000001" customHeight="1" x14ac:dyDescent="0.15"/>
    <row r="69" s="11" customFormat="1" ht="20.100000000000001" customHeight="1" x14ac:dyDescent="0.15"/>
    <row r="70" s="11" customFormat="1" ht="20.100000000000001" customHeight="1" x14ac:dyDescent="0.15"/>
    <row r="71" s="11" customFormat="1" ht="15" customHeight="1" x14ac:dyDescent="0.15"/>
  </sheetData>
  <sheetProtection formatCells="0" insertColumns="0" insertRows="0"/>
  <mergeCells count="14">
    <mergeCell ref="A38:A39"/>
    <mergeCell ref="C38:D38"/>
    <mergeCell ref="K4:L4"/>
    <mergeCell ref="B38:B39"/>
    <mergeCell ref="G38:H38"/>
    <mergeCell ref="K38:L38"/>
    <mergeCell ref="A4:A5"/>
    <mergeCell ref="B4:B5"/>
    <mergeCell ref="C4:D4"/>
    <mergeCell ref="E4:F4"/>
    <mergeCell ref="G4:H4"/>
    <mergeCell ref="I4:J4"/>
    <mergeCell ref="E38:F38"/>
    <mergeCell ref="I38:J38"/>
  </mergeCells>
  <phoneticPr fontId="3"/>
  <dataValidations count="1">
    <dataValidation imeMode="hiragana" allowBlank="1" showInputMessage="1" showErrorMessage="1" sqref="M71:IV71 A37:L39 B35:L36 A48:B48 A72:A65505 A35:A47 M35:IV52 E51:L52 A3:L7 B51:B52 A49:A53 B14:L15 M1:IV15 A7:A15 A1:A5 A56 B1:L2 B54:IV56" xr:uid="{36D7310D-8C22-4E59-98E9-48DBBD85729F}"/>
  </dataValidations>
  <printOptions horizontalCentered="1"/>
  <pageMargins left="0.59055118110236227" right="0.59055118110236227" top="0.98425196850393704" bottom="0.98425196850393704" header="0.51181102362204722" footer="0.51181102362204722"/>
  <pageSetup paperSize="9" scale="95" orientation="landscape" r:id="rId1"/>
  <headerFooter scaleWithDoc="0" alignWithMargins="0">
    <oddFooter>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4E310-1A60-46B4-AF7F-FE257467A102}">
  <dimension ref="A1:N78"/>
  <sheetViews>
    <sheetView view="pageBreakPreview" zoomScaleNormal="100" zoomScaleSheetLayoutView="100" workbookViewId="0"/>
  </sheetViews>
  <sheetFormatPr defaultColWidth="8.625" defaultRowHeight="13.5" x14ac:dyDescent="0.15"/>
  <cols>
    <col min="1" max="1" width="25.625" style="11" customWidth="1"/>
    <col min="2" max="12" width="9.625" style="11" customWidth="1"/>
    <col min="13" max="13" width="9.5" style="52" customWidth="1"/>
    <col min="14" max="14" width="9.5" style="11" customWidth="1"/>
    <col min="15" max="16384" width="8.625" style="11"/>
  </cols>
  <sheetData>
    <row r="1" spans="1:14" ht="27" customHeight="1" x14ac:dyDescent="0.15">
      <c r="A1" s="12" t="s">
        <v>546</v>
      </c>
    </row>
    <row r="2" spans="1:14" ht="12.95" customHeight="1" x14ac:dyDescent="0.15">
      <c r="A2" s="12"/>
    </row>
    <row r="3" spans="1:14" ht="17.100000000000001" customHeight="1" x14ac:dyDescent="0.15">
      <c r="B3" s="11" t="s">
        <v>6</v>
      </c>
      <c r="J3" s="53" t="s">
        <v>59</v>
      </c>
      <c r="L3" s="14"/>
      <c r="M3" s="11"/>
    </row>
    <row r="4" spans="1:14" s="14" customFormat="1" ht="17.100000000000001" customHeight="1" x14ac:dyDescent="0.15">
      <c r="A4" s="54" t="s">
        <v>60</v>
      </c>
      <c r="B4" s="1" t="s">
        <v>259</v>
      </c>
      <c r="C4" s="1" t="s">
        <v>415</v>
      </c>
      <c r="D4" s="1" t="s">
        <v>420</v>
      </c>
      <c r="E4" s="1" t="s">
        <v>423</v>
      </c>
      <c r="F4" s="1" t="s">
        <v>440</v>
      </c>
      <c r="G4" s="1" t="s">
        <v>473</v>
      </c>
      <c r="H4" s="1" t="s">
        <v>504</v>
      </c>
      <c r="I4" s="1" t="s">
        <v>509</v>
      </c>
      <c r="J4" s="1" t="s">
        <v>538</v>
      </c>
      <c r="M4" s="55"/>
      <c r="N4" s="55"/>
    </row>
    <row r="5" spans="1:14" ht="17.100000000000001" customHeight="1" x14ac:dyDescent="0.15">
      <c r="A5" s="56" t="s">
        <v>61</v>
      </c>
      <c r="B5" s="20">
        <v>11</v>
      </c>
      <c r="C5" s="20">
        <v>11</v>
      </c>
      <c r="D5" s="27">
        <v>11</v>
      </c>
      <c r="E5" s="17">
        <v>11</v>
      </c>
      <c r="F5" s="17">
        <v>11</v>
      </c>
      <c r="G5" s="17">
        <v>11</v>
      </c>
      <c r="H5" s="17">
        <v>11</v>
      </c>
      <c r="I5" s="17">
        <v>11</v>
      </c>
      <c r="J5" s="17">
        <v>11</v>
      </c>
      <c r="K5" s="57"/>
      <c r="L5" s="58"/>
      <c r="N5" s="57"/>
    </row>
    <row r="6" spans="1:14" ht="17.100000000000001" customHeight="1" x14ac:dyDescent="0.15">
      <c r="A6" s="56" t="s">
        <v>76</v>
      </c>
      <c r="B6" s="20">
        <v>12</v>
      </c>
      <c r="C6" s="20">
        <v>13</v>
      </c>
      <c r="D6" s="27">
        <v>13</v>
      </c>
      <c r="E6" s="17">
        <v>13</v>
      </c>
      <c r="F6" s="17">
        <v>13</v>
      </c>
      <c r="G6" s="17">
        <v>13</v>
      </c>
      <c r="H6" s="17">
        <v>13</v>
      </c>
      <c r="I6" s="17">
        <v>13</v>
      </c>
      <c r="J6" s="17">
        <v>13</v>
      </c>
      <c r="K6" s="57"/>
      <c r="L6" s="58"/>
      <c r="N6" s="57"/>
    </row>
    <row r="7" spans="1:14" ht="17.100000000000001" customHeight="1" x14ac:dyDescent="0.15">
      <c r="A7" s="56" t="s">
        <v>62</v>
      </c>
      <c r="B7" s="20">
        <v>16</v>
      </c>
      <c r="C7" s="20">
        <v>16</v>
      </c>
      <c r="D7" s="27">
        <v>15</v>
      </c>
      <c r="E7" s="17">
        <v>16</v>
      </c>
      <c r="F7" s="17">
        <v>16</v>
      </c>
      <c r="G7" s="17">
        <v>13</v>
      </c>
      <c r="H7" s="17">
        <v>13</v>
      </c>
      <c r="I7" s="17">
        <v>13</v>
      </c>
      <c r="J7" s="17">
        <v>13</v>
      </c>
      <c r="K7" s="57"/>
      <c r="L7" s="58"/>
      <c r="N7" s="57"/>
    </row>
    <row r="8" spans="1:14" ht="17.100000000000001" customHeight="1" x14ac:dyDescent="0.15">
      <c r="A8" s="56" t="s">
        <v>63</v>
      </c>
      <c r="B8" s="20">
        <v>7758</v>
      </c>
      <c r="C8" s="20">
        <v>7500</v>
      </c>
      <c r="D8" s="27">
        <v>7885</v>
      </c>
      <c r="E8" s="17">
        <v>7902</v>
      </c>
      <c r="F8" s="17">
        <v>7756</v>
      </c>
      <c r="G8" s="17">
        <v>7567</v>
      </c>
      <c r="H8" s="17">
        <v>7537</v>
      </c>
      <c r="I8" s="17">
        <v>7364</v>
      </c>
      <c r="J8" s="17">
        <v>7229</v>
      </c>
      <c r="K8" s="57"/>
      <c r="L8" s="58"/>
      <c r="N8" s="57"/>
    </row>
    <row r="9" spans="1:14" ht="17.100000000000001" customHeight="1" x14ac:dyDescent="0.15">
      <c r="A9" s="27" t="s">
        <v>241</v>
      </c>
      <c r="B9" s="20">
        <v>1535</v>
      </c>
      <c r="C9" s="20">
        <v>1450</v>
      </c>
      <c r="D9" s="27">
        <v>1349</v>
      </c>
      <c r="E9" s="17">
        <v>1076</v>
      </c>
      <c r="F9" s="17">
        <v>911</v>
      </c>
      <c r="G9" s="17">
        <v>967</v>
      </c>
      <c r="H9" s="17">
        <v>854</v>
      </c>
      <c r="I9" s="17">
        <v>744</v>
      </c>
      <c r="J9" s="17">
        <v>690</v>
      </c>
      <c r="K9" s="57"/>
      <c r="L9" s="58"/>
      <c r="N9" s="57"/>
    </row>
    <row r="10" spans="1:14" ht="17.100000000000001" customHeight="1" x14ac:dyDescent="0.15">
      <c r="A10" s="56" t="s">
        <v>65</v>
      </c>
      <c r="B10" s="59" t="s">
        <v>260</v>
      </c>
      <c r="C10" s="59"/>
      <c r="D10" s="59"/>
      <c r="E10" s="59"/>
      <c r="F10" s="59"/>
      <c r="G10" s="59"/>
      <c r="H10" s="59"/>
      <c r="I10" s="59"/>
      <c r="J10" s="60"/>
      <c r="K10" s="57"/>
      <c r="M10" s="11"/>
    </row>
    <row r="11" spans="1:14" ht="17.100000000000001" customHeight="1" x14ac:dyDescent="0.15">
      <c r="A11" s="56" t="s">
        <v>66</v>
      </c>
      <c r="B11" s="20">
        <v>1345</v>
      </c>
      <c r="C11" s="20">
        <v>1200</v>
      </c>
      <c r="D11" s="27">
        <v>1100</v>
      </c>
      <c r="E11" s="17">
        <v>1072</v>
      </c>
      <c r="F11" s="17">
        <v>1018</v>
      </c>
      <c r="G11" s="17">
        <v>833</v>
      </c>
      <c r="H11" s="17">
        <v>784</v>
      </c>
      <c r="I11" s="17">
        <v>753</v>
      </c>
      <c r="J11" s="17">
        <v>613</v>
      </c>
      <c r="K11" s="57"/>
      <c r="L11" s="58"/>
      <c r="N11" s="61"/>
    </row>
    <row r="12" spans="1:14" ht="17.100000000000001" customHeight="1" x14ac:dyDescent="0.15">
      <c r="A12" s="62" t="s">
        <v>242</v>
      </c>
      <c r="B12" s="20">
        <v>1350</v>
      </c>
      <c r="C12" s="20">
        <v>600</v>
      </c>
      <c r="D12" s="27">
        <v>500</v>
      </c>
      <c r="E12" s="17">
        <v>234</v>
      </c>
      <c r="F12" s="17">
        <v>152</v>
      </c>
      <c r="G12" s="17">
        <v>168</v>
      </c>
      <c r="H12" s="63" t="s">
        <v>508</v>
      </c>
      <c r="I12" s="63" t="s">
        <v>508</v>
      </c>
      <c r="J12" s="63" t="s">
        <v>508</v>
      </c>
      <c r="K12" s="57"/>
      <c r="L12" s="58"/>
      <c r="N12" s="61"/>
    </row>
    <row r="13" spans="1:14" ht="17.100000000000001" customHeight="1" x14ac:dyDescent="0.15">
      <c r="A13" s="62" t="s">
        <v>243</v>
      </c>
      <c r="B13" s="20">
        <v>50</v>
      </c>
      <c r="C13" s="20">
        <v>10</v>
      </c>
      <c r="D13" s="27">
        <v>9</v>
      </c>
      <c r="E13" s="17">
        <v>17</v>
      </c>
      <c r="F13" s="17">
        <v>21</v>
      </c>
      <c r="G13" s="17">
        <v>20</v>
      </c>
      <c r="H13" s="17">
        <v>16</v>
      </c>
      <c r="I13" s="17">
        <v>13</v>
      </c>
      <c r="J13" s="17">
        <v>9</v>
      </c>
      <c r="K13" s="57"/>
      <c r="L13" s="58"/>
      <c r="N13" s="61"/>
    </row>
    <row r="14" spans="1:14" ht="17.100000000000001" customHeight="1" x14ac:dyDescent="0.15">
      <c r="A14" s="64" t="s">
        <v>244</v>
      </c>
      <c r="B14" s="59" t="s">
        <v>261</v>
      </c>
      <c r="C14" s="59"/>
      <c r="D14" s="59"/>
      <c r="E14" s="59"/>
      <c r="F14" s="59"/>
      <c r="G14" s="59"/>
      <c r="H14" s="59"/>
      <c r="I14" s="59"/>
      <c r="J14" s="60"/>
      <c r="K14" s="57"/>
      <c r="L14" s="65"/>
      <c r="M14" s="65"/>
      <c r="N14" s="65"/>
    </row>
    <row r="15" spans="1:14" ht="17.100000000000001" customHeight="1" x14ac:dyDescent="0.15">
      <c r="A15" s="56" t="s">
        <v>69</v>
      </c>
      <c r="B15" s="66">
        <v>10</v>
      </c>
      <c r="C15" s="66">
        <v>10</v>
      </c>
      <c r="D15" s="66">
        <v>10</v>
      </c>
      <c r="E15" s="67">
        <v>10</v>
      </c>
      <c r="F15" s="67">
        <v>10</v>
      </c>
      <c r="G15" s="67">
        <v>10</v>
      </c>
      <c r="H15" s="67">
        <v>10</v>
      </c>
      <c r="I15" s="67">
        <v>10</v>
      </c>
      <c r="J15" s="67">
        <v>10</v>
      </c>
      <c r="K15" s="57"/>
      <c r="L15" s="58"/>
      <c r="N15" s="68"/>
    </row>
    <row r="16" spans="1:14" ht="17.100000000000001" customHeight="1" x14ac:dyDescent="0.15">
      <c r="A16" s="56" t="s">
        <v>70</v>
      </c>
      <c r="B16" s="27">
        <v>15</v>
      </c>
      <c r="C16" s="69" t="s">
        <v>417</v>
      </c>
      <c r="D16" s="70"/>
      <c r="E16" s="70"/>
      <c r="F16" s="70"/>
      <c r="G16" s="70"/>
      <c r="H16" s="70"/>
      <c r="I16" s="70"/>
      <c r="J16" s="60"/>
      <c r="K16" s="57"/>
      <c r="L16" s="58"/>
      <c r="N16" s="68"/>
    </row>
    <row r="17" spans="1:14" ht="17.100000000000001" customHeight="1" x14ac:dyDescent="0.15">
      <c r="A17" s="56" t="s">
        <v>71</v>
      </c>
      <c r="B17" s="27">
        <v>14</v>
      </c>
      <c r="C17" s="66">
        <v>14</v>
      </c>
      <c r="D17" s="66">
        <v>14</v>
      </c>
      <c r="E17" s="67">
        <v>14</v>
      </c>
      <c r="F17" s="67">
        <v>14</v>
      </c>
      <c r="G17" s="67">
        <v>14</v>
      </c>
      <c r="H17" s="67">
        <v>14</v>
      </c>
      <c r="I17" s="67">
        <v>14</v>
      </c>
      <c r="J17" s="67">
        <v>14</v>
      </c>
      <c r="K17" s="57"/>
      <c r="L17" s="58"/>
      <c r="N17" s="68"/>
    </row>
    <row r="18" spans="1:14" ht="17.100000000000001" customHeight="1" x14ac:dyDescent="0.15">
      <c r="A18" s="62" t="s">
        <v>245</v>
      </c>
      <c r="B18" s="27">
        <v>103</v>
      </c>
      <c r="C18" s="71" t="s">
        <v>260</v>
      </c>
      <c r="D18" s="71"/>
      <c r="E18" s="71"/>
      <c r="F18" s="71"/>
      <c r="G18" s="71"/>
      <c r="H18" s="71"/>
      <c r="I18" s="71"/>
      <c r="J18" s="72"/>
      <c r="K18" s="57"/>
      <c r="L18" s="58"/>
      <c r="N18" s="68"/>
    </row>
    <row r="19" spans="1:14" ht="17.100000000000001" customHeight="1" x14ac:dyDescent="0.15">
      <c r="A19" s="62" t="s">
        <v>246</v>
      </c>
      <c r="B19" s="73">
        <v>15</v>
      </c>
      <c r="C19" s="69" t="s">
        <v>260</v>
      </c>
      <c r="D19" s="70"/>
      <c r="E19" s="70"/>
      <c r="F19" s="70"/>
      <c r="G19" s="70"/>
      <c r="H19" s="70"/>
      <c r="I19" s="70"/>
      <c r="J19" s="60"/>
      <c r="K19" s="57"/>
      <c r="L19" s="58"/>
      <c r="N19" s="68"/>
    </row>
    <row r="20" spans="1:14" ht="17.100000000000001" customHeight="1" x14ac:dyDescent="0.15">
      <c r="A20" s="56" t="s">
        <v>74</v>
      </c>
      <c r="B20" s="69" t="s">
        <v>262</v>
      </c>
      <c r="C20" s="70"/>
      <c r="D20" s="70"/>
      <c r="E20" s="70"/>
      <c r="F20" s="70"/>
      <c r="G20" s="70"/>
      <c r="H20" s="70"/>
      <c r="I20" s="70"/>
      <c r="J20" s="60"/>
      <c r="K20" s="57"/>
      <c r="M20" s="11"/>
    </row>
    <row r="21" spans="1:14" ht="17.100000000000001" customHeight="1" x14ac:dyDescent="0.15">
      <c r="A21" s="62" t="s">
        <v>247</v>
      </c>
      <c r="B21" s="66">
        <v>65</v>
      </c>
      <c r="C21" s="69" t="s">
        <v>260</v>
      </c>
      <c r="D21" s="70"/>
      <c r="E21" s="70"/>
      <c r="F21" s="70"/>
      <c r="G21" s="70"/>
      <c r="H21" s="70"/>
      <c r="I21" s="70"/>
      <c r="J21" s="60"/>
      <c r="K21" s="57"/>
      <c r="L21" s="58"/>
      <c r="N21" s="68"/>
    </row>
    <row r="22" spans="1:14" ht="17.100000000000001" customHeight="1" x14ac:dyDescent="0.15">
      <c r="A22" s="56" t="s">
        <v>537</v>
      </c>
      <c r="B22" s="27">
        <v>8</v>
      </c>
      <c r="C22" s="66">
        <v>8</v>
      </c>
      <c r="D22" s="74">
        <v>8</v>
      </c>
      <c r="E22" s="67">
        <v>8</v>
      </c>
      <c r="F22" s="67">
        <v>8</v>
      </c>
      <c r="G22" s="67">
        <v>8</v>
      </c>
      <c r="H22" s="67">
        <v>8</v>
      </c>
      <c r="I22" s="67">
        <v>8</v>
      </c>
      <c r="J22" s="67">
        <v>8</v>
      </c>
      <c r="K22" s="57"/>
      <c r="L22" s="58"/>
      <c r="N22" s="68"/>
    </row>
    <row r="23" spans="1:14" ht="17.100000000000001" customHeight="1" x14ac:dyDescent="0.15">
      <c r="A23" s="64" t="s">
        <v>77</v>
      </c>
      <c r="B23" s="75"/>
      <c r="C23" s="75"/>
      <c r="D23" s="76"/>
      <c r="E23" s="76"/>
      <c r="F23" s="76"/>
      <c r="G23" s="76"/>
      <c r="H23" s="76"/>
      <c r="I23" s="76"/>
      <c r="J23" s="76"/>
      <c r="K23" s="58"/>
      <c r="L23" s="58"/>
      <c r="M23" s="77"/>
      <c r="N23" s="78"/>
    </row>
    <row r="24" spans="1:14" ht="17.100000000000001" customHeight="1" x14ac:dyDescent="0.15">
      <c r="A24" s="56" t="s">
        <v>78</v>
      </c>
      <c r="B24" s="75"/>
      <c r="C24" s="75"/>
      <c r="D24" s="76"/>
      <c r="E24" s="76"/>
      <c r="F24" s="76"/>
      <c r="G24" s="76"/>
      <c r="H24" s="76"/>
      <c r="I24" s="76"/>
      <c r="J24" s="76"/>
      <c r="K24" s="58"/>
      <c r="L24" s="58"/>
      <c r="M24" s="77"/>
      <c r="N24" s="78"/>
    </row>
    <row r="25" spans="1:14" ht="15" customHeight="1" x14ac:dyDescent="0.15">
      <c r="A25" s="11" t="s">
        <v>550</v>
      </c>
      <c r="C25" s="11" t="s">
        <v>250</v>
      </c>
      <c r="D25" s="79"/>
    </row>
    <row r="26" spans="1:14" ht="15" customHeight="1" x14ac:dyDescent="0.15">
      <c r="A26" s="11" t="s">
        <v>248</v>
      </c>
      <c r="L26" s="58"/>
    </row>
    <row r="27" spans="1:14" ht="15" customHeight="1" x14ac:dyDescent="0.15">
      <c r="A27" s="80" t="s">
        <v>64</v>
      </c>
      <c r="B27" s="79" t="s">
        <v>240</v>
      </c>
      <c r="C27" s="11" t="s">
        <v>241</v>
      </c>
    </row>
    <row r="28" spans="1:14" x14ac:dyDescent="0.15">
      <c r="A28" s="80" t="s">
        <v>67</v>
      </c>
      <c r="B28" s="79" t="s">
        <v>240</v>
      </c>
      <c r="C28" s="11" t="s">
        <v>242</v>
      </c>
    </row>
    <row r="29" spans="1:14" x14ac:dyDescent="0.15">
      <c r="A29" s="80" t="s">
        <v>239</v>
      </c>
      <c r="B29" s="79" t="s">
        <v>240</v>
      </c>
      <c r="C29" s="11" t="s">
        <v>243</v>
      </c>
    </row>
    <row r="30" spans="1:14" x14ac:dyDescent="0.15">
      <c r="A30" s="80" t="s">
        <v>68</v>
      </c>
      <c r="B30" s="79" t="s">
        <v>240</v>
      </c>
      <c r="C30" s="11" t="s">
        <v>244</v>
      </c>
    </row>
    <row r="31" spans="1:14" ht="24" x14ac:dyDescent="0.15">
      <c r="A31" s="81" t="s">
        <v>72</v>
      </c>
      <c r="B31" s="79" t="s">
        <v>240</v>
      </c>
      <c r="C31" s="11" t="s">
        <v>245</v>
      </c>
    </row>
    <row r="32" spans="1:14" x14ac:dyDescent="0.15">
      <c r="A32" s="80" t="s">
        <v>73</v>
      </c>
      <c r="B32" s="79" t="s">
        <v>240</v>
      </c>
      <c r="C32" s="11" t="s">
        <v>246</v>
      </c>
    </row>
    <row r="33" spans="1:14" x14ac:dyDescent="0.15">
      <c r="A33" s="80" t="s">
        <v>75</v>
      </c>
      <c r="B33" s="79" t="s">
        <v>240</v>
      </c>
      <c r="C33" s="11" t="s">
        <v>247</v>
      </c>
    </row>
    <row r="46" spans="1:14" ht="27" customHeight="1" x14ac:dyDescent="0.15">
      <c r="A46" s="12" t="s">
        <v>523</v>
      </c>
    </row>
    <row r="47" spans="1:14" ht="12.95" customHeight="1" x14ac:dyDescent="0.15">
      <c r="A47" s="12"/>
    </row>
    <row r="48" spans="1:14" ht="17.100000000000001" customHeight="1" x14ac:dyDescent="0.15">
      <c r="K48" s="11" t="s">
        <v>6</v>
      </c>
      <c r="L48" s="14"/>
      <c r="N48" s="53" t="s">
        <v>59</v>
      </c>
    </row>
    <row r="49" spans="1:14" s="14" customFormat="1" ht="17.100000000000001" customHeight="1" x14ac:dyDescent="0.15">
      <c r="A49" s="54" t="s">
        <v>60</v>
      </c>
      <c r="B49" s="1" t="s">
        <v>443</v>
      </c>
      <c r="C49" s="1" t="s">
        <v>444</v>
      </c>
      <c r="D49" s="1" t="s">
        <v>445</v>
      </c>
      <c r="E49" s="1" t="s">
        <v>446</v>
      </c>
      <c r="F49" s="1" t="s">
        <v>447</v>
      </c>
      <c r="G49" s="1" t="s">
        <v>448</v>
      </c>
      <c r="H49" s="1" t="s">
        <v>449</v>
      </c>
      <c r="I49" s="1" t="s">
        <v>450</v>
      </c>
      <c r="J49" s="1" t="s">
        <v>451</v>
      </c>
      <c r="K49" s="1" t="s">
        <v>452</v>
      </c>
      <c r="L49" s="1" t="s">
        <v>453</v>
      </c>
      <c r="M49" s="1" t="s">
        <v>454</v>
      </c>
      <c r="N49" s="1" t="s">
        <v>455</v>
      </c>
    </row>
    <row r="50" spans="1:14" ht="17.100000000000001" customHeight="1" x14ac:dyDescent="0.15">
      <c r="A50" s="56" t="s">
        <v>61</v>
      </c>
      <c r="B50" s="19">
        <v>12</v>
      </c>
      <c r="C50" s="19">
        <v>12</v>
      </c>
      <c r="D50" s="19">
        <v>12</v>
      </c>
      <c r="E50" s="19">
        <v>12</v>
      </c>
      <c r="F50" s="19">
        <v>12</v>
      </c>
      <c r="G50" s="19">
        <v>12</v>
      </c>
      <c r="H50" s="19">
        <v>12</v>
      </c>
      <c r="I50" s="19">
        <v>12</v>
      </c>
      <c r="J50" s="19">
        <v>11</v>
      </c>
      <c r="K50" s="19">
        <v>11</v>
      </c>
      <c r="L50" s="19">
        <v>11</v>
      </c>
      <c r="M50" s="82">
        <v>11</v>
      </c>
      <c r="N50" s="20">
        <v>11</v>
      </c>
    </row>
    <row r="51" spans="1:14" ht="17.100000000000001" customHeight="1" x14ac:dyDescent="0.15">
      <c r="A51" s="56" t="s">
        <v>76</v>
      </c>
      <c r="B51" s="19">
        <v>13</v>
      </c>
      <c r="C51" s="19">
        <v>12</v>
      </c>
      <c r="D51" s="19">
        <v>13</v>
      </c>
      <c r="E51" s="19">
        <v>13</v>
      </c>
      <c r="F51" s="19">
        <v>13</v>
      </c>
      <c r="G51" s="19">
        <v>13</v>
      </c>
      <c r="H51" s="19">
        <v>13</v>
      </c>
      <c r="I51" s="19">
        <v>13</v>
      </c>
      <c r="J51" s="19">
        <v>13</v>
      </c>
      <c r="K51" s="19">
        <v>13</v>
      </c>
      <c r="L51" s="15">
        <v>13</v>
      </c>
      <c r="M51" s="82">
        <v>13</v>
      </c>
      <c r="N51" s="20">
        <v>12</v>
      </c>
    </row>
    <row r="52" spans="1:14" ht="17.100000000000001" customHeight="1" x14ac:dyDescent="0.15">
      <c r="A52" s="56" t="s">
        <v>62</v>
      </c>
      <c r="B52" s="19">
        <v>33</v>
      </c>
      <c r="C52" s="19">
        <v>17</v>
      </c>
      <c r="D52" s="19">
        <v>17</v>
      </c>
      <c r="E52" s="19">
        <v>17</v>
      </c>
      <c r="F52" s="19">
        <v>17</v>
      </c>
      <c r="G52" s="19">
        <v>17</v>
      </c>
      <c r="H52" s="19">
        <v>17</v>
      </c>
      <c r="I52" s="19">
        <v>17</v>
      </c>
      <c r="J52" s="19">
        <v>17</v>
      </c>
      <c r="K52" s="19">
        <v>17</v>
      </c>
      <c r="L52" s="19">
        <v>17</v>
      </c>
      <c r="M52" s="82">
        <v>17</v>
      </c>
      <c r="N52" s="20">
        <v>16</v>
      </c>
    </row>
    <row r="53" spans="1:14" ht="17.100000000000001" customHeight="1" x14ac:dyDescent="0.15">
      <c r="A53" s="56" t="s">
        <v>63</v>
      </c>
      <c r="B53" s="19">
        <v>5677</v>
      </c>
      <c r="C53" s="19">
        <v>5600</v>
      </c>
      <c r="D53" s="19">
        <v>5754</v>
      </c>
      <c r="E53" s="19">
        <v>5824</v>
      </c>
      <c r="F53" s="19">
        <v>5847</v>
      </c>
      <c r="G53" s="19">
        <v>5960</v>
      </c>
      <c r="H53" s="19">
        <v>6091</v>
      </c>
      <c r="I53" s="19">
        <v>6104</v>
      </c>
      <c r="J53" s="19">
        <v>6199</v>
      </c>
      <c r="K53" s="19">
        <v>6241</v>
      </c>
      <c r="L53" s="19">
        <v>6237</v>
      </c>
      <c r="M53" s="82">
        <v>6251</v>
      </c>
      <c r="N53" s="20">
        <v>7758</v>
      </c>
    </row>
    <row r="54" spans="1:14" ht="17.100000000000001" customHeight="1" x14ac:dyDescent="0.15">
      <c r="A54" s="27" t="s">
        <v>241</v>
      </c>
      <c r="B54" s="19">
        <v>1231</v>
      </c>
      <c r="C54" s="19">
        <v>1633</v>
      </c>
      <c r="D54" s="19">
        <v>1736</v>
      </c>
      <c r="E54" s="19">
        <v>1826</v>
      </c>
      <c r="F54" s="19">
        <v>1780</v>
      </c>
      <c r="G54" s="19">
        <v>1709</v>
      </c>
      <c r="H54" s="19">
        <v>1670</v>
      </c>
      <c r="I54" s="19">
        <v>1829</v>
      </c>
      <c r="J54" s="19">
        <v>1787</v>
      </c>
      <c r="K54" s="19">
        <v>1669</v>
      </c>
      <c r="L54" s="19">
        <v>1683</v>
      </c>
      <c r="M54" s="82">
        <v>1610</v>
      </c>
      <c r="N54" s="20">
        <v>1535</v>
      </c>
    </row>
    <row r="55" spans="1:14" ht="17.100000000000001" customHeight="1" x14ac:dyDescent="0.15">
      <c r="A55" s="56" t="s">
        <v>65</v>
      </c>
      <c r="B55" s="33"/>
      <c r="C55" s="33"/>
      <c r="D55" s="19">
        <v>5000</v>
      </c>
      <c r="E55" s="19">
        <v>5000</v>
      </c>
      <c r="F55" s="19">
        <v>20000</v>
      </c>
      <c r="G55" s="19">
        <v>25000</v>
      </c>
      <c r="H55" s="19">
        <v>25000</v>
      </c>
      <c r="I55" s="19">
        <v>27800</v>
      </c>
      <c r="J55" s="19">
        <v>27800</v>
      </c>
      <c r="K55" s="19">
        <v>27800</v>
      </c>
      <c r="L55" s="83" t="s">
        <v>252</v>
      </c>
      <c r="M55" s="84"/>
      <c r="N55" s="46"/>
    </row>
    <row r="56" spans="1:14" ht="17.100000000000001" customHeight="1" x14ac:dyDescent="0.15">
      <c r="A56" s="56" t="s">
        <v>66</v>
      </c>
      <c r="B56" s="19">
        <v>2600</v>
      </c>
      <c r="C56" s="19">
        <v>2500</v>
      </c>
      <c r="D56" s="19">
        <v>2200</v>
      </c>
      <c r="E56" s="19">
        <v>2100</v>
      </c>
      <c r="F56" s="19">
        <v>1968</v>
      </c>
      <c r="G56" s="19">
        <v>1900</v>
      </c>
      <c r="H56" s="19">
        <v>1730</v>
      </c>
      <c r="I56" s="19">
        <v>1730</v>
      </c>
      <c r="J56" s="19">
        <v>1735</v>
      </c>
      <c r="K56" s="19">
        <v>1469</v>
      </c>
      <c r="L56" s="19">
        <v>1404</v>
      </c>
      <c r="M56" s="82">
        <v>1432</v>
      </c>
      <c r="N56" s="20">
        <v>1345</v>
      </c>
    </row>
    <row r="57" spans="1:14" ht="17.100000000000001" customHeight="1" x14ac:dyDescent="0.15">
      <c r="A57" s="62" t="s">
        <v>242</v>
      </c>
      <c r="B57" s="19">
        <v>4000</v>
      </c>
      <c r="C57" s="19">
        <v>5800</v>
      </c>
      <c r="D57" s="19">
        <v>5900</v>
      </c>
      <c r="E57" s="19">
        <v>5770</v>
      </c>
      <c r="F57" s="19">
        <v>5955</v>
      </c>
      <c r="G57" s="19">
        <v>6072</v>
      </c>
      <c r="H57" s="19">
        <v>6088</v>
      </c>
      <c r="I57" s="19">
        <v>5922</v>
      </c>
      <c r="J57" s="19">
        <v>3021</v>
      </c>
      <c r="K57" s="19">
        <v>2200</v>
      </c>
      <c r="L57" s="19">
        <v>2039</v>
      </c>
      <c r="M57" s="82">
        <v>1117</v>
      </c>
      <c r="N57" s="20">
        <v>1350</v>
      </c>
    </row>
    <row r="58" spans="1:14" ht="17.100000000000001" customHeight="1" x14ac:dyDescent="0.15">
      <c r="A58" s="62" t="s">
        <v>243</v>
      </c>
      <c r="B58" s="19">
        <v>150</v>
      </c>
      <c r="C58" s="19">
        <v>150</v>
      </c>
      <c r="D58" s="19">
        <v>130</v>
      </c>
      <c r="E58" s="19">
        <v>130</v>
      </c>
      <c r="F58" s="19">
        <v>200</v>
      </c>
      <c r="G58" s="19">
        <v>150</v>
      </c>
      <c r="H58" s="19">
        <v>102</v>
      </c>
      <c r="I58" s="19">
        <v>93</v>
      </c>
      <c r="J58" s="19">
        <v>48</v>
      </c>
      <c r="K58" s="19">
        <v>50</v>
      </c>
      <c r="L58" s="19">
        <v>43</v>
      </c>
      <c r="M58" s="82">
        <v>45</v>
      </c>
      <c r="N58" s="20">
        <v>50</v>
      </c>
    </row>
    <row r="59" spans="1:14" ht="17.100000000000001" customHeight="1" x14ac:dyDescent="0.15">
      <c r="A59" s="64" t="s">
        <v>244</v>
      </c>
      <c r="B59" s="19">
        <v>49</v>
      </c>
      <c r="C59" s="19">
        <v>35</v>
      </c>
      <c r="D59" s="19">
        <v>35</v>
      </c>
      <c r="E59" s="19">
        <v>35</v>
      </c>
      <c r="F59" s="19">
        <v>38</v>
      </c>
      <c r="G59" s="19">
        <v>40</v>
      </c>
      <c r="H59" s="19">
        <v>38</v>
      </c>
      <c r="I59" s="19">
        <v>30</v>
      </c>
      <c r="J59" s="19">
        <v>22</v>
      </c>
      <c r="K59" s="19">
        <v>20</v>
      </c>
      <c r="L59" s="85" t="s">
        <v>253</v>
      </c>
      <c r="M59" s="86"/>
      <c r="N59" s="87"/>
    </row>
    <row r="60" spans="1:14" ht="17.100000000000001" customHeight="1" x14ac:dyDescent="0.15">
      <c r="A60" s="56" t="s">
        <v>69</v>
      </c>
      <c r="B60" s="19">
        <v>10</v>
      </c>
      <c r="C60" s="19">
        <v>10</v>
      </c>
      <c r="D60" s="19">
        <v>10</v>
      </c>
      <c r="E60" s="19">
        <v>10</v>
      </c>
      <c r="F60" s="19">
        <v>11</v>
      </c>
      <c r="G60" s="19">
        <v>12</v>
      </c>
      <c r="H60" s="19">
        <v>10</v>
      </c>
      <c r="I60" s="19">
        <v>12</v>
      </c>
      <c r="J60" s="19">
        <v>12</v>
      </c>
      <c r="K60" s="19">
        <v>9</v>
      </c>
      <c r="L60" s="19">
        <v>14</v>
      </c>
      <c r="M60" s="82">
        <v>14</v>
      </c>
      <c r="N60" s="88">
        <v>10</v>
      </c>
    </row>
    <row r="61" spans="1:14" ht="17.100000000000001" customHeight="1" x14ac:dyDescent="0.15">
      <c r="A61" s="56" t="s">
        <v>70</v>
      </c>
      <c r="B61" s="19">
        <v>15</v>
      </c>
      <c r="C61" s="19">
        <v>15</v>
      </c>
      <c r="D61" s="19">
        <v>15</v>
      </c>
      <c r="E61" s="19">
        <v>15</v>
      </c>
      <c r="F61" s="19">
        <v>15</v>
      </c>
      <c r="G61" s="19">
        <v>15</v>
      </c>
      <c r="H61" s="19">
        <v>15</v>
      </c>
      <c r="I61" s="19">
        <v>15</v>
      </c>
      <c r="J61" s="19">
        <v>15</v>
      </c>
      <c r="K61" s="19">
        <v>15</v>
      </c>
      <c r="L61" s="19">
        <v>15</v>
      </c>
      <c r="M61" s="82">
        <v>15</v>
      </c>
      <c r="N61" s="88">
        <v>15</v>
      </c>
    </row>
    <row r="62" spans="1:14" ht="17.100000000000001" customHeight="1" x14ac:dyDescent="0.15">
      <c r="A62" s="56" t="s">
        <v>71</v>
      </c>
      <c r="B62" s="19">
        <v>13</v>
      </c>
      <c r="C62" s="19">
        <v>13</v>
      </c>
      <c r="D62" s="19">
        <v>13</v>
      </c>
      <c r="E62" s="19">
        <v>13</v>
      </c>
      <c r="F62" s="19">
        <v>13</v>
      </c>
      <c r="G62" s="19">
        <v>13</v>
      </c>
      <c r="H62" s="19">
        <v>13</v>
      </c>
      <c r="I62" s="19">
        <v>13</v>
      </c>
      <c r="J62" s="19">
        <v>13</v>
      </c>
      <c r="K62" s="19">
        <v>14</v>
      </c>
      <c r="L62" s="19"/>
      <c r="M62" s="82">
        <v>14</v>
      </c>
      <c r="N62" s="88">
        <v>14</v>
      </c>
    </row>
    <row r="63" spans="1:14" ht="17.100000000000001" customHeight="1" x14ac:dyDescent="0.15">
      <c r="A63" s="62" t="s">
        <v>245</v>
      </c>
      <c r="B63" s="19">
        <v>80</v>
      </c>
      <c r="C63" s="19">
        <v>75</v>
      </c>
      <c r="D63" s="19">
        <v>100</v>
      </c>
      <c r="E63" s="19">
        <v>80</v>
      </c>
      <c r="F63" s="19">
        <v>85</v>
      </c>
      <c r="G63" s="19">
        <v>97</v>
      </c>
      <c r="H63" s="19">
        <v>98</v>
      </c>
      <c r="I63" s="19">
        <v>105</v>
      </c>
      <c r="J63" s="19">
        <v>95</v>
      </c>
      <c r="K63" s="19">
        <v>98</v>
      </c>
      <c r="L63" s="19">
        <v>104</v>
      </c>
      <c r="M63" s="82">
        <v>104</v>
      </c>
      <c r="N63" s="88">
        <v>103</v>
      </c>
    </row>
    <row r="64" spans="1:14" ht="17.100000000000001" customHeight="1" x14ac:dyDescent="0.15">
      <c r="A64" s="62" t="s">
        <v>246</v>
      </c>
      <c r="B64" s="19">
        <v>22</v>
      </c>
      <c r="C64" s="19">
        <v>25</v>
      </c>
      <c r="D64" s="19">
        <v>24</v>
      </c>
      <c r="E64" s="19">
        <v>23</v>
      </c>
      <c r="F64" s="19">
        <v>20</v>
      </c>
      <c r="G64" s="19">
        <v>20</v>
      </c>
      <c r="H64" s="19">
        <v>19</v>
      </c>
      <c r="I64" s="19">
        <v>18</v>
      </c>
      <c r="J64" s="19">
        <v>17</v>
      </c>
      <c r="K64" s="19">
        <v>19</v>
      </c>
      <c r="L64" s="19">
        <v>20</v>
      </c>
      <c r="M64" s="82">
        <v>18</v>
      </c>
      <c r="N64" s="88">
        <v>15</v>
      </c>
    </row>
    <row r="65" spans="1:14" ht="17.100000000000001" customHeight="1" x14ac:dyDescent="0.15">
      <c r="A65" s="56" t="s">
        <v>74</v>
      </c>
      <c r="B65" s="19">
        <v>35</v>
      </c>
      <c r="C65" s="19">
        <v>30</v>
      </c>
      <c r="D65" s="19">
        <v>30</v>
      </c>
      <c r="E65" s="19">
        <v>29</v>
      </c>
      <c r="F65" s="19">
        <v>27</v>
      </c>
      <c r="G65" s="19">
        <v>30</v>
      </c>
      <c r="H65" s="19">
        <v>36</v>
      </c>
      <c r="I65" s="19">
        <v>42</v>
      </c>
      <c r="J65" s="19">
        <v>44</v>
      </c>
      <c r="K65" s="19">
        <v>44</v>
      </c>
      <c r="L65" s="83" t="s">
        <v>252</v>
      </c>
      <c r="M65" s="84"/>
      <c r="N65" s="46"/>
    </row>
    <row r="66" spans="1:14" ht="17.100000000000001" customHeight="1" x14ac:dyDescent="0.15">
      <c r="A66" s="62" t="s">
        <v>247</v>
      </c>
      <c r="B66" s="19">
        <v>71</v>
      </c>
      <c r="C66" s="19">
        <v>68</v>
      </c>
      <c r="D66" s="19">
        <v>67</v>
      </c>
      <c r="E66" s="19">
        <v>60</v>
      </c>
      <c r="F66" s="19">
        <v>60</v>
      </c>
      <c r="G66" s="19">
        <v>59</v>
      </c>
      <c r="H66" s="19">
        <v>60</v>
      </c>
      <c r="I66" s="19">
        <v>63</v>
      </c>
      <c r="J66" s="19">
        <v>62</v>
      </c>
      <c r="K66" s="19">
        <v>63</v>
      </c>
      <c r="L66" s="19">
        <v>64</v>
      </c>
      <c r="M66" s="82">
        <v>61</v>
      </c>
      <c r="N66" s="88">
        <v>65</v>
      </c>
    </row>
    <row r="67" spans="1:14" ht="17.100000000000001" customHeight="1" x14ac:dyDescent="0.15">
      <c r="A67" s="56" t="s">
        <v>537</v>
      </c>
      <c r="B67" s="19">
        <v>8</v>
      </c>
      <c r="C67" s="19">
        <v>8</v>
      </c>
      <c r="D67" s="19">
        <v>8</v>
      </c>
      <c r="E67" s="19">
        <v>8</v>
      </c>
      <c r="F67" s="19">
        <v>8</v>
      </c>
      <c r="G67" s="19">
        <v>8</v>
      </c>
      <c r="H67" s="19">
        <v>8</v>
      </c>
      <c r="I67" s="19">
        <v>8</v>
      </c>
      <c r="J67" s="19">
        <v>8</v>
      </c>
      <c r="K67" s="19">
        <v>8</v>
      </c>
      <c r="L67" s="15">
        <v>8</v>
      </c>
      <c r="M67" s="82">
        <v>8</v>
      </c>
      <c r="N67" s="88">
        <v>8</v>
      </c>
    </row>
    <row r="68" spans="1:14" ht="17.100000000000001" customHeight="1" x14ac:dyDescent="0.15">
      <c r="A68" s="64" t="s">
        <v>77</v>
      </c>
      <c r="B68" s="19">
        <v>29</v>
      </c>
      <c r="C68" s="19">
        <v>29</v>
      </c>
      <c r="D68" s="19">
        <v>29</v>
      </c>
      <c r="E68" s="33"/>
      <c r="F68" s="33"/>
      <c r="G68" s="33"/>
      <c r="H68" s="33"/>
      <c r="I68" s="33"/>
      <c r="J68" s="33"/>
      <c r="K68" s="33"/>
      <c r="L68" s="33"/>
      <c r="M68" s="89"/>
      <c r="N68" s="89"/>
    </row>
    <row r="69" spans="1:14" ht="17.100000000000001" customHeight="1" x14ac:dyDescent="0.15">
      <c r="A69" s="56" t="s">
        <v>78</v>
      </c>
      <c r="B69" s="19">
        <v>370</v>
      </c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89"/>
      <c r="N69" s="89"/>
    </row>
    <row r="70" spans="1:14" ht="15" customHeight="1" x14ac:dyDescent="0.15">
      <c r="A70" s="11" t="s">
        <v>486</v>
      </c>
      <c r="C70" s="11" t="s">
        <v>250</v>
      </c>
      <c r="D70" s="79"/>
    </row>
    <row r="71" spans="1:14" ht="15" customHeight="1" x14ac:dyDescent="0.15">
      <c r="A71" s="11" t="s">
        <v>248</v>
      </c>
      <c r="L71" s="21"/>
    </row>
    <row r="72" spans="1:14" ht="15" customHeight="1" x14ac:dyDescent="0.15">
      <c r="A72" s="80" t="s">
        <v>64</v>
      </c>
      <c r="B72" s="79" t="s">
        <v>240</v>
      </c>
      <c r="C72" s="11" t="s">
        <v>241</v>
      </c>
    </row>
    <row r="73" spans="1:14" x14ac:dyDescent="0.15">
      <c r="A73" s="80" t="s">
        <v>67</v>
      </c>
      <c r="B73" s="79" t="s">
        <v>240</v>
      </c>
      <c r="C73" s="11" t="s">
        <v>242</v>
      </c>
    </row>
    <row r="74" spans="1:14" x14ac:dyDescent="0.15">
      <c r="A74" s="80" t="s">
        <v>239</v>
      </c>
      <c r="B74" s="79" t="s">
        <v>240</v>
      </c>
      <c r="C74" s="11" t="s">
        <v>243</v>
      </c>
    </row>
    <row r="75" spans="1:14" x14ac:dyDescent="0.15">
      <c r="A75" s="80" t="s">
        <v>68</v>
      </c>
      <c r="B75" s="79" t="s">
        <v>240</v>
      </c>
      <c r="C75" s="11" t="s">
        <v>244</v>
      </c>
    </row>
    <row r="76" spans="1:14" ht="24" x14ac:dyDescent="0.15">
      <c r="A76" s="81" t="s">
        <v>72</v>
      </c>
      <c r="B76" s="79" t="s">
        <v>240</v>
      </c>
      <c r="C76" s="11" t="s">
        <v>245</v>
      </c>
    </row>
    <row r="77" spans="1:14" x14ac:dyDescent="0.15">
      <c r="A77" s="80" t="s">
        <v>73</v>
      </c>
      <c r="B77" s="79" t="s">
        <v>240</v>
      </c>
      <c r="C77" s="11" t="s">
        <v>246</v>
      </c>
    </row>
    <row r="78" spans="1:14" x14ac:dyDescent="0.15">
      <c r="A78" s="80" t="s">
        <v>75</v>
      </c>
      <c r="B78" s="79" t="s">
        <v>240</v>
      </c>
      <c r="C78" s="11" t="s">
        <v>247</v>
      </c>
    </row>
  </sheetData>
  <sheetProtection formatCells="0" insertColumns="0" insertRows="0"/>
  <phoneticPr fontId="3"/>
  <dataValidations count="1">
    <dataValidation imeMode="hiragana" allowBlank="1" showInputMessage="1" showErrorMessage="1" sqref="D3:E3 E71 A65 A55:A56 A60:A62 M70:IV71 L71 F70:K71 C70 B1:IV2 A48:G48 I48:I49 L3 A67:A70 E26 J3 A20 A10:A11 A15:A17 M25:IV26 L26 F25:K26 C25 N3:IV3 B46:IV47 A27:A33 A46:A53 J49:IV49 A3:B3 N48:IV48 K48:L48 A49:H49 A22:A25 A4:XFD4 A1:A8 A72:A78 A112:A65496" xr:uid="{D246E51A-4032-47FE-8225-16003A11F6FE}"/>
  </dataValidations>
  <printOptions horizontalCentered="1"/>
  <pageMargins left="0.59055118110236227" right="0.59055118110236227" top="0.39370078740157483" bottom="0.39370078740157483" header="0.51181102362204722" footer="0.51181102362204722"/>
  <pageSetup paperSize="9" scale="81" orientation="landscape" r:id="rId1"/>
  <headerFooter scaleWithDoc="0" alignWithMargins="0">
    <oddFooter>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4835E-3F56-40E5-94E5-3976665E035E}">
  <dimension ref="A1:G90"/>
  <sheetViews>
    <sheetView view="pageBreakPreview" zoomScaleNormal="100" zoomScaleSheetLayoutView="100" workbookViewId="0"/>
  </sheetViews>
  <sheetFormatPr defaultColWidth="10.625" defaultRowHeight="13.5" x14ac:dyDescent="0.15"/>
  <cols>
    <col min="1" max="1" width="4.625" style="11" customWidth="1"/>
    <col min="2" max="3" width="12.625" style="11" customWidth="1"/>
    <col min="4" max="4" width="30.625" style="11" customWidth="1"/>
    <col min="5" max="5" width="10.125" style="11" customWidth="1"/>
    <col min="6" max="6" width="20.625" style="11" customWidth="1"/>
    <col min="7" max="7" width="23.125" style="11" customWidth="1"/>
    <col min="8" max="16384" width="10.625" style="11"/>
  </cols>
  <sheetData>
    <row r="1" spans="1:7" ht="17.25" x14ac:dyDescent="0.15">
      <c r="A1" s="12" t="s">
        <v>524</v>
      </c>
    </row>
    <row r="2" spans="1:7" ht="17.25" x14ac:dyDescent="0.15">
      <c r="A2" s="12"/>
    </row>
    <row r="3" spans="1:7" x14ac:dyDescent="0.15">
      <c r="G3" s="13" t="s">
        <v>541</v>
      </c>
    </row>
    <row r="4" spans="1:7" ht="19.5" customHeight="1" x14ac:dyDescent="0.15">
      <c r="A4" s="203" t="s">
        <v>79</v>
      </c>
      <c r="B4" s="219"/>
      <c r="C4" s="204"/>
      <c r="D4" s="1" t="s">
        <v>80</v>
      </c>
      <c r="E4" s="1" t="s">
        <v>81</v>
      </c>
      <c r="F4" s="1" t="s">
        <v>82</v>
      </c>
      <c r="G4" s="1" t="s">
        <v>83</v>
      </c>
    </row>
    <row r="5" spans="1:7" ht="19.5" customHeight="1" x14ac:dyDescent="0.15">
      <c r="A5" s="64">
        <v>1</v>
      </c>
      <c r="B5" s="15" t="s">
        <v>84</v>
      </c>
      <c r="C5" s="15" t="s">
        <v>85</v>
      </c>
      <c r="D5" s="15" t="s">
        <v>86</v>
      </c>
      <c r="E5" s="90" t="s">
        <v>178</v>
      </c>
      <c r="F5" s="91">
        <v>18504</v>
      </c>
      <c r="G5" s="15" t="s">
        <v>87</v>
      </c>
    </row>
    <row r="6" spans="1:7" ht="19.5" customHeight="1" x14ac:dyDescent="0.15">
      <c r="A6" s="64">
        <v>2</v>
      </c>
      <c r="B6" s="15" t="s">
        <v>84</v>
      </c>
      <c r="C6" s="15" t="s">
        <v>85</v>
      </c>
      <c r="D6" s="15" t="s">
        <v>88</v>
      </c>
      <c r="E6" s="90" t="s">
        <v>179</v>
      </c>
      <c r="F6" s="91">
        <v>19984</v>
      </c>
      <c r="G6" s="15" t="s">
        <v>89</v>
      </c>
    </row>
    <row r="7" spans="1:7" ht="19.5" customHeight="1" x14ac:dyDescent="0.15">
      <c r="A7" s="64">
        <v>3</v>
      </c>
      <c r="B7" s="15" t="s">
        <v>84</v>
      </c>
      <c r="C7" s="15" t="s">
        <v>85</v>
      </c>
      <c r="D7" s="15" t="s">
        <v>90</v>
      </c>
      <c r="E7" s="90" t="s">
        <v>179</v>
      </c>
      <c r="F7" s="91">
        <v>19984</v>
      </c>
      <c r="G7" s="15" t="s">
        <v>89</v>
      </c>
    </row>
    <row r="8" spans="1:7" ht="19.5" customHeight="1" x14ac:dyDescent="0.15">
      <c r="A8" s="64">
        <v>4</v>
      </c>
      <c r="B8" s="15" t="s">
        <v>84</v>
      </c>
      <c r="C8" s="15" t="s">
        <v>85</v>
      </c>
      <c r="D8" s="15" t="s">
        <v>478</v>
      </c>
      <c r="E8" s="90" t="s">
        <v>179</v>
      </c>
      <c r="F8" s="91">
        <v>19984</v>
      </c>
      <c r="G8" s="15" t="s">
        <v>89</v>
      </c>
    </row>
    <row r="9" spans="1:7" ht="19.5" customHeight="1" x14ac:dyDescent="0.15">
      <c r="A9" s="64">
        <v>5</v>
      </c>
      <c r="B9" s="15" t="s">
        <v>84</v>
      </c>
      <c r="C9" s="15" t="s">
        <v>85</v>
      </c>
      <c r="D9" s="15" t="s">
        <v>91</v>
      </c>
      <c r="E9" s="90" t="s">
        <v>180</v>
      </c>
      <c r="F9" s="91">
        <v>19984</v>
      </c>
      <c r="G9" s="15" t="s">
        <v>92</v>
      </c>
    </row>
    <row r="10" spans="1:7" ht="19.5" customHeight="1" x14ac:dyDescent="0.15">
      <c r="A10" s="64">
        <v>6</v>
      </c>
      <c r="B10" s="15" t="s">
        <v>84</v>
      </c>
      <c r="C10" s="15" t="s">
        <v>93</v>
      </c>
      <c r="D10" s="15" t="s">
        <v>181</v>
      </c>
      <c r="E10" s="90" t="s">
        <v>180</v>
      </c>
      <c r="F10" s="91">
        <v>20634</v>
      </c>
      <c r="G10" s="15" t="s">
        <v>92</v>
      </c>
    </row>
    <row r="11" spans="1:7" ht="19.5" customHeight="1" x14ac:dyDescent="0.15">
      <c r="A11" s="64">
        <v>7</v>
      </c>
      <c r="B11" s="15" t="s">
        <v>84</v>
      </c>
      <c r="C11" s="15" t="s">
        <v>111</v>
      </c>
      <c r="D11" s="15" t="s">
        <v>190</v>
      </c>
      <c r="E11" s="90" t="s">
        <v>180</v>
      </c>
      <c r="F11" s="92">
        <v>45372</v>
      </c>
      <c r="G11" s="15" t="s">
        <v>112</v>
      </c>
    </row>
    <row r="12" spans="1:7" ht="19.5" customHeight="1" x14ac:dyDescent="0.15">
      <c r="A12" s="64"/>
      <c r="B12" s="15"/>
      <c r="C12" s="15"/>
      <c r="D12" s="15"/>
      <c r="E12" s="90"/>
      <c r="F12" s="91"/>
      <c r="G12" s="15"/>
    </row>
    <row r="13" spans="1:7" ht="19.5" customHeight="1" x14ac:dyDescent="0.15">
      <c r="A13" s="64">
        <v>1</v>
      </c>
      <c r="B13" s="15" t="s">
        <v>94</v>
      </c>
      <c r="C13" s="15" t="s">
        <v>85</v>
      </c>
      <c r="D13" s="15" t="s">
        <v>95</v>
      </c>
      <c r="E13" s="90" t="s">
        <v>179</v>
      </c>
      <c r="F13" s="91">
        <v>24756</v>
      </c>
      <c r="G13" s="15" t="s">
        <v>89</v>
      </c>
    </row>
    <row r="14" spans="1:7" ht="19.5" customHeight="1" x14ac:dyDescent="0.15">
      <c r="A14" s="64">
        <v>2</v>
      </c>
      <c r="B14" s="15" t="s">
        <v>94</v>
      </c>
      <c r="C14" s="15" t="s">
        <v>85</v>
      </c>
      <c r="D14" s="15" t="s">
        <v>96</v>
      </c>
      <c r="E14" s="90" t="s">
        <v>179</v>
      </c>
      <c r="F14" s="91">
        <v>25353</v>
      </c>
      <c r="G14" s="15" t="s">
        <v>89</v>
      </c>
    </row>
    <row r="15" spans="1:7" ht="19.5" customHeight="1" x14ac:dyDescent="0.15">
      <c r="A15" s="64">
        <v>3</v>
      </c>
      <c r="B15" s="15" t="s">
        <v>94</v>
      </c>
      <c r="C15" s="15" t="s">
        <v>85</v>
      </c>
      <c r="D15" s="15" t="s">
        <v>97</v>
      </c>
      <c r="E15" s="90" t="s">
        <v>182</v>
      </c>
      <c r="F15" s="91">
        <v>28573</v>
      </c>
      <c r="G15" s="15" t="s">
        <v>98</v>
      </c>
    </row>
    <row r="16" spans="1:7" ht="19.5" customHeight="1" x14ac:dyDescent="0.15">
      <c r="A16" s="64">
        <v>4</v>
      </c>
      <c r="B16" s="15" t="s">
        <v>94</v>
      </c>
      <c r="C16" s="15" t="s">
        <v>85</v>
      </c>
      <c r="D16" s="15" t="s">
        <v>99</v>
      </c>
      <c r="E16" s="90" t="s">
        <v>183</v>
      </c>
      <c r="F16" s="91">
        <v>29553</v>
      </c>
      <c r="G16" s="15" t="s">
        <v>100</v>
      </c>
    </row>
    <row r="17" spans="1:7" ht="19.5" customHeight="1" x14ac:dyDescent="0.15">
      <c r="A17" s="64">
        <v>5</v>
      </c>
      <c r="B17" s="15" t="s">
        <v>94</v>
      </c>
      <c r="C17" s="15" t="s">
        <v>85</v>
      </c>
      <c r="D17" s="15" t="s">
        <v>101</v>
      </c>
      <c r="E17" s="90" t="s">
        <v>179</v>
      </c>
      <c r="F17" s="91">
        <v>30586</v>
      </c>
      <c r="G17" s="15" t="s">
        <v>89</v>
      </c>
    </row>
    <row r="18" spans="1:7" ht="19.5" customHeight="1" x14ac:dyDescent="0.15">
      <c r="A18" s="64">
        <v>6</v>
      </c>
      <c r="B18" s="15" t="s">
        <v>94</v>
      </c>
      <c r="C18" s="15" t="s">
        <v>102</v>
      </c>
      <c r="D18" s="15" t="s">
        <v>184</v>
      </c>
      <c r="E18" s="90" t="s">
        <v>183</v>
      </c>
      <c r="F18" s="91">
        <v>20461</v>
      </c>
      <c r="G18" s="15" t="s">
        <v>100</v>
      </c>
    </row>
    <row r="19" spans="1:7" ht="19.5" customHeight="1" x14ac:dyDescent="0.15">
      <c r="A19" s="64">
        <v>7</v>
      </c>
      <c r="B19" s="15" t="s">
        <v>94</v>
      </c>
      <c r="C19" s="15" t="s">
        <v>102</v>
      </c>
      <c r="D19" s="15" t="s">
        <v>103</v>
      </c>
      <c r="E19" s="90" t="s">
        <v>183</v>
      </c>
      <c r="F19" s="91">
        <v>35387</v>
      </c>
      <c r="G19" s="15" t="s">
        <v>100</v>
      </c>
    </row>
    <row r="20" spans="1:7" ht="19.5" customHeight="1" x14ac:dyDescent="0.15">
      <c r="A20" s="64">
        <v>8</v>
      </c>
      <c r="B20" s="15" t="s">
        <v>94</v>
      </c>
      <c r="C20" s="15" t="s">
        <v>93</v>
      </c>
      <c r="D20" s="15" t="s">
        <v>185</v>
      </c>
      <c r="E20" s="90" t="s">
        <v>186</v>
      </c>
      <c r="F20" s="91">
        <v>20745</v>
      </c>
      <c r="G20" s="15" t="s">
        <v>104</v>
      </c>
    </row>
    <row r="21" spans="1:7" ht="19.5" customHeight="1" x14ac:dyDescent="0.15">
      <c r="A21" s="64">
        <v>9</v>
      </c>
      <c r="B21" s="15" t="s">
        <v>94</v>
      </c>
      <c r="C21" s="15" t="s">
        <v>93</v>
      </c>
      <c r="D21" s="15" t="s">
        <v>187</v>
      </c>
      <c r="E21" s="90" t="s">
        <v>182</v>
      </c>
      <c r="F21" s="91">
        <v>25721</v>
      </c>
      <c r="G21" s="15" t="s">
        <v>98</v>
      </c>
    </row>
    <row r="22" spans="1:7" ht="19.5" customHeight="1" x14ac:dyDescent="0.15">
      <c r="A22" s="64">
        <v>10</v>
      </c>
      <c r="B22" s="15" t="s">
        <v>94</v>
      </c>
      <c r="C22" s="15" t="s">
        <v>93</v>
      </c>
      <c r="D22" s="15" t="s">
        <v>105</v>
      </c>
      <c r="E22" s="90" t="s">
        <v>188</v>
      </c>
      <c r="F22" s="91">
        <v>20745</v>
      </c>
      <c r="G22" s="15" t="s">
        <v>106</v>
      </c>
    </row>
    <row r="23" spans="1:7" ht="19.5" customHeight="1" x14ac:dyDescent="0.15">
      <c r="A23" s="64">
        <v>11</v>
      </c>
      <c r="B23" s="15" t="s">
        <v>94</v>
      </c>
      <c r="C23" s="15" t="s">
        <v>93</v>
      </c>
      <c r="D23" s="15" t="s">
        <v>479</v>
      </c>
      <c r="E23" s="90" t="s">
        <v>189</v>
      </c>
      <c r="F23" s="91">
        <v>45023</v>
      </c>
      <c r="G23" s="15" t="s">
        <v>110</v>
      </c>
    </row>
    <row r="24" spans="1:7" ht="19.5" customHeight="1" x14ac:dyDescent="0.15">
      <c r="A24" s="64">
        <v>12</v>
      </c>
      <c r="B24" s="15" t="s">
        <v>94</v>
      </c>
      <c r="C24" s="15" t="s">
        <v>107</v>
      </c>
      <c r="D24" s="15" t="s">
        <v>108</v>
      </c>
      <c r="E24" s="90" t="s">
        <v>182</v>
      </c>
      <c r="F24" s="91">
        <v>25721</v>
      </c>
      <c r="G24" s="15" t="s">
        <v>98</v>
      </c>
    </row>
    <row r="25" spans="1:7" ht="19.5" customHeight="1" x14ac:dyDescent="0.15">
      <c r="A25" s="64">
        <v>13</v>
      </c>
      <c r="B25" s="15" t="s">
        <v>94</v>
      </c>
      <c r="C25" s="15" t="s">
        <v>427</v>
      </c>
      <c r="D25" s="15" t="s">
        <v>109</v>
      </c>
      <c r="E25" s="90" t="s">
        <v>189</v>
      </c>
      <c r="F25" s="91">
        <v>37692</v>
      </c>
      <c r="G25" s="15" t="s">
        <v>110</v>
      </c>
    </row>
    <row r="26" spans="1:7" ht="19.5" customHeight="1" x14ac:dyDescent="0.15">
      <c r="A26" s="64">
        <v>14</v>
      </c>
      <c r="B26" s="15" t="s">
        <v>94</v>
      </c>
      <c r="C26" s="15" t="s">
        <v>113</v>
      </c>
      <c r="D26" s="15" t="s">
        <v>114</v>
      </c>
      <c r="E26" s="90" t="s">
        <v>191</v>
      </c>
      <c r="F26" s="91">
        <v>34054</v>
      </c>
      <c r="G26" s="15" t="s">
        <v>110</v>
      </c>
    </row>
    <row r="27" spans="1:7" ht="26.1" customHeight="1" x14ac:dyDescent="0.15">
      <c r="A27" s="64">
        <v>15</v>
      </c>
      <c r="B27" s="15" t="s">
        <v>94</v>
      </c>
      <c r="C27" s="15" t="s">
        <v>113</v>
      </c>
      <c r="D27" s="93" t="s">
        <v>115</v>
      </c>
      <c r="E27" s="94" t="s">
        <v>192</v>
      </c>
      <c r="F27" s="91">
        <v>39161</v>
      </c>
      <c r="G27" s="95" t="s">
        <v>116</v>
      </c>
    </row>
    <row r="28" spans="1:7" ht="19.5" customHeight="1" x14ac:dyDescent="0.15">
      <c r="A28" s="64">
        <v>16</v>
      </c>
      <c r="B28" s="15" t="s">
        <v>94</v>
      </c>
      <c r="C28" s="15" t="s">
        <v>117</v>
      </c>
      <c r="D28" s="95" t="s">
        <v>193</v>
      </c>
      <c r="E28" s="90" t="s">
        <v>179</v>
      </c>
      <c r="F28" s="91">
        <v>19085</v>
      </c>
      <c r="G28" s="15" t="s">
        <v>89</v>
      </c>
    </row>
    <row r="29" spans="1:7" ht="19.5" customHeight="1" x14ac:dyDescent="0.15">
      <c r="A29" s="64"/>
      <c r="B29" s="15"/>
      <c r="C29" s="15"/>
      <c r="D29" s="15"/>
      <c r="E29" s="90"/>
      <c r="F29" s="91"/>
      <c r="G29" s="15"/>
    </row>
    <row r="30" spans="1:7" ht="19.5" customHeight="1" x14ac:dyDescent="0.15">
      <c r="A30" s="64">
        <v>1</v>
      </c>
      <c r="B30" s="15" t="s">
        <v>118</v>
      </c>
      <c r="C30" s="15" t="s">
        <v>85</v>
      </c>
      <c r="D30" s="15" t="s">
        <v>119</v>
      </c>
      <c r="E30" s="90" t="s">
        <v>191</v>
      </c>
      <c r="F30" s="91">
        <v>28024</v>
      </c>
      <c r="G30" s="15" t="s">
        <v>120</v>
      </c>
    </row>
    <row r="31" spans="1:7" ht="19.5" customHeight="1" x14ac:dyDescent="0.15">
      <c r="A31" s="64">
        <v>2</v>
      </c>
      <c r="B31" s="15" t="s">
        <v>118</v>
      </c>
      <c r="C31" s="15" t="s">
        <v>85</v>
      </c>
      <c r="D31" s="15" t="s">
        <v>121</v>
      </c>
      <c r="E31" s="90" t="s">
        <v>194</v>
      </c>
      <c r="F31" s="91">
        <v>31125</v>
      </c>
      <c r="G31" s="15" t="s">
        <v>122</v>
      </c>
    </row>
    <row r="32" spans="1:7" ht="19.5" customHeight="1" x14ac:dyDescent="0.15">
      <c r="A32" s="64">
        <v>3</v>
      </c>
      <c r="B32" s="15" t="s">
        <v>118</v>
      </c>
      <c r="C32" s="15" t="s">
        <v>85</v>
      </c>
      <c r="D32" s="15" t="s">
        <v>123</v>
      </c>
      <c r="E32" s="90" t="s">
        <v>180</v>
      </c>
      <c r="F32" s="91">
        <v>32599</v>
      </c>
      <c r="G32" s="15" t="s">
        <v>92</v>
      </c>
    </row>
    <row r="33" spans="1:7" ht="19.5" customHeight="1" x14ac:dyDescent="0.15">
      <c r="A33" s="64">
        <v>4</v>
      </c>
      <c r="B33" s="15" t="s">
        <v>118</v>
      </c>
      <c r="C33" s="15" t="s">
        <v>85</v>
      </c>
      <c r="D33" s="15" t="s">
        <v>124</v>
      </c>
      <c r="E33" s="90" t="s">
        <v>195</v>
      </c>
      <c r="F33" s="91">
        <v>34421</v>
      </c>
      <c r="G33" s="15" t="s">
        <v>125</v>
      </c>
    </row>
    <row r="34" spans="1:7" ht="19.5" customHeight="1" x14ac:dyDescent="0.15">
      <c r="A34" s="64">
        <v>5</v>
      </c>
      <c r="B34" s="15" t="s">
        <v>118</v>
      </c>
      <c r="C34" s="15" t="s">
        <v>85</v>
      </c>
      <c r="D34" s="15" t="s">
        <v>196</v>
      </c>
      <c r="E34" s="90" t="s">
        <v>197</v>
      </c>
      <c r="F34" s="91">
        <v>36273</v>
      </c>
      <c r="G34" s="15" t="s">
        <v>110</v>
      </c>
    </row>
    <row r="35" spans="1:7" ht="19.5" customHeight="1" x14ac:dyDescent="0.15">
      <c r="A35" s="64">
        <v>6</v>
      </c>
      <c r="B35" s="15" t="s">
        <v>118</v>
      </c>
      <c r="C35" s="15" t="s">
        <v>126</v>
      </c>
      <c r="D35" s="15" t="s">
        <v>198</v>
      </c>
      <c r="E35" s="90" t="s">
        <v>221</v>
      </c>
      <c r="F35" s="91">
        <v>28803</v>
      </c>
      <c r="G35" s="15" t="s">
        <v>127</v>
      </c>
    </row>
    <row r="36" spans="1:7" ht="19.5" customHeight="1" x14ac:dyDescent="0.15">
      <c r="A36" s="64">
        <v>7</v>
      </c>
      <c r="B36" s="15" t="s">
        <v>118</v>
      </c>
      <c r="C36" s="15" t="s">
        <v>126</v>
      </c>
      <c r="D36" s="15" t="s">
        <v>199</v>
      </c>
      <c r="E36" s="90" t="s">
        <v>186</v>
      </c>
      <c r="F36" s="91">
        <v>34421</v>
      </c>
      <c r="G36" s="15" t="s">
        <v>128</v>
      </c>
    </row>
    <row r="37" spans="1:7" ht="19.5" customHeight="1" x14ac:dyDescent="0.15">
      <c r="A37" s="64">
        <v>8</v>
      </c>
      <c r="B37" s="15" t="s">
        <v>118</v>
      </c>
      <c r="C37" s="15" t="s">
        <v>102</v>
      </c>
      <c r="D37" s="15" t="s">
        <v>200</v>
      </c>
      <c r="E37" s="90" t="s">
        <v>197</v>
      </c>
      <c r="F37" s="91">
        <v>30672</v>
      </c>
      <c r="G37" s="15" t="s">
        <v>129</v>
      </c>
    </row>
    <row r="38" spans="1:7" ht="19.5" customHeight="1" x14ac:dyDescent="0.15">
      <c r="A38" s="64">
        <v>9</v>
      </c>
      <c r="B38" s="15" t="s">
        <v>118</v>
      </c>
      <c r="C38" s="15" t="s">
        <v>102</v>
      </c>
      <c r="D38" s="15" t="s">
        <v>201</v>
      </c>
      <c r="E38" s="90" t="s">
        <v>202</v>
      </c>
      <c r="F38" s="91">
        <v>31125</v>
      </c>
      <c r="G38" s="15" t="s">
        <v>130</v>
      </c>
    </row>
    <row r="39" spans="1:7" ht="19.5" customHeight="1" x14ac:dyDescent="0.15">
      <c r="A39" s="64">
        <v>10</v>
      </c>
      <c r="B39" s="15" t="s">
        <v>118</v>
      </c>
      <c r="C39" s="15" t="s">
        <v>102</v>
      </c>
      <c r="D39" s="15" t="s">
        <v>203</v>
      </c>
      <c r="E39" s="90" t="s">
        <v>188</v>
      </c>
      <c r="F39" s="91">
        <v>30258</v>
      </c>
      <c r="G39" s="15" t="s">
        <v>106</v>
      </c>
    </row>
    <row r="40" spans="1:7" ht="19.5" customHeight="1" x14ac:dyDescent="0.15">
      <c r="A40" s="64">
        <v>11</v>
      </c>
      <c r="B40" s="15" t="s">
        <v>118</v>
      </c>
      <c r="C40" s="15" t="s">
        <v>102</v>
      </c>
      <c r="D40" s="15" t="s">
        <v>204</v>
      </c>
      <c r="E40" s="90" t="s">
        <v>188</v>
      </c>
      <c r="F40" s="91">
        <v>37196</v>
      </c>
      <c r="G40" s="15" t="s">
        <v>106</v>
      </c>
    </row>
    <row r="41" spans="1:7" ht="19.5" customHeight="1" x14ac:dyDescent="0.15">
      <c r="A41" s="64">
        <v>12</v>
      </c>
      <c r="B41" s="15" t="s">
        <v>118</v>
      </c>
      <c r="C41" s="15" t="s">
        <v>102</v>
      </c>
      <c r="D41" s="15" t="s">
        <v>205</v>
      </c>
      <c r="E41" s="90" t="s">
        <v>189</v>
      </c>
      <c r="F41" s="91">
        <v>37196</v>
      </c>
      <c r="G41" s="15" t="s">
        <v>131</v>
      </c>
    </row>
    <row r="42" spans="1:7" ht="19.5" customHeight="1" x14ac:dyDescent="0.15">
      <c r="A42" s="64">
        <v>13</v>
      </c>
      <c r="B42" s="15" t="s">
        <v>118</v>
      </c>
      <c r="C42" s="15" t="s">
        <v>102</v>
      </c>
      <c r="D42" s="15" t="s">
        <v>206</v>
      </c>
      <c r="E42" s="90" t="s">
        <v>207</v>
      </c>
      <c r="F42" s="91">
        <v>38380</v>
      </c>
      <c r="G42" s="15" t="s">
        <v>132</v>
      </c>
    </row>
    <row r="43" spans="1:7" ht="19.5" customHeight="1" x14ac:dyDescent="0.15">
      <c r="A43" s="64">
        <v>14</v>
      </c>
      <c r="B43" s="15" t="s">
        <v>118</v>
      </c>
      <c r="C43" s="15" t="s">
        <v>102</v>
      </c>
      <c r="D43" s="15" t="s">
        <v>208</v>
      </c>
      <c r="E43" s="90" t="s">
        <v>209</v>
      </c>
      <c r="F43" s="91">
        <v>38380</v>
      </c>
      <c r="G43" s="15" t="s">
        <v>133</v>
      </c>
    </row>
    <row r="44" spans="1:7" ht="19.5" customHeight="1" x14ac:dyDescent="0.15">
      <c r="A44" s="64">
        <v>15</v>
      </c>
      <c r="B44" s="15" t="s">
        <v>118</v>
      </c>
      <c r="C44" s="15" t="s">
        <v>102</v>
      </c>
      <c r="D44" s="15" t="s">
        <v>210</v>
      </c>
      <c r="E44" s="90" t="s">
        <v>209</v>
      </c>
      <c r="F44" s="91">
        <v>38380</v>
      </c>
      <c r="G44" s="15" t="s">
        <v>134</v>
      </c>
    </row>
    <row r="45" spans="1:7" ht="19.5" customHeight="1" x14ac:dyDescent="0.15">
      <c r="A45" s="64">
        <v>16</v>
      </c>
      <c r="B45" s="15" t="s">
        <v>118</v>
      </c>
      <c r="C45" s="15" t="s">
        <v>102</v>
      </c>
      <c r="D45" s="15" t="s">
        <v>211</v>
      </c>
      <c r="E45" s="90" t="s">
        <v>183</v>
      </c>
      <c r="F45" s="91">
        <v>40233</v>
      </c>
      <c r="G45" s="15" t="s">
        <v>100</v>
      </c>
    </row>
    <row r="46" spans="1:7" ht="19.5" customHeight="1" x14ac:dyDescent="0.15">
      <c r="A46" s="64">
        <v>17</v>
      </c>
      <c r="B46" s="15" t="s">
        <v>118</v>
      </c>
      <c r="C46" s="15" t="s">
        <v>93</v>
      </c>
      <c r="D46" s="15" t="s">
        <v>135</v>
      </c>
      <c r="E46" s="90" t="s">
        <v>212</v>
      </c>
      <c r="F46" s="91">
        <v>28024</v>
      </c>
      <c r="G46" s="15" t="s">
        <v>110</v>
      </c>
    </row>
    <row r="47" spans="1:7" ht="19.5" customHeight="1" x14ac:dyDescent="0.15">
      <c r="A47" s="64">
        <v>18</v>
      </c>
      <c r="B47" s="15" t="s">
        <v>118</v>
      </c>
      <c r="C47" s="15" t="s">
        <v>93</v>
      </c>
      <c r="D47" s="15" t="s">
        <v>136</v>
      </c>
      <c r="E47" s="90" t="s">
        <v>213</v>
      </c>
      <c r="F47" s="91">
        <v>29650</v>
      </c>
      <c r="G47" s="15" t="s">
        <v>137</v>
      </c>
    </row>
    <row r="48" spans="1:7" ht="19.5" customHeight="1" x14ac:dyDescent="0.15">
      <c r="A48" s="64">
        <v>19</v>
      </c>
      <c r="B48" s="15" t="s">
        <v>118</v>
      </c>
      <c r="C48" s="15" t="s">
        <v>93</v>
      </c>
      <c r="D48" s="15" t="s">
        <v>214</v>
      </c>
      <c r="E48" s="90" t="s">
        <v>178</v>
      </c>
      <c r="F48" s="91">
        <v>29650</v>
      </c>
      <c r="G48" s="15" t="s">
        <v>87</v>
      </c>
    </row>
    <row r="49" spans="1:7" ht="19.5" customHeight="1" x14ac:dyDescent="0.15">
      <c r="A49" s="64">
        <v>20</v>
      </c>
      <c r="B49" s="15" t="s">
        <v>118</v>
      </c>
      <c r="C49" s="15" t="s">
        <v>93</v>
      </c>
      <c r="D49" s="15" t="s">
        <v>215</v>
      </c>
      <c r="E49" s="90" t="s">
        <v>188</v>
      </c>
      <c r="F49" s="91">
        <v>30623</v>
      </c>
      <c r="G49" s="15" t="s">
        <v>127</v>
      </c>
    </row>
    <row r="50" spans="1:7" ht="19.5" customHeight="1" x14ac:dyDescent="0.15">
      <c r="A50" s="64">
        <v>21</v>
      </c>
      <c r="B50" s="15" t="s">
        <v>118</v>
      </c>
      <c r="C50" s="15" t="s">
        <v>107</v>
      </c>
      <c r="D50" s="15" t="s">
        <v>216</v>
      </c>
      <c r="E50" s="90" t="s">
        <v>180</v>
      </c>
      <c r="F50" s="91">
        <v>28803</v>
      </c>
      <c r="G50" s="15" t="s">
        <v>127</v>
      </c>
    </row>
    <row r="51" spans="1:7" ht="19.5" customHeight="1" x14ac:dyDescent="0.15">
      <c r="A51" s="64">
        <v>22</v>
      </c>
      <c r="B51" s="15" t="s">
        <v>118</v>
      </c>
      <c r="C51" s="15" t="s">
        <v>138</v>
      </c>
      <c r="D51" s="15" t="s">
        <v>139</v>
      </c>
      <c r="E51" s="90" t="s">
        <v>217</v>
      </c>
      <c r="F51" s="91">
        <v>27326</v>
      </c>
      <c r="G51" s="15" t="s">
        <v>127</v>
      </c>
    </row>
    <row r="52" spans="1:7" ht="19.5" customHeight="1" x14ac:dyDescent="0.15">
      <c r="A52" s="64">
        <v>23</v>
      </c>
      <c r="B52" s="15" t="s">
        <v>118</v>
      </c>
      <c r="C52" s="15" t="s">
        <v>138</v>
      </c>
      <c r="D52" s="15" t="s">
        <v>140</v>
      </c>
      <c r="E52" s="90" t="s">
        <v>212</v>
      </c>
      <c r="F52" s="91">
        <v>27326</v>
      </c>
      <c r="G52" s="15" t="s">
        <v>110</v>
      </c>
    </row>
    <row r="53" spans="1:7" ht="19.5" customHeight="1" x14ac:dyDescent="0.15">
      <c r="A53" s="64">
        <v>24</v>
      </c>
      <c r="B53" s="15" t="s">
        <v>118</v>
      </c>
      <c r="C53" s="15" t="s">
        <v>138</v>
      </c>
      <c r="D53" s="15" t="s">
        <v>141</v>
      </c>
      <c r="E53" s="90" t="s">
        <v>197</v>
      </c>
      <c r="F53" s="91">
        <v>27326</v>
      </c>
      <c r="G53" s="15" t="s">
        <v>110</v>
      </c>
    </row>
    <row r="54" spans="1:7" ht="19.5" customHeight="1" x14ac:dyDescent="0.15">
      <c r="A54" s="64">
        <v>25</v>
      </c>
      <c r="B54" s="15" t="s">
        <v>118</v>
      </c>
      <c r="C54" s="15" t="s">
        <v>138</v>
      </c>
      <c r="D54" s="15" t="s">
        <v>142</v>
      </c>
      <c r="E54" s="90" t="s">
        <v>218</v>
      </c>
      <c r="F54" s="91">
        <v>28803</v>
      </c>
      <c r="G54" s="15" t="s">
        <v>143</v>
      </c>
    </row>
    <row r="55" spans="1:7" ht="19.5" customHeight="1" x14ac:dyDescent="0.15">
      <c r="A55" s="64">
        <v>26</v>
      </c>
      <c r="B55" s="15" t="s">
        <v>118</v>
      </c>
      <c r="C55" s="15" t="s">
        <v>138</v>
      </c>
      <c r="D55" s="15" t="s">
        <v>144</v>
      </c>
      <c r="E55" s="90" t="s">
        <v>182</v>
      </c>
      <c r="F55" s="91">
        <v>29990</v>
      </c>
      <c r="G55" s="15" t="s">
        <v>98</v>
      </c>
    </row>
    <row r="56" spans="1:7" ht="19.5" customHeight="1" x14ac:dyDescent="0.15">
      <c r="A56" s="64">
        <v>27</v>
      </c>
      <c r="B56" s="15" t="s">
        <v>118</v>
      </c>
      <c r="C56" s="15" t="s">
        <v>138</v>
      </c>
      <c r="D56" s="15" t="s">
        <v>145</v>
      </c>
      <c r="E56" s="90" t="s">
        <v>219</v>
      </c>
      <c r="F56" s="91">
        <v>30672</v>
      </c>
      <c r="G56" s="15" t="s">
        <v>127</v>
      </c>
    </row>
    <row r="57" spans="1:7" ht="19.5" customHeight="1" x14ac:dyDescent="0.15">
      <c r="A57" s="64">
        <v>28</v>
      </c>
      <c r="B57" s="15" t="s">
        <v>118</v>
      </c>
      <c r="C57" s="15" t="s">
        <v>138</v>
      </c>
      <c r="D57" s="15" t="s">
        <v>480</v>
      </c>
      <c r="E57" s="90" t="s">
        <v>212</v>
      </c>
      <c r="F57" s="91">
        <v>30672</v>
      </c>
      <c r="G57" s="15" t="s">
        <v>110</v>
      </c>
    </row>
    <row r="58" spans="1:7" ht="24.6" customHeight="1" x14ac:dyDescent="0.15">
      <c r="A58" s="64">
        <v>29</v>
      </c>
      <c r="B58" s="15" t="s">
        <v>118</v>
      </c>
      <c r="C58" s="15" t="s">
        <v>138</v>
      </c>
      <c r="D58" s="96" t="s">
        <v>146</v>
      </c>
      <c r="E58" s="90" t="s">
        <v>180</v>
      </c>
      <c r="F58" s="91">
        <v>30672</v>
      </c>
      <c r="G58" s="15" t="s">
        <v>127</v>
      </c>
    </row>
    <row r="59" spans="1:7" ht="19.5" customHeight="1" x14ac:dyDescent="0.15">
      <c r="A59" s="64">
        <v>30</v>
      </c>
      <c r="B59" s="15" t="s">
        <v>118</v>
      </c>
      <c r="C59" s="15" t="s">
        <v>138</v>
      </c>
      <c r="D59" s="15" t="s">
        <v>147</v>
      </c>
      <c r="E59" s="90" t="s">
        <v>219</v>
      </c>
      <c r="F59" s="91">
        <v>30672</v>
      </c>
      <c r="G59" s="15" t="s">
        <v>127</v>
      </c>
    </row>
    <row r="60" spans="1:7" ht="19.5" customHeight="1" x14ac:dyDescent="0.15">
      <c r="A60" s="64">
        <v>31</v>
      </c>
      <c r="B60" s="15" t="s">
        <v>118</v>
      </c>
      <c r="C60" s="15" t="s">
        <v>138</v>
      </c>
      <c r="D60" s="15" t="s">
        <v>220</v>
      </c>
      <c r="E60" s="90" t="s">
        <v>183</v>
      </c>
      <c r="F60" s="91">
        <v>31908</v>
      </c>
      <c r="G60" s="15" t="s">
        <v>100</v>
      </c>
    </row>
    <row r="61" spans="1:7" ht="19.5" customHeight="1" x14ac:dyDescent="0.15">
      <c r="A61" s="64">
        <v>32</v>
      </c>
      <c r="B61" s="15" t="s">
        <v>118</v>
      </c>
      <c r="C61" s="15" t="s">
        <v>138</v>
      </c>
      <c r="D61" s="15" t="s">
        <v>257</v>
      </c>
      <c r="E61" s="90" t="s">
        <v>207</v>
      </c>
      <c r="F61" s="91">
        <v>29893</v>
      </c>
      <c r="G61" s="15" t="s">
        <v>148</v>
      </c>
    </row>
    <row r="62" spans="1:7" ht="19.5" customHeight="1" x14ac:dyDescent="0.15">
      <c r="A62" s="64">
        <v>33</v>
      </c>
      <c r="B62" s="15" t="s">
        <v>118</v>
      </c>
      <c r="C62" s="15" t="s">
        <v>427</v>
      </c>
      <c r="D62" s="15" t="s">
        <v>149</v>
      </c>
      <c r="E62" s="90" t="s">
        <v>221</v>
      </c>
      <c r="F62" s="91">
        <v>29990</v>
      </c>
      <c r="G62" s="15" t="s">
        <v>127</v>
      </c>
    </row>
    <row r="63" spans="1:7" ht="19.5" customHeight="1" x14ac:dyDescent="0.15">
      <c r="A63" s="64">
        <v>34</v>
      </c>
      <c r="B63" s="15" t="s">
        <v>118</v>
      </c>
      <c r="C63" s="15" t="s">
        <v>427</v>
      </c>
      <c r="D63" s="15" t="s">
        <v>222</v>
      </c>
      <c r="E63" s="90" t="s">
        <v>189</v>
      </c>
      <c r="F63" s="91">
        <v>38380</v>
      </c>
      <c r="G63" s="15" t="s">
        <v>110</v>
      </c>
    </row>
    <row r="64" spans="1:7" ht="19.5" customHeight="1" x14ac:dyDescent="0.15">
      <c r="A64" s="64">
        <v>35</v>
      </c>
      <c r="B64" s="15" t="s">
        <v>118</v>
      </c>
      <c r="C64" s="15" t="s">
        <v>427</v>
      </c>
      <c r="D64" s="15" t="s">
        <v>223</v>
      </c>
      <c r="E64" s="90" t="s">
        <v>189</v>
      </c>
      <c r="F64" s="91">
        <v>38380</v>
      </c>
      <c r="G64" s="15" t="s">
        <v>110</v>
      </c>
    </row>
    <row r="65" spans="1:7" ht="19.5" customHeight="1" x14ac:dyDescent="0.15">
      <c r="A65" s="64">
        <v>36</v>
      </c>
      <c r="B65" s="15" t="s">
        <v>118</v>
      </c>
      <c r="C65" s="15" t="s">
        <v>428</v>
      </c>
      <c r="D65" s="15" t="s">
        <v>224</v>
      </c>
      <c r="E65" s="90" t="s">
        <v>212</v>
      </c>
      <c r="F65" s="91">
        <v>28803</v>
      </c>
      <c r="G65" s="15" t="s">
        <v>110</v>
      </c>
    </row>
    <row r="66" spans="1:7" ht="19.5" customHeight="1" x14ac:dyDescent="0.15">
      <c r="A66" s="64">
        <v>37</v>
      </c>
      <c r="B66" s="15" t="s">
        <v>118</v>
      </c>
      <c r="C66" s="15" t="s">
        <v>428</v>
      </c>
      <c r="D66" s="15" t="s">
        <v>150</v>
      </c>
      <c r="E66" s="90" t="s">
        <v>217</v>
      </c>
      <c r="F66" s="91">
        <v>29990</v>
      </c>
      <c r="G66" s="15" t="s">
        <v>110</v>
      </c>
    </row>
    <row r="67" spans="1:7" ht="19.5" customHeight="1" x14ac:dyDescent="0.15">
      <c r="A67" s="64">
        <v>38</v>
      </c>
      <c r="B67" s="15" t="s">
        <v>118</v>
      </c>
      <c r="C67" s="15" t="s">
        <v>428</v>
      </c>
      <c r="D67" s="15" t="s">
        <v>225</v>
      </c>
      <c r="E67" s="90" t="s">
        <v>178</v>
      </c>
      <c r="F67" s="91">
        <v>31908</v>
      </c>
      <c r="G67" s="15" t="s">
        <v>151</v>
      </c>
    </row>
    <row r="68" spans="1:7" ht="19.5" customHeight="1" x14ac:dyDescent="0.15">
      <c r="A68" s="64">
        <v>39</v>
      </c>
      <c r="B68" s="15" t="s">
        <v>118</v>
      </c>
      <c r="C68" s="15" t="s">
        <v>428</v>
      </c>
      <c r="D68" s="15" t="s">
        <v>226</v>
      </c>
      <c r="E68" s="90" t="s">
        <v>227</v>
      </c>
      <c r="F68" s="91">
        <v>31908</v>
      </c>
      <c r="G68" s="15" t="s">
        <v>152</v>
      </c>
    </row>
    <row r="69" spans="1:7" ht="19.5" customHeight="1" x14ac:dyDescent="0.15">
      <c r="A69" s="64">
        <v>40</v>
      </c>
      <c r="B69" s="15" t="s">
        <v>118</v>
      </c>
      <c r="C69" s="15" t="s">
        <v>428</v>
      </c>
      <c r="D69" s="15" t="s">
        <v>153</v>
      </c>
      <c r="E69" s="90" t="s">
        <v>213</v>
      </c>
      <c r="F69" s="91">
        <v>31908</v>
      </c>
      <c r="G69" s="15" t="s">
        <v>154</v>
      </c>
    </row>
    <row r="70" spans="1:7" ht="19.5" customHeight="1" x14ac:dyDescent="0.15">
      <c r="A70" s="64">
        <v>41</v>
      </c>
      <c r="B70" s="15" t="s">
        <v>118</v>
      </c>
      <c r="C70" s="15" t="s">
        <v>428</v>
      </c>
      <c r="D70" s="15" t="s">
        <v>481</v>
      </c>
      <c r="E70" s="90" t="s">
        <v>228</v>
      </c>
      <c r="F70" s="91">
        <v>30623</v>
      </c>
      <c r="G70" s="15" t="s">
        <v>127</v>
      </c>
    </row>
    <row r="71" spans="1:7" ht="19.5" customHeight="1" x14ac:dyDescent="0.15">
      <c r="A71" s="64">
        <v>42</v>
      </c>
      <c r="B71" s="15" t="s">
        <v>118</v>
      </c>
      <c r="C71" s="15" t="s">
        <v>155</v>
      </c>
      <c r="D71" s="15" t="s">
        <v>229</v>
      </c>
      <c r="E71" s="90" t="s">
        <v>202</v>
      </c>
      <c r="F71" s="91">
        <v>31908</v>
      </c>
      <c r="G71" s="15" t="s">
        <v>130</v>
      </c>
    </row>
    <row r="72" spans="1:7" ht="19.5" customHeight="1" x14ac:dyDescent="0.15">
      <c r="A72" s="64">
        <v>43</v>
      </c>
      <c r="B72" s="15" t="s">
        <v>118</v>
      </c>
      <c r="C72" s="15" t="s">
        <v>155</v>
      </c>
      <c r="D72" s="15" t="s">
        <v>230</v>
      </c>
      <c r="E72" s="90" t="s">
        <v>231</v>
      </c>
      <c r="F72" s="91">
        <v>31908</v>
      </c>
      <c r="G72" s="15" t="s">
        <v>127</v>
      </c>
    </row>
    <row r="73" spans="1:7" ht="19.5" customHeight="1" x14ac:dyDescent="0.15">
      <c r="A73" s="64">
        <v>44</v>
      </c>
      <c r="B73" s="15" t="s">
        <v>118</v>
      </c>
      <c r="C73" s="15" t="s">
        <v>155</v>
      </c>
      <c r="D73" s="15" t="s">
        <v>156</v>
      </c>
      <c r="E73" s="90" t="s">
        <v>186</v>
      </c>
      <c r="F73" s="91">
        <v>31908</v>
      </c>
      <c r="G73" s="15" t="s">
        <v>128</v>
      </c>
    </row>
    <row r="74" spans="1:7" ht="19.5" customHeight="1" x14ac:dyDescent="0.15">
      <c r="A74" s="64">
        <v>45</v>
      </c>
      <c r="B74" s="15" t="s">
        <v>118</v>
      </c>
      <c r="C74" s="15" t="s">
        <v>155</v>
      </c>
      <c r="D74" s="15" t="s">
        <v>157</v>
      </c>
      <c r="E74" s="90" t="s">
        <v>218</v>
      </c>
      <c r="F74" s="91">
        <v>31908</v>
      </c>
      <c r="G74" s="15" t="s">
        <v>127</v>
      </c>
    </row>
    <row r="75" spans="1:7" ht="19.5" customHeight="1" x14ac:dyDescent="0.15">
      <c r="A75" s="64">
        <v>46</v>
      </c>
      <c r="B75" s="15" t="s">
        <v>118</v>
      </c>
      <c r="C75" s="15" t="s">
        <v>111</v>
      </c>
      <c r="D75" s="15" t="s">
        <v>158</v>
      </c>
      <c r="E75" s="90" t="s">
        <v>232</v>
      </c>
      <c r="F75" s="91">
        <v>29129</v>
      </c>
      <c r="G75" s="15" t="s">
        <v>159</v>
      </c>
    </row>
    <row r="76" spans="1:7" ht="19.5" customHeight="1" x14ac:dyDescent="0.15">
      <c r="A76" s="64">
        <v>47</v>
      </c>
      <c r="B76" s="15" t="s">
        <v>118</v>
      </c>
      <c r="C76" s="15" t="s">
        <v>111</v>
      </c>
      <c r="D76" s="15" t="s">
        <v>160</v>
      </c>
      <c r="E76" s="90" t="s">
        <v>233</v>
      </c>
      <c r="F76" s="91">
        <v>29650</v>
      </c>
      <c r="G76" s="15" t="s">
        <v>161</v>
      </c>
    </row>
    <row r="77" spans="1:7" ht="19.5" customHeight="1" x14ac:dyDescent="0.15">
      <c r="A77" s="64">
        <v>48</v>
      </c>
      <c r="B77" s="15" t="s">
        <v>118</v>
      </c>
      <c r="C77" s="15" t="s">
        <v>111</v>
      </c>
      <c r="D77" s="15" t="s">
        <v>162</v>
      </c>
      <c r="E77" s="90" t="s">
        <v>178</v>
      </c>
      <c r="F77" s="91">
        <v>32599</v>
      </c>
      <c r="G77" s="15" t="s">
        <v>87</v>
      </c>
    </row>
    <row r="78" spans="1:7" ht="19.5" customHeight="1" x14ac:dyDescent="0.15">
      <c r="A78" s="64">
        <v>49</v>
      </c>
      <c r="B78" s="15" t="s">
        <v>118</v>
      </c>
      <c r="C78" s="15" t="s">
        <v>111</v>
      </c>
      <c r="D78" s="15" t="s">
        <v>163</v>
      </c>
      <c r="E78" s="90" t="s">
        <v>189</v>
      </c>
      <c r="F78" s="91">
        <v>38380</v>
      </c>
      <c r="G78" s="15" t="s">
        <v>164</v>
      </c>
    </row>
    <row r="79" spans="1:7" ht="19.5" customHeight="1" x14ac:dyDescent="0.15">
      <c r="A79" s="64">
        <v>50</v>
      </c>
      <c r="B79" s="15" t="s">
        <v>118</v>
      </c>
      <c r="C79" s="15" t="s">
        <v>113</v>
      </c>
      <c r="D79" s="15" t="s">
        <v>234</v>
      </c>
      <c r="E79" s="90" t="s">
        <v>235</v>
      </c>
      <c r="F79" s="91">
        <v>29129</v>
      </c>
      <c r="G79" s="15" t="s">
        <v>110</v>
      </c>
    </row>
    <row r="80" spans="1:7" ht="19.5" customHeight="1" x14ac:dyDescent="0.15">
      <c r="A80" s="64">
        <v>51</v>
      </c>
      <c r="B80" s="15" t="s">
        <v>118</v>
      </c>
      <c r="C80" s="15" t="s">
        <v>113</v>
      </c>
      <c r="D80" s="15" t="s">
        <v>165</v>
      </c>
      <c r="E80" s="90" t="s">
        <v>232</v>
      </c>
      <c r="F80" s="91">
        <v>29129</v>
      </c>
      <c r="G80" s="15" t="s">
        <v>166</v>
      </c>
    </row>
    <row r="81" spans="1:7" ht="19.5" customHeight="1" x14ac:dyDescent="0.15">
      <c r="A81" s="64">
        <v>52</v>
      </c>
      <c r="B81" s="15" t="s">
        <v>118</v>
      </c>
      <c r="C81" s="15" t="s">
        <v>113</v>
      </c>
      <c r="D81" s="15" t="s">
        <v>167</v>
      </c>
      <c r="E81" s="90" t="s">
        <v>189</v>
      </c>
      <c r="F81" s="91">
        <v>29528</v>
      </c>
      <c r="G81" s="15" t="s">
        <v>168</v>
      </c>
    </row>
    <row r="82" spans="1:7" ht="19.5" customHeight="1" x14ac:dyDescent="0.15">
      <c r="A82" s="64">
        <v>53</v>
      </c>
      <c r="B82" s="15" t="s">
        <v>118</v>
      </c>
      <c r="C82" s="15" t="s">
        <v>113</v>
      </c>
      <c r="D82" s="15" t="s">
        <v>236</v>
      </c>
      <c r="E82" s="90" t="s">
        <v>237</v>
      </c>
      <c r="F82" s="91">
        <v>35822</v>
      </c>
      <c r="G82" s="15" t="s">
        <v>110</v>
      </c>
    </row>
    <row r="83" spans="1:7" ht="19.5" customHeight="1" x14ac:dyDescent="0.15">
      <c r="A83" s="64">
        <v>54</v>
      </c>
      <c r="B83" s="15" t="s">
        <v>118</v>
      </c>
      <c r="C83" s="15" t="s">
        <v>113</v>
      </c>
      <c r="D83" s="15" t="s">
        <v>169</v>
      </c>
      <c r="E83" s="90" t="s">
        <v>207</v>
      </c>
      <c r="F83" s="91">
        <v>36007</v>
      </c>
      <c r="G83" s="15" t="s">
        <v>127</v>
      </c>
    </row>
    <row r="84" spans="1:7" ht="19.5" customHeight="1" x14ac:dyDescent="0.15">
      <c r="A84" s="64">
        <v>55</v>
      </c>
      <c r="B84" s="15" t="s">
        <v>118</v>
      </c>
      <c r="C84" s="15" t="s">
        <v>113</v>
      </c>
      <c r="D84" s="15" t="s">
        <v>170</v>
      </c>
      <c r="E84" s="90" t="s">
        <v>188</v>
      </c>
      <c r="F84" s="91">
        <v>38380</v>
      </c>
      <c r="G84" s="15" t="s">
        <v>110</v>
      </c>
    </row>
    <row r="85" spans="1:7" ht="19.5" customHeight="1" x14ac:dyDescent="0.15">
      <c r="A85" s="64">
        <v>56</v>
      </c>
      <c r="B85" s="15" t="s">
        <v>118</v>
      </c>
      <c r="C85" s="15" t="s">
        <v>113</v>
      </c>
      <c r="D85" s="15" t="s">
        <v>171</v>
      </c>
      <c r="E85" s="90" t="s">
        <v>189</v>
      </c>
      <c r="F85" s="91">
        <v>38380</v>
      </c>
      <c r="G85" s="15" t="s">
        <v>172</v>
      </c>
    </row>
    <row r="86" spans="1:7" ht="19.5" customHeight="1" x14ac:dyDescent="0.15">
      <c r="A86" s="64">
        <v>57</v>
      </c>
      <c r="B86" s="15" t="s">
        <v>118</v>
      </c>
      <c r="C86" s="15" t="s">
        <v>113</v>
      </c>
      <c r="D86" s="15" t="s">
        <v>173</v>
      </c>
      <c r="E86" s="90" t="s">
        <v>207</v>
      </c>
      <c r="F86" s="91">
        <v>29893</v>
      </c>
      <c r="G86" s="15" t="s">
        <v>174</v>
      </c>
    </row>
    <row r="87" spans="1:7" ht="19.5" customHeight="1" x14ac:dyDescent="0.15">
      <c r="A87" s="64">
        <v>58</v>
      </c>
      <c r="B87" s="15" t="s">
        <v>118</v>
      </c>
      <c r="C87" s="15" t="s">
        <v>117</v>
      </c>
      <c r="D87" s="15" t="s">
        <v>175</v>
      </c>
      <c r="E87" s="90" t="s">
        <v>207</v>
      </c>
      <c r="F87" s="91">
        <v>31354</v>
      </c>
      <c r="G87" s="15" t="s">
        <v>176</v>
      </c>
    </row>
    <row r="88" spans="1:7" ht="19.5" customHeight="1" x14ac:dyDescent="0.15">
      <c r="A88" s="64">
        <v>59</v>
      </c>
      <c r="B88" s="15" t="s">
        <v>118</v>
      </c>
      <c r="C88" s="15" t="s">
        <v>117</v>
      </c>
      <c r="D88" s="15" t="s">
        <v>238</v>
      </c>
      <c r="E88" s="90" t="s">
        <v>228</v>
      </c>
      <c r="F88" s="91">
        <v>31354</v>
      </c>
      <c r="G88" s="15" t="s">
        <v>127</v>
      </c>
    </row>
    <row r="89" spans="1:7" ht="19.5" customHeight="1" x14ac:dyDescent="0.15">
      <c r="A89" s="64">
        <v>60</v>
      </c>
      <c r="B89" s="15" t="s">
        <v>118</v>
      </c>
      <c r="C89" s="15" t="s">
        <v>117</v>
      </c>
      <c r="D89" s="15" t="s">
        <v>177</v>
      </c>
      <c r="E89" s="90" t="s">
        <v>228</v>
      </c>
      <c r="F89" s="91">
        <v>31354</v>
      </c>
      <c r="G89" s="15" t="s">
        <v>127</v>
      </c>
    </row>
    <row r="90" spans="1:7" x14ac:dyDescent="0.15">
      <c r="A90" s="11" t="s">
        <v>543</v>
      </c>
    </row>
  </sheetData>
  <mergeCells count="1">
    <mergeCell ref="A4:C4"/>
  </mergeCells>
  <phoneticPr fontId="3"/>
  <dataValidations count="1">
    <dataValidation imeMode="hiragana" allowBlank="1" showInputMessage="1" showErrorMessage="1" sqref="A1:C3 A4 D1:G4 F90:F92 B5:E65339 G5:G65339" xr:uid="{624E782B-0EB3-46BE-A79F-127C88BC3DAD}"/>
  </dataValidations>
  <printOptions horizontalCentered="1"/>
  <pageMargins left="0.59055118110236227" right="0.59055118110236227" top="0.78740157480314965" bottom="0.59055118110236227" header="0.51181102362204722" footer="0.51181102362204722"/>
  <pageSetup paperSize="9" scale="60" orientation="portrait" r:id="rId1"/>
  <headerFooter scaleWithDoc="0" alignWithMargins="0">
    <oddFooter>&amp;A</oddFooter>
  </headerFooter>
  <rowBreaks count="1" manualBreakCount="1">
    <brk id="69" max="6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D44E2-B30F-4415-8EFF-7193B2B5FB89}">
  <dimension ref="A1:U265"/>
  <sheetViews>
    <sheetView view="pageBreakPreview" zoomScaleNormal="100" zoomScaleSheetLayoutView="100" workbookViewId="0"/>
  </sheetViews>
  <sheetFormatPr defaultRowHeight="13.5" x14ac:dyDescent="0.15"/>
  <cols>
    <col min="1" max="1" width="15.625" customWidth="1"/>
    <col min="8" max="8" width="15.625" customWidth="1"/>
    <col min="15" max="15" width="15.625" customWidth="1"/>
  </cols>
  <sheetData>
    <row r="1" spans="1:21" ht="17.25" x14ac:dyDescent="0.2">
      <c r="A1" s="97" t="s">
        <v>525</v>
      </c>
      <c r="B1" s="61"/>
      <c r="C1" s="98"/>
      <c r="D1" s="98"/>
      <c r="E1" s="98"/>
      <c r="F1" s="98"/>
      <c r="G1" s="98"/>
      <c r="H1" s="98"/>
      <c r="I1" s="98"/>
      <c r="J1" s="98"/>
    </row>
    <row r="2" spans="1:21" x14ac:dyDescent="0.15">
      <c r="A2" s="99"/>
      <c r="B2" s="100"/>
      <c r="C2" s="101"/>
      <c r="E2" s="99"/>
      <c r="F2" s="99"/>
      <c r="G2" s="99"/>
      <c r="H2" s="99"/>
      <c r="J2" s="102"/>
      <c r="O2" s="102" t="s">
        <v>268</v>
      </c>
      <c r="U2" s="101" t="s">
        <v>464</v>
      </c>
    </row>
    <row r="3" spans="1:21" x14ac:dyDescent="0.15">
      <c r="A3" s="245" t="s">
        <v>304</v>
      </c>
      <c r="B3" s="246"/>
      <c r="C3" s="103" t="s">
        <v>507</v>
      </c>
      <c r="D3" s="103" t="s">
        <v>510</v>
      </c>
      <c r="E3" s="103" t="s">
        <v>539</v>
      </c>
      <c r="F3" s="103"/>
      <c r="G3" s="104"/>
      <c r="H3" s="245" t="s">
        <v>304</v>
      </c>
      <c r="I3" s="246"/>
      <c r="J3" s="103" t="s">
        <v>507</v>
      </c>
      <c r="K3" s="103" t="s">
        <v>510</v>
      </c>
      <c r="L3" s="103" t="s">
        <v>539</v>
      </c>
      <c r="M3" s="103"/>
      <c r="N3" s="103"/>
      <c r="O3" s="245" t="s">
        <v>304</v>
      </c>
      <c r="P3" s="246"/>
      <c r="Q3" s="103" t="s">
        <v>507</v>
      </c>
      <c r="R3" s="103" t="s">
        <v>510</v>
      </c>
      <c r="S3" s="103" t="s">
        <v>539</v>
      </c>
      <c r="T3" s="103"/>
      <c r="U3" s="103"/>
    </row>
    <row r="4" spans="1:21" x14ac:dyDescent="0.15">
      <c r="A4" s="247" t="s">
        <v>21</v>
      </c>
      <c r="B4" s="247"/>
      <c r="C4" s="106">
        <v>346</v>
      </c>
      <c r="D4" s="106">
        <v>346</v>
      </c>
      <c r="E4" s="106">
        <v>327</v>
      </c>
      <c r="F4" s="107"/>
      <c r="G4" s="108"/>
      <c r="H4" s="230" t="s">
        <v>295</v>
      </c>
      <c r="I4" s="105" t="s">
        <v>263</v>
      </c>
      <c r="J4" s="109">
        <v>17</v>
      </c>
      <c r="K4" s="108">
        <v>16</v>
      </c>
      <c r="L4" s="108">
        <v>16</v>
      </c>
      <c r="M4" s="107"/>
      <c r="N4" s="108"/>
      <c r="O4" s="234" t="s">
        <v>293</v>
      </c>
      <c r="P4" s="105" t="s">
        <v>263</v>
      </c>
      <c r="Q4" s="27">
        <v>20</v>
      </c>
      <c r="R4" s="27">
        <v>20</v>
      </c>
      <c r="S4" s="27">
        <v>20</v>
      </c>
      <c r="T4" s="107"/>
      <c r="U4" s="108"/>
    </row>
    <row r="5" spans="1:21" x14ac:dyDescent="0.15">
      <c r="A5" s="247" t="s">
        <v>265</v>
      </c>
      <c r="B5" s="247"/>
      <c r="C5" s="106">
        <v>17173</v>
      </c>
      <c r="D5" s="106">
        <f>R36+R38+R39</f>
        <v>17450</v>
      </c>
      <c r="E5" s="106">
        <f>S36+S38+S39</f>
        <v>18148</v>
      </c>
      <c r="F5" s="107"/>
      <c r="G5" s="108"/>
      <c r="H5" s="233"/>
      <c r="I5" s="105" t="s">
        <v>58</v>
      </c>
      <c r="J5" s="109">
        <v>95</v>
      </c>
      <c r="K5" s="108">
        <v>94</v>
      </c>
      <c r="L5" s="108">
        <v>78</v>
      </c>
      <c r="M5" s="107"/>
      <c r="N5" s="108"/>
      <c r="O5" s="234"/>
      <c r="P5" s="105" t="s">
        <v>58</v>
      </c>
      <c r="Q5" s="109">
        <v>103</v>
      </c>
      <c r="R5" s="109">
        <v>101</v>
      </c>
      <c r="S5" s="109">
        <v>119</v>
      </c>
      <c r="T5" s="107"/>
      <c r="U5" s="108"/>
    </row>
    <row r="6" spans="1:21" x14ac:dyDescent="0.15">
      <c r="A6" s="221" t="s">
        <v>274</v>
      </c>
      <c r="B6" s="105" t="s">
        <v>263</v>
      </c>
      <c r="C6" s="110">
        <v>0</v>
      </c>
      <c r="D6" s="106">
        <v>59</v>
      </c>
      <c r="E6" s="106">
        <v>58</v>
      </c>
      <c r="F6" s="107"/>
      <c r="G6" s="108"/>
      <c r="H6" s="222" t="s">
        <v>322</v>
      </c>
      <c r="I6" s="105" t="s">
        <v>263</v>
      </c>
      <c r="J6" s="109">
        <v>35</v>
      </c>
      <c r="K6" s="108">
        <v>17</v>
      </c>
      <c r="L6" s="108">
        <v>15</v>
      </c>
      <c r="M6" s="107"/>
      <c r="N6" s="108"/>
      <c r="O6" s="239" t="s">
        <v>289</v>
      </c>
      <c r="P6" s="105" t="s">
        <v>263</v>
      </c>
      <c r="Q6" s="109">
        <v>0</v>
      </c>
      <c r="R6" s="109">
        <v>0</v>
      </c>
      <c r="S6" s="109">
        <v>0</v>
      </c>
      <c r="T6" s="107"/>
      <c r="U6" s="108"/>
    </row>
    <row r="7" spans="1:21" x14ac:dyDescent="0.15">
      <c r="A7" s="221"/>
      <c r="B7" s="105" t="s">
        <v>58</v>
      </c>
      <c r="C7" s="111">
        <v>0</v>
      </c>
      <c r="D7" s="106">
        <v>466</v>
      </c>
      <c r="E7" s="106">
        <v>420</v>
      </c>
      <c r="F7" s="107"/>
      <c r="G7" s="108"/>
      <c r="H7" s="223"/>
      <c r="I7" s="105" t="s">
        <v>58</v>
      </c>
      <c r="J7" s="109">
        <v>156</v>
      </c>
      <c r="K7" s="108">
        <v>140</v>
      </c>
      <c r="L7" s="108">
        <v>141</v>
      </c>
      <c r="M7" s="107"/>
      <c r="N7" s="108"/>
      <c r="O7" s="240"/>
      <c r="P7" s="105" t="s">
        <v>58</v>
      </c>
      <c r="Q7" s="27">
        <v>0</v>
      </c>
      <c r="R7" s="27">
        <v>0</v>
      </c>
      <c r="S7" s="27">
        <v>0</v>
      </c>
      <c r="T7" s="107"/>
      <c r="U7" s="108"/>
    </row>
    <row r="8" spans="1:21" x14ac:dyDescent="0.15">
      <c r="A8" s="243" t="s">
        <v>277</v>
      </c>
      <c r="B8" s="105" t="s">
        <v>263</v>
      </c>
      <c r="C8" s="111">
        <v>0</v>
      </c>
      <c r="D8" s="106">
        <v>0</v>
      </c>
      <c r="E8" s="106">
        <v>0</v>
      </c>
      <c r="F8" s="107"/>
      <c r="G8" s="108"/>
      <c r="H8" s="222" t="s">
        <v>272</v>
      </c>
      <c r="I8" s="105" t="s">
        <v>263</v>
      </c>
      <c r="J8" s="109">
        <v>89</v>
      </c>
      <c r="K8" s="2">
        <v>90</v>
      </c>
      <c r="L8" s="108">
        <v>60</v>
      </c>
      <c r="M8" s="2"/>
      <c r="N8" s="108"/>
      <c r="O8" s="239" t="s">
        <v>301</v>
      </c>
      <c r="P8" s="105" t="s">
        <v>263</v>
      </c>
      <c r="Q8" s="27">
        <v>0</v>
      </c>
      <c r="R8" s="27">
        <v>0</v>
      </c>
      <c r="S8" s="27">
        <v>0</v>
      </c>
      <c r="T8" s="107"/>
      <c r="U8" s="108"/>
    </row>
    <row r="9" spans="1:21" x14ac:dyDescent="0.15">
      <c r="A9" s="243"/>
      <c r="B9" s="105" t="s">
        <v>58</v>
      </c>
      <c r="C9" s="112">
        <v>0</v>
      </c>
      <c r="D9" s="106">
        <v>0</v>
      </c>
      <c r="E9" s="106">
        <v>0</v>
      </c>
      <c r="F9" s="107"/>
      <c r="G9" s="108"/>
      <c r="H9" s="244"/>
      <c r="I9" s="105" t="s">
        <v>58</v>
      </c>
      <c r="J9" s="109">
        <v>643</v>
      </c>
      <c r="K9" s="2">
        <v>617</v>
      </c>
      <c r="L9" s="108">
        <v>373</v>
      </c>
      <c r="M9" s="2"/>
      <c r="N9" s="108"/>
      <c r="O9" s="240"/>
      <c r="P9" s="105" t="s">
        <v>58</v>
      </c>
      <c r="Q9" s="27">
        <v>0</v>
      </c>
      <c r="R9" s="27">
        <v>0</v>
      </c>
      <c r="S9" s="27">
        <v>0</v>
      </c>
      <c r="T9" s="107"/>
      <c r="U9" s="108"/>
    </row>
    <row r="10" spans="1:21" x14ac:dyDescent="0.15">
      <c r="A10" s="221" t="s">
        <v>282</v>
      </c>
      <c r="B10" s="105" t="s">
        <v>263</v>
      </c>
      <c r="C10" s="112">
        <v>126</v>
      </c>
      <c r="D10" s="106">
        <v>129</v>
      </c>
      <c r="E10" s="106">
        <v>93</v>
      </c>
      <c r="F10" s="107"/>
      <c r="G10" s="108"/>
      <c r="H10" s="222" t="s">
        <v>273</v>
      </c>
      <c r="I10" s="105" t="s">
        <v>263</v>
      </c>
      <c r="J10" s="109">
        <v>0</v>
      </c>
      <c r="K10" s="108">
        <v>0</v>
      </c>
      <c r="L10" s="108">
        <v>0</v>
      </c>
      <c r="M10" s="113"/>
      <c r="N10" s="108"/>
      <c r="O10" s="239" t="s">
        <v>323</v>
      </c>
      <c r="P10" s="105" t="s">
        <v>263</v>
      </c>
      <c r="Q10" s="27">
        <v>0</v>
      </c>
      <c r="R10" s="27">
        <v>0</v>
      </c>
      <c r="S10" s="27">
        <v>0</v>
      </c>
      <c r="T10" s="107"/>
      <c r="U10" s="108"/>
    </row>
    <row r="11" spans="1:21" x14ac:dyDescent="0.15">
      <c r="A11" s="221"/>
      <c r="B11" s="105" t="s">
        <v>58</v>
      </c>
      <c r="C11" s="111">
        <v>879</v>
      </c>
      <c r="D11" s="106">
        <v>793</v>
      </c>
      <c r="E11" s="106">
        <v>725</v>
      </c>
      <c r="F11" s="107"/>
      <c r="G11" s="108"/>
      <c r="H11" s="223"/>
      <c r="I11" s="105" t="s">
        <v>58</v>
      </c>
      <c r="J11" s="109">
        <v>0</v>
      </c>
      <c r="K11" s="108">
        <v>0</v>
      </c>
      <c r="L11" s="108">
        <v>0</v>
      </c>
      <c r="M11" s="107"/>
      <c r="N11" s="108"/>
      <c r="O11" s="240"/>
      <c r="P11" s="105" t="s">
        <v>58</v>
      </c>
      <c r="Q11" s="109">
        <v>0</v>
      </c>
      <c r="R11" s="109">
        <v>0</v>
      </c>
      <c r="S11" s="109">
        <v>0</v>
      </c>
      <c r="T11" s="107"/>
      <c r="U11" s="108"/>
    </row>
    <row r="12" spans="1:21" ht="13.5" customHeight="1" x14ac:dyDescent="0.15">
      <c r="A12" s="221" t="s">
        <v>267</v>
      </c>
      <c r="B12" s="105" t="s">
        <v>263</v>
      </c>
      <c r="C12" s="111">
        <v>0</v>
      </c>
      <c r="D12" s="106">
        <v>0</v>
      </c>
      <c r="E12" s="106">
        <v>0</v>
      </c>
      <c r="F12" s="107"/>
      <c r="G12" s="108"/>
      <c r="H12" s="241" t="s">
        <v>275</v>
      </c>
      <c r="I12" s="105" t="s">
        <v>263</v>
      </c>
      <c r="J12" s="109">
        <v>12</v>
      </c>
      <c r="K12" s="108">
        <v>0</v>
      </c>
      <c r="L12" s="108">
        <v>0</v>
      </c>
      <c r="M12" s="107"/>
      <c r="N12" s="108"/>
      <c r="O12" s="222" t="s">
        <v>302</v>
      </c>
      <c r="P12" s="105" t="s">
        <v>263</v>
      </c>
      <c r="Q12" s="109">
        <v>0</v>
      </c>
      <c r="R12" s="109">
        <v>0</v>
      </c>
      <c r="S12" s="109">
        <v>0</v>
      </c>
      <c r="T12" s="107"/>
      <c r="U12" s="108"/>
    </row>
    <row r="13" spans="1:21" x14ac:dyDescent="0.15">
      <c r="A13" s="221"/>
      <c r="B13" s="105" t="s">
        <v>58</v>
      </c>
      <c r="C13" s="111">
        <v>0</v>
      </c>
      <c r="D13" s="106">
        <v>0</v>
      </c>
      <c r="E13" s="106">
        <v>0</v>
      </c>
      <c r="F13" s="107"/>
      <c r="G13" s="108"/>
      <c r="H13" s="242"/>
      <c r="I13" s="105" t="s">
        <v>58</v>
      </c>
      <c r="J13" s="109">
        <v>70</v>
      </c>
      <c r="K13" s="108">
        <v>0</v>
      </c>
      <c r="L13" s="108">
        <v>0</v>
      </c>
      <c r="M13" s="107"/>
      <c r="N13" s="108"/>
      <c r="O13" s="223"/>
      <c r="P13" s="105" t="s">
        <v>58</v>
      </c>
      <c r="Q13" s="27">
        <v>0</v>
      </c>
      <c r="R13" s="27">
        <v>0</v>
      </c>
      <c r="S13" s="27">
        <v>0</v>
      </c>
      <c r="T13" s="107"/>
      <c r="U13" s="108"/>
    </row>
    <row r="14" spans="1:21" x14ac:dyDescent="0.15">
      <c r="A14" s="230" t="s">
        <v>311</v>
      </c>
      <c r="B14" s="105" t="s">
        <v>263</v>
      </c>
      <c r="C14" s="111">
        <v>0</v>
      </c>
      <c r="D14" s="106">
        <v>0</v>
      </c>
      <c r="E14" s="106">
        <v>0</v>
      </c>
      <c r="F14" s="107"/>
      <c r="G14" s="108"/>
      <c r="H14" s="222" t="s">
        <v>276</v>
      </c>
      <c r="I14" s="105" t="s">
        <v>263</v>
      </c>
      <c r="J14" s="109">
        <v>0</v>
      </c>
      <c r="K14" s="108">
        <v>54</v>
      </c>
      <c r="L14" s="108">
        <v>38</v>
      </c>
      <c r="M14" s="107"/>
      <c r="N14" s="108"/>
      <c r="O14" s="235" t="s">
        <v>326</v>
      </c>
      <c r="P14" s="105" t="s">
        <v>263</v>
      </c>
      <c r="Q14" s="27">
        <v>22</v>
      </c>
      <c r="R14" s="27">
        <v>58</v>
      </c>
      <c r="S14" s="27">
        <v>105</v>
      </c>
      <c r="T14" s="107"/>
      <c r="U14" s="114"/>
    </row>
    <row r="15" spans="1:21" x14ac:dyDescent="0.15">
      <c r="A15" s="233"/>
      <c r="B15" s="105" t="s">
        <v>58</v>
      </c>
      <c r="C15" s="112">
        <v>0</v>
      </c>
      <c r="D15" s="106">
        <v>0</v>
      </c>
      <c r="E15" s="106">
        <v>0</v>
      </c>
      <c r="F15" s="107"/>
      <c r="G15" s="108"/>
      <c r="H15" s="223"/>
      <c r="I15" s="105" t="s">
        <v>58</v>
      </c>
      <c r="J15" s="27">
        <v>0</v>
      </c>
      <c r="K15" s="108">
        <v>717</v>
      </c>
      <c r="L15" s="108">
        <v>258</v>
      </c>
      <c r="M15" s="107"/>
      <c r="N15" s="108"/>
      <c r="O15" s="236"/>
      <c r="P15" s="105" t="s">
        <v>58</v>
      </c>
      <c r="Q15" s="109">
        <v>186</v>
      </c>
      <c r="R15" s="109">
        <v>637</v>
      </c>
      <c r="S15" s="109">
        <v>1149</v>
      </c>
      <c r="T15" s="107"/>
      <c r="U15" s="114"/>
    </row>
    <row r="16" spans="1:21" ht="16.5" customHeight="1" x14ac:dyDescent="0.15">
      <c r="A16" s="222" t="s">
        <v>292</v>
      </c>
      <c r="B16" s="105" t="s">
        <v>263</v>
      </c>
      <c r="C16" s="112">
        <v>0</v>
      </c>
      <c r="D16" s="106">
        <v>30</v>
      </c>
      <c r="E16" s="106">
        <v>29</v>
      </c>
      <c r="F16" s="107"/>
      <c r="G16" s="108"/>
      <c r="H16" s="222" t="s">
        <v>278</v>
      </c>
      <c r="I16" s="105" t="s">
        <v>263</v>
      </c>
      <c r="J16" s="27">
        <v>0</v>
      </c>
      <c r="K16" s="108">
        <v>0</v>
      </c>
      <c r="L16" s="108">
        <v>0</v>
      </c>
      <c r="M16" s="107"/>
      <c r="N16" s="108"/>
      <c r="O16" s="237" t="s">
        <v>506</v>
      </c>
      <c r="P16" s="105" t="s">
        <v>263</v>
      </c>
      <c r="Q16" s="109">
        <v>222</v>
      </c>
      <c r="R16" s="109">
        <v>215</v>
      </c>
      <c r="S16" s="109">
        <v>185</v>
      </c>
      <c r="T16" s="107"/>
      <c r="U16" s="114"/>
    </row>
    <row r="17" spans="1:21" ht="16.5" customHeight="1" x14ac:dyDescent="0.15">
      <c r="A17" s="223"/>
      <c r="B17" s="105" t="s">
        <v>58</v>
      </c>
      <c r="C17" s="112">
        <v>0</v>
      </c>
      <c r="D17" s="106">
        <v>345</v>
      </c>
      <c r="E17" s="106">
        <v>333</v>
      </c>
      <c r="F17" s="107"/>
      <c r="G17" s="108"/>
      <c r="H17" s="223"/>
      <c r="I17" s="105" t="s">
        <v>58</v>
      </c>
      <c r="J17" s="27">
        <v>0</v>
      </c>
      <c r="K17" s="108">
        <v>0</v>
      </c>
      <c r="L17" s="108">
        <v>0</v>
      </c>
      <c r="M17" s="107"/>
      <c r="N17" s="108"/>
      <c r="O17" s="238"/>
      <c r="P17" s="105" t="s">
        <v>58</v>
      </c>
      <c r="Q17" s="109">
        <v>2579</v>
      </c>
      <c r="R17" s="109">
        <v>2388</v>
      </c>
      <c r="S17" s="109">
        <v>2254</v>
      </c>
      <c r="T17" s="107"/>
      <c r="U17" s="114"/>
    </row>
    <row r="18" spans="1:21" ht="13.5" customHeight="1" x14ac:dyDescent="0.15">
      <c r="A18" s="230" t="s">
        <v>312</v>
      </c>
      <c r="B18" s="105" t="s">
        <v>263</v>
      </c>
      <c r="C18" s="112">
        <v>0</v>
      </c>
      <c r="D18" s="106">
        <v>0</v>
      </c>
      <c r="E18" s="106">
        <v>0</v>
      </c>
      <c r="F18" s="107"/>
      <c r="G18" s="108"/>
      <c r="H18" s="222" t="s">
        <v>280</v>
      </c>
      <c r="I18" s="105" t="s">
        <v>263</v>
      </c>
      <c r="J18" s="27">
        <v>0</v>
      </c>
      <c r="K18" s="108">
        <v>82</v>
      </c>
      <c r="L18" s="108">
        <v>86</v>
      </c>
      <c r="M18" s="107"/>
      <c r="N18" s="108"/>
      <c r="O18" s="235" t="s">
        <v>328</v>
      </c>
      <c r="P18" s="105" t="s">
        <v>263</v>
      </c>
      <c r="Q18" s="109">
        <v>30</v>
      </c>
      <c r="R18" s="109">
        <v>0</v>
      </c>
      <c r="S18" s="109">
        <v>0</v>
      </c>
      <c r="T18" s="107"/>
      <c r="U18" s="114"/>
    </row>
    <row r="19" spans="1:21" x14ac:dyDescent="0.15">
      <c r="A19" s="233"/>
      <c r="B19" s="105" t="s">
        <v>58</v>
      </c>
      <c r="C19" s="112">
        <v>0</v>
      </c>
      <c r="D19" s="106">
        <v>0</v>
      </c>
      <c r="E19" s="106">
        <v>0</v>
      </c>
      <c r="F19" s="107"/>
      <c r="G19" s="108"/>
      <c r="H19" s="223"/>
      <c r="I19" s="105" t="s">
        <v>58</v>
      </c>
      <c r="J19" s="27">
        <v>0</v>
      </c>
      <c r="K19" s="108">
        <v>898</v>
      </c>
      <c r="L19" s="108">
        <v>1027</v>
      </c>
      <c r="M19" s="107"/>
      <c r="N19" s="108"/>
      <c r="O19" s="236"/>
      <c r="P19" s="105" t="s">
        <v>58</v>
      </c>
      <c r="Q19" s="109">
        <v>350</v>
      </c>
      <c r="R19" s="109">
        <v>0</v>
      </c>
      <c r="S19" s="109">
        <v>0</v>
      </c>
      <c r="T19" s="107"/>
      <c r="U19" s="114"/>
    </row>
    <row r="20" spans="1:21" x14ac:dyDescent="0.15">
      <c r="A20" s="221" t="s">
        <v>313</v>
      </c>
      <c r="B20" s="105" t="s">
        <v>263</v>
      </c>
      <c r="C20" s="112">
        <v>30</v>
      </c>
      <c r="D20" s="106">
        <v>30</v>
      </c>
      <c r="E20" s="106">
        <v>30</v>
      </c>
      <c r="F20" s="107"/>
      <c r="G20" s="108"/>
      <c r="H20" s="222" t="s">
        <v>281</v>
      </c>
      <c r="I20" s="105" t="s">
        <v>263</v>
      </c>
      <c r="J20" s="27">
        <v>0</v>
      </c>
      <c r="K20" s="108">
        <v>0</v>
      </c>
      <c r="L20" s="108">
        <v>0</v>
      </c>
      <c r="M20" s="107"/>
      <c r="N20" s="108"/>
      <c r="O20" s="235" t="s">
        <v>329</v>
      </c>
      <c r="P20" s="105" t="s">
        <v>263</v>
      </c>
      <c r="Q20" s="109">
        <v>60</v>
      </c>
      <c r="R20" s="109">
        <v>72</v>
      </c>
      <c r="S20" s="109">
        <v>72</v>
      </c>
      <c r="T20" s="107"/>
      <c r="U20" s="114"/>
    </row>
    <row r="21" spans="1:21" ht="13.5" customHeight="1" x14ac:dyDescent="0.15">
      <c r="A21" s="221"/>
      <c r="B21" s="105" t="s">
        <v>58</v>
      </c>
      <c r="C21" s="115">
        <v>194</v>
      </c>
      <c r="D21" s="106">
        <v>240</v>
      </c>
      <c r="E21" s="106">
        <v>263</v>
      </c>
      <c r="F21" s="107"/>
      <c r="G21" s="108"/>
      <c r="H21" s="223"/>
      <c r="I21" s="105" t="s">
        <v>58</v>
      </c>
      <c r="J21" s="27">
        <v>0</v>
      </c>
      <c r="K21" s="108">
        <v>0</v>
      </c>
      <c r="L21" s="108">
        <v>0</v>
      </c>
      <c r="M21" s="107"/>
      <c r="N21" s="108"/>
      <c r="O21" s="236"/>
      <c r="P21" s="105" t="s">
        <v>58</v>
      </c>
      <c r="Q21" s="116">
        <v>430</v>
      </c>
      <c r="R21" s="116">
        <v>410</v>
      </c>
      <c r="S21" s="116">
        <v>420</v>
      </c>
      <c r="T21" s="107"/>
      <c r="U21" s="114"/>
    </row>
    <row r="22" spans="1:21" x14ac:dyDescent="0.15">
      <c r="A22" s="221" t="s">
        <v>314</v>
      </c>
      <c r="B22" s="105" t="s">
        <v>263</v>
      </c>
      <c r="C22" s="115">
        <v>35</v>
      </c>
      <c r="D22" s="106">
        <v>30</v>
      </c>
      <c r="E22" s="106">
        <v>30</v>
      </c>
      <c r="F22" s="107"/>
      <c r="G22" s="108"/>
      <c r="H22" s="222" t="s">
        <v>283</v>
      </c>
      <c r="I22" s="105" t="s">
        <v>263</v>
      </c>
      <c r="J22" s="27">
        <v>66</v>
      </c>
      <c r="K22" s="108">
        <v>63</v>
      </c>
      <c r="L22" s="108">
        <v>20</v>
      </c>
      <c r="M22" s="107"/>
      <c r="N22" s="108"/>
      <c r="O22" s="220" t="s">
        <v>4</v>
      </c>
      <c r="P22" s="105" t="s">
        <v>263</v>
      </c>
      <c r="Q22" s="116">
        <v>462</v>
      </c>
      <c r="R22" s="116">
        <v>265</v>
      </c>
      <c r="S22" s="116">
        <v>230</v>
      </c>
      <c r="T22" s="107"/>
      <c r="U22" s="114"/>
    </row>
    <row r="23" spans="1:21" x14ac:dyDescent="0.15">
      <c r="A23" s="221"/>
      <c r="B23" s="105" t="s">
        <v>58</v>
      </c>
      <c r="C23" s="111">
        <v>368</v>
      </c>
      <c r="D23" s="106">
        <v>386</v>
      </c>
      <c r="E23" s="106">
        <v>377</v>
      </c>
      <c r="F23" s="107"/>
      <c r="G23" s="108"/>
      <c r="H23" s="223"/>
      <c r="I23" s="105" t="s">
        <v>58</v>
      </c>
      <c r="J23" s="109">
        <v>397</v>
      </c>
      <c r="K23" s="108">
        <v>389</v>
      </c>
      <c r="L23" s="108">
        <v>123</v>
      </c>
      <c r="M23" s="107"/>
      <c r="N23" s="108"/>
      <c r="O23" s="220"/>
      <c r="P23" s="105" t="s">
        <v>58</v>
      </c>
      <c r="Q23" s="109">
        <v>5072</v>
      </c>
      <c r="R23" s="109">
        <v>2959</v>
      </c>
      <c r="S23" s="109">
        <v>2936</v>
      </c>
      <c r="T23" s="107"/>
      <c r="U23" s="114"/>
    </row>
    <row r="24" spans="1:21" x14ac:dyDescent="0.15">
      <c r="A24" s="221" t="s">
        <v>315</v>
      </c>
      <c r="B24" s="105" t="s">
        <v>263</v>
      </c>
      <c r="C24" s="111">
        <v>0</v>
      </c>
      <c r="D24" s="106">
        <v>0</v>
      </c>
      <c r="E24" s="106">
        <v>0</v>
      </c>
      <c r="F24" s="107"/>
      <c r="G24" s="108"/>
      <c r="H24" s="222" t="s">
        <v>284</v>
      </c>
      <c r="I24" s="105" t="s">
        <v>263</v>
      </c>
      <c r="J24" s="109">
        <v>0</v>
      </c>
      <c r="K24" s="108">
        <v>0</v>
      </c>
      <c r="L24" s="108">
        <v>0</v>
      </c>
      <c r="M24" s="107"/>
      <c r="N24" s="108"/>
      <c r="O24" s="117"/>
      <c r="P24" s="118"/>
    </row>
    <row r="25" spans="1:21" x14ac:dyDescent="0.15">
      <c r="A25" s="221"/>
      <c r="B25" s="105" t="s">
        <v>58</v>
      </c>
      <c r="C25" s="111">
        <v>0</v>
      </c>
      <c r="D25" s="106">
        <v>0</v>
      </c>
      <c r="E25" s="106">
        <v>0</v>
      </c>
      <c r="F25" s="107"/>
      <c r="G25" s="108"/>
      <c r="H25" s="223"/>
      <c r="I25" s="105" t="s">
        <v>58</v>
      </c>
      <c r="J25" s="27">
        <v>0</v>
      </c>
      <c r="K25" s="108">
        <v>0</v>
      </c>
      <c r="L25" s="108">
        <v>0</v>
      </c>
      <c r="M25" s="107"/>
      <c r="N25" s="108"/>
      <c r="O25" s="117"/>
      <c r="P25" s="118"/>
    </row>
    <row r="26" spans="1:21" x14ac:dyDescent="0.15">
      <c r="A26" s="221" t="s">
        <v>316</v>
      </c>
      <c r="B26" s="105" t="s">
        <v>263</v>
      </c>
      <c r="C26" s="111">
        <v>0</v>
      </c>
      <c r="D26" s="106">
        <v>0</v>
      </c>
      <c r="E26" s="106">
        <v>0</v>
      </c>
      <c r="F26" s="107"/>
      <c r="G26" s="108"/>
      <c r="H26" s="224" t="s">
        <v>285</v>
      </c>
      <c r="I26" s="105" t="s">
        <v>263</v>
      </c>
      <c r="J26" s="27">
        <v>0</v>
      </c>
      <c r="K26" s="108">
        <v>0</v>
      </c>
      <c r="L26" s="108">
        <v>0</v>
      </c>
      <c r="M26" s="107"/>
      <c r="N26" s="108"/>
    </row>
    <row r="27" spans="1:21" x14ac:dyDescent="0.15">
      <c r="A27" s="221"/>
      <c r="B27" s="105" t="s">
        <v>58</v>
      </c>
      <c r="C27" s="112">
        <v>0</v>
      </c>
      <c r="D27" s="106">
        <v>0</v>
      </c>
      <c r="E27" s="106">
        <v>0</v>
      </c>
      <c r="F27" s="107"/>
      <c r="G27" s="108"/>
      <c r="H27" s="225"/>
      <c r="I27" s="105" t="s">
        <v>58</v>
      </c>
      <c r="J27" s="27">
        <v>0</v>
      </c>
      <c r="K27" s="108">
        <v>0</v>
      </c>
      <c r="L27" s="108">
        <v>0</v>
      </c>
      <c r="M27" s="107"/>
      <c r="N27" s="108"/>
    </row>
    <row r="28" spans="1:21" x14ac:dyDescent="0.15">
      <c r="A28" s="221" t="s">
        <v>317</v>
      </c>
      <c r="B28" s="105" t="s">
        <v>263</v>
      </c>
      <c r="C28" s="112">
        <v>0</v>
      </c>
      <c r="D28" s="106">
        <v>0</v>
      </c>
      <c r="E28" s="106">
        <v>0</v>
      </c>
      <c r="F28" s="107"/>
      <c r="G28" s="108"/>
      <c r="H28" s="248" t="s">
        <v>286</v>
      </c>
      <c r="I28" s="105" t="s">
        <v>263</v>
      </c>
      <c r="J28" s="27">
        <v>0</v>
      </c>
      <c r="K28" s="108">
        <v>0</v>
      </c>
      <c r="L28" s="108">
        <v>0</v>
      </c>
      <c r="M28" s="107"/>
      <c r="N28" s="108"/>
      <c r="O28" s="11"/>
      <c r="P28" s="118"/>
      <c r="Q28" s="119"/>
      <c r="R28" s="119"/>
      <c r="S28" s="119"/>
      <c r="T28" s="119"/>
      <c r="U28" s="98"/>
    </row>
    <row r="29" spans="1:21" x14ac:dyDescent="0.15">
      <c r="A29" s="221"/>
      <c r="B29" s="105" t="s">
        <v>58</v>
      </c>
      <c r="C29" s="111">
        <v>0</v>
      </c>
      <c r="D29" s="106">
        <v>0</v>
      </c>
      <c r="E29" s="106">
        <v>0</v>
      </c>
      <c r="F29" s="107"/>
      <c r="G29" s="108"/>
      <c r="H29" s="249"/>
      <c r="I29" s="105" t="s">
        <v>58</v>
      </c>
      <c r="J29" s="27">
        <v>0</v>
      </c>
      <c r="K29" s="108">
        <v>0</v>
      </c>
      <c r="L29" s="108">
        <v>0</v>
      </c>
      <c r="M29" s="107"/>
      <c r="N29" s="108"/>
      <c r="O29" s="11"/>
      <c r="P29" s="118"/>
      <c r="Q29" s="119"/>
      <c r="R29" s="119"/>
      <c r="S29" s="119"/>
      <c r="T29" s="119"/>
      <c r="U29" s="98"/>
    </row>
    <row r="30" spans="1:21" x14ac:dyDescent="0.15">
      <c r="A30" s="250" t="s">
        <v>318</v>
      </c>
      <c r="B30" s="105" t="s">
        <v>263</v>
      </c>
      <c r="C30" s="111">
        <v>0</v>
      </c>
      <c r="D30" s="106">
        <v>30</v>
      </c>
      <c r="E30" s="106">
        <v>63</v>
      </c>
      <c r="F30" s="107"/>
      <c r="G30" s="108"/>
      <c r="H30" s="224" t="s">
        <v>279</v>
      </c>
      <c r="I30" s="105" t="s">
        <v>263</v>
      </c>
      <c r="J30" s="27">
        <v>0</v>
      </c>
      <c r="K30" s="108">
        <v>0</v>
      </c>
      <c r="L30" s="108">
        <v>0</v>
      </c>
      <c r="M30" s="107"/>
      <c r="N30" s="108"/>
    </row>
    <row r="31" spans="1:21" x14ac:dyDescent="0.15">
      <c r="A31" s="251"/>
      <c r="B31" s="105" t="s">
        <v>58</v>
      </c>
      <c r="C31" s="112">
        <v>0</v>
      </c>
      <c r="D31" s="106">
        <v>192</v>
      </c>
      <c r="E31" s="106">
        <v>672</v>
      </c>
      <c r="F31" s="107"/>
      <c r="G31" s="108"/>
      <c r="H31" s="225"/>
      <c r="I31" s="105" t="s">
        <v>58</v>
      </c>
      <c r="J31" s="27">
        <v>0</v>
      </c>
      <c r="K31" s="108">
        <v>0</v>
      </c>
      <c r="L31" s="108">
        <v>0</v>
      </c>
      <c r="M31" s="107"/>
      <c r="N31" s="108"/>
    </row>
    <row r="32" spans="1:21" x14ac:dyDescent="0.15">
      <c r="A32" s="221" t="s">
        <v>299</v>
      </c>
      <c r="B32" s="105" t="s">
        <v>263</v>
      </c>
      <c r="C32" s="112">
        <v>61</v>
      </c>
      <c r="D32" s="106">
        <v>52</v>
      </c>
      <c r="E32" s="106">
        <v>64</v>
      </c>
      <c r="F32" s="107"/>
      <c r="G32" s="108"/>
      <c r="H32" s="222" t="s">
        <v>287</v>
      </c>
      <c r="I32" s="105" t="s">
        <v>263</v>
      </c>
      <c r="J32" s="27">
        <v>0</v>
      </c>
      <c r="K32" s="108">
        <v>0</v>
      </c>
      <c r="L32" s="108">
        <v>0</v>
      </c>
      <c r="M32" s="107"/>
      <c r="N32" s="108"/>
    </row>
    <row r="33" spans="1:21" x14ac:dyDescent="0.15">
      <c r="A33" s="221"/>
      <c r="B33" s="105" t="s">
        <v>58</v>
      </c>
      <c r="C33" s="111">
        <v>925</v>
      </c>
      <c r="D33" s="106">
        <v>666</v>
      </c>
      <c r="E33" s="106">
        <v>690</v>
      </c>
      <c r="F33" s="107"/>
      <c r="G33" s="108"/>
      <c r="H33" s="223"/>
      <c r="I33" s="105" t="s">
        <v>58</v>
      </c>
      <c r="J33" s="109">
        <v>0</v>
      </c>
      <c r="K33" s="108">
        <v>0</v>
      </c>
      <c r="L33" s="108">
        <v>0</v>
      </c>
      <c r="M33" s="107"/>
      <c r="N33" s="108"/>
    </row>
    <row r="34" spans="1:21" ht="14.25" thickBot="1" x14ac:dyDescent="0.2">
      <c r="A34" s="221" t="s">
        <v>319</v>
      </c>
      <c r="B34" s="105" t="s">
        <v>263</v>
      </c>
      <c r="C34" s="111">
        <v>0</v>
      </c>
      <c r="D34" s="106">
        <v>0</v>
      </c>
      <c r="E34" s="106">
        <v>0</v>
      </c>
      <c r="F34" s="107"/>
      <c r="G34" s="108"/>
      <c r="H34" s="222" t="s">
        <v>288</v>
      </c>
      <c r="I34" s="105" t="s">
        <v>263</v>
      </c>
      <c r="J34" s="109">
        <v>0</v>
      </c>
      <c r="K34" s="108">
        <v>0</v>
      </c>
      <c r="L34" s="108">
        <v>0</v>
      </c>
      <c r="M34" s="107"/>
      <c r="N34" s="108"/>
    </row>
    <row r="35" spans="1:21" x14ac:dyDescent="0.15">
      <c r="A35" s="221"/>
      <c r="B35" s="105" t="s">
        <v>58</v>
      </c>
      <c r="C35" s="112">
        <v>0</v>
      </c>
      <c r="D35" s="106">
        <v>0</v>
      </c>
      <c r="E35" s="106">
        <v>0</v>
      </c>
      <c r="F35" s="107"/>
      <c r="G35" s="108"/>
      <c r="H35" s="223"/>
      <c r="I35" s="105" t="s">
        <v>58</v>
      </c>
      <c r="J35" s="109">
        <v>0</v>
      </c>
      <c r="K35" s="108">
        <v>0</v>
      </c>
      <c r="L35" s="108">
        <v>0</v>
      </c>
      <c r="M35" s="107"/>
      <c r="N35" s="108"/>
      <c r="O35" s="228" t="s">
        <v>324</v>
      </c>
      <c r="P35" s="120" t="s">
        <v>263</v>
      </c>
      <c r="Q35" s="121">
        <f t="shared" ref="Q35:U36" si="0">SUM(C40,J40,Q4,Q6,Q8,Q10,Q12,Q14,Q16,Q18,Q20,Q22)</f>
        <v>1327</v>
      </c>
      <c r="R35" s="122">
        <f>SUM(D40,K40,R4,R6,R8,R10,R12,R14,R16,R18,R20,R22)</f>
        <v>1352</v>
      </c>
      <c r="S35" s="122">
        <f>SUM(E40,L40,S4,S6,S8,S10,S12,S14,S16,S18,S20,S22)</f>
        <v>1254</v>
      </c>
      <c r="T35" s="121">
        <f t="shared" si="0"/>
        <v>0</v>
      </c>
      <c r="U35" s="121">
        <f t="shared" si="0"/>
        <v>0</v>
      </c>
    </row>
    <row r="36" spans="1:21" ht="14.25" thickBot="1" x14ac:dyDescent="0.2">
      <c r="A36" s="230" t="s">
        <v>320</v>
      </c>
      <c r="B36" s="105" t="s">
        <v>263</v>
      </c>
      <c r="C36" s="112">
        <v>40</v>
      </c>
      <c r="D36" s="106">
        <v>40</v>
      </c>
      <c r="E36" s="106">
        <v>40</v>
      </c>
      <c r="F36" s="107"/>
      <c r="G36" s="108"/>
      <c r="H36" s="222" t="s">
        <v>290</v>
      </c>
      <c r="I36" s="105" t="s">
        <v>263</v>
      </c>
      <c r="J36" s="109">
        <v>0</v>
      </c>
      <c r="K36" s="108">
        <v>0</v>
      </c>
      <c r="L36" s="108">
        <v>0</v>
      </c>
      <c r="M36" s="107"/>
      <c r="N36" s="108"/>
      <c r="O36" s="229"/>
      <c r="P36" s="123" t="s">
        <v>58</v>
      </c>
      <c r="Q36" s="124">
        <f t="shared" si="0"/>
        <v>12787</v>
      </c>
      <c r="R36" s="125">
        <f>SUM(D41,K41,R5,R7,R9,R11,R13,R15,R17,R19,R21,R23)</f>
        <v>12782</v>
      </c>
      <c r="S36" s="125">
        <f>SUM(E41,L41,S5,S7,S9,S11,S13,S15,S17,S19,S21,S23)</f>
        <v>12725</v>
      </c>
      <c r="T36" s="124">
        <f t="shared" si="0"/>
        <v>0</v>
      </c>
      <c r="U36" s="124">
        <f t="shared" si="0"/>
        <v>0</v>
      </c>
    </row>
    <row r="37" spans="1:21" x14ac:dyDescent="0.15">
      <c r="A37" s="230"/>
      <c r="B37" s="105" t="s">
        <v>58</v>
      </c>
      <c r="C37" s="115">
        <v>340</v>
      </c>
      <c r="D37" s="106">
        <v>344</v>
      </c>
      <c r="E37" s="106">
        <v>367</v>
      </c>
      <c r="F37" s="107"/>
      <c r="G37" s="108"/>
      <c r="H37" s="223"/>
      <c r="I37" s="105" t="s">
        <v>58</v>
      </c>
      <c r="J37" s="109">
        <v>0</v>
      </c>
      <c r="K37" s="108">
        <v>0</v>
      </c>
      <c r="L37" s="108">
        <v>0</v>
      </c>
      <c r="M37" s="107"/>
      <c r="N37" s="108"/>
      <c r="O37" s="231" t="s">
        <v>505</v>
      </c>
      <c r="P37" s="126" t="s">
        <v>263</v>
      </c>
      <c r="Q37" s="127">
        <v>346</v>
      </c>
      <c r="R37" s="127">
        <v>334</v>
      </c>
      <c r="S37" s="127">
        <v>327</v>
      </c>
      <c r="T37" s="127"/>
      <c r="U37" s="128"/>
    </row>
    <row r="38" spans="1:21" ht="13.5" customHeight="1" x14ac:dyDescent="0.15">
      <c r="A38" s="230" t="s">
        <v>300</v>
      </c>
      <c r="B38" s="105" t="s">
        <v>263</v>
      </c>
      <c r="C38" s="115">
        <v>0</v>
      </c>
      <c r="D38" s="106">
        <v>0</v>
      </c>
      <c r="E38" s="106">
        <v>0</v>
      </c>
      <c r="F38" s="107"/>
      <c r="G38" s="108"/>
      <c r="H38" s="234" t="s">
        <v>291</v>
      </c>
      <c r="I38" s="105" t="s">
        <v>263</v>
      </c>
      <c r="J38" s="109">
        <v>0</v>
      </c>
      <c r="K38" s="108">
        <v>0</v>
      </c>
      <c r="L38" s="108">
        <v>0</v>
      </c>
      <c r="M38" s="107"/>
      <c r="N38" s="108"/>
      <c r="O38" s="232"/>
      <c r="P38" s="105" t="s">
        <v>58</v>
      </c>
      <c r="Q38" s="107">
        <v>2062</v>
      </c>
      <c r="R38" s="107">
        <v>1847</v>
      </c>
      <c r="S38" s="2">
        <v>1637</v>
      </c>
      <c r="T38" s="2"/>
      <c r="U38" s="108"/>
    </row>
    <row r="39" spans="1:21" x14ac:dyDescent="0.15">
      <c r="A39" s="233"/>
      <c r="B39" s="105" t="s">
        <v>58</v>
      </c>
      <c r="C39" s="111">
        <v>0</v>
      </c>
      <c r="D39" s="106">
        <v>0</v>
      </c>
      <c r="E39" s="106">
        <v>0</v>
      </c>
      <c r="F39" s="107"/>
      <c r="G39" s="108"/>
      <c r="H39" s="234"/>
      <c r="I39" s="105" t="s">
        <v>58</v>
      </c>
      <c r="J39" s="27">
        <v>0</v>
      </c>
      <c r="K39" s="108">
        <v>0</v>
      </c>
      <c r="L39" s="108">
        <v>0</v>
      </c>
      <c r="M39" s="107"/>
      <c r="N39" s="108"/>
      <c r="O39" s="129" t="s">
        <v>266</v>
      </c>
      <c r="P39" s="105" t="s">
        <v>58</v>
      </c>
      <c r="Q39" s="107">
        <v>2324</v>
      </c>
      <c r="R39" s="107">
        <v>2821</v>
      </c>
      <c r="S39" s="2">
        <v>3786</v>
      </c>
      <c r="T39" s="2"/>
      <c r="U39" s="108"/>
    </row>
    <row r="40" spans="1:21" hidden="1" x14ac:dyDescent="0.15">
      <c r="A40" s="226" t="s">
        <v>321</v>
      </c>
      <c r="B40" s="130" t="s">
        <v>263</v>
      </c>
      <c r="C40" s="107">
        <f t="shared" ref="C40:G41" si="1">SUM(C6,C8,C10,C12,C14,C16,C18,C20,C22,C24,C26,C28,C30,C32,C34,C36,C38)</f>
        <v>292</v>
      </c>
      <c r="D40" s="107">
        <f>SUM(D6,D8,D10,D12,D14,D16,D18,D20,D22,D24,D26,D28,D30,D32,D34,D36,D38)</f>
        <v>400</v>
      </c>
      <c r="E40" s="107">
        <f t="shared" si="1"/>
        <v>407</v>
      </c>
      <c r="F40" s="107">
        <f t="shared" si="1"/>
        <v>0</v>
      </c>
      <c r="G40" s="107">
        <f t="shared" si="1"/>
        <v>0</v>
      </c>
      <c r="H40" s="226" t="s">
        <v>321</v>
      </c>
      <c r="I40" s="130" t="s">
        <v>263</v>
      </c>
      <c r="J40" s="107">
        <f t="shared" ref="J40:N41" si="2">SUM(J4,J6,J8,J10,J12,J14,J16,J18,J20,J22,J24,J26,J28,J30,J32,J34,J36,J38)</f>
        <v>219</v>
      </c>
      <c r="K40" s="107">
        <f>SUM(K4,K6,K8,K10,K12,K14,K16,K18,K20,K22,K24,K26,K28,K30,K32,K34,K36,K38)</f>
        <v>322</v>
      </c>
      <c r="L40" s="107">
        <f t="shared" si="2"/>
        <v>235</v>
      </c>
      <c r="M40" s="107">
        <f t="shared" si="2"/>
        <v>0</v>
      </c>
      <c r="N40" s="107">
        <f t="shared" si="2"/>
        <v>0</v>
      </c>
      <c r="O40" s="131"/>
      <c r="P40" s="118"/>
      <c r="Q40" s="119"/>
      <c r="R40" s="119"/>
      <c r="U40" s="98"/>
    </row>
    <row r="41" spans="1:21" hidden="1" x14ac:dyDescent="0.15">
      <c r="A41" s="227"/>
      <c r="B41" s="130" t="s">
        <v>58</v>
      </c>
      <c r="C41" s="107">
        <f t="shared" si="1"/>
        <v>2706</v>
      </c>
      <c r="D41" s="107">
        <f>SUM(D7,D9,D11,D13,D15,D17,D19,D21,D23,D25,D27,D29,D31,D33,D35,D37,D39)</f>
        <v>3432</v>
      </c>
      <c r="E41" s="107">
        <f t="shared" si="1"/>
        <v>3847</v>
      </c>
      <c r="F41" s="107">
        <f t="shared" si="1"/>
        <v>0</v>
      </c>
      <c r="G41" s="107">
        <f t="shared" si="1"/>
        <v>0</v>
      </c>
      <c r="H41" s="227"/>
      <c r="I41" s="130" t="s">
        <v>58</v>
      </c>
      <c r="J41" s="107">
        <f t="shared" si="2"/>
        <v>1361</v>
      </c>
      <c r="K41" s="107">
        <f>SUM(K5,K7,K9,K11,K13,K15,K17,K19,K21,K23,K25,K27,K29,K31,K33,K35,K37,K39)</f>
        <v>2855</v>
      </c>
      <c r="L41" s="107">
        <f t="shared" si="2"/>
        <v>2000</v>
      </c>
      <c r="M41" s="107">
        <f t="shared" si="2"/>
        <v>0</v>
      </c>
      <c r="N41" s="107">
        <f t="shared" si="2"/>
        <v>0</v>
      </c>
      <c r="O41" s="131"/>
      <c r="P41" s="118"/>
      <c r="Q41" s="119"/>
      <c r="R41" s="119"/>
      <c r="U41" s="98"/>
    </row>
    <row r="42" spans="1:21" x14ac:dyDescent="0.15">
      <c r="A42" s="57" t="s">
        <v>484</v>
      </c>
      <c r="B42" s="132"/>
      <c r="C42" s="98"/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98"/>
      <c r="O42" s="98"/>
      <c r="P42" s="98"/>
    </row>
    <row r="43" spans="1:21" x14ac:dyDescent="0.15">
      <c r="A43" s="133" t="s">
        <v>303</v>
      </c>
      <c r="B43" s="134"/>
      <c r="C43" s="134"/>
      <c r="D43" s="134"/>
      <c r="E43" s="134"/>
      <c r="F43" s="134"/>
      <c r="G43" s="98"/>
      <c r="H43" s="98"/>
      <c r="I43" s="98"/>
      <c r="J43" s="98"/>
      <c r="K43" s="98"/>
      <c r="L43" s="98"/>
      <c r="M43" s="98"/>
      <c r="N43" s="98"/>
      <c r="O43" s="98"/>
      <c r="P43" s="98"/>
    </row>
    <row r="44" spans="1:21" x14ac:dyDescent="0.15">
      <c r="A44" s="133" t="s">
        <v>325</v>
      </c>
      <c r="B44" s="134"/>
      <c r="C44" s="134"/>
      <c r="D44" s="134"/>
      <c r="E44" s="134"/>
      <c r="F44" s="134"/>
      <c r="G44" s="98"/>
      <c r="H44" s="98"/>
      <c r="I44" s="98"/>
      <c r="J44" s="98"/>
      <c r="K44" s="98"/>
      <c r="L44" s="98"/>
      <c r="M44" s="98"/>
      <c r="N44" s="98"/>
      <c r="O44" s="98"/>
      <c r="P44" s="98"/>
    </row>
    <row r="45" spans="1:21" x14ac:dyDescent="0.15">
      <c r="A45" s="134"/>
      <c r="B45" s="134"/>
      <c r="C45" s="134"/>
      <c r="D45" s="134"/>
      <c r="E45" s="134"/>
      <c r="F45" s="134"/>
    </row>
    <row r="68" spans="1:21" ht="17.25" x14ac:dyDescent="0.2">
      <c r="A68" s="97" t="s">
        <v>525</v>
      </c>
      <c r="B68" s="61"/>
      <c r="C68" s="98"/>
      <c r="D68" s="98"/>
      <c r="E68" s="98"/>
      <c r="F68" s="98"/>
      <c r="G68" s="98"/>
      <c r="H68" s="98"/>
      <c r="I68" s="98"/>
      <c r="J68" s="98"/>
    </row>
    <row r="69" spans="1:21" x14ac:dyDescent="0.15">
      <c r="A69" s="99"/>
      <c r="B69" s="100"/>
      <c r="C69" s="101"/>
      <c r="E69" s="99"/>
      <c r="F69" s="99"/>
      <c r="G69" s="99"/>
      <c r="H69" s="99"/>
      <c r="J69" s="102"/>
      <c r="O69" s="102" t="s">
        <v>268</v>
      </c>
      <c r="U69" s="101" t="s">
        <v>464</v>
      </c>
    </row>
    <row r="70" spans="1:21" x14ac:dyDescent="0.15">
      <c r="A70" s="245" t="s">
        <v>304</v>
      </c>
      <c r="B70" s="246"/>
      <c r="C70" s="103" t="s">
        <v>414</v>
      </c>
      <c r="D70" s="103" t="s">
        <v>421</v>
      </c>
      <c r="E70" s="103" t="s">
        <v>422</v>
      </c>
      <c r="F70" s="103" t="s">
        <v>439</v>
      </c>
      <c r="G70" s="104" t="s">
        <v>474</v>
      </c>
      <c r="H70" s="245" t="s">
        <v>304</v>
      </c>
      <c r="I70" s="246"/>
      <c r="J70" s="103" t="s">
        <v>414</v>
      </c>
      <c r="K70" s="103" t="s">
        <v>421</v>
      </c>
      <c r="L70" s="103" t="s">
        <v>422</v>
      </c>
      <c r="M70" s="103" t="s">
        <v>439</v>
      </c>
      <c r="N70" s="103" t="s">
        <v>474</v>
      </c>
      <c r="O70" s="245" t="s">
        <v>304</v>
      </c>
      <c r="P70" s="246"/>
      <c r="Q70" s="103" t="s">
        <v>414</v>
      </c>
      <c r="R70" s="103" t="s">
        <v>421</v>
      </c>
      <c r="S70" s="103" t="s">
        <v>425</v>
      </c>
      <c r="T70" s="103" t="s">
        <v>439</v>
      </c>
      <c r="U70" s="103" t="s">
        <v>474</v>
      </c>
    </row>
    <row r="71" spans="1:21" x14ac:dyDescent="0.15">
      <c r="A71" s="247" t="s">
        <v>21</v>
      </c>
      <c r="B71" s="247"/>
      <c r="C71" s="107">
        <v>341</v>
      </c>
      <c r="D71" s="107">
        <v>327</v>
      </c>
      <c r="E71" s="107">
        <v>318</v>
      </c>
      <c r="F71" s="107">
        <v>346</v>
      </c>
      <c r="G71" s="108">
        <v>346</v>
      </c>
      <c r="H71" s="230" t="s">
        <v>295</v>
      </c>
      <c r="I71" s="105" t="s">
        <v>263</v>
      </c>
      <c r="J71" s="107">
        <v>12</v>
      </c>
      <c r="K71" s="107">
        <v>12</v>
      </c>
      <c r="L71" s="107">
        <v>16</v>
      </c>
      <c r="M71" s="107">
        <v>16</v>
      </c>
      <c r="N71" s="108">
        <v>16</v>
      </c>
      <c r="O71" s="234" t="s">
        <v>293</v>
      </c>
      <c r="P71" s="105" t="s">
        <v>263</v>
      </c>
      <c r="Q71" s="107">
        <v>20</v>
      </c>
      <c r="R71" s="107">
        <v>19</v>
      </c>
      <c r="S71" s="107">
        <v>20</v>
      </c>
      <c r="T71" s="107">
        <v>20</v>
      </c>
      <c r="U71" s="108">
        <v>20</v>
      </c>
    </row>
    <row r="72" spans="1:21" x14ac:dyDescent="0.15">
      <c r="A72" s="247" t="s">
        <v>265</v>
      </c>
      <c r="B72" s="247"/>
      <c r="C72" s="107">
        <v>23038</v>
      </c>
      <c r="D72" s="107">
        <v>22173</v>
      </c>
      <c r="E72" s="107">
        <v>15228</v>
      </c>
      <c r="F72" s="107">
        <v>15122</v>
      </c>
      <c r="G72" s="108">
        <v>15010</v>
      </c>
      <c r="H72" s="233"/>
      <c r="I72" s="105" t="s">
        <v>58</v>
      </c>
      <c r="J72" s="107">
        <v>60</v>
      </c>
      <c r="K72" s="107">
        <v>53</v>
      </c>
      <c r="L72" s="107">
        <v>82</v>
      </c>
      <c r="M72" s="107">
        <v>78</v>
      </c>
      <c r="N72" s="108">
        <v>91</v>
      </c>
      <c r="O72" s="234"/>
      <c r="P72" s="105" t="s">
        <v>58</v>
      </c>
      <c r="Q72" s="107">
        <v>150</v>
      </c>
      <c r="R72" s="107">
        <v>133</v>
      </c>
      <c r="S72" s="107">
        <v>89</v>
      </c>
      <c r="T72" s="107">
        <v>99</v>
      </c>
      <c r="U72" s="108">
        <v>97</v>
      </c>
    </row>
    <row r="73" spans="1:21" x14ac:dyDescent="0.15">
      <c r="A73" s="221" t="s">
        <v>274</v>
      </c>
      <c r="B73" s="105" t="s">
        <v>263</v>
      </c>
      <c r="C73" s="107">
        <v>0</v>
      </c>
      <c r="D73" s="107">
        <v>0</v>
      </c>
      <c r="E73" s="107">
        <v>0</v>
      </c>
      <c r="F73" s="107">
        <v>0</v>
      </c>
      <c r="G73" s="108">
        <v>0</v>
      </c>
      <c r="H73" s="222" t="s">
        <v>322</v>
      </c>
      <c r="I73" s="105" t="s">
        <v>263</v>
      </c>
      <c r="J73" s="107">
        <v>0</v>
      </c>
      <c r="K73" s="107">
        <v>0</v>
      </c>
      <c r="L73" s="107">
        <v>0</v>
      </c>
      <c r="M73" s="107">
        <v>0</v>
      </c>
      <c r="N73" s="108">
        <v>0</v>
      </c>
      <c r="O73" s="239" t="s">
        <v>289</v>
      </c>
      <c r="P73" s="105" t="s">
        <v>263</v>
      </c>
      <c r="Q73" s="107">
        <v>0</v>
      </c>
      <c r="R73" s="107">
        <v>0</v>
      </c>
      <c r="S73" s="107">
        <v>0</v>
      </c>
      <c r="T73" s="107">
        <v>0</v>
      </c>
      <c r="U73" s="108">
        <v>0</v>
      </c>
    </row>
    <row r="74" spans="1:21" x14ac:dyDescent="0.15">
      <c r="A74" s="221"/>
      <c r="B74" s="105" t="s">
        <v>58</v>
      </c>
      <c r="C74" s="107">
        <v>0</v>
      </c>
      <c r="D74" s="107">
        <v>0</v>
      </c>
      <c r="E74" s="107">
        <v>0</v>
      </c>
      <c r="F74" s="107">
        <v>0</v>
      </c>
      <c r="G74" s="108">
        <v>0</v>
      </c>
      <c r="H74" s="223"/>
      <c r="I74" s="105" t="s">
        <v>58</v>
      </c>
      <c r="J74" s="107">
        <v>0</v>
      </c>
      <c r="K74" s="107">
        <v>0</v>
      </c>
      <c r="L74" s="107">
        <v>0</v>
      </c>
      <c r="M74" s="107">
        <v>0</v>
      </c>
      <c r="N74" s="108">
        <v>0</v>
      </c>
      <c r="O74" s="240"/>
      <c r="P74" s="105" t="s">
        <v>58</v>
      </c>
      <c r="Q74" s="107">
        <v>0</v>
      </c>
      <c r="R74" s="107">
        <v>0</v>
      </c>
      <c r="S74" s="107">
        <v>0</v>
      </c>
      <c r="T74" s="107">
        <v>0</v>
      </c>
      <c r="U74" s="108">
        <v>0</v>
      </c>
    </row>
    <row r="75" spans="1:21" x14ac:dyDescent="0.15">
      <c r="A75" s="243" t="s">
        <v>277</v>
      </c>
      <c r="B75" s="105" t="s">
        <v>263</v>
      </c>
      <c r="C75" s="107">
        <v>0</v>
      </c>
      <c r="D75" s="107">
        <v>0</v>
      </c>
      <c r="E75" s="107">
        <v>0</v>
      </c>
      <c r="F75" s="107">
        <v>0</v>
      </c>
      <c r="G75" s="108">
        <v>0</v>
      </c>
      <c r="H75" s="222" t="s">
        <v>272</v>
      </c>
      <c r="I75" s="105" t="s">
        <v>263</v>
      </c>
      <c r="J75" s="2">
        <v>88</v>
      </c>
      <c r="K75" s="2">
        <v>83</v>
      </c>
      <c r="L75" s="2">
        <v>85</v>
      </c>
      <c r="M75" s="2">
        <v>89</v>
      </c>
      <c r="N75" s="108">
        <v>90</v>
      </c>
      <c r="O75" s="239" t="s">
        <v>301</v>
      </c>
      <c r="P75" s="105" t="s">
        <v>263</v>
      </c>
      <c r="Q75" s="107">
        <v>0</v>
      </c>
      <c r="R75" s="107">
        <v>0</v>
      </c>
      <c r="S75" s="107">
        <v>0</v>
      </c>
      <c r="T75" s="107">
        <v>0</v>
      </c>
      <c r="U75" s="108">
        <v>0</v>
      </c>
    </row>
    <row r="76" spans="1:21" x14ac:dyDescent="0.15">
      <c r="A76" s="243"/>
      <c r="B76" s="105" t="s">
        <v>58</v>
      </c>
      <c r="C76" s="107">
        <v>0</v>
      </c>
      <c r="D76" s="107">
        <v>0</v>
      </c>
      <c r="E76" s="107">
        <v>0</v>
      </c>
      <c r="F76" s="107">
        <v>0</v>
      </c>
      <c r="G76" s="108">
        <v>0</v>
      </c>
      <c r="H76" s="244"/>
      <c r="I76" s="105" t="s">
        <v>58</v>
      </c>
      <c r="J76" s="2">
        <v>514</v>
      </c>
      <c r="K76" s="2">
        <v>584</v>
      </c>
      <c r="L76" s="2">
        <v>469</v>
      </c>
      <c r="M76" s="2">
        <v>471</v>
      </c>
      <c r="N76" s="108">
        <v>561</v>
      </c>
      <c r="O76" s="240"/>
      <c r="P76" s="105" t="s">
        <v>58</v>
      </c>
      <c r="Q76" s="107">
        <v>0</v>
      </c>
      <c r="R76" s="107">
        <v>0</v>
      </c>
      <c r="S76" s="107">
        <v>0</v>
      </c>
      <c r="T76" s="107">
        <v>0</v>
      </c>
      <c r="U76" s="108">
        <v>0</v>
      </c>
    </row>
    <row r="77" spans="1:21" x14ac:dyDescent="0.15">
      <c r="A77" s="221" t="s">
        <v>282</v>
      </c>
      <c r="B77" s="105" t="s">
        <v>263</v>
      </c>
      <c r="C77" s="107">
        <v>90</v>
      </c>
      <c r="D77" s="107">
        <v>88</v>
      </c>
      <c r="E77" s="107">
        <v>69</v>
      </c>
      <c r="F77" s="107">
        <v>92</v>
      </c>
      <c r="G77" s="108">
        <v>117</v>
      </c>
      <c r="H77" s="222" t="s">
        <v>273</v>
      </c>
      <c r="I77" s="105" t="s">
        <v>263</v>
      </c>
      <c r="J77" s="107">
        <v>20</v>
      </c>
      <c r="K77" s="107">
        <v>10</v>
      </c>
      <c r="L77" s="113">
        <v>0</v>
      </c>
      <c r="M77" s="113">
        <v>19</v>
      </c>
      <c r="N77" s="108">
        <v>0</v>
      </c>
      <c r="O77" s="239" t="s">
        <v>323</v>
      </c>
      <c r="P77" s="105" t="s">
        <v>263</v>
      </c>
      <c r="Q77" s="107">
        <v>30</v>
      </c>
      <c r="R77" s="107">
        <v>28</v>
      </c>
      <c r="S77" s="107">
        <v>29</v>
      </c>
      <c r="T77" s="107">
        <v>26</v>
      </c>
      <c r="U77" s="108">
        <v>30</v>
      </c>
    </row>
    <row r="78" spans="1:21" x14ac:dyDescent="0.15">
      <c r="A78" s="221"/>
      <c r="B78" s="105" t="s">
        <v>58</v>
      </c>
      <c r="C78" s="107">
        <v>982</v>
      </c>
      <c r="D78" s="107">
        <v>828</v>
      </c>
      <c r="E78" s="107">
        <v>628</v>
      </c>
      <c r="F78" s="107">
        <v>624</v>
      </c>
      <c r="G78" s="108">
        <v>762</v>
      </c>
      <c r="H78" s="223"/>
      <c r="I78" s="105" t="s">
        <v>58</v>
      </c>
      <c r="J78" s="107">
        <v>110</v>
      </c>
      <c r="K78" s="107">
        <v>21</v>
      </c>
      <c r="L78" s="107">
        <v>0</v>
      </c>
      <c r="M78" s="107">
        <v>77</v>
      </c>
      <c r="N78" s="108">
        <v>0</v>
      </c>
      <c r="O78" s="240"/>
      <c r="P78" s="105" t="s">
        <v>58</v>
      </c>
      <c r="Q78" s="107">
        <v>383</v>
      </c>
      <c r="R78" s="107">
        <v>279</v>
      </c>
      <c r="S78" s="107">
        <v>216</v>
      </c>
      <c r="T78" s="107">
        <v>122</v>
      </c>
      <c r="U78" s="108">
        <v>128</v>
      </c>
    </row>
    <row r="79" spans="1:21" ht="13.5" customHeight="1" x14ac:dyDescent="0.15">
      <c r="A79" s="221" t="s">
        <v>267</v>
      </c>
      <c r="B79" s="105" t="s">
        <v>263</v>
      </c>
      <c r="C79" s="107">
        <v>0</v>
      </c>
      <c r="D79" s="107">
        <v>0</v>
      </c>
      <c r="E79" s="107">
        <v>0</v>
      </c>
      <c r="F79" s="107">
        <v>0</v>
      </c>
      <c r="G79" s="108">
        <v>0</v>
      </c>
      <c r="H79" s="241" t="s">
        <v>275</v>
      </c>
      <c r="I79" s="105" t="s">
        <v>263</v>
      </c>
      <c r="J79" s="107">
        <v>32</v>
      </c>
      <c r="K79" s="107">
        <v>20</v>
      </c>
      <c r="L79" s="107">
        <v>10</v>
      </c>
      <c r="M79" s="107">
        <v>0</v>
      </c>
      <c r="N79" s="108">
        <v>9</v>
      </c>
      <c r="O79" s="222" t="s">
        <v>302</v>
      </c>
      <c r="P79" s="105" t="s">
        <v>263</v>
      </c>
      <c r="Q79" s="107">
        <v>0</v>
      </c>
      <c r="R79" s="107">
        <v>0</v>
      </c>
      <c r="S79" s="107">
        <v>0</v>
      </c>
      <c r="T79" s="107">
        <v>0</v>
      </c>
      <c r="U79" s="108">
        <v>0</v>
      </c>
    </row>
    <row r="80" spans="1:21" x14ac:dyDescent="0.15">
      <c r="A80" s="221"/>
      <c r="B80" s="105" t="s">
        <v>58</v>
      </c>
      <c r="C80" s="107">
        <v>0</v>
      </c>
      <c r="D80" s="107">
        <v>0</v>
      </c>
      <c r="E80" s="107">
        <v>0</v>
      </c>
      <c r="F80" s="107">
        <v>0</v>
      </c>
      <c r="G80" s="108">
        <v>0</v>
      </c>
      <c r="H80" s="242"/>
      <c r="I80" s="105" t="s">
        <v>58</v>
      </c>
      <c r="J80" s="107">
        <v>178</v>
      </c>
      <c r="K80" s="107">
        <v>131</v>
      </c>
      <c r="L80" s="107">
        <v>98</v>
      </c>
      <c r="M80" s="107">
        <v>0</v>
      </c>
      <c r="N80" s="108">
        <v>27</v>
      </c>
      <c r="O80" s="223"/>
      <c r="P80" s="105" t="s">
        <v>58</v>
      </c>
      <c r="Q80" s="107">
        <v>0</v>
      </c>
      <c r="R80" s="107">
        <v>0</v>
      </c>
      <c r="S80" s="107">
        <v>0</v>
      </c>
      <c r="T80" s="107">
        <v>0</v>
      </c>
      <c r="U80" s="108">
        <v>0</v>
      </c>
    </row>
    <row r="81" spans="1:21" x14ac:dyDescent="0.15">
      <c r="A81" s="230" t="s">
        <v>311</v>
      </c>
      <c r="B81" s="105" t="s">
        <v>263</v>
      </c>
      <c r="C81" s="107">
        <v>0</v>
      </c>
      <c r="D81" s="107">
        <v>0</v>
      </c>
      <c r="E81" s="107">
        <v>0</v>
      </c>
      <c r="F81" s="107">
        <v>0</v>
      </c>
      <c r="G81" s="108">
        <v>0</v>
      </c>
      <c r="H81" s="222" t="s">
        <v>276</v>
      </c>
      <c r="I81" s="105" t="s">
        <v>263</v>
      </c>
      <c r="J81" s="107">
        <v>0</v>
      </c>
      <c r="K81" s="107">
        <v>0</v>
      </c>
      <c r="L81" s="107">
        <v>0</v>
      </c>
      <c r="M81" s="107">
        <v>0</v>
      </c>
      <c r="N81" s="108">
        <v>0</v>
      </c>
      <c r="O81" s="235" t="s">
        <v>326</v>
      </c>
      <c r="P81" s="105" t="s">
        <v>263</v>
      </c>
      <c r="Q81" s="107">
        <v>40</v>
      </c>
      <c r="R81" s="107">
        <v>0</v>
      </c>
      <c r="S81" s="107">
        <v>0</v>
      </c>
      <c r="T81" s="107">
        <v>0</v>
      </c>
      <c r="U81" s="114">
        <v>0</v>
      </c>
    </row>
    <row r="82" spans="1:21" x14ac:dyDescent="0.15">
      <c r="A82" s="233"/>
      <c r="B82" s="105" t="s">
        <v>58</v>
      </c>
      <c r="C82" s="107">
        <v>0</v>
      </c>
      <c r="D82" s="107">
        <v>0</v>
      </c>
      <c r="E82" s="107">
        <v>0</v>
      </c>
      <c r="F82" s="107">
        <v>0</v>
      </c>
      <c r="G82" s="108">
        <v>0</v>
      </c>
      <c r="H82" s="223"/>
      <c r="I82" s="105" t="s">
        <v>58</v>
      </c>
      <c r="J82" s="107">
        <v>0</v>
      </c>
      <c r="K82" s="107">
        <v>0</v>
      </c>
      <c r="L82" s="107">
        <v>0</v>
      </c>
      <c r="M82" s="107">
        <v>0</v>
      </c>
      <c r="N82" s="108">
        <v>0</v>
      </c>
      <c r="O82" s="236"/>
      <c r="P82" s="105" t="s">
        <v>58</v>
      </c>
      <c r="Q82" s="107">
        <v>175</v>
      </c>
      <c r="R82" s="107">
        <v>0</v>
      </c>
      <c r="S82" s="107">
        <v>0</v>
      </c>
      <c r="T82" s="107">
        <v>0</v>
      </c>
      <c r="U82" s="114">
        <v>0</v>
      </c>
    </row>
    <row r="83" spans="1:21" ht="16.5" customHeight="1" x14ac:dyDescent="0.15">
      <c r="A83" s="222" t="s">
        <v>292</v>
      </c>
      <c r="B83" s="105" t="s">
        <v>263</v>
      </c>
      <c r="C83" s="107">
        <v>0</v>
      </c>
      <c r="D83" s="107">
        <v>0</v>
      </c>
      <c r="E83" s="107">
        <v>0</v>
      </c>
      <c r="F83" s="107">
        <v>0</v>
      </c>
      <c r="G83" s="108">
        <v>0</v>
      </c>
      <c r="H83" s="222" t="s">
        <v>278</v>
      </c>
      <c r="I83" s="105" t="s">
        <v>263</v>
      </c>
      <c r="J83" s="107">
        <v>0</v>
      </c>
      <c r="K83" s="107">
        <v>0</v>
      </c>
      <c r="L83" s="107">
        <v>0</v>
      </c>
      <c r="M83" s="107">
        <v>0</v>
      </c>
      <c r="N83" s="108">
        <v>0</v>
      </c>
      <c r="O83" s="237" t="s">
        <v>506</v>
      </c>
      <c r="P83" s="105" t="s">
        <v>263</v>
      </c>
      <c r="Q83" s="107">
        <v>253</v>
      </c>
      <c r="R83" s="107">
        <v>239</v>
      </c>
      <c r="S83" s="107">
        <v>216</v>
      </c>
      <c r="T83" s="107">
        <v>228</v>
      </c>
      <c r="U83" s="114">
        <v>234</v>
      </c>
    </row>
    <row r="84" spans="1:21" ht="16.5" customHeight="1" x14ac:dyDescent="0.15">
      <c r="A84" s="223"/>
      <c r="B84" s="105" t="s">
        <v>58</v>
      </c>
      <c r="C84" s="107">
        <v>0</v>
      </c>
      <c r="D84" s="107">
        <v>0</v>
      </c>
      <c r="E84" s="107">
        <v>0</v>
      </c>
      <c r="F84" s="107">
        <v>0</v>
      </c>
      <c r="G84" s="108">
        <v>0</v>
      </c>
      <c r="H84" s="223"/>
      <c r="I84" s="105" t="s">
        <v>58</v>
      </c>
      <c r="J84" s="107">
        <v>0</v>
      </c>
      <c r="K84" s="107">
        <v>0</v>
      </c>
      <c r="L84" s="107">
        <v>0</v>
      </c>
      <c r="M84" s="107">
        <v>0</v>
      </c>
      <c r="N84" s="108">
        <v>0</v>
      </c>
      <c r="O84" s="238"/>
      <c r="P84" s="105" t="s">
        <v>58</v>
      </c>
      <c r="Q84" s="107">
        <v>3689</v>
      </c>
      <c r="R84" s="107">
        <v>4060</v>
      </c>
      <c r="S84" s="107">
        <v>2969</v>
      </c>
      <c r="T84" s="107">
        <v>2678</v>
      </c>
      <c r="U84" s="114">
        <v>2627</v>
      </c>
    </row>
    <row r="85" spans="1:21" ht="13.5" customHeight="1" x14ac:dyDescent="0.15">
      <c r="A85" s="230" t="s">
        <v>312</v>
      </c>
      <c r="B85" s="105" t="s">
        <v>263</v>
      </c>
      <c r="C85" s="107">
        <v>0</v>
      </c>
      <c r="D85" s="107">
        <v>0</v>
      </c>
      <c r="E85" s="107">
        <v>0</v>
      </c>
      <c r="F85" s="107">
        <v>0</v>
      </c>
      <c r="G85" s="108">
        <v>0</v>
      </c>
      <c r="H85" s="222" t="s">
        <v>280</v>
      </c>
      <c r="I85" s="105" t="s">
        <v>263</v>
      </c>
      <c r="J85" s="107">
        <v>0</v>
      </c>
      <c r="K85" s="107">
        <v>0</v>
      </c>
      <c r="L85" s="107">
        <v>0</v>
      </c>
      <c r="M85" s="107">
        <v>0</v>
      </c>
      <c r="N85" s="108">
        <v>0</v>
      </c>
      <c r="O85" s="235" t="s">
        <v>328</v>
      </c>
      <c r="P85" s="105" t="s">
        <v>263</v>
      </c>
      <c r="Q85" s="107">
        <v>36</v>
      </c>
      <c r="R85" s="107">
        <v>31</v>
      </c>
      <c r="S85" s="107">
        <v>29</v>
      </c>
      <c r="T85" s="107">
        <v>29</v>
      </c>
      <c r="U85" s="114">
        <v>30</v>
      </c>
    </row>
    <row r="86" spans="1:21" x14ac:dyDescent="0.15">
      <c r="A86" s="233"/>
      <c r="B86" s="105" t="s">
        <v>58</v>
      </c>
      <c r="C86" s="107">
        <v>0</v>
      </c>
      <c r="D86" s="107">
        <v>0</v>
      </c>
      <c r="E86" s="107">
        <v>0</v>
      </c>
      <c r="F86" s="107">
        <v>0</v>
      </c>
      <c r="G86" s="108">
        <v>0</v>
      </c>
      <c r="H86" s="223"/>
      <c r="I86" s="105" t="s">
        <v>58</v>
      </c>
      <c r="J86" s="107">
        <v>0</v>
      </c>
      <c r="K86" s="107">
        <v>0</v>
      </c>
      <c r="L86" s="107">
        <v>0</v>
      </c>
      <c r="M86" s="107">
        <v>0</v>
      </c>
      <c r="N86" s="108">
        <v>0</v>
      </c>
      <c r="O86" s="236"/>
      <c r="P86" s="105" t="s">
        <v>58</v>
      </c>
      <c r="Q86" s="107">
        <v>661</v>
      </c>
      <c r="R86" s="107">
        <v>627</v>
      </c>
      <c r="S86" s="107">
        <v>336</v>
      </c>
      <c r="T86" s="107">
        <v>276</v>
      </c>
      <c r="U86" s="114">
        <v>289</v>
      </c>
    </row>
    <row r="87" spans="1:21" x14ac:dyDescent="0.15">
      <c r="A87" s="221" t="s">
        <v>313</v>
      </c>
      <c r="B87" s="105" t="s">
        <v>263</v>
      </c>
      <c r="C87" s="107">
        <v>30</v>
      </c>
      <c r="D87" s="107">
        <v>30</v>
      </c>
      <c r="E87" s="107">
        <v>27</v>
      </c>
      <c r="F87" s="107">
        <v>27</v>
      </c>
      <c r="G87" s="108">
        <v>30</v>
      </c>
      <c r="H87" s="222" t="s">
        <v>281</v>
      </c>
      <c r="I87" s="105" t="s">
        <v>263</v>
      </c>
      <c r="J87" s="107">
        <v>0</v>
      </c>
      <c r="K87" s="107">
        <v>0</v>
      </c>
      <c r="L87" s="107">
        <v>0</v>
      </c>
      <c r="M87" s="107">
        <v>0</v>
      </c>
      <c r="N87" s="108">
        <v>0</v>
      </c>
      <c r="O87" s="235" t="s">
        <v>329</v>
      </c>
      <c r="P87" s="105" t="s">
        <v>263</v>
      </c>
      <c r="Q87" s="107">
        <v>30</v>
      </c>
      <c r="R87" s="107">
        <v>40</v>
      </c>
      <c r="S87" s="107">
        <v>30</v>
      </c>
      <c r="T87" s="107">
        <v>24</v>
      </c>
      <c r="U87" s="114">
        <v>34</v>
      </c>
    </row>
    <row r="88" spans="1:21" ht="13.5" customHeight="1" x14ac:dyDescent="0.15">
      <c r="A88" s="221"/>
      <c r="B88" s="105" t="s">
        <v>58</v>
      </c>
      <c r="C88" s="107">
        <v>403</v>
      </c>
      <c r="D88" s="107">
        <v>379</v>
      </c>
      <c r="E88" s="107">
        <v>280</v>
      </c>
      <c r="F88" s="107">
        <v>219</v>
      </c>
      <c r="G88" s="108">
        <v>218</v>
      </c>
      <c r="H88" s="223"/>
      <c r="I88" s="105" t="s">
        <v>58</v>
      </c>
      <c r="J88" s="107">
        <v>0</v>
      </c>
      <c r="K88" s="107">
        <v>0</v>
      </c>
      <c r="L88" s="107">
        <v>0</v>
      </c>
      <c r="M88" s="107">
        <v>0</v>
      </c>
      <c r="N88" s="108">
        <v>0</v>
      </c>
      <c r="O88" s="236"/>
      <c r="P88" s="105" t="s">
        <v>58</v>
      </c>
      <c r="Q88" s="107">
        <v>150</v>
      </c>
      <c r="R88" s="107">
        <v>241</v>
      </c>
      <c r="S88" s="107">
        <v>153</v>
      </c>
      <c r="T88" s="107">
        <v>167</v>
      </c>
      <c r="U88" s="114">
        <v>197</v>
      </c>
    </row>
    <row r="89" spans="1:21" x14ac:dyDescent="0.15">
      <c r="A89" s="221" t="s">
        <v>314</v>
      </c>
      <c r="B89" s="105" t="s">
        <v>263</v>
      </c>
      <c r="C89" s="107">
        <v>30</v>
      </c>
      <c r="D89" s="107">
        <v>29</v>
      </c>
      <c r="E89" s="107">
        <v>30</v>
      </c>
      <c r="F89" s="107">
        <v>30</v>
      </c>
      <c r="G89" s="108">
        <v>30</v>
      </c>
      <c r="H89" s="222" t="s">
        <v>283</v>
      </c>
      <c r="I89" s="105" t="s">
        <v>263</v>
      </c>
      <c r="J89" s="107">
        <v>71</v>
      </c>
      <c r="K89" s="107">
        <v>66</v>
      </c>
      <c r="L89" s="107">
        <v>63</v>
      </c>
      <c r="M89" s="107">
        <v>62</v>
      </c>
      <c r="N89" s="108">
        <v>66</v>
      </c>
      <c r="O89" s="220" t="s">
        <v>4</v>
      </c>
      <c r="P89" s="105" t="s">
        <v>263</v>
      </c>
      <c r="Q89" s="107">
        <v>286</v>
      </c>
      <c r="R89" s="107">
        <v>254</v>
      </c>
      <c r="S89" s="107">
        <v>248</v>
      </c>
      <c r="T89" s="107">
        <v>334</v>
      </c>
      <c r="U89" s="114">
        <v>431</v>
      </c>
    </row>
    <row r="90" spans="1:21" x14ac:dyDescent="0.15">
      <c r="A90" s="221"/>
      <c r="B90" s="105" t="s">
        <v>58</v>
      </c>
      <c r="C90" s="107">
        <v>455</v>
      </c>
      <c r="D90" s="107">
        <v>496</v>
      </c>
      <c r="E90" s="107">
        <v>451</v>
      </c>
      <c r="F90" s="107">
        <v>415</v>
      </c>
      <c r="G90" s="108">
        <v>405</v>
      </c>
      <c r="H90" s="223"/>
      <c r="I90" s="105" t="s">
        <v>58</v>
      </c>
      <c r="J90" s="107">
        <v>553</v>
      </c>
      <c r="K90" s="107">
        <v>438</v>
      </c>
      <c r="L90" s="107">
        <v>402</v>
      </c>
      <c r="M90" s="107">
        <v>350</v>
      </c>
      <c r="N90" s="108">
        <v>379</v>
      </c>
      <c r="O90" s="220"/>
      <c r="P90" s="105" t="s">
        <v>58</v>
      </c>
      <c r="Q90" s="107">
        <v>3304</v>
      </c>
      <c r="R90" s="107">
        <v>3234</v>
      </c>
      <c r="S90" s="107">
        <v>2460</v>
      </c>
      <c r="T90" s="107">
        <v>2970</v>
      </c>
      <c r="U90" s="114">
        <v>4299</v>
      </c>
    </row>
    <row r="91" spans="1:21" x14ac:dyDescent="0.15">
      <c r="A91" s="221" t="s">
        <v>315</v>
      </c>
      <c r="B91" s="105" t="s">
        <v>263</v>
      </c>
      <c r="C91" s="107">
        <v>0</v>
      </c>
      <c r="D91" s="107">
        <v>0</v>
      </c>
      <c r="E91" s="107">
        <v>0</v>
      </c>
      <c r="F91" s="107">
        <v>0</v>
      </c>
      <c r="G91" s="108">
        <v>0</v>
      </c>
      <c r="H91" s="222" t="s">
        <v>284</v>
      </c>
      <c r="I91" s="105" t="s">
        <v>263</v>
      </c>
      <c r="J91" s="107">
        <v>0</v>
      </c>
      <c r="K91" s="107">
        <v>0</v>
      </c>
      <c r="L91" s="107">
        <v>0</v>
      </c>
      <c r="M91" s="107">
        <v>0</v>
      </c>
      <c r="N91" s="108">
        <v>0</v>
      </c>
      <c r="O91" s="117"/>
      <c r="P91" s="118"/>
    </row>
    <row r="92" spans="1:21" x14ac:dyDescent="0.15">
      <c r="A92" s="221"/>
      <c r="B92" s="105" t="s">
        <v>58</v>
      </c>
      <c r="C92" s="107">
        <v>0</v>
      </c>
      <c r="D92" s="107">
        <v>0</v>
      </c>
      <c r="E92" s="107">
        <v>0</v>
      </c>
      <c r="F92" s="107">
        <v>0</v>
      </c>
      <c r="G92" s="108">
        <v>0</v>
      </c>
      <c r="H92" s="223"/>
      <c r="I92" s="105" t="s">
        <v>58</v>
      </c>
      <c r="J92" s="107">
        <v>0</v>
      </c>
      <c r="K92" s="107">
        <v>0</v>
      </c>
      <c r="L92" s="107">
        <v>0</v>
      </c>
      <c r="M92" s="107">
        <v>0</v>
      </c>
      <c r="N92" s="108">
        <v>0</v>
      </c>
      <c r="O92" s="117"/>
      <c r="P92" s="118"/>
    </row>
    <row r="93" spans="1:21" x14ac:dyDescent="0.15">
      <c r="A93" s="221" t="s">
        <v>316</v>
      </c>
      <c r="B93" s="105" t="s">
        <v>263</v>
      </c>
      <c r="C93" s="107">
        <v>0</v>
      </c>
      <c r="D93" s="107">
        <v>0</v>
      </c>
      <c r="E93" s="107">
        <v>0</v>
      </c>
      <c r="F93" s="107">
        <v>0</v>
      </c>
      <c r="G93" s="108">
        <v>0</v>
      </c>
      <c r="H93" s="224" t="s">
        <v>285</v>
      </c>
      <c r="I93" s="105" t="s">
        <v>263</v>
      </c>
      <c r="J93" s="107">
        <v>0</v>
      </c>
      <c r="K93" s="107">
        <v>0</v>
      </c>
      <c r="L93" s="107">
        <v>0</v>
      </c>
      <c r="M93" s="107">
        <v>0</v>
      </c>
      <c r="N93" s="108">
        <v>0</v>
      </c>
    </row>
    <row r="94" spans="1:21" x14ac:dyDescent="0.15">
      <c r="A94" s="221"/>
      <c r="B94" s="105" t="s">
        <v>58</v>
      </c>
      <c r="C94" s="107">
        <v>0</v>
      </c>
      <c r="D94" s="107">
        <v>0</v>
      </c>
      <c r="E94" s="107">
        <v>0</v>
      </c>
      <c r="F94" s="107">
        <v>0</v>
      </c>
      <c r="G94" s="108">
        <v>0</v>
      </c>
      <c r="H94" s="225"/>
      <c r="I94" s="105" t="s">
        <v>58</v>
      </c>
      <c r="J94" s="107">
        <v>0</v>
      </c>
      <c r="K94" s="107">
        <v>0</v>
      </c>
      <c r="L94" s="107">
        <v>0</v>
      </c>
      <c r="M94" s="107">
        <v>0</v>
      </c>
      <c r="N94" s="108">
        <v>0</v>
      </c>
    </row>
    <row r="95" spans="1:21" x14ac:dyDescent="0.15">
      <c r="A95" s="221" t="s">
        <v>317</v>
      </c>
      <c r="B95" s="105" t="s">
        <v>263</v>
      </c>
      <c r="C95" s="107">
        <v>5</v>
      </c>
      <c r="D95" s="107">
        <v>5</v>
      </c>
      <c r="E95" s="107">
        <v>0</v>
      </c>
      <c r="F95" s="107">
        <v>0</v>
      </c>
      <c r="G95" s="108">
        <v>0</v>
      </c>
      <c r="H95" s="248" t="s">
        <v>286</v>
      </c>
      <c r="I95" s="105" t="s">
        <v>263</v>
      </c>
      <c r="J95" s="107">
        <v>0</v>
      </c>
      <c r="K95" s="107">
        <v>0</v>
      </c>
      <c r="L95" s="107">
        <v>0</v>
      </c>
      <c r="M95" s="107">
        <v>0</v>
      </c>
      <c r="N95" s="108">
        <v>0</v>
      </c>
      <c r="O95" s="11"/>
      <c r="P95" s="118"/>
      <c r="Q95" s="119"/>
      <c r="R95" s="119"/>
      <c r="S95" s="119"/>
      <c r="T95" s="119"/>
      <c r="U95" s="98"/>
    </row>
    <row r="96" spans="1:21" x14ac:dyDescent="0.15">
      <c r="A96" s="221"/>
      <c r="B96" s="105" t="s">
        <v>58</v>
      </c>
      <c r="C96" s="107">
        <v>48</v>
      </c>
      <c r="D96" s="107">
        <v>26</v>
      </c>
      <c r="E96" s="107">
        <v>0</v>
      </c>
      <c r="F96" s="107">
        <v>0</v>
      </c>
      <c r="G96" s="108">
        <v>0</v>
      </c>
      <c r="H96" s="249"/>
      <c r="I96" s="105" t="s">
        <v>58</v>
      </c>
      <c r="J96" s="107">
        <v>0</v>
      </c>
      <c r="K96" s="107">
        <v>0</v>
      </c>
      <c r="L96" s="107">
        <v>0</v>
      </c>
      <c r="M96" s="107">
        <v>0</v>
      </c>
      <c r="N96" s="108">
        <v>0</v>
      </c>
      <c r="O96" s="11"/>
      <c r="P96" s="118"/>
      <c r="Q96" s="119"/>
      <c r="R96" s="119"/>
      <c r="S96" s="119"/>
      <c r="T96" s="119"/>
      <c r="U96" s="98"/>
    </row>
    <row r="97" spans="1:21" x14ac:dyDescent="0.15">
      <c r="A97" s="250" t="s">
        <v>318</v>
      </c>
      <c r="B97" s="105" t="s">
        <v>263</v>
      </c>
      <c r="C97" s="107">
        <v>0</v>
      </c>
      <c r="D97" s="107">
        <v>0</v>
      </c>
      <c r="E97" s="107">
        <v>0</v>
      </c>
      <c r="F97" s="107">
        <v>0</v>
      </c>
      <c r="G97" s="108">
        <v>0</v>
      </c>
      <c r="H97" s="224" t="s">
        <v>279</v>
      </c>
      <c r="I97" s="105" t="s">
        <v>263</v>
      </c>
      <c r="J97" s="107">
        <v>0</v>
      </c>
      <c r="K97" s="107">
        <v>0</v>
      </c>
      <c r="L97" s="107">
        <v>0</v>
      </c>
      <c r="M97" s="107">
        <v>0</v>
      </c>
      <c r="N97" s="108">
        <v>0</v>
      </c>
    </row>
    <row r="98" spans="1:21" x14ac:dyDescent="0.15">
      <c r="A98" s="251"/>
      <c r="B98" s="105" t="s">
        <v>58</v>
      </c>
      <c r="C98" s="107">
        <v>0</v>
      </c>
      <c r="D98" s="107">
        <v>0</v>
      </c>
      <c r="E98" s="107">
        <v>0</v>
      </c>
      <c r="F98" s="107">
        <v>0</v>
      </c>
      <c r="G98" s="108">
        <v>0</v>
      </c>
      <c r="H98" s="225"/>
      <c r="I98" s="105" t="s">
        <v>58</v>
      </c>
      <c r="J98" s="107">
        <v>0</v>
      </c>
      <c r="K98" s="107">
        <v>0</v>
      </c>
      <c r="L98" s="107">
        <v>0</v>
      </c>
      <c r="M98" s="107">
        <v>0</v>
      </c>
      <c r="N98" s="108">
        <v>0</v>
      </c>
    </row>
    <row r="99" spans="1:21" x14ac:dyDescent="0.15">
      <c r="A99" s="221" t="s">
        <v>299</v>
      </c>
      <c r="B99" s="105" t="s">
        <v>263</v>
      </c>
      <c r="C99" s="107">
        <v>54</v>
      </c>
      <c r="D99" s="107">
        <v>50</v>
      </c>
      <c r="E99" s="107">
        <v>52</v>
      </c>
      <c r="F99" s="107">
        <v>52</v>
      </c>
      <c r="G99" s="108">
        <v>64</v>
      </c>
      <c r="H99" s="222" t="s">
        <v>287</v>
      </c>
      <c r="I99" s="105" t="s">
        <v>263</v>
      </c>
      <c r="J99" s="107">
        <v>0</v>
      </c>
      <c r="K99" s="107">
        <v>0</v>
      </c>
      <c r="L99" s="107">
        <v>0</v>
      </c>
      <c r="M99" s="107">
        <v>0</v>
      </c>
      <c r="N99" s="108">
        <v>0</v>
      </c>
    </row>
    <row r="100" spans="1:21" x14ac:dyDescent="0.15">
      <c r="A100" s="221"/>
      <c r="B100" s="105" t="s">
        <v>58</v>
      </c>
      <c r="C100" s="107">
        <v>827</v>
      </c>
      <c r="D100" s="107">
        <v>702</v>
      </c>
      <c r="E100" s="107">
        <v>711</v>
      </c>
      <c r="F100" s="107">
        <v>666</v>
      </c>
      <c r="G100" s="108">
        <v>895</v>
      </c>
      <c r="H100" s="223"/>
      <c r="I100" s="105" t="s">
        <v>58</v>
      </c>
      <c r="J100" s="107">
        <v>0</v>
      </c>
      <c r="K100" s="107">
        <v>0</v>
      </c>
      <c r="L100" s="107">
        <v>0</v>
      </c>
      <c r="M100" s="107">
        <v>0</v>
      </c>
      <c r="N100" s="108">
        <v>0</v>
      </c>
    </row>
    <row r="101" spans="1:21" ht="14.25" thickBot="1" x14ac:dyDescent="0.2">
      <c r="A101" s="221" t="s">
        <v>319</v>
      </c>
      <c r="B101" s="105" t="s">
        <v>263</v>
      </c>
      <c r="C101" s="107">
        <v>0</v>
      </c>
      <c r="D101" s="107">
        <v>0</v>
      </c>
      <c r="E101" s="107">
        <v>0</v>
      </c>
      <c r="F101" s="107">
        <v>0</v>
      </c>
      <c r="G101" s="108">
        <v>0</v>
      </c>
      <c r="H101" s="222" t="s">
        <v>288</v>
      </c>
      <c r="I101" s="105" t="s">
        <v>263</v>
      </c>
      <c r="J101" s="107">
        <v>0</v>
      </c>
      <c r="K101" s="107">
        <v>0</v>
      </c>
      <c r="L101" s="107">
        <v>0</v>
      </c>
      <c r="M101" s="107">
        <v>0</v>
      </c>
      <c r="N101" s="108">
        <v>0</v>
      </c>
    </row>
    <row r="102" spans="1:21" x14ac:dyDescent="0.15">
      <c r="A102" s="221"/>
      <c r="B102" s="105" t="s">
        <v>58</v>
      </c>
      <c r="C102" s="107">
        <v>0</v>
      </c>
      <c r="D102" s="107">
        <v>0</v>
      </c>
      <c r="E102" s="107">
        <v>0</v>
      </c>
      <c r="F102" s="107">
        <v>0</v>
      </c>
      <c r="G102" s="108">
        <v>0</v>
      </c>
      <c r="H102" s="223"/>
      <c r="I102" s="105" t="s">
        <v>58</v>
      </c>
      <c r="J102" s="107">
        <v>0</v>
      </c>
      <c r="K102" s="107">
        <v>0</v>
      </c>
      <c r="L102" s="107">
        <v>0</v>
      </c>
      <c r="M102" s="107">
        <v>0</v>
      </c>
      <c r="N102" s="108">
        <v>0</v>
      </c>
      <c r="O102" s="228" t="s">
        <v>324</v>
      </c>
      <c r="P102" s="120" t="s">
        <v>263</v>
      </c>
      <c r="Q102" s="121">
        <v>1167</v>
      </c>
      <c r="R102" s="121">
        <v>1023</v>
      </c>
      <c r="S102" s="121">
        <v>941</v>
      </c>
      <c r="T102" s="121">
        <v>1066</v>
      </c>
      <c r="U102" s="121">
        <v>1201</v>
      </c>
    </row>
    <row r="103" spans="1:21" ht="14.25" thickBot="1" x14ac:dyDescent="0.2">
      <c r="A103" s="230" t="s">
        <v>320</v>
      </c>
      <c r="B103" s="105" t="s">
        <v>263</v>
      </c>
      <c r="C103" s="107">
        <v>0</v>
      </c>
      <c r="D103" s="107">
        <v>0</v>
      </c>
      <c r="E103" s="107">
        <v>0</v>
      </c>
      <c r="F103" s="107">
        <v>0</v>
      </c>
      <c r="G103" s="108">
        <v>0</v>
      </c>
      <c r="H103" s="222" t="s">
        <v>290</v>
      </c>
      <c r="I103" s="105" t="s">
        <v>263</v>
      </c>
      <c r="J103" s="107">
        <v>40</v>
      </c>
      <c r="K103" s="107">
        <v>19</v>
      </c>
      <c r="L103" s="107">
        <v>17</v>
      </c>
      <c r="M103" s="107">
        <v>18</v>
      </c>
      <c r="N103" s="108">
        <v>0</v>
      </c>
      <c r="O103" s="229"/>
      <c r="P103" s="123" t="s">
        <v>58</v>
      </c>
      <c r="Q103" s="124">
        <v>12884</v>
      </c>
      <c r="R103" s="124">
        <v>12374</v>
      </c>
      <c r="S103" s="124">
        <v>9464</v>
      </c>
      <c r="T103" s="124">
        <v>9325</v>
      </c>
      <c r="U103" s="124">
        <v>10975</v>
      </c>
    </row>
    <row r="104" spans="1:21" x14ac:dyDescent="0.15">
      <c r="A104" s="230"/>
      <c r="B104" s="105" t="s">
        <v>58</v>
      </c>
      <c r="C104" s="107">
        <v>0</v>
      </c>
      <c r="D104" s="107">
        <v>0</v>
      </c>
      <c r="E104" s="107">
        <v>0</v>
      </c>
      <c r="F104" s="107">
        <v>0</v>
      </c>
      <c r="G104" s="108">
        <v>0</v>
      </c>
      <c r="H104" s="223"/>
      <c r="I104" s="105" t="s">
        <v>58</v>
      </c>
      <c r="J104" s="107">
        <v>242</v>
      </c>
      <c r="K104" s="107">
        <v>142</v>
      </c>
      <c r="L104" s="107">
        <v>120</v>
      </c>
      <c r="M104" s="107">
        <v>113</v>
      </c>
      <c r="N104" s="108">
        <v>0</v>
      </c>
      <c r="O104" s="231" t="s">
        <v>505</v>
      </c>
      <c r="P104" s="126" t="s">
        <v>263</v>
      </c>
      <c r="Q104" s="127">
        <v>392</v>
      </c>
      <c r="R104" s="127">
        <v>340</v>
      </c>
      <c r="S104" s="127">
        <v>304</v>
      </c>
      <c r="T104" s="127">
        <v>374</v>
      </c>
      <c r="U104" s="128">
        <v>304</v>
      </c>
    </row>
    <row r="105" spans="1:21" ht="13.5" customHeight="1" x14ac:dyDescent="0.15">
      <c r="A105" s="230" t="s">
        <v>300</v>
      </c>
      <c r="B105" s="105" t="s">
        <v>263</v>
      </c>
      <c r="C105" s="107">
        <v>0</v>
      </c>
      <c r="D105" s="107">
        <v>0</v>
      </c>
      <c r="E105" s="107">
        <v>0</v>
      </c>
      <c r="F105" s="107">
        <v>0</v>
      </c>
      <c r="G105" s="108">
        <v>0</v>
      </c>
      <c r="H105" s="234" t="s">
        <v>291</v>
      </c>
      <c r="I105" s="105" t="s">
        <v>263</v>
      </c>
      <c r="J105" s="107">
        <v>0</v>
      </c>
      <c r="K105" s="107">
        <v>0</v>
      </c>
      <c r="L105" s="107">
        <v>0</v>
      </c>
      <c r="M105" s="107">
        <v>0</v>
      </c>
      <c r="N105" s="108">
        <v>0</v>
      </c>
      <c r="O105" s="232"/>
      <c r="P105" s="105" t="s">
        <v>58</v>
      </c>
      <c r="Q105" s="107">
        <v>3538</v>
      </c>
      <c r="R105" s="107">
        <v>3231</v>
      </c>
      <c r="S105" s="2">
        <v>2144</v>
      </c>
      <c r="T105" s="2">
        <v>2167</v>
      </c>
      <c r="U105" s="108">
        <v>1931</v>
      </c>
    </row>
    <row r="106" spans="1:21" x14ac:dyDescent="0.15">
      <c r="A106" s="233"/>
      <c r="B106" s="105" t="s">
        <v>58</v>
      </c>
      <c r="C106" s="107">
        <v>0</v>
      </c>
      <c r="D106" s="107">
        <v>0</v>
      </c>
      <c r="E106" s="107">
        <v>0</v>
      </c>
      <c r="F106" s="107">
        <v>0</v>
      </c>
      <c r="G106" s="108">
        <v>0</v>
      </c>
      <c r="H106" s="234"/>
      <c r="I106" s="105" t="s">
        <v>58</v>
      </c>
      <c r="J106" s="107">
        <v>0</v>
      </c>
      <c r="K106" s="107">
        <v>0</v>
      </c>
      <c r="L106" s="107">
        <v>0</v>
      </c>
      <c r="M106" s="107">
        <v>0</v>
      </c>
      <c r="N106" s="108">
        <v>0</v>
      </c>
      <c r="O106" s="129" t="s">
        <v>266</v>
      </c>
      <c r="P106" s="105" t="s">
        <v>58</v>
      </c>
      <c r="Q106" s="107">
        <v>6616</v>
      </c>
      <c r="R106" s="107">
        <v>6568</v>
      </c>
      <c r="S106" s="2">
        <v>3620</v>
      </c>
      <c r="T106" s="2">
        <v>3630</v>
      </c>
      <c r="U106" s="108">
        <v>2104</v>
      </c>
    </row>
    <row r="107" spans="1:21" x14ac:dyDescent="0.15">
      <c r="A107" s="57" t="s">
        <v>484</v>
      </c>
      <c r="B107" s="132"/>
      <c r="C107" s="98"/>
      <c r="D107" s="98"/>
      <c r="E107" s="98"/>
      <c r="F107" s="98"/>
      <c r="G107" s="98"/>
      <c r="H107" s="98"/>
      <c r="I107" s="98"/>
      <c r="J107" s="98"/>
      <c r="K107" s="98"/>
      <c r="L107" s="98"/>
      <c r="M107" s="98"/>
      <c r="N107" s="98"/>
      <c r="O107" s="98"/>
      <c r="P107" s="98"/>
    </row>
    <row r="108" spans="1:21" x14ac:dyDescent="0.15">
      <c r="A108" s="133" t="s">
        <v>303</v>
      </c>
      <c r="B108" s="134"/>
      <c r="C108" s="134"/>
      <c r="D108" s="134"/>
      <c r="E108" s="134"/>
      <c r="F108" s="134"/>
      <c r="G108" s="98"/>
      <c r="H108" s="98"/>
      <c r="I108" s="98"/>
      <c r="J108" s="98"/>
      <c r="K108" s="98"/>
      <c r="L108" s="98"/>
      <c r="M108" s="98"/>
      <c r="N108" s="98"/>
      <c r="O108" s="98"/>
      <c r="P108" s="98"/>
    </row>
    <row r="109" spans="1:21" x14ac:dyDescent="0.15">
      <c r="A109" s="133" t="s">
        <v>325</v>
      </c>
      <c r="B109" s="134"/>
      <c r="C109" s="134"/>
      <c r="D109" s="134"/>
      <c r="E109" s="134"/>
      <c r="F109" s="134"/>
      <c r="G109" s="98"/>
      <c r="H109" s="98"/>
      <c r="I109" s="98"/>
      <c r="J109" s="98"/>
      <c r="K109" s="98"/>
      <c r="L109" s="98"/>
      <c r="M109" s="98"/>
      <c r="N109" s="98"/>
      <c r="O109" s="98"/>
      <c r="P109" s="98"/>
    </row>
    <row r="134" spans="1:21" ht="17.25" x14ac:dyDescent="0.2">
      <c r="A134" s="97" t="s">
        <v>525</v>
      </c>
      <c r="B134" s="61"/>
      <c r="C134" s="98"/>
      <c r="D134" s="98"/>
      <c r="E134" s="98"/>
      <c r="F134" s="98"/>
      <c r="G134" s="98"/>
      <c r="H134" s="98"/>
      <c r="I134" s="98"/>
      <c r="J134" s="98"/>
    </row>
    <row r="135" spans="1:21" x14ac:dyDescent="0.15">
      <c r="A135" s="99"/>
      <c r="B135" s="100"/>
      <c r="C135" s="101"/>
      <c r="E135" s="99"/>
      <c r="F135" s="99"/>
      <c r="G135" s="99"/>
      <c r="H135" s="99"/>
      <c r="J135" s="57" t="s">
        <v>268</v>
      </c>
      <c r="P135" s="101" t="s">
        <v>464</v>
      </c>
    </row>
    <row r="136" spans="1:21" x14ac:dyDescent="0.15">
      <c r="A136" s="245" t="s">
        <v>304</v>
      </c>
      <c r="B136" s="246"/>
      <c r="C136" s="103" t="s">
        <v>307</v>
      </c>
      <c r="D136" s="135" t="s">
        <v>308</v>
      </c>
      <c r="E136" s="135" t="s">
        <v>309</v>
      </c>
      <c r="F136" s="103" t="s">
        <v>310</v>
      </c>
      <c r="G136" s="135" t="s">
        <v>258</v>
      </c>
      <c r="H136" s="245" t="s">
        <v>304</v>
      </c>
      <c r="I136" s="246"/>
      <c r="J136" s="103" t="s">
        <v>307</v>
      </c>
      <c r="K136" s="135" t="s">
        <v>308</v>
      </c>
      <c r="L136" s="135" t="s">
        <v>309</v>
      </c>
      <c r="M136" s="103" t="s">
        <v>310</v>
      </c>
      <c r="N136" s="103" t="s">
        <v>258</v>
      </c>
      <c r="O136" s="245" t="s">
        <v>304</v>
      </c>
      <c r="P136" s="246"/>
      <c r="Q136" s="103" t="s">
        <v>307</v>
      </c>
      <c r="R136" s="135" t="s">
        <v>308</v>
      </c>
      <c r="S136" s="135" t="s">
        <v>309</v>
      </c>
      <c r="T136" s="103" t="s">
        <v>310</v>
      </c>
      <c r="U136" s="103" t="s">
        <v>258</v>
      </c>
    </row>
    <row r="137" spans="1:21" x14ac:dyDescent="0.15">
      <c r="A137" s="247" t="s">
        <v>21</v>
      </c>
      <c r="B137" s="247"/>
      <c r="C137" s="108">
        <v>346</v>
      </c>
      <c r="D137" s="107">
        <v>346</v>
      </c>
      <c r="E137" s="107">
        <v>348</v>
      </c>
      <c r="F137" s="136">
        <v>346</v>
      </c>
      <c r="G137" s="136">
        <v>346</v>
      </c>
      <c r="H137" s="230" t="s">
        <v>295</v>
      </c>
      <c r="I137" s="105" t="s">
        <v>263</v>
      </c>
      <c r="J137" s="108">
        <v>12</v>
      </c>
      <c r="K137" s="107">
        <v>12</v>
      </c>
      <c r="L137" s="113">
        <v>6</v>
      </c>
      <c r="M137" s="107">
        <v>12</v>
      </c>
      <c r="N137" s="107">
        <v>12</v>
      </c>
      <c r="O137" s="234" t="s">
        <v>293</v>
      </c>
      <c r="P137" s="105" t="s">
        <v>263</v>
      </c>
      <c r="Q137" s="2">
        <v>21</v>
      </c>
      <c r="R137" s="2">
        <v>20</v>
      </c>
      <c r="S137" s="137">
        <v>20</v>
      </c>
      <c r="T137" s="107">
        <v>19</v>
      </c>
      <c r="U137" s="107">
        <v>20</v>
      </c>
    </row>
    <row r="138" spans="1:21" x14ac:dyDescent="0.15">
      <c r="A138" s="247" t="s">
        <v>265</v>
      </c>
      <c r="B138" s="247"/>
      <c r="C138" s="108">
        <v>19744</v>
      </c>
      <c r="D138" s="107">
        <v>19788</v>
      </c>
      <c r="E138" s="107">
        <v>20130</v>
      </c>
      <c r="F138" s="136">
        <v>22432</v>
      </c>
      <c r="G138" s="136">
        <v>23939</v>
      </c>
      <c r="H138" s="233"/>
      <c r="I138" s="105" t="s">
        <v>58</v>
      </c>
      <c r="J138" s="108">
        <v>70</v>
      </c>
      <c r="K138" s="107">
        <v>75</v>
      </c>
      <c r="L138" s="107">
        <v>26</v>
      </c>
      <c r="M138" s="107">
        <v>92</v>
      </c>
      <c r="N138" s="107">
        <v>80</v>
      </c>
      <c r="O138" s="234"/>
      <c r="P138" s="105" t="s">
        <v>58</v>
      </c>
      <c r="Q138" s="2">
        <v>151</v>
      </c>
      <c r="R138" s="2">
        <v>188</v>
      </c>
      <c r="S138" s="137">
        <v>170</v>
      </c>
      <c r="T138" s="107">
        <v>128</v>
      </c>
      <c r="U138" s="107">
        <v>132</v>
      </c>
    </row>
    <row r="139" spans="1:21" x14ac:dyDescent="0.15">
      <c r="A139" s="221" t="s">
        <v>274</v>
      </c>
      <c r="B139" s="105" t="s">
        <v>263</v>
      </c>
      <c r="C139" s="108">
        <v>19</v>
      </c>
      <c r="D139" s="107">
        <v>20</v>
      </c>
      <c r="E139" s="107">
        <v>10</v>
      </c>
      <c r="F139" s="136">
        <v>0</v>
      </c>
      <c r="G139" s="136">
        <v>0</v>
      </c>
      <c r="H139" s="222" t="s">
        <v>322</v>
      </c>
      <c r="I139" s="105" t="s">
        <v>263</v>
      </c>
      <c r="J139" s="108">
        <v>20</v>
      </c>
      <c r="K139" s="107">
        <v>20</v>
      </c>
      <c r="L139" s="107">
        <v>20</v>
      </c>
      <c r="M139" s="107">
        <v>5</v>
      </c>
      <c r="N139" s="107">
        <v>1</v>
      </c>
      <c r="O139" s="239" t="s">
        <v>289</v>
      </c>
      <c r="P139" s="105" t="s">
        <v>263</v>
      </c>
      <c r="Q139" s="2">
        <v>0</v>
      </c>
      <c r="R139" s="2">
        <v>0</v>
      </c>
      <c r="S139" s="137">
        <v>0</v>
      </c>
      <c r="T139" s="107">
        <v>0</v>
      </c>
      <c r="U139" s="107">
        <v>0</v>
      </c>
    </row>
    <row r="140" spans="1:21" x14ac:dyDescent="0.15">
      <c r="A140" s="221"/>
      <c r="B140" s="105" t="s">
        <v>58</v>
      </c>
      <c r="C140" s="108">
        <v>96</v>
      </c>
      <c r="D140" s="107">
        <v>196</v>
      </c>
      <c r="E140" s="107">
        <v>53</v>
      </c>
      <c r="F140" s="136">
        <v>0</v>
      </c>
      <c r="G140" s="136">
        <v>0</v>
      </c>
      <c r="H140" s="223"/>
      <c r="I140" s="105" t="s">
        <v>58</v>
      </c>
      <c r="J140" s="108">
        <v>135</v>
      </c>
      <c r="K140" s="107">
        <v>184</v>
      </c>
      <c r="L140" s="107">
        <v>139</v>
      </c>
      <c r="M140" s="107">
        <v>54</v>
      </c>
      <c r="N140" s="107">
        <v>4</v>
      </c>
      <c r="O140" s="240"/>
      <c r="P140" s="105" t="s">
        <v>58</v>
      </c>
      <c r="Q140" s="2">
        <v>0</v>
      </c>
      <c r="R140" s="2">
        <v>0</v>
      </c>
      <c r="S140" s="137">
        <v>0</v>
      </c>
      <c r="T140" s="107">
        <v>0</v>
      </c>
      <c r="U140" s="107">
        <v>0</v>
      </c>
    </row>
    <row r="141" spans="1:21" x14ac:dyDescent="0.15">
      <c r="A141" s="243" t="s">
        <v>277</v>
      </c>
      <c r="B141" s="105" t="s">
        <v>263</v>
      </c>
      <c r="C141" s="108">
        <v>0</v>
      </c>
      <c r="D141" s="107">
        <v>0</v>
      </c>
      <c r="E141" s="107">
        <v>0</v>
      </c>
      <c r="F141" s="136">
        <v>0</v>
      </c>
      <c r="G141" s="136">
        <v>0</v>
      </c>
      <c r="H141" s="222" t="s">
        <v>272</v>
      </c>
      <c r="I141" s="105" t="s">
        <v>263</v>
      </c>
      <c r="J141" s="2">
        <v>89</v>
      </c>
      <c r="K141" s="2">
        <v>88</v>
      </c>
      <c r="L141" s="2">
        <v>90</v>
      </c>
      <c r="M141" s="2">
        <v>90</v>
      </c>
      <c r="N141" s="2">
        <v>88</v>
      </c>
      <c r="O141" s="239" t="s">
        <v>301</v>
      </c>
      <c r="P141" s="105" t="s">
        <v>263</v>
      </c>
      <c r="Q141" s="2">
        <v>0</v>
      </c>
      <c r="R141" s="2">
        <v>0</v>
      </c>
      <c r="S141" s="137">
        <v>0</v>
      </c>
      <c r="T141" s="107">
        <v>0</v>
      </c>
      <c r="U141" s="107">
        <v>0</v>
      </c>
    </row>
    <row r="142" spans="1:21" x14ac:dyDescent="0.15">
      <c r="A142" s="243"/>
      <c r="B142" s="105" t="s">
        <v>58</v>
      </c>
      <c r="C142" s="108">
        <v>0</v>
      </c>
      <c r="D142" s="107">
        <v>0</v>
      </c>
      <c r="E142" s="107">
        <v>0</v>
      </c>
      <c r="F142" s="136">
        <v>0</v>
      </c>
      <c r="G142" s="136">
        <v>0</v>
      </c>
      <c r="H142" s="244"/>
      <c r="I142" s="105" t="s">
        <v>58</v>
      </c>
      <c r="J142" s="2">
        <v>749</v>
      </c>
      <c r="K142" s="2">
        <v>612</v>
      </c>
      <c r="L142" s="138">
        <v>524</v>
      </c>
      <c r="M142" s="2">
        <v>593</v>
      </c>
      <c r="N142" s="2">
        <v>601</v>
      </c>
      <c r="O142" s="240"/>
      <c r="P142" s="105" t="s">
        <v>58</v>
      </c>
      <c r="Q142" s="2">
        <v>0</v>
      </c>
      <c r="R142" s="2">
        <v>0</v>
      </c>
      <c r="S142" s="137">
        <v>0</v>
      </c>
      <c r="T142" s="107">
        <v>0</v>
      </c>
      <c r="U142" s="107">
        <v>0</v>
      </c>
    </row>
    <row r="143" spans="1:21" x14ac:dyDescent="0.15">
      <c r="A143" s="221" t="s">
        <v>282</v>
      </c>
      <c r="B143" s="105" t="s">
        <v>263</v>
      </c>
      <c r="C143" s="108">
        <v>43</v>
      </c>
      <c r="D143" s="107">
        <v>59</v>
      </c>
      <c r="E143" s="107">
        <v>72</v>
      </c>
      <c r="F143" s="136">
        <v>90</v>
      </c>
      <c r="G143" s="136">
        <v>89</v>
      </c>
      <c r="H143" s="222" t="s">
        <v>273</v>
      </c>
      <c r="I143" s="105" t="s">
        <v>263</v>
      </c>
      <c r="J143" s="2">
        <v>61</v>
      </c>
      <c r="K143" s="2">
        <v>30</v>
      </c>
      <c r="L143" s="2">
        <v>30</v>
      </c>
      <c r="M143" s="107">
        <v>20</v>
      </c>
      <c r="N143" s="107">
        <v>40</v>
      </c>
      <c r="O143" s="239" t="s">
        <v>323</v>
      </c>
      <c r="P143" s="105" t="s">
        <v>263</v>
      </c>
      <c r="Q143" s="2">
        <v>31</v>
      </c>
      <c r="R143" s="2">
        <v>29</v>
      </c>
      <c r="S143" s="137">
        <v>30</v>
      </c>
      <c r="T143" s="107">
        <v>15</v>
      </c>
      <c r="U143" s="107">
        <v>15</v>
      </c>
    </row>
    <row r="144" spans="1:21" x14ac:dyDescent="0.15">
      <c r="A144" s="221"/>
      <c r="B144" s="105" t="s">
        <v>58</v>
      </c>
      <c r="C144" s="108">
        <v>437</v>
      </c>
      <c r="D144" s="107">
        <v>552</v>
      </c>
      <c r="E144" s="107">
        <v>739</v>
      </c>
      <c r="F144" s="136">
        <v>1041</v>
      </c>
      <c r="G144" s="136">
        <v>989</v>
      </c>
      <c r="H144" s="223"/>
      <c r="I144" s="105" t="s">
        <v>58</v>
      </c>
      <c r="J144" s="2">
        <v>566</v>
      </c>
      <c r="K144" s="2">
        <v>217</v>
      </c>
      <c r="L144" s="2">
        <v>204</v>
      </c>
      <c r="M144" s="107">
        <v>184</v>
      </c>
      <c r="N144" s="107">
        <v>248</v>
      </c>
      <c r="O144" s="240"/>
      <c r="P144" s="105" t="s">
        <v>58</v>
      </c>
      <c r="Q144" s="2">
        <v>178</v>
      </c>
      <c r="R144" s="2">
        <v>210</v>
      </c>
      <c r="S144" s="137">
        <v>213</v>
      </c>
      <c r="T144" s="107">
        <v>87</v>
      </c>
      <c r="U144" s="107">
        <v>133</v>
      </c>
    </row>
    <row r="145" spans="1:21" ht="13.5" customHeight="1" x14ac:dyDescent="0.15">
      <c r="A145" s="221" t="s">
        <v>267</v>
      </c>
      <c r="B145" s="105" t="s">
        <v>263</v>
      </c>
      <c r="C145" s="108">
        <v>10</v>
      </c>
      <c r="D145" s="107">
        <v>0</v>
      </c>
      <c r="E145" s="107">
        <v>0</v>
      </c>
      <c r="F145" s="136">
        <v>10</v>
      </c>
      <c r="G145" s="136">
        <v>0</v>
      </c>
      <c r="H145" s="241" t="s">
        <v>275</v>
      </c>
      <c r="I145" s="105" t="s">
        <v>263</v>
      </c>
      <c r="J145" s="2">
        <v>20</v>
      </c>
      <c r="K145" s="2">
        <v>30</v>
      </c>
      <c r="L145" s="2">
        <v>68</v>
      </c>
      <c r="M145" s="107">
        <v>45</v>
      </c>
      <c r="N145" s="107">
        <v>49</v>
      </c>
      <c r="O145" s="222" t="s">
        <v>302</v>
      </c>
      <c r="P145" s="105" t="s">
        <v>263</v>
      </c>
      <c r="Q145" s="2">
        <v>29</v>
      </c>
      <c r="R145" s="2">
        <v>29</v>
      </c>
      <c r="S145" s="137">
        <v>0</v>
      </c>
      <c r="T145" s="107">
        <v>0</v>
      </c>
      <c r="U145" s="107">
        <v>0</v>
      </c>
    </row>
    <row r="146" spans="1:21" x14ac:dyDescent="0.15">
      <c r="A146" s="221"/>
      <c r="B146" s="105" t="s">
        <v>58</v>
      </c>
      <c r="C146" s="108">
        <v>33</v>
      </c>
      <c r="D146" s="107">
        <v>0</v>
      </c>
      <c r="E146" s="107">
        <v>0</v>
      </c>
      <c r="F146" s="136">
        <v>41</v>
      </c>
      <c r="G146" s="136">
        <v>0</v>
      </c>
      <c r="H146" s="242"/>
      <c r="I146" s="105" t="s">
        <v>58</v>
      </c>
      <c r="J146" s="2">
        <v>180</v>
      </c>
      <c r="K146" s="2">
        <v>305</v>
      </c>
      <c r="L146" s="2">
        <v>334</v>
      </c>
      <c r="M146" s="107">
        <v>314</v>
      </c>
      <c r="N146" s="107">
        <v>310</v>
      </c>
      <c r="O146" s="223"/>
      <c r="P146" s="105" t="s">
        <v>58</v>
      </c>
      <c r="Q146" s="2">
        <v>470</v>
      </c>
      <c r="R146" s="2">
        <v>430</v>
      </c>
      <c r="S146" s="137">
        <v>0</v>
      </c>
      <c r="T146" s="107">
        <v>0</v>
      </c>
      <c r="U146" s="107">
        <v>0</v>
      </c>
    </row>
    <row r="147" spans="1:21" x14ac:dyDescent="0.15">
      <c r="A147" s="230" t="s">
        <v>311</v>
      </c>
      <c r="B147" s="105" t="s">
        <v>263</v>
      </c>
      <c r="C147" s="108">
        <v>0</v>
      </c>
      <c r="D147" s="107">
        <v>0</v>
      </c>
      <c r="E147" s="107">
        <v>0</v>
      </c>
      <c r="F147" s="136">
        <v>0</v>
      </c>
      <c r="G147" s="136">
        <v>0</v>
      </c>
      <c r="H147" s="222" t="s">
        <v>276</v>
      </c>
      <c r="I147" s="105" t="s">
        <v>263</v>
      </c>
      <c r="J147" s="2">
        <v>40</v>
      </c>
      <c r="K147" s="2">
        <v>37</v>
      </c>
      <c r="L147" s="2">
        <v>0</v>
      </c>
      <c r="M147" s="107">
        <v>0</v>
      </c>
      <c r="N147" s="107">
        <v>0</v>
      </c>
      <c r="O147" s="235" t="s">
        <v>326</v>
      </c>
      <c r="P147" s="105" t="s">
        <v>263</v>
      </c>
      <c r="Q147" s="139"/>
      <c r="R147" s="114">
        <v>79</v>
      </c>
      <c r="S147" s="2">
        <v>120</v>
      </c>
      <c r="T147" s="107">
        <v>128</v>
      </c>
      <c r="U147" s="107">
        <v>74</v>
      </c>
    </row>
    <row r="148" spans="1:21" x14ac:dyDescent="0.15">
      <c r="A148" s="233"/>
      <c r="B148" s="105" t="s">
        <v>58</v>
      </c>
      <c r="C148" s="108">
        <v>0</v>
      </c>
      <c r="D148" s="107">
        <v>0</v>
      </c>
      <c r="E148" s="107">
        <v>0</v>
      </c>
      <c r="F148" s="136">
        <v>0</v>
      </c>
      <c r="G148" s="136">
        <v>0</v>
      </c>
      <c r="H148" s="223"/>
      <c r="I148" s="105" t="s">
        <v>58</v>
      </c>
      <c r="J148" s="2">
        <v>210</v>
      </c>
      <c r="K148" s="2">
        <v>154</v>
      </c>
      <c r="L148" s="2">
        <v>0</v>
      </c>
      <c r="M148" s="107">
        <v>0</v>
      </c>
      <c r="N148" s="107">
        <v>0</v>
      </c>
      <c r="O148" s="236"/>
      <c r="P148" s="105" t="s">
        <v>58</v>
      </c>
      <c r="Q148" s="139"/>
      <c r="R148" s="114">
        <v>670</v>
      </c>
      <c r="S148" s="2">
        <v>848</v>
      </c>
      <c r="T148" s="107">
        <v>987</v>
      </c>
      <c r="U148" s="107">
        <v>666</v>
      </c>
    </row>
    <row r="149" spans="1:21" ht="13.5" customHeight="1" x14ac:dyDescent="0.15">
      <c r="A149" s="222" t="s">
        <v>292</v>
      </c>
      <c r="B149" s="105" t="s">
        <v>263</v>
      </c>
      <c r="C149" s="108">
        <v>41</v>
      </c>
      <c r="D149" s="107">
        <v>0</v>
      </c>
      <c r="E149" s="107">
        <v>0</v>
      </c>
      <c r="F149" s="136">
        <v>0</v>
      </c>
      <c r="G149" s="136">
        <v>0</v>
      </c>
      <c r="H149" s="222" t="s">
        <v>278</v>
      </c>
      <c r="I149" s="105" t="s">
        <v>263</v>
      </c>
      <c r="J149" s="2">
        <v>78</v>
      </c>
      <c r="K149" s="2">
        <v>99</v>
      </c>
      <c r="L149" s="2">
        <v>0</v>
      </c>
      <c r="M149" s="107">
        <v>0</v>
      </c>
      <c r="N149" s="107">
        <v>0</v>
      </c>
      <c r="O149" s="252" t="s">
        <v>327</v>
      </c>
      <c r="P149" s="105" t="s">
        <v>263</v>
      </c>
      <c r="Q149" s="140"/>
      <c r="R149" s="114">
        <v>58</v>
      </c>
      <c r="S149" s="2">
        <v>169</v>
      </c>
      <c r="T149" s="107">
        <v>232</v>
      </c>
      <c r="U149" s="107">
        <v>191</v>
      </c>
    </row>
    <row r="150" spans="1:21" ht="13.5" customHeight="1" x14ac:dyDescent="0.15">
      <c r="A150" s="223"/>
      <c r="B150" s="105" t="s">
        <v>58</v>
      </c>
      <c r="C150" s="108">
        <v>430</v>
      </c>
      <c r="D150" s="107">
        <v>0</v>
      </c>
      <c r="E150" s="107">
        <v>0</v>
      </c>
      <c r="F150" s="136">
        <v>0</v>
      </c>
      <c r="G150" s="136">
        <v>0</v>
      </c>
      <c r="H150" s="223"/>
      <c r="I150" s="105" t="s">
        <v>58</v>
      </c>
      <c r="J150" s="2">
        <v>575</v>
      </c>
      <c r="K150" s="2">
        <v>1327</v>
      </c>
      <c r="L150" s="2">
        <v>0</v>
      </c>
      <c r="M150" s="107">
        <v>0</v>
      </c>
      <c r="N150" s="107">
        <v>0</v>
      </c>
      <c r="O150" s="253"/>
      <c r="P150" s="105" t="s">
        <v>58</v>
      </c>
      <c r="Q150" s="140"/>
      <c r="R150" s="114">
        <v>303</v>
      </c>
      <c r="S150" s="2">
        <v>2212</v>
      </c>
      <c r="T150" s="107">
        <v>3530</v>
      </c>
      <c r="U150" s="107">
        <v>3557</v>
      </c>
    </row>
    <row r="151" spans="1:21" ht="13.5" customHeight="1" x14ac:dyDescent="0.15">
      <c r="A151" s="230" t="s">
        <v>312</v>
      </c>
      <c r="B151" s="105" t="s">
        <v>263</v>
      </c>
      <c r="C151" s="108">
        <v>0</v>
      </c>
      <c r="D151" s="107">
        <v>0</v>
      </c>
      <c r="E151" s="107">
        <v>0</v>
      </c>
      <c r="F151" s="136">
        <v>0</v>
      </c>
      <c r="G151" s="136">
        <v>0</v>
      </c>
      <c r="H151" s="222" t="s">
        <v>280</v>
      </c>
      <c r="I151" s="105" t="s">
        <v>263</v>
      </c>
      <c r="J151" s="2">
        <v>20</v>
      </c>
      <c r="K151" s="2">
        <v>38</v>
      </c>
      <c r="L151" s="2">
        <v>0</v>
      </c>
      <c r="M151" s="107">
        <v>0</v>
      </c>
      <c r="N151" s="107">
        <v>0</v>
      </c>
      <c r="O151" s="235" t="s">
        <v>328</v>
      </c>
      <c r="P151" s="105" t="s">
        <v>263</v>
      </c>
      <c r="Q151" s="140"/>
      <c r="R151" s="114">
        <v>32</v>
      </c>
      <c r="S151" s="2">
        <v>0</v>
      </c>
      <c r="T151" s="107">
        <v>40</v>
      </c>
      <c r="U151" s="107">
        <v>32</v>
      </c>
    </row>
    <row r="152" spans="1:21" x14ac:dyDescent="0.15">
      <c r="A152" s="233"/>
      <c r="B152" s="105" t="s">
        <v>58</v>
      </c>
      <c r="C152" s="108">
        <v>0</v>
      </c>
      <c r="D152" s="107">
        <v>0</v>
      </c>
      <c r="E152" s="107">
        <v>0</v>
      </c>
      <c r="F152" s="136">
        <v>0</v>
      </c>
      <c r="G152" s="136">
        <v>0</v>
      </c>
      <c r="H152" s="223"/>
      <c r="I152" s="105" t="s">
        <v>58</v>
      </c>
      <c r="J152" s="2">
        <v>229</v>
      </c>
      <c r="K152" s="2">
        <v>302</v>
      </c>
      <c r="L152" s="2">
        <v>0</v>
      </c>
      <c r="M152" s="107">
        <v>0</v>
      </c>
      <c r="N152" s="107">
        <v>0</v>
      </c>
      <c r="O152" s="236"/>
      <c r="P152" s="105" t="s">
        <v>58</v>
      </c>
      <c r="Q152" s="140"/>
      <c r="R152" s="114">
        <v>286</v>
      </c>
      <c r="S152" s="2">
        <v>0</v>
      </c>
      <c r="T152" s="107">
        <v>709</v>
      </c>
      <c r="U152" s="107">
        <v>550</v>
      </c>
    </row>
    <row r="153" spans="1:21" x14ac:dyDescent="0.15">
      <c r="A153" s="221" t="s">
        <v>313</v>
      </c>
      <c r="B153" s="105" t="s">
        <v>263</v>
      </c>
      <c r="C153" s="108">
        <v>28</v>
      </c>
      <c r="D153" s="107">
        <v>29</v>
      </c>
      <c r="E153" s="107">
        <v>30</v>
      </c>
      <c r="F153" s="136">
        <v>30</v>
      </c>
      <c r="G153" s="136">
        <v>27</v>
      </c>
      <c r="H153" s="222" t="s">
        <v>281</v>
      </c>
      <c r="I153" s="105" t="s">
        <v>263</v>
      </c>
      <c r="J153" s="2">
        <v>0</v>
      </c>
      <c r="K153" s="2">
        <v>0</v>
      </c>
      <c r="L153" s="2">
        <v>0</v>
      </c>
      <c r="M153" s="107">
        <v>0</v>
      </c>
      <c r="N153" s="107">
        <v>0</v>
      </c>
      <c r="O153" s="235" t="s">
        <v>329</v>
      </c>
      <c r="P153" s="105" t="s">
        <v>263</v>
      </c>
      <c r="Q153" s="140"/>
      <c r="R153" s="114">
        <v>18</v>
      </c>
      <c r="S153" s="2">
        <v>10</v>
      </c>
      <c r="T153" s="107">
        <v>30</v>
      </c>
      <c r="U153" s="107">
        <v>30</v>
      </c>
    </row>
    <row r="154" spans="1:21" ht="13.5" customHeight="1" x14ac:dyDescent="0.15">
      <c r="A154" s="221"/>
      <c r="B154" s="105" t="s">
        <v>58</v>
      </c>
      <c r="C154" s="108">
        <v>430</v>
      </c>
      <c r="D154" s="107">
        <v>304</v>
      </c>
      <c r="E154" s="107">
        <v>331</v>
      </c>
      <c r="F154" s="136">
        <v>360</v>
      </c>
      <c r="G154" s="136">
        <v>432</v>
      </c>
      <c r="H154" s="223"/>
      <c r="I154" s="105" t="s">
        <v>58</v>
      </c>
      <c r="J154" s="2">
        <v>0</v>
      </c>
      <c r="K154" s="2">
        <v>0</v>
      </c>
      <c r="L154" s="2">
        <v>0</v>
      </c>
      <c r="M154" s="107">
        <v>0</v>
      </c>
      <c r="N154" s="107">
        <v>0</v>
      </c>
      <c r="O154" s="236"/>
      <c r="P154" s="105" t="s">
        <v>58</v>
      </c>
      <c r="Q154" s="140"/>
      <c r="R154" s="114">
        <v>91</v>
      </c>
      <c r="S154" s="2">
        <v>50</v>
      </c>
      <c r="T154" s="107">
        <v>244</v>
      </c>
      <c r="U154" s="107">
        <v>166</v>
      </c>
    </row>
    <row r="155" spans="1:21" x14ac:dyDescent="0.15">
      <c r="A155" s="221" t="s">
        <v>314</v>
      </c>
      <c r="B155" s="105" t="s">
        <v>263</v>
      </c>
      <c r="C155" s="108">
        <v>29</v>
      </c>
      <c r="D155" s="107">
        <v>42</v>
      </c>
      <c r="E155" s="107">
        <v>47</v>
      </c>
      <c r="F155" s="136">
        <v>47</v>
      </c>
      <c r="G155" s="136">
        <v>52</v>
      </c>
      <c r="H155" s="222" t="s">
        <v>283</v>
      </c>
      <c r="I155" s="105" t="s">
        <v>263</v>
      </c>
      <c r="J155" s="2">
        <v>69</v>
      </c>
      <c r="K155" s="2">
        <v>68</v>
      </c>
      <c r="L155" s="2">
        <v>72</v>
      </c>
      <c r="M155" s="107">
        <v>73</v>
      </c>
      <c r="N155" s="107">
        <v>71</v>
      </c>
      <c r="O155" s="220" t="s">
        <v>4</v>
      </c>
      <c r="P155" s="105" t="s">
        <v>263</v>
      </c>
      <c r="Q155" s="141">
        <v>157</v>
      </c>
      <c r="R155" s="114">
        <v>130</v>
      </c>
      <c r="S155" s="2">
        <v>269</v>
      </c>
      <c r="T155" s="107">
        <v>223</v>
      </c>
      <c r="U155" s="107">
        <v>264</v>
      </c>
    </row>
    <row r="156" spans="1:21" x14ac:dyDescent="0.15">
      <c r="A156" s="221"/>
      <c r="B156" s="105" t="s">
        <v>58</v>
      </c>
      <c r="C156" s="108">
        <v>545</v>
      </c>
      <c r="D156" s="107">
        <v>154</v>
      </c>
      <c r="E156" s="107">
        <v>453</v>
      </c>
      <c r="F156" s="136">
        <v>628</v>
      </c>
      <c r="G156" s="136">
        <v>684</v>
      </c>
      <c r="H156" s="223"/>
      <c r="I156" s="105" t="s">
        <v>58</v>
      </c>
      <c r="J156" s="2">
        <v>576</v>
      </c>
      <c r="K156" s="2">
        <v>433</v>
      </c>
      <c r="L156" s="2">
        <v>449</v>
      </c>
      <c r="M156" s="107">
        <v>524</v>
      </c>
      <c r="N156" s="107">
        <v>553</v>
      </c>
      <c r="O156" s="220"/>
      <c r="P156" s="105" t="s">
        <v>58</v>
      </c>
      <c r="Q156" s="142">
        <v>1180</v>
      </c>
      <c r="R156" s="114">
        <v>1057</v>
      </c>
      <c r="S156" s="2">
        <v>2474</v>
      </c>
      <c r="T156" s="107">
        <v>2200</v>
      </c>
      <c r="U156" s="107">
        <v>2915</v>
      </c>
    </row>
    <row r="157" spans="1:21" x14ac:dyDescent="0.15">
      <c r="A157" s="221" t="s">
        <v>315</v>
      </c>
      <c r="B157" s="105" t="s">
        <v>263</v>
      </c>
      <c r="C157" s="108">
        <v>23</v>
      </c>
      <c r="D157" s="107">
        <v>22</v>
      </c>
      <c r="E157" s="107">
        <v>22</v>
      </c>
      <c r="F157" s="136">
        <v>22</v>
      </c>
      <c r="G157" s="136">
        <v>22</v>
      </c>
      <c r="H157" s="222" t="s">
        <v>284</v>
      </c>
      <c r="I157" s="105" t="s">
        <v>263</v>
      </c>
      <c r="J157" s="2">
        <v>12</v>
      </c>
      <c r="K157" s="2">
        <v>0</v>
      </c>
      <c r="L157" s="2">
        <v>0</v>
      </c>
      <c r="M157" s="107">
        <v>0</v>
      </c>
      <c r="N157" s="107">
        <v>0</v>
      </c>
    </row>
    <row r="158" spans="1:21" x14ac:dyDescent="0.15">
      <c r="A158" s="221"/>
      <c r="B158" s="105" t="s">
        <v>58</v>
      </c>
      <c r="C158" s="108">
        <v>152</v>
      </c>
      <c r="D158" s="107">
        <v>203</v>
      </c>
      <c r="E158" s="107">
        <v>151</v>
      </c>
      <c r="F158" s="136">
        <v>150</v>
      </c>
      <c r="G158" s="136">
        <v>171</v>
      </c>
      <c r="H158" s="223"/>
      <c r="I158" s="105" t="s">
        <v>58</v>
      </c>
      <c r="J158" s="2">
        <v>35</v>
      </c>
      <c r="K158" s="2">
        <v>0</v>
      </c>
      <c r="L158" s="2">
        <v>0</v>
      </c>
      <c r="M158" s="107">
        <v>0</v>
      </c>
      <c r="N158" s="107">
        <v>0</v>
      </c>
    </row>
    <row r="159" spans="1:21" x14ac:dyDescent="0.15">
      <c r="A159" s="221" t="s">
        <v>316</v>
      </c>
      <c r="B159" s="105" t="s">
        <v>263</v>
      </c>
      <c r="C159" s="108">
        <v>0</v>
      </c>
      <c r="D159" s="107">
        <v>0</v>
      </c>
      <c r="E159" s="107">
        <v>0</v>
      </c>
      <c r="F159" s="136">
        <v>0</v>
      </c>
      <c r="G159" s="136">
        <v>0</v>
      </c>
      <c r="H159" s="224" t="s">
        <v>285</v>
      </c>
      <c r="I159" s="105" t="s">
        <v>263</v>
      </c>
      <c r="J159" s="2">
        <v>0</v>
      </c>
      <c r="K159" s="2">
        <v>0</v>
      </c>
      <c r="L159" s="2">
        <v>0</v>
      </c>
      <c r="M159" s="107">
        <v>0</v>
      </c>
      <c r="N159" s="107">
        <v>0</v>
      </c>
      <c r="O159" s="11"/>
      <c r="P159" s="118"/>
      <c r="T159" s="119"/>
      <c r="U159" s="119"/>
    </row>
    <row r="160" spans="1:21" x14ac:dyDescent="0.15">
      <c r="A160" s="221"/>
      <c r="B160" s="105" t="s">
        <v>58</v>
      </c>
      <c r="C160" s="108">
        <v>0</v>
      </c>
      <c r="D160" s="107">
        <v>0</v>
      </c>
      <c r="E160" s="107">
        <v>0</v>
      </c>
      <c r="F160" s="136">
        <v>0</v>
      </c>
      <c r="G160" s="136">
        <v>0</v>
      </c>
      <c r="H160" s="225"/>
      <c r="I160" s="105" t="s">
        <v>58</v>
      </c>
      <c r="J160" s="2">
        <v>0</v>
      </c>
      <c r="K160" s="2">
        <v>0</v>
      </c>
      <c r="L160" s="2">
        <v>0</v>
      </c>
      <c r="M160" s="107">
        <v>0</v>
      </c>
      <c r="N160" s="107">
        <v>0</v>
      </c>
      <c r="O160" s="11"/>
      <c r="P160" s="118"/>
      <c r="T160" s="119"/>
      <c r="U160" s="119"/>
    </row>
    <row r="161" spans="1:21" x14ac:dyDescent="0.15">
      <c r="A161" s="221" t="s">
        <v>317</v>
      </c>
      <c r="B161" s="105" t="s">
        <v>263</v>
      </c>
      <c r="C161" s="108">
        <v>10</v>
      </c>
      <c r="D161" s="143">
        <v>0</v>
      </c>
      <c r="E161" s="107">
        <v>10</v>
      </c>
      <c r="F161" s="136">
        <v>5</v>
      </c>
      <c r="G161" s="136">
        <v>10</v>
      </c>
      <c r="H161" s="248" t="s">
        <v>286</v>
      </c>
      <c r="I161" s="105" t="s">
        <v>263</v>
      </c>
      <c r="J161" s="2">
        <v>0</v>
      </c>
      <c r="K161" s="2">
        <v>0</v>
      </c>
      <c r="L161" s="2">
        <v>0</v>
      </c>
      <c r="M161" s="107">
        <v>0</v>
      </c>
      <c r="N161" s="107">
        <v>0</v>
      </c>
    </row>
    <row r="162" spans="1:21" x14ac:dyDescent="0.15">
      <c r="A162" s="221"/>
      <c r="B162" s="105" t="s">
        <v>58</v>
      </c>
      <c r="C162" s="128">
        <v>22</v>
      </c>
      <c r="D162" s="107">
        <v>0</v>
      </c>
      <c r="E162" s="107">
        <v>24</v>
      </c>
      <c r="F162" s="136">
        <v>39</v>
      </c>
      <c r="G162" s="136">
        <v>58</v>
      </c>
      <c r="H162" s="249"/>
      <c r="I162" s="105" t="s">
        <v>58</v>
      </c>
      <c r="J162" s="2">
        <v>0</v>
      </c>
      <c r="K162" s="2">
        <v>0</v>
      </c>
      <c r="L162" s="2">
        <v>0</v>
      </c>
      <c r="M162" s="107">
        <v>0</v>
      </c>
      <c r="N162" s="107">
        <v>0</v>
      </c>
    </row>
    <row r="163" spans="1:21" x14ac:dyDescent="0.15">
      <c r="A163" s="250" t="s">
        <v>318</v>
      </c>
      <c r="B163" s="105" t="s">
        <v>263</v>
      </c>
      <c r="C163" s="108">
        <v>0</v>
      </c>
      <c r="D163" s="107">
        <v>0</v>
      </c>
      <c r="E163" s="107">
        <v>0</v>
      </c>
      <c r="F163" s="136">
        <v>0</v>
      </c>
      <c r="G163" s="136">
        <v>0</v>
      </c>
      <c r="H163" s="224" t="s">
        <v>279</v>
      </c>
      <c r="I163" s="105" t="s">
        <v>263</v>
      </c>
      <c r="J163" s="2">
        <v>0</v>
      </c>
      <c r="K163" s="2">
        <v>0</v>
      </c>
      <c r="L163" s="2">
        <v>0</v>
      </c>
      <c r="M163" s="107">
        <v>0</v>
      </c>
      <c r="N163" s="107">
        <v>0</v>
      </c>
    </row>
    <row r="164" spans="1:21" x14ac:dyDescent="0.15">
      <c r="A164" s="251"/>
      <c r="B164" s="105" t="s">
        <v>58</v>
      </c>
      <c r="C164" s="108">
        <v>0</v>
      </c>
      <c r="D164" s="107">
        <v>0</v>
      </c>
      <c r="E164" s="107">
        <v>0</v>
      </c>
      <c r="F164" s="136">
        <v>0</v>
      </c>
      <c r="G164" s="136">
        <v>0</v>
      </c>
      <c r="H164" s="225"/>
      <c r="I164" s="105" t="s">
        <v>58</v>
      </c>
      <c r="J164" s="2">
        <v>0</v>
      </c>
      <c r="K164" s="2">
        <v>0</v>
      </c>
      <c r="L164" s="2">
        <v>0</v>
      </c>
      <c r="M164" s="107">
        <v>0</v>
      </c>
      <c r="N164" s="107">
        <v>0</v>
      </c>
    </row>
    <row r="165" spans="1:21" x14ac:dyDescent="0.15">
      <c r="A165" s="221" t="s">
        <v>299</v>
      </c>
      <c r="B165" s="105" t="s">
        <v>263</v>
      </c>
      <c r="C165" s="108">
        <v>38</v>
      </c>
      <c r="D165" s="107">
        <v>57</v>
      </c>
      <c r="E165" s="107">
        <v>52</v>
      </c>
      <c r="F165" s="136">
        <v>52</v>
      </c>
      <c r="G165" s="136">
        <v>52</v>
      </c>
      <c r="H165" s="222" t="s">
        <v>287</v>
      </c>
      <c r="I165" s="105" t="s">
        <v>263</v>
      </c>
      <c r="J165" s="2">
        <v>14</v>
      </c>
      <c r="K165" s="2">
        <v>19</v>
      </c>
      <c r="L165" s="2">
        <v>18</v>
      </c>
      <c r="M165" s="107">
        <v>19</v>
      </c>
      <c r="N165" s="107">
        <v>0</v>
      </c>
    </row>
    <row r="166" spans="1:21" x14ac:dyDescent="0.15">
      <c r="A166" s="221"/>
      <c r="B166" s="105" t="s">
        <v>58</v>
      </c>
      <c r="C166" s="108">
        <v>614</v>
      </c>
      <c r="D166" s="107">
        <v>763</v>
      </c>
      <c r="E166" s="107">
        <v>748</v>
      </c>
      <c r="F166" s="136">
        <v>861</v>
      </c>
      <c r="G166" s="136">
        <v>798</v>
      </c>
      <c r="H166" s="223"/>
      <c r="I166" s="105" t="s">
        <v>58</v>
      </c>
      <c r="J166" s="2">
        <v>320</v>
      </c>
      <c r="K166" s="2">
        <v>266</v>
      </c>
      <c r="L166" s="2">
        <v>225</v>
      </c>
      <c r="M166" s="107">
        <v>259</v>
      </c>
      <c r="N166" s="107">
        <v>0</v>
      </c>
    </row>
    <row r="167" spans="1:21" ht="14.25" thickBot="1" x14ac:dyDescent="0.2">
      <c r="A167" s="221" t="s">
        <v>319</v>
      </c>
      <c r="B167" s="105" t="s">
        <v>263</v>
      </c>
      <c r="C167" s="108">
        <v>0</v>
      </c>
      <c r="D167" s="107">
        <v>0</v>
      </c>
      <c r="E167" s="107">
        <v>0</v>
      </c>
      <c r="F167" s="136">
        <v>0</v>
      </c>
      <c r="G167" s="136">
        <v>0</v>
      </c>
      <c r="H167" s="222" t="s">
        <v>288</v>
      </c>
      <c r="I167" s="105" t="s">
        <v>263</v>
      </c>
      <c r="J167" s="2">
        <v>0</v>
      </c>
      <c r="K167" s="2">
        <v>0</v>
      </c>
      <c r="L167" s="2">
        <v>0</v>
      </c>
      <c r="M167" s="107">
        <v>4</v>
      </c>
      <c r="N167" s="107">
        <v>5</v>
      </c>
    </row>
    <row r="168" spans="1:21" x14ac:dyDescent="0.15">
      <c r="A168" s="221"/>
      <c r="B168" s="105" t="s">
        <v>58</v>
      </c>
      <c r="C168" s="108">
        <v>0</v>
      </c>
      <c r="D168" s="107">
        <v>0</v>
      </c>
      <c r="E168" s="107">
        <v>0</v>
      </c>
      <c r="F168" s="136">
        <v>0</v>
      </c>
      <c r="G168" s="136">
        <v>0</v>
      </c>
      <c r="H168" s="223"/>
      <c r="I168" s="105" t="s">
        <v>58</v>
      </c>
      <c r="J168" s="2">
        <v>0</v>
      </c>
      <c r="K168" s="2">
        <v>0</v>
      </c>
      <c r="L168" s="2">
        <v>0</v>
      </c>
      <c r="M168" s="107">
        <v>40</v>
      </c>
      <c r="N168" s="107">
        <v>35</v>
      </c>
      <c r="O168" s="228" t="s">
        <v>324</v>
      </c>
      <c r="P168" s="120" t="s">
        <v>263</v>
      </c>
      <c r="Q168" s="121">
        <v>1026</v>
      </c>
      <c r="R168" s="121">
        <v>1168</v>
      </c>
      <c r="S168" s="121">
        <v>1225</v>
      </c>
      <c r="T168" s="121">
        <v>1231</v>
      </c>
      <c r="U168" s="121">
        <v>1184</v>
      </c>
    </row>
    <row r="169" spans="1:21" ht="14.25" thickBot="1" x14ac:dyDescent="0.2">
      <c r="A169" s="230" t="s">
        <v>320</v>
      </c>
      <c r="B169" s="105" t="s">
        <v>263</v>
      </c>
      <c r="C169" s="108">
        <v>72</v>
      </c>
      <c r="D169" s="107">
        <v>63</v>
      </c>
      <c r="E169" s="107">
        <v>30</v>
      </c>
      <c r="F169" s="107">
        <v>0</v>
      </c>
      <c r="G169" s="107">
        <v>0</v>
      </c>
      <c r="H169" s="234" t="s">
        <v>290</v>
      </c>
      <c r="I169" s="105" t="s">
        <v>263</v>
      </c>
      <c r="J169" s="2">
        <v>20</v>
      </c>
      <c r="K169" s="2">
        <v>20</v>
      </c>
      <c r="L169" s="2">
        <v>20</v>
      </c>
      <c r="M169" s="107">
        <v>20</v>
      </c>
      <c r="N169" s="107">
        <v>40</v>
      </c>
      <c r="O169" s="229"/>
      <c r="P169" s="123" t="s">
        <v>58</v>
      </c>
      <c r="Q169" s="124">
        <v>9522</v>
      </c>
      <c r="R169" s="124">
        <v>10338</v>
      </c>
      <c r="S169" s="124">
        <v>10833</v>
      </c>
      <c r="T169" s="124">
        <v>13263</v>
      </c>
      <c r="U169" s="124">
        <v>13368</v>
      </c>
    </row>
    <row r="170" spans="1:21" x14ac:dyDescent="0.15">
      <c r="A170" s="230"/>
      <c r="B170" s="105" t="s">
        <v>58</v>
      </c>
      <c r="C170" s="108">
        <v>766</v>
      </c>
      <c r="D170" s="107">
        <v>754</v>
      </c>
      <c r="E170" s="107">
        <v>268</v>
      </c>
      <c r="F170" s="107">
        <v>0</v>
      </c>
      <c r="G170" s="107">
        <v>0</v>
      </c>
      <c r="H170" s="234"/>
      <c r="I170" s="105" t="s">
        <v>58</v>
      </c>
      <c r="J170" s="2">
        <v>127</v>
      </c>
      <c r="K170" s="2">
        <v>140</v>
      </c>
      <c r="L170" s="2">
        <v>138</v>
      </c>
      <c r="M170" s="107">
        <v>198</v>
      </c>
      <c r="N170" s="107">
        <v>286</v>
      </c>
      <c r="O170" s="231" t="s">
        <v>505</v>
      </c>
      <c r="P170" s="126" t="s">
        <v>263</v>
      </c>
      <c r="Q170" s="127">
        <v>485</v>
      </c>
      <c r="R170" s="127">
        <v>465</v>
      </c>
      <c r="S170" s="144">
        <v>379</v>
      </c>
      <c r="T170" s="127">
        <v>417</v>
      </c>
      <c r="U170" s="127">
        <v>456</v>
      </c>
    </row>
    <row r="171" spans="1:21" ht="13.5" customHeight="1" x14ac:dyDescent="0.15">
      <c r="A171" s="230" t="s">
        <v>300</v>
      </c>
      <c r="B171" s="105" t="s">
        <v>263</v>
      </c>
      <c r="C171" s="108">
        <v>20</v>
      </c>
      <c r="D171" s="107">
        <v>20</v>
      </c>
      <c r="E171" s="107">
        <v>10</v>
      </c>
      <c r="F171" s="107">
        <v>0</v>
      </c>
      <c r="G171" s="107">
        <v>0</v>
      </c>
      <c r="H171" s="234" t="s">
        <v>291</v>
      </c>
      <c r="I171" s="105" t="s">
        <v>263</v>
      </c>
      <c r="J171" s="2">
        <v>0</v>
      </c>
      <c r="K171" s="2">
        <v>0</v>
      </c>
      <c r="L171" s="2">
        <v>0</v>
      </c>
      <c r="M171" s="107">
        <v>0</v>
      </c>
      <c r="N171" s="107">
        <v>0</v>
      </c>
      <c r="O171" s="232"/>
      <c r="P171" s="105" t="s">
        <v>58</v>
      </c>
      <c r="Q171" s="2">
        <v>3991</v>
      </c>
      <c r="R171" s="2">
        <v>2928</v>
      </c>
      <c r="S171" s="137">
        <v>2308</v>
      </c>
      <c r="T171" s="107">
        <v>2468</v>
      </c>
      <c r="U171" s="107">
        <v>3126</v>
      </c>
    </row>
    <row r="172" spans="1:21" x14ac:dyDescent="0.15">
      <c r="A172" s="233"/>
      <c r="B172" s="105" t="s">
        <v>58</v>
      </c>
      <c r="C172" s="108">
        <v>246</v>
      </c>
      <c r="D172" s="107">
        <v>162</v>
      </c>
      <c r="E172" s="107">
        <v>60</v>
      </c>
      <c r="F172" s="107">
        <v>0</v>
      </c>
      <c r="G172" s="107">
        <v>0</v>
      </c>
      <c r="H172" s="234"/>
      <c r="I172" s="105" t="s">
        <v>58</v>
      </c>
      <c r="J172" s="2">
        <v>0</v>
      </c>
      <c r="K172" s="2">
        <v>0</v>
      </c>
      <c r="L172" s="2">
        <v>0</v>
      </c>
      <c r="M172" s="107">
        <v>0</v>
      </c>
      <c r="N172" s="107">
        <v>0</v>
      </c>
      <c r="O172" s="129" t="s">
        <v>266</v>
      </c>
      <c r="P172" s="105" t="s">
        <v>58</v>
      </c>
      <c r="Q172" s="2">
        <v>6291</v>
      </c>
      <c r="R172" s="2">
        <v>6522</v>
      </c>
      <c r="S172" s="137">
        <v>6989</v>
      </c>
      <c r="T172" s="107">
        <v>6701</v>
      </c>
      <c r="U172" s="107">
        <v>7445</v>
      </c>
    </row>
    <row r="173" spans="1:21" x14ac:dyDescent="0.15">
      <c r="A173" s="57" t="s">
        <v>484</v>
      </c>
      <c r="B173" s="132"/>
      <c r="C173" s="98"/>
      <c r="D173" s="98"/>
      <c r="E173" s="98"/>
      <c r="F173" s="98"/>
      <c r="G173" s="98"/>
      <c r="H173" s="98"/>
      <c r="I173" s="98"/>
      <c r="J173" s="98"/>
      <c r="K173" s="98"/>
      <c r="L173" s="98"/>
      <c r="M173" s="98"/>
      <c r="N173" s="98"/>
    </row>
    <row r="174" spans="1:21" x14ac:dyDescent="0.15">
      <c r="A174" s="133" t="s">
        <v>303</v>
      </c>
      <c r="B174" s="134"/>
      <c r="C174" s="134"/>
      <c r="D174" s="134"/>
      <c r="E174" s="134"/>
      <c r="F174" s="134"/>
      <c r="G174" s="98"/>
      <c r="H174" s="98"/>
      <c r="I174" s="98"/>
      <c r="J174" s="98"/>
      <c r="K174" s="98"/>
      <c r="L174" s="98"/>
      <c r="M174" s="98"/>
      <c r="N174" s="98"/>
    </row>
    <row r="175" spans="1:21" x14ac:dyDescent="0.15">
      <c r="A175" s="133" t="s">
        <v>325</v>
      </c>
      <c r="B175" s="134"/>
      <c r="C175" s="134"/>
      <c r="D175" s="134"/>
      <c r="E175" s="134"/>
      <c r="F175" s="134"/>
      <c r="G175" s="98"/>
      <c r="H175" s="98"/>
      <c r="I175" s="98"/>
      <c r="J175" s="98"/>
      <c r="K175" s="98"/>
      <c r="L175" s="98"/>
      <c r="M175" s="98"/>
      <c r="N175" s="98"/>
    </row>
    <row r="200" spans="1:21" ht="17.25" x14ac:dyDescent="0.2">
      <c r="A200" s="97" t="s">
        <v>525</v>
      </c>
      <c r="B200" s="61"/>
      <c r="C200" s="98"/>
      <c r="D200" s="98"/>
      <c r="E200" s="98"/>
      <c r="F200" s="98"/>
      <c r="G200" s="98"/>
      <c r="H200" s="98"/>
      <c r="I200" s="98"/>
      <c r="J200" s="98"/>
    </row>
    <row r="201" spans="1:21" x14ac:dyDescent="0.15">
      <c r="A201" s="99"/>
      <c r="B201" s="100"/>
      <c r="C201" s="101"/>
      <c r="E201" s="99"/>
      <c r="F201" s="99"/>
      <c r="G201" s="99"/>
      <c r="H201" s="99"/>
      <c r="O201" s="57" t="s">
        <v>268</v>
      </c>
      <c r="U201" s="145" t="s">
        <v>464</v>
      </c>
    </row>
    <row r="202" spans="1:21" x14ac:dyDescent="0.15">
      <c r="A202" s="245" t="s">
        <v>304</v>
      </c>
      <c r="B202" s="246"/>
      <c r="C202" s="103" t="s">
        <v>296</v>
      </c>
      <c r="D202" s="135" t="s">
        <v>297</v>
      </c>
      <c r="E202" s="103" t="s">
        <v>298</v>
      </c>
      <c r="F202" s="135" t="s">
        <v>305</v>
      </c>
      <c r="G202" s="135" t="s">
        <v>306</v>
      </c>
      <c r="H202" s="245" t="s">
        <v>304</v>
      </c>
      <c r="I202" s="246"/>
      <c r="J202" s="103" t="s">
        <v>296</v>
      </c>
      <c r="K202" s="135" t="s">
        <v>297</v>
      </c>
      <c r="L202" s="103" t="s">
        <v>298</v>
      </c>
      <c r="M202" s="135" t="s">
        <v>305</v>
      </c>
      <c r="N202" s="135" t="s">
        <v>306</v>
      </c>
      <c r="O202" s="245" t="s">
        <v>304</v>
      </c>
      <c r="P202" s="246"/>
      <c r="Q202" s="103" t="s">
        <v>296</v>
      </c>
      <c r="R202" s="135" t="s">
        <v>297</v>
      </c>
      <c r="S202" s="103" t="s">
        <v>298</v>
      </c>
      <c r="T202" s="135" t="s">
        <v>305</v>
      </c>
      <c r="U202" s="135" t="s">
        <v>306</v>
      </c>
    </row>
    <row r="203" spans="1:21" x14ac:dyDescent="0.15">
      <c r="A203" s="247" t="s">
        <v>21</v>
      </c>
      <c r="B203" s="247"/>
      <c r="C203" s="108">
        <v>308</v>
      </c>
      <c r="D203" s="146">
        <v>307</v>
      </c>
      <c r="E203" s="147">
        <v>307</v>
      </c>
      <c r="F203" s="108">
        <v>309</v>
      </c>
      <c r="G203" s="148">
        <v>346</v>
      </c>
      <c r="H203" s="230" t="s">
        <v>295</v>
      </c>
      <c r="I203" s="105" t="s">
        <v>263</v>
      </c>
      <c r="J203" s="108">
        <v>0</v>
      </c>
      <c r="K203" s="108">
        <v>0</v>
      </c>
      <c r="L203" s="108">
        <v>0</v>
      </c>
      <c r="M203" s="108">
        <v>12</v>
      </c>
      <c r="N203" s="108">
        <v>12</v>
      </c>
      <c r="O203" s="234" t="s">
        <v>293</v>
      </c>
      <c r="P203" s="105" t="s">
        <v>263</v>
      </c>
      <c r="Q203" s="108">
        <v>15</v>
      </c>
      <c r="R203" s="108">
        <v>0</v>
      </c>
      <c r="S203" s="147">
        <v>36</v>
      </c>
      <c r="T203" s="108">
        <v>12</v>
      </c>
      <c r="U203" s="2">
        <v>12</v>
      </c>
    </row>
    <row r="204" spans="1:21" x14ac:dyDescent="0.15">
      <c r="A204" s="247" t="s">
        <v>265</v>
      </c>
      <c r="B204" s="247"/>
      <c r="C204" s="108">
        <v>11509</v>
      </c>
      <c r="D204" s="146">
        <v>13244</v>
      </c>
      <c r="E204" s="147">
        <v>14784</v>
      </c>
      <c r="F204" s="108">
        <v>16278</v>
      </c>
      <c r="G204" s="148">
        <v>16525</v>
      </c>
      <c r="H204" s="233"/>
      <c r="I204" s="105" t="s">
        <v>58</v>
      </c>
      <c r="J204" s="108">
        <v>0</v>
      </c>
      <c r="K204" s="108">
        <v>0</v>
      </c>
      <c r="L204" s="108">
        <v>0</v>
      </c>
      <c r="M204" s="108">
        <v>56</v>
      </c>
      <c r="N204" s="108">
        <v>68</v>
      </c>
      <c r="O204" s="234"/>
      <c r="P204" s="105" t="s">
        <v>58</v>
      </c>
      <c r="Q204" s="108">
        <v>86</v>
      </c>
      <c r="R204" s="108">
        <v>0</v>
      </c>
      <c r="S204" s="147">
        <v>266</v>
      </c>
      <c r="T204" s="108">
        <v>63</v>
      </c>
      <c r="U204" s="2">
        <v>115</v>
      </c>
    </row>
    <row r="205" spans="1:21" x14ac:dyDescent="0.15">
      <c r="A205" s="221" t="s">
        <v>274</v>
      </c>
      <c r="B205" s="105" t="s">
        <v>263</v>
      </c>
      <c r="C205" s="108">
        <v>40</v>
      </c>
      <c r="D205" s="146">
        <v>46</v>
      </c>
      <c r="E205" s="147">
        <v>36</v>
      </c>
      <c r="F205" s="148">
        <v>15</v>
      </c>
      <c r="G205" s="148">
        <v>18</v>
      </c>
      <c r="H205" s="222" t="s">
        <v>322</v>
      </c>
      <c r="I205" s="105" t="s">
        <v>263</v>
      </c>
      <c r="J205" s="108">
        <v>0</v>
      </c>
      <c r="K205" s="108">
        <v>0</v>
      </c>
      <c r="L205" s="108">
        <v>0</v>
      </c>
      <c r="M205" s="108">
        <v>20</v>
      </c>
      <c r="N205" s="108">
        <v>12</v>
      </c>
      <c r="O205" s="239" t="s">
        <v>289</v>
      </c>
      <c r="P205" s="105" t="s">
        <v>263</v>
      </c>
      <c r="Q205" s="108">
        <v>0</v>
      </c>
      <c r="R205" s="108">
        <v>22</v>
      </c>
      <c r="S205" s="147">
        <v>10</v>
      </c>
      <c r="T205" s="108">
        <v>5</v>
      </c>
      <c r="U205" s="108">
        <v>0</v>
      </c>
    </row>
    <row r="206" spans="1:21" x14ac:dyDescent="0.15">
      <c r="A206" s="221"/>
      <c r="B206" s="105" t="s">
        <v>58</v>
      </c>
      <c r="C206" s="108">
        <v>400</v>
      </c>
      <c r="D206" s="146">
        <v>401</v>
      </c>
      <c r="E206" s="147">
        <v>440</v>
      </c>
      <c r="F206" s="148">
        <v>62</v>
      </c>
      <c r="G206" s="148">
        <v>83</v>
      </c>
      <c r="H206" s="223"/>
      <c r="I206" s="105" t="s">
        <v>58</v>
      </c>
      <c r="J206" s="108">
        <v>0</v>
      </c>
      <c r="K206" s="108">
        <v>0</v>
      </c>
      <c r="L206" s="108">
        <v>0</v>
      </c>
      <c r="M206" s="108">
        <v>231</v>
      </c>
      <c r="N206" s="108">
        <v>78</v>
      </c>
      <c r="O206" s="240"/>
      <c r="P206" s="105" t="s">
        <v>58</v>
      </c>
      <c r="Q206" s="108">
        <v>0</v>
      </c>
      <c r="R206" s="108">
        <v>99</v>
      </c>
      <c r="S206" s="147">
        <v>91</v>
      </c>
      <c r="T206" s="108">
        <v>22</v>
      </c>
      <c r="U206" s="108">
        <v>0</v>
      </c>
    </row>
    <row r="207" spans="1:21" x14ac:dyDescent="0.15">
      <c r="A207" s="243" t="s">
        <v>277</v>
      </c>
      <c r="B207" s="105" t="s">
        <v>263</v>
      </c>
      <c r="C207" s="108">
        <v>36</v>
      </c>
      <c r="D207" s="146">
        <v>36</v>
      </c>
      <c r="E207" s="108">
        <v>0</v>
      </c>
      <c r="F207" s="148">
        <v>38</v>
      </c>
      <c r="G207" s="148">
        <v>40</v>
      </c>
      <c r="H207" s="222" t="s">
        <v>272</v>
      </c>
      <c r="I207" s="105" t="s">
        <v>263</v>
      </c>
      <c r="J207" s="108">
        <v>44</v>
      </c>
      <c r="K207" s="108">
        <v>56</v>
      </c>
      <c r="L207" s="147">
        <v>56</v>
      </c>
      <c r="M207" s="108">
        <v>90</v>
      </c>
      <c r="N207" s="2">
        <v>98</v>
      </c>
      <c r="O207" s="239" t="s">
        <v>301</v>
      </c>
      <c r="P207" s="105" t="s">
        <v>263</v>
      </c>
      <c r="Q207" s="108">
        <v>0</v>
      </c>
      <c r="R207" s="108">
        <v>7</v>
      </c>
      <c r="S207" s="147">
        <v>12</v>
      </c>
      <c r="T207" s="108">
        <v>16</v>
      </c>
      <c r="U207" s="108">
        <v>0</v>
      </c>
    </row>
    <row r="208" spans="1:21" x14ac:dyDescent="0.15">
      <c r="A208" s="243"/>
      <c r="B208" s="105" t="s">
        <v>58</v>
      </c>
      <c r="C208" s="108">
        <v>451</v>
      </c>
      <c r="D208" s="146">
        <v>403</v>
      </c>
      <c r="E208" s="108">
        <v>0</v>
      </c>
      <c r="F208" s="148">
        <v>885</v>
      </c>
      <c r="G208" s="148">
        <v>797</v>
      </c>
      <c r="H208" s="244"/>
      <c r="I208" s="105" t="s">
        <v>58</v>
      </c>
      <c r="J208" s="108">
        <v>263</v>
      </c>
      <c r="K208" s="108">
        <v>379</v>
      </c>
      <c r="L208" s="147">
        <v>373</v>
      </c>
      <c r="M208" s="108">
        <v>596</v>
      </c>
      <c r="N208" s="2">
        <v>767</v>
      </c>
      <c r="O208" s="240"/>
      <c r="P208" s="105" t="s">
        <v>58</v>
      </c>
      <c r="Q208" s="108">
        <v>0</v>
      </c>
      <c r="R208" s="108">
        <v>38</v>
      </c>
      <c r="S208" s="147">
        <v>68</v>
      </c>
      <c r="T208" s="108">
        <v>97</v>
      </c>
      <c r="U208" s="108">
        <v>0</v>
      </c>
    </row>
    <row r="209" spans="1:21" x14ac:dyDescent="0.15">
      <c r="A209" s="221" t="s">
        <v>282</v>
      </c>
      <c r="B209" s="105" t="s">
        <v>263</v>
      </c>
      <c r="C209" s="108">
        <v>91</v>
      </c>
      <c r="D209" s="146">
        <v>54</v>
      </c>
      <c r="E209" s="147">
        <v>54</v>
      </c>
      <c r="F209" s="148">
        <v>30</v>
      </c>
      <c r="G209" s="148">
        <v>30</v>
      </c>
      <c r="H209" s="222" t="s">
        <v>273</v>
      </c>
      <c r="I209" s="105" t="s">
        <v>263</v>
      </c>
      <c r="J209" s="108">
        <v>112</v>
      </c>
      <c r="K209" s="108">
        <v>156</v>
      </c>
      <c r="L209" s="147">
        <v>80</v>
      </c>
      <c r="M209" s="108">
        <v>90</v>
      </c>
      <c r="N209" s="2">
        <v>70</v>
      </c>
      <c r="O209" s="239" t="s">
        <v>323</v>
      </c>
      <c r="P209" s="105" t="s">
        <v>263</v>
      </c>
      <c r="Q209" s="108">
        <v>0</v>
      </c>
      <c r="R209" s="108">
        <v>8</v>
      </c>
      <c r="S209" s="147">
        <v>10</v>
      </c>
      <c r="T209" s="108">
        <v>30</v>
      </c>
      <c r="U209" s="2">
        <v>30</v>
      </c>
    </row>
    <row r="210" spans="1:21" x14ac:dyDescent="0.15">
      <c r="A210" s="221"/>
      <c r="B210" s="105" t="s">
        <v>58</v>
      </c>
      <c r="C210" s="108">
        <v>570</v>
      </c>
      <c r="D210" s="146">
        <v>322</v>
      </c>
      <c r="E210" s="147">
        <v>256</v>
      </c>
      <c r="F210" s="148">
        <v>262</v>
      </c>
      <c r="G210" s="148">
        <v>328</v>
      </c>
      <c r="H210" s="223"/>
      <c r="I210" s="105" t="s">
        <v>58</v>
      </c>
      <c r="J210" s="108">
        <v>960</v>
      </c>
      <c r="K210" s="108">
        <v>1011</v>
      </c>
      <c r="L210" s="147">
        <v>578</v>
      </c>
      <c r="M210" s="108">
        <v>477</v>
      </c>
      <c r="N210" s="2">
        <v>382</v>
      </c>
      <c r="O210" s="240"/>
      <c r="P210" s="105" t="s">
        <v>58</v>
      </c>
      <c r="Q210" s="108">
        <v>0</v>
      </c>
      <c r="R210" s="108">
        <v>19</v>
      </c>
      <c r="S210" s="147">
        <v>55</v>
      </c>
      <c r="T210" s="108">
        <v>209</v>
      </c>
      <c r="U210" s="2">
        <v>167</v>
      </c>
    </row>
    <row r="211" spans="1:21" ht="13.5" customHeight="1" x14ac:dyDescent="0.15">
      <c r="A211" s="221" t="s">
        <v>267</v>
      </c>
      <c r="B211" s="105" t="s">
        <v>263</v>
      </c>
      <c r="C211" s="108">
        <v>20</v>
      </c>
      <c r="D211" s="146">
        <v>20</v>
      </c>
      <c r="E211" s="147">
        <v>10</v>
      </c>
      <c r="F211" s="148">
        <v>10</v>
      </c>
      <c r="G211" s="148">
        <v>20</v>
      </c>
      <c r="H211" s="241" t="s">
        <v>275</v>
      </c>
      <c r="I211" s="105" t="s">
        <v>263</v>
      </c>
      <c r="J211" s="108">
        <v>0</v>
      </c>
      <c r="K211" s="108">
        <v>0</v>
      </c>
      <c r="L211" s="147">
        <v>10</v>
      </c>
      <c r="M211" s="108">
        <v>0</v>
      </c>
      <c r="N211" s="2">
        <v>24</v>
      </c>
      <c r="O211" s="222" t="s">
        <v>302</v>
      </c>
      <c r="P211" s="105" t="s">
        <v>263</v>
      </c>
      <c r="Q211" s="108">
        <v>0</v>
      </c>
      <c r="R211" s="108">
        <v>11</v>
      </c>
      <c r="S211" s="108">
        <v>0</v>
      </c>
      <c r="T211" s="108">
        <v>30</v>
      </c>
      <c r="U211" s="2">
        <v>28</v>
      </c>
    </row>
    <row r="212" spans="1:21" x14ac:dyDescent="0.15">
      <c r="A212" s="221"/>
      <c r="B212" s="105" t="s">
        <v>58</v>
      </c>
      <c r="C212" s="108">
        <v>167</v>
      </c>
      <c r="D212" s="146">
        <v>128</v>
      </c>
      <c r="E212" s="147">
        <v>45</v>
      </c>
      <c r="F212" s="148">
        <v>79</v>
      </c>
      <c r="G212" s="148">
        <v>130</v>
      </c>
      <c r="H212" s="242"/>
      <c r="I212" s="105" t="s">
        <v>58</v>
      </c>
      <c r="J212" s="108">
        <v>0</v>
      </c>
      <c r="K212" s="108">
        <v>0</v>
      </c>
      <c r="L212" s="147">
        <v>50</v>
      </c>
      <c r="M212" s="108">
        <v>0</v>
      </c>
      <c r="N212" s="2">
        <v>219</v>
      </c>
      <c r="O212" s="223"/>
      <c r="P212" s="105" t="s">
        <v>58</v>
      </c>
      <c r="Q212" s="108">
        <v>0</v>
      </c>
      <c r="R212" s="108">
        <v>107</v>
      </c>
      <c r="S212" s="108">
        <v>0</v>
      </c>
      <c r="T212" s="108">
        <v>392</v>
      </c>
      <c r="U212" s="2">
        <v>421</v>
      </c>
    </row>
    <row r="213" spans="1:21" x14ac:dyDescent="0.15">
      <c r="A213" s="230" t="s">
        <v>311</v>
      </c>
      <c r="B213" s="105" t="s">
        <v>263</v>
      </c>
      <c r="C213" s="108">
        <v>0</v>
      </c>
      <c r="D213" s="108">
        <v>0</v>
      </c>
      <c r="E213" s="108">
        <v>0</v>
      </c>
      <c r="F213" s="148">
        <v>16</v>
      </c>
      <c r="G213" s="148">
        <v>20</v>
      </c>
      <c r="H213" s="222" t="s">
        <v>276</v>
      </c>
      <c r="I213" s="105" t="s">
        <v>263</v>
      </c>
      <c r="J213" s="108">
        <v>28</v>
      </c>
      <c r="K213" s="108">
        <v>36</v>
      </c>
      <c r="L213" s="147">
        <v>36</v>
      </c>
      <c r="M213" s="108">
        <v>60</v>
      </c>
      <c r="N213" s="2">
        <v>30</v>
      </c>
      <c r="O213" s="220" t="s">
        <v>4</v>
      </c>
      <c r="P213" s="105" t="s">
        <v>263</v>
      </c>
      <c r="Q213" s="108">
        <v>0</v>
      </c>
      <c r="R213" s="108">
        <v>0</v>
      </c>
      <c r="S213" s="108">
        <v>0</v>
      </c>
      <c r="T213" s="108">
        <v>0</v>
      </c>
      <c r="U213" s="108">
        <v>0</v>
      </c>
    </row>
    <row r="214" spans="1:21" x14ac:dyDescent="0.15">
      <c r="A214" s="233"/>
      <c r="B214" s="105" t="s">
        <v>58</v>
      </c>
      <c r="C214" s="108">
        <v>0</v>
      </c>
      <c r="D214" s="108">
        <v>0</v>
      </c>
      <c r="E214" s="108">
        <v>0</v>
      </c>
      <c r="F214" s="148">
        <v>69</v>
      </c>
      <c r="G214" s="148">
        <v>97</v>
      </c>
      <c r="H214" s="223"/>
      <c r="I214" s="105" t="s">
        <v>58</v>
      </c>
      <c r="J214" s="108">
        <v>298</v>
      </c>
      <c r="K214" s="108">
        <v>335</v>
      </c>
      <c r="L214" s="147">
        <v>278</v>
      </c>
      <c r="M214" s="108">
        <v>349</v>
      </c>
      <c r="N214" s="2">
        <v>213</v>
      </c>
      <c r="O214" s="220"/>
      <c r="P214" s="105" t="s">
        <v>58</v>
      </c>
      <c r="Q214" s="108">
        <v>0</v>
      </c>
      <c r="R214" s="108">
        <v>0</v>
      </c>
      <c r="S214" s="108">
        <v>0</v>
      </c>
      <c r="T214" s="108">
        <v>0</v>
      </c>
      <c r="U214" s="108">
        <v>0</v>
      </c>
    </row>
    <row r="215" spans="1:21" x14ac:dyDescent="0.15">
      <c r="A215" s="222" t="s">
        <v>292</v>
      </c>
      <c r="B215" s="105" t="s">
        <v>263</v>
      </c>
      <c r="C215" s="108">
        <v>10</v>
      </c>
      <c r="D215" s="146">
        <v>28</v>
      </c>
      <c r="E215" s="147">
        <v>40</v>
      </c>
      <c r="F215" s="148">
        <v>40</v>
      </c>
      <c r="G215" s="148">
        <v>20</v>
      </c>
      <c r="H215" s="222" t="s">
        <v>278</v>
      </c>
      <c r="I215" s="105" t="s">
        <v>263</v>
      </c>
      <c r="J215" s="108">
        <v>12</v>
      </c>
      <c r="K215" s="108">
        <v>26</v>
      </c>
      <c r="L215" s="147">
        <v>30</v>
      </c>
      <c r="M215" s="108">
        <v>0</v>
      </c>
      <c r="N215" s="2">
        <v>28</v>
      </c>
      <c r="O215" s="149"/>
      <c r="P215" s="150"/>
      <c r="Q215" s="150"/>
      <c r="R215" s="150"/>
      <c r="S215" s="150"/>
      <c r="T215" s="150"/>
      <c r="U215" s="151"/>
    </row>
    <row r="216" spans="1:21" x14ac:dyDescent="0.15">
      <c r="A216" s="223"/>
      <c r="B216" s="105" t="s">
        <v>58</v>
      </c>
      <c r="C216" s="108">
        <v>123</v>
      </c>
      <c r="D216" s="146">
        <v>330</v>
      </c>
      <c r="E216" s="147">
        <v>495</v>
      </c>
      <c r="F216" s="148">
        <v>643</v>
      </c>
      <c r="G216" s="148">
        <v>179</v>
      </c>
      <c r="H216" s="223"/>
      <c r="I216" s="105" t="s">
        <v>58</v>
      </c>
      <c r="J216" s="108">
        <v>38</v>
      </c>
      <c r="K216" s="108">
        <v>174</v>
      </c>
      <c r="L216" s="147">
        <v>344</v>
      </c>
      <c r="M216" s="108">
        <v>0</v>
      </c>
      <c r="N216" s="2">
        <v>421</v>
      </c>
      <c r="O216" s="152"/>
      <c r="U216" s="153"/>
    </row>
    <row r="217" spans="1:21" x14ac:dyDescent="0.15">
      <c r="A217" s="230" t="s">
        <v>312</v>
      </c>
      <c r="B217" s="105" t="s">
        <v>263</v>
      </c>
      <c r="C217" s="108">
        <v>0</v>
      </c>
      <c r="D217" s="108">
        <v>0</v>
      </c>
      <c r="E217" s="108">
        <v>0</v>
      </c>
      <c r="F217" s="148">
        <v>10</v>
      </c>
      <c r="G217" s="148">
        <v>20</v>
      </c>
      <c r="H217" s="222" t="s">
        <v>280</v>
      </c>
      <c r="I217" s="105" t="s">
        <v>263</v>
      </c>
      <c r="J217" s="108">
        <v>10</v>
      </c>
      <c r="K217" s="108">
        <v>20</v>
      </c>
      <c r="L217" s="147">
        <v>36</v>
      </c>
      <c r="M217" s="108">
        <v>30</v>
      </c>
      <c r="N217" s="2">
        <v>30</v>
      </c>
      <c r="O217" s="152"/>
      <c r="U217" s="153"/>
    </row>
    <row r="218" spans="1:21" x14ac:dyDescent="0.15">
      <c r="A218" s="233"/>
      <c r="B218" s="105" t="s">
        <v>58</v>
      </c>
      <c r="C218" s="108">
        <v>0</v>
      </c>
      <c r="D218" s="108">
        <v>0</v>
      </c>
      <c r="E218" s="108">
        <v>0</v>
      </c>
      <c r="F218" s="148">
        <v>63</v>
      </c>
      <c r="G218" s="148">
        <v>92</v>
      </c>
      <c r="H218" s="223"/>
      <c r="I218" s="105" t="s">
        <v>58</v>
      </c>
      <c r="J218" s="108">
        <v>41</v>
      </c>
      <c r="K218" s="108">
        <v>142</v>
      </c>
      <c r="L218" s="147">
        <v>511</v>
      </c>
      <c r="M218" s="108">
        <v>332</v>
      </c>
      <c r="N218" s="2">
        <v>318</v>
      </c>
      <c r="O218" s="152"/>
      <c r="U218" s="153"/>
    </row>
    <row r="219" spans="1:21" x14ac:dyDescent="0.15">
      <c r="A219" s="221" t="s">
        <v>313</v>
      </c>
      <c r="B219" s="105" t="s">
        <v>263</v>
      </c>
      <c r="C219" s="108">
        <v>36</v>
      </c>
      <c r="D219" s="146">
        <v>36</v>
      </c>
      <c r="E219" s="147">
        <v>36</v>
      </c>
      <c r="F219" s="148">
        <v>30</v>
      </c>
      <c r="G219" s="148">
        <v>30</v>
      </c>
      <c r="H219" s="222" t="s">
        <v>281</v>
      </c>
      <c r="I219" s="105" t="s">
        <v>263</v>
      </c>
      <c r="J219" s="108">
        <v>15</v>
      </c>
      <c r="K219" s="108">
        <v>22</v>
      </c>
      <c r="L219" s="147">
        <v>22</v>
      </c>
      <c r="M219" s="108">
        <v>20</v>
      </c>
      <c r="N219" s="2">
        <v>20</v>
      </c>
      <c r="O219" s="152"/>
      <c r="U219" s="153"/>
    </row>
    <row r="220" spans="1:21" ht="13.5" customHeight="1" x14ac:dyDescent="0.15">
      <c r="A220" s="221"/>
      <c r="B220" s="105" t="s">
        <v>58</v>
      </c>
      <c r="C220" s="108">
        <v>279</v>
      </c>
      <c r="D220" s="146">
        <v>250</v>
      </c>
      <c r="E220" s="147">
        <v>245</v>
      </c>
      <c r="F220" s="148">
        <v>195</v>
      </c>
      <c r="G220" s="148">
        <v>293</v>
      </c>
      <c r="H220" s="223"/>
      <c r="I220" s="105" t="s">
        <v>58</v>
      </c>
      <c r="J220" s="108">
        <v>100</v>
      </c>
      <c r="K220" s="108">
        <v>90</v>
      </c>
      <c r="L220" s="147">
        <v>88</v>
      </c>
      <c r="M220" s="108">
        <v>135</v>
      </c>
      <c r="N220" s="2">
        <v>97</v>
      </c>
      <c r="O220" s="152"/>
      <c r="U220" s="153"/>
    </row>
    <row r="221" spans="1:21" x14ac:dyDescent="0.15">
      <c r="A221" s="221" t="s">
        <v>314</v>
      </c>
      <c r="B221" s="105" t="s">
        <v>263</v>
      </c>
      <c r="C221" s="108">
        <v>0</v>
      </c>
      <c r="D221" s="108">
        <v>0</v>
      </c>
      <c r="E221" s="108">
        <v>0</v>
      </c>
      <c r="F221" s="148">
        <v>30</v>
      </c>
      <c r="G221" s="148">
        <v>30</v>
      </c>
      <c r="H221" s="222" t="s">
        <v>283</v>
      </c>
      <c r="I221" s="105" t="s">
        <v>263</v>
      </c>
      <c r="J221" s="108">
        <v>23</v>
      </c>
      <c r="K221" s="108">
        <v>22</v>
      </c>
      <c r="L221" s="147">
        <v>30</v>
      </c>
      <c r="M221" s="108">
        <v>56</v>
      </c>
      <c r="N221" s="2">
        <v>70</v>
      </c>
      <c r="O221" s="152"/>
      <c r="U221" s="153"/>
    </row>
    <row r="222" spans="1:21" x14ac:dyDescent="0.15">
      <c r="A222" s="221"/>
      <c r="B222" s="105" t="s">
        <v>58</v>
      </c>
      <c r="C222" s="108">
        <v>0</v>
      </c>
      <c r="D222" s="108">
        <v>0</v>
      </c>
      <c r="E222" s="108">
        <v>0</v>
      </c>
      <c r="F222" s="148">
        <v>483</v>
      </c>
      <c r="G222" s="148">
        <v>260</v>
      </c>
      <c r="H222" s="223"/>
      <c r="I222" s="105" t="s">
        <v>58</v>
      </c>
      <c r="J222" s="108">
        <v>269</v>
      </c>
      <c r="K222" s="108">
        <v>206</v>
      </c>
      <c r="L222" s="147">
        <v>195</v>
      </c>
      <c r="M222" s="108">
        <v>479</v>
      </c>
      <c r="N222" s="2">
        <v>530</v>
      </c>
      <c r="O222" s="154"/>
      <c r="P222" s="119"/>
      <c r="U222" s="153"/>
    </row>
    <row r="223" spans="1:21" x14ac:dyDescent="0.15">
      <c r="A223" s="221" t="s">
        <v>315</v>
      </c>
      <c r="B223" s="105" t="s">
        <v>263</v>
      </c>
      <c r="C223" s="108">
        <v>0</v>
      </c>
      <c r="D223" s="108">
        <v>0</v>
      </c>
      <c r="E223" s="108">
        <v>0</v>
      </c>
      <c r="F223" s="148">
        <v>24</v>
      </c>
      <c r="G223" s="148">
        <v>23</v>
      </c>
      <c r="H223" s="222" t="s">
        <v>284</v>
      </c>
      <c r="I223" s="105" t="s">
        <v>263</v>
      </c>
      <c r="J223" s="108">
        <v>17</v>
      </c>
      <c r="K223" s="108">
        <v>20</v>
      </c>
      <c r="L223" s="147">
        <v>6</v>
      </c>
      <c r="M223" s="108">
        <v>6</v>
      </c>
      <c r="N223" s="2">
        <v>24</v>
      </c>
      <c r="O223" s="154"/>
      <c r="P223" s="119"/>
      <c r="U223" s="153"/>
    </row>
    <row r="224" spans="1:21" x14ac:dyDescent="0.15">
      <c r="A224" s="221"/>
      <c r="B224" s="105" t="s">
        <v>58</v>
      </c>
      <c r="C224" s="108">
        <v>0</v>
      </c>
      <c r="D224" s="108">
        <v>0</v>
      </c>
      <c r="E224" s="108">
        <v>0</v>
      </c>
      <c r="F224" s="148">
        <v>170</v>
      </c>
      <c r="G224" s="148">
        <v>166</v>
      </c>
      <c r="H224" s="223"/>
      <c r="I224" s="105" t="s">
        <v>58</v>
      </c>
      <c r="J224" s="108">
        <v>111</v>
      </c>
      <c r="K224" s="108">
        <v>114</v>
      </c>
      <c r="L224" s="147">
        <v>26</v>
      </c>
      <c r="M224" s="108">
        <v>28</v>
      </c>
      <c r="N224" s="2">
        <v>75</v>
      </c>
      <c r="O224" s="154"/>
      <c r="P224" s="119"/>
      <c r="U224" s="153"/>
    </row>
    <row r="225" spans="1:21" x14ac:dyDescent="0.15">
      <c r="A225" s="221" t="s">
        <v>316</v>
      </c>
      <c r="B225" s="105" t="s">
        <v>263</v>
      </c>
      <c r="C225" s="108">
        <v>0</v>
      </c>
      <c r="D225" s="108">
        <v>0</v>
      </c>
      <c r="E225" s="108">
        <v>0</v>
      </c>
      <c r="F225" s="148">
        <v>10</v>
      </c>
      <c r="G225" s="148">
        <v>0</v>
      </c>
      <c r="H225" s="224" t="s">
        <v>285</v>
      </c>
      <c r="I225" s="105" t="s">
        <v>263</v>
      </c>
      <c r="J225" s="108">
        <v>8</v>
      </c>
      <c r="K225" s="108">
        <v>20</v>
      </c>
      <c r="L225" s="108">
        <v>0</v>
      </c>
      <c r="M225" s="108">
        <v>0</v>
      </c>
      <c r="N225" s="108">
        <v>0</v>
      </c>
      <c r="O225" s="154"/>
      <c r="P225" s="119"/>
      <c r="U225" s="153"/>
    </row>
    <row r="226" spans="1:21" x14ac:dyDescent="0.15">
      <c r="A226" s="221"/>
      <c r="B226" s="105" t="s">
        <v>58</v>
      </c>
      <c r="C226" s="108">
        <v>0</v>
      </c>
      <c r="D226" s="108">
        <v>0</v>
      </c>
      <c r="E226" s="108">
        <v>0</v>
      </c>
      <c r="F226" s="148">
        <v>61</v>
      </c>
      <c r="G226" s="148">
        <v>0</v>
      </c>
      <c r="H226" s="225"/>
      <c r="I226" s="105" t="s">
        <v>58</v>
      </c>
      <c r="J226" s="108">
        <v>56</v>
      </c>
      <c r="K226" s="108">
        <v>93</v>
      </c>
      <c r="L226" s="108">
        <v>0</v>
      </c>
      <c r="M226" s="108">
        <v>0</v>
      </c>
      <c r="N226" s="108">
        <v>0</v>
      </c>
      <c r="O226" s="154"/>
      <c r="P226" s="119"/>
      <c r="U226" s="153"/>
    </row>
    <row r="227" spans="1:21" x14ac:dyDescent="0.15">
      <c r="A227" s="221" t="s">
        <v>317</v>
      </c>
      <c r="B227" s="105" t="s">
        <v>263</v>
      </c>
      <c r="C227" s="108">
        <v>0</v>
      </c>
      <c r="D227" s="108">
        <v>0</v>
      </c>
      <c r="E227" s="108">
        <v>0</v>
      </c>
      <c r="F227" s="148">
        <v>16</v>
      </c>
      <c r="G227" s="148">
        <v>20</v>
      </c>
      <c r="H227" s="248" t="s">
        <v>286</v>
      </c>
      <c r="I227" s="105" t="s">
        <v>263</v>
      </c>
      <c r="J227" s="108">
        <v>18</v>
      </c>
      <c r="K227" s="108">
        <v>0</v>
      </c>
      <c r="L227" s="147">
        <v>30</v>
      </c>
      <c r="M227" s="108">
        <v>0</v>
      </c>
      <c r="N227" s="108">
        <v>0</v>
      </c>
      <c r="O227" s="152"/>
      <c r="U227" s="153"/>
    </row>
    <row r="228" spans="1:21" x14ac:dyDescent="0.15">
      <c r="A228" s="221"/>
      <c r="B228" s="105" t="s">
        <v>58</v>
      </c>
      <c r="C228" s="108">
        <v>0</v>
      </c>
      <c r="D228" s="108">
        <v>0</v>
      </c>
      <c r="E228" s="108">
        <v>0</v>
      </c>
      <c r="F228" s="148">
        <v>84</v>
      </c>
      <c r="G228" s="148">
        <v>88</v>
      </c>
      <c r="H228" s="249"/>
      <c r="I228" s="105" t="s">
        <v>58</v>
      </c>
      <c r="J228" s="108">
        <v>93</v>
      </c>
      <c r="K228" s="108">
        <v>0</v>
      </c>
      <c r="L228" s="147">
        <v>312</v>
      </c>
      <c r="M228" s="108">
        <v>0</v>
      </c>
      <c r="N228" s="108">
        <v>0</v>
      </c>
      <c r="O228" s="152"/>
      <c r="U228" s="153"/>
    </row>
    <row r="229" spans="1:21" x14ac:dyDescent="0.15">
      <c r="A229" s="250" t="s">
        <v>318</v>
      </c>
      <c r="B229" s="105" t="s">
        <v>263</v>
      </c>
      <c r="C229" s="108">
        <v>0</v>
      </c>
      <c r="D229" s="108">
        <v>0</v>
      </c>
      <c r="E229" s="108">
        <v>0</v>
      </c>
      <c r="F229" s="148">
        <v>30</v>
      </c>
      <c r="G229" s="148">
        <v>40</v>
      </c>
      <c r="H229" s="224" t="s">
        <v>279</v>
      </c>
      <c r="I229" s="105" t="s">
        <v>263</v>
      </c>
      <c r="J229" s="108">
        <v>10</v>
      </c>
      <c r="K229" s="108">
        <v>15</v>
      </c>
      <c r="L229" s="108">
        <v>0</v>
      </c>
      <c r="M229" s="108">
        <v>0</v>
      </c>
      <c r="N229" s="108">
        <v>0</v>
      </c>
      <c r="O229" s="152"/>
      <c r="U229" s="153"/>
    </row>
    <row r="230" spans="1:21" x14ac:dyDescent="0.15">
      <c r="A230" s="251"/>
      <c r="B230" s="105" t="s">
        <v>58</v>
      </c>
      <c r="C230" s="108">
        <v>0</v>
      </c>
      <c r="D230" s="108">
        <v>0</v>
      </c>
      <c r="E230" s="108">
        <v>0</v>
      </c>
      <c r="F230" s="148">
        <v>335</v>
      </c>
      <c r="G230" s="148">
        <v>241</v>
      </c>
      <c r="H230" s="225"/>
      <c r="I230" s="105" t="s">
        <v>58</v>
      </c>
      <c r="J230" s="108">
        <v>67</v>
      </c>
      <c r="K230" s="108">
        <v>94</v>
      </c>
      <c r="L230" s="108">
        <v>0</v>
      </c>
      <c r="M230" s="108">
        <v>0</v>
      </c>
      <c r="N230" s="108">
        <v>0</v>
      </c>
      <c r="O230" s="152"/>
      <c r="U230" s="153"/>
    </row>
    <row r="231" spans="1:21" x14ac:dyDescent="0.15">
      <c r="A231" s="221" t="s">
        <v>299</v>
      </c>
      <c r="B231" s="105" t="s">
        <v>263</v>
      </c>
      <c r="C231" s="108">
        <v>0</v>
      </c>
      <c r="D231" s="108">
        <v>0</v>
      </c>
      <c r="E231" s="108">
        <v>0</v>
      </c>
      <c r="F231" s="148">
        <v>50</v>
      </c>
      <c r="G231" s="148">
        <v>60</v>
      </c>
      <c r="H231" s="222" t="s">
        <v>287</v>
      </c>
      <c r="I231" s="105" t="s">
        <v>263</v>
      </c>
      <c r="J231" s="108">
        <v>20</v>
      </c>
      <c r="K231" s="108">
        <v>0</v>
      </c>
      <c r="L231" s="147">
        <v>20</v>
      </c>
      <c r="M231" s="108">
        <v>30</v>
      </c>
      <c r="N231" s="2">
        <v>20</v>
      </c>
      <c r="O231" s="152"/>
      <c r="U231" s="153"/>
    </row>
    <row r="232" spans="1:21" x14ac:dyDescent="0.15">
      <c r="A232" s="221"/>
      <c r="B232" s="105" t="s">
        <v>58</v>
      </c>
      <c r="C232" s="108">
        <v>0</v>
      </c>
      <c r="D232" s="108">
        <v>0</v>
      </c>
      <c r="E232" s="108">
        <v>0</v>
      </c>
      <c r="F232" s="148">
        <v>557</v>
      </c>
      <c r="G232" s="148">
        <v>767</v>
      </c>
      <c r="H232" s="223"/>
      <c r="I232" s="105" t="s">
        <v>58</v>
      </c>
      <c r="J232" s="108">
        <v>296</v>
      </c>
      <c r="K232" s="108">
        <v>0</v>
      </c>
      <c r="L232" s="147">
        <v>313</v>
      </c>
      <c r="M232" s="108">
        <v>611</v>
      </c>
      <c r="N232" s="2">
        <v>326</v>
      </c>
      <c r="O232" s="152"/>
      <c r="U232" s="153"/>
    </row>
    <row r="233" spans="1:21" ht="14.25" thickBot="1" x14ac:dyDescent="0.2">
      <c r="A233" s="221" t="s">
        <v>319</v>
      </c>
      <c r="B233" s="105" t="s">
        <v>263</v>
      </c>
      <c r="C233" s="108">
        <v>0</v>
      </c>
      <c r="D233" s="108">
        <v>0</v>
      </c>
      <c r="E233" s="108">
        <v>0</v>
      </c>
      <c r="F233" s="148">
        <v>16</v>
      </c>
      <c r="G233" s="148">
        <v>20</v>
      </c>
      <c r="H233" s="222" t="s">
        <v>288</v>
      </c>
      <c r="I233" s="105" t="s">
        <v>263</v>
      </c>
      <c r="J233" s="108">
        <v>10</v>
      </c>
      <c r="K233" s="108">
        <v>0</v>
      </c>
      <c r="L233" s="147">
        <v>40</v>
      </c>
      <c r="M233" s="108">
        <v>0</v>
      </c>
      <c r="N233" s="108">
        <v>0</v>
      </c>
      <c r="O233" s="152"/>
      <c r="U233" s="153"/>
    </row>
    <row r="234" spans="1:21" x14ac:dyDescent="0.15">
      <c r="A234" s="221"/>
      <c r="B234" s="105" t="s">
        <v>58</v>
      </c>
      <c r="C234" s="108">
        <v>0</v>
      </c>
      <c r="D234" s="108">
        <v>0</v>
      </c>
      <c r="E234" s="108">
        <v>0</v>
      </c>
      <c r="F234" s="148">
        <v>103</v>
      </c>
      <c r="G234" s="148">
        <v>94</v>
      </c>
      <c r="H234" s="223"/>
      <c r="I234" s="105" t="s">
        <v>58</v>
      </c>
      <c r="J234" s="108">
        <v>66</v>
      </c>
      <c r="K234" s="108">
        <v>0</v>
      </c>
      <c r="L234" s="147">
        <v>758</v>
      </c>
      <c r="M234" s="108">
        <v>0</v>
      </c>
      <c r="N234" s="108">
        <v>0</v>
      </c>
      <c r="O234" s="228" t="s">
        <v>324</v>
      </c>
      <c r="P234" s="120" t="s">
        <v>263</v>
      </c>
      <c r="Q234" s="121">
        <v>619</v>
      </c>
      <c r="R234" s="121">
        <v>685</v>
      </c>
      <c r="S234" s="121">
        <v>664</v>
      </c>
      <c r="T234" s="121">
        <v>924</v>
      </c>
      <c r="U234" s="121">
        <v>1013</v>
      </c>
    </row>
    <row r="235" spans="1:21" ht="14.25" thickBot="1" x14ac:dyDescent="0.2">
      <c r="A235" s="230" t="s">
        <v>320</v>
      </c>
      <c r="B235" s="105" t="s">
        <v>263</v>
      </c>
      <c r="C235" s="108">
        <v>0</v>
      </c>
      <c r="D235" s="108">
        <v>0</v>
      </c>
      <c r="E235" s="108">
        <v>0</v>
      </c>
      <c r="F235" s="108">
        <v>20</v>
      </c>
      <c r="G235" s="108">
        <v>80</v>
      </c>
      <c r="H235" s="234" t="s">
        <v>290</v>
      </c>
      <c r="I235" s="105" t="s">
        <v>263</v>
      </c>
      <c r="J235" s="108">
        <v>24</v>
      </c>
      <c r="K235" s="108">
        <v>24</v>
      </c>
      <c r="L235" s="108">
        <v>0</v>
      </c>
      <c r="M235" s="108">
        <v>12</v>
      </c>
      <c r="N235" s="2">
        <v>14</v>
      </c>
      <c r="O235" s="229"/>
      <c r="P235" s="123" t="s">
        <v>58</v>
      </c>
      <c r="Q235" s="124">
        <v>5064</v>
      </c>
      <c r="R235" s="124">
        <v>4850</v>
      </c>
      <c r="S235" s="124">
        <v>5954</v>
      </c>
      <c r="T235" s="124">
        <v>8713</v>
      </c>
      <c r="U235" s="124">
        <v>8731</v>
      </c>
    </row>
    <row r="236" spans="1:21" x14ac:dyDescent="0.15">
      <c r="A236" s="230"/>
      <c r="B236" s="105" t="s">
        <v>58</v>
      </c>
      <c r="C236" s="108">
        <v>0</v>
      </c>
      <c r="D236" s="108">
        <v>0</v>
      </c>
      <c r="E236" s="108">
        <v>0</v>
      </c>
      <c r="F236" s="108">
        <v>251</v>
      </c>
      <c r="G236" s="108">
        <v>639</v>
      </c>
      <c r="H236" s="234"/>
      <c r="I236" s="105" t="s">
        <v>58</v>
      </c>
      <c r="J236" s="108">
        <v>227</v>
      </c>
      <c r="K236" s="108">
        <v>115</v>
      </c>
      <c r="L236" s="108">
        <v>0</v>
      </c>
      <c r="M236" s="108">
        <v>70</v>
      </c>
      <c r="N236" s="2">
        <v>100</v>
      </c>
      <c r="O236" s="231" t="s">
        <v>505</v>
      </c>
      <c r="P236" s="126" t="s">
        <v>263</v>
      </c>
      <c r="Q236" s="128">
        <v>287</v>
      </c>
      <c r="R236" s="155">
        <v>353</v>
      </c>
      <c r="S236" s="156">
        <v>420</v>
      </c>
      <c r="T236" s="157">
        <v>415</v>
      </c>
      <c r="U236" s="158">
        <v>288</v>
      </c>
    </row>
    <row r="237" spans="1:21" ht="13.5" customHeight="1" x14ac:dyDescent="0.15">
      <c r="A237" s="230" t="s">
        <v>300</v>
      </c>
      <c r="B237" s="105" t="s">
        <v>263</v>
      </c>
      <c r="C237" s="108">
        <v>0</v>
      </c>
      <c r="D237" s="108">
        <v>0</v>
      </c>
      <c r="E237" s="108">
        <v>0</v>
      </c>
      <c r="F237" s="108">
        <v>20</v>
      </c>
      <c r="G237" s="108">
        <v>20</v>
      </c>
      <c r="H237" s="234" t="s">
        <v>291</v>
      </c>
      <c r="I237" s="105" t="s">
        <v>263</v>
      </c>
      <c r="J237" s="108">
        <v>20</v>
      </c>
      <c r="K237" s="108">
        <v>0</v>
      </c>
      <c r="L237" s="147">
        <v>24</v>
      </c>
      <c r="M237" s="108">
        <v>0</v>
      </c>
      <c r="N237" s="108">
        <v>0</v>
      </c>
      <c r="O237" s="232"/>
      <c r="P237" s="105" t="s">
        <v>58</v>
      </c>
      <c r="Q237" s="108">
        <v>1923</v>
      </c>
      <c r="R237" s="146">
        <v>2311</v>
      </c>
      <c r="S237" s="147">
        <v>2885</v>
      </c>
      <c r="T237" s="148">
        <v>2685</v>
      </c>
      <c r="U237" s="142">
        <v>2216</v>
      </c>
    </row>
    <row r="238" spans="1:21" x14ac:dyDescent="0.15">
      <c r="A238" s="233"/>
      <c r="B238" s="105" t="s">
        <v>58</v>
      </c>
      <c r="C238" s="108">
        <v>0</v>
      </c>
      <c r="D238" s="108">
        <v>0</v>
      </c>
      <c r="E238" s="108">
        <v>0</v>
      </c>
      <c r="F238" s="108">
        <v>264</v>
      </c>
      <c r="G238" s="108">
        <v>180</v>
      </c>
      <c r="H238" s="234"/>
      <c r="I238" s="105" t="s">
        <v>58</v>
      </c>
      <c r="J238" s="108">
        <v>103</v>
      </c>
      <c r="K238" s="108">
        <v>0</v>
      </c>
      <c r="L238" s="147">
        <v>167</v>
      </c>
      <c r="M238" s="108">
        <v>0</v>
      </c>
      <c r="N238" s="108">
        <v>0</v>
      </c>
      <c r="O238" s="159" t="s">
        <v>266</v>
      </c>
      <c r="P238" s="105" t="s">
        <v>58</v>
      </c>
      <c r="Q238" s="108">
        <v>2210</v>
      </c>
      <c r="R238" s="146">
        <v>3356</v>
      </c>
      <c r="S238" s="147">
        <v>3650</v>
      </c>
      <c r="T238" s="148">
        <v>3655</v>
      </c>
      <c r="U238" s="142">
        <v>4738</v>
      </c>
    </row>
    <row r="239" spans="1:21" x14ac:dyDescent="0.15">
      <c r="A239" s="57" t="s">
        <v>484</v>
      </c>
      <c r="B239" s="132"/>
      <c r="C239" s="98"/>
      <c r="D239" s="98"/>
      <c r="E239" s="98"/>
      <c r="F239" s="98"/>
      <c r="G239" s="98"/>
      <c r="H239" s="98"/>
      <c r="I239" s="98"/>
      <c r="J239" s="98"/>
      <c r="K239" s="98"/>
      <c r="L239" s="98"/>
      <c r="M239" s="98"/>
      <c r="N239" s="98"/>
      <c r="O239" s="98"/>
      <c r="P239" s="98"/>
    </row>
    <row r="240" spans="1:21" x14ac:dyDescent="0.15">
      <c r="A240" s="133" t="s">
        <v>303</v>
      </c>
      <c r="B240" s="134"/>
      <c r="C240" s="134"/>
      <c r="D240" s="134"/>
      <c r="E240" s="134"/>
      <c r="F240" s="134"/>
      <c r="G240" s="98"/>
      <c r="H240" s="98"/>
      <c r="I240" s="98"/>
      <c r="J240" s="98"/>
      <c r="K240" s="98"/>
      <c r="L240" s="98"/>
      <c r="M240" s="98"/>
      <c r="N240" s="98"/>
      <c r="O240" s="98"/>
      <c r="Q240" s="98"/>
    </row>
    <row r="241" spans="1:17" x14ac:dyDescent="0.15">
      <c r="A241" s="133" t="s">
        <v>325</v>
      </c>
      <c r="B241" s="134"/>
      <c r="C241" s="134"/>
      <c r="D241" s="134"/>
      <c r="E241" s="134"/>
      <c r="F241" s="134"/>
      <c r="G241" s="98"/>
      <c r="H241" s="98"/>
      <c r="I241" s="98"/>
      <c r="J241" s="98"/>
      <c r="K241" s="98"/>
      <c r="L241" s="98"/>
      <c r="M241" s="98"/>
      <c r="N241" s="98"/>
      <c r="O241" s="98"/>
      <c r="Q241" s="98"/>
    </row>
    <row r="242" spans="1:17" x14ac:dyDescent="0.15">
      <c r="G242" s="98"/>
      <c r="H242" s="98"/>
      <c r="I242" s="98"/>
      <c r="J242" s="98"/>
      <c r="K242" s="98"/>
      <c r="L242" s="98"/>
      <c r="M242" s="98"/>
      <c r="N242" s="98"/>
      <c r="O242" s="98"/>
      <c r="Q242" s="98"/>
    </row>
    <row r="243" spans="1:17" x14ac:dyDescent="0.15">
      <c r="A243" s="57"/>
      <c r="B243" s="132"/>
      <c r="C243" s="98"/>
      <c r="D243" s="98"/>
      <c r="E243" s="98"/>
      <c r="F243" s="98"/>
      <c r="G243" s="98"/>
      <c r="H243" s="98"/>
      <c r="I243" s="98"/>
      <c r="J243" s="98"/>
      <c r="K243" s="98"/>
      <c r="L243" s="98"/>
      <c r="M243" s="98"/>
      <c r="N243" s="98"/>
      <c r="O243" s="98"/>
      <c r="Q243" s="98"/>
    </row>
    <row r="244" spans="1:17" x14ac:dyDescent="0.15">
      <c r="A244" s="57"/>
      <c r="B244" s="132"/>
      <c r="C244" s="98"/>
      <c r="D244" s="98"/>
      <c r="E244" s="98"/>
      <c r="F244" s="98"/>
      <c r="G244" s="98"/>
      <c r="H244" s="98"/>
      <c r="I244" s="98"/>
      <c r="J244" s="98"/>
      <c r="K244" s="98"/>
      <c r="L244" s="98"/>
      <c r="M244" s="98"/>
      <c r="N244" s="98"/>
      <c r="O244" s="98"/>
      <c r="Q244" s="98"/>
    </row>
    <row r="245" spans="1:17" x14ac:dyDescent="0.15">
      <c r="A245" s="57"/>
      <c r="B245" s="132"/>
      <c r="C245" s="98"/>
      <c r="D245" s="98"/>
      <c r="E245" s="98"/>
      <c r="F245" s="98"/>
      <c r="G245" s="98"/>
      <c r="H245" s="98"/>
      <c r="I245" s="98"/>
      <c r="J245" s="98"/>
      <c r="K245" s="98"/>
      <c r="L245" s="98"/>
      <c r="M245" s="98"/>
      <c r="N245" s="98"/>
      <c r="O245" s="98"/>
      <c r="P245" s="98"/>
    </row>
    <row r="246" spans="1:17" x14ac:dyDescent="0.15">
      <c r="A246" s="57"/>
      <c r="B246" s="132"/>
      <c r="C246" s="98"/>
      <c r="D246" s="98"/>
      <c r="E246" s="98"/>
      <c r="F246" s="98"/>
      <c r="G246" s="98"/>
      <c r="H246" s="98"/>
      <c r="I246" s="98"/>
      <c r="J246" s="98"/>
      <c r="K246" s="98"/>
      <c r="L246" s="98"/>
      <c r="M246" s="98"/>
      <c r="N246" s="98"/>
      <c r="O246" s="98"/>
      <c r="P246" s="98"/>
    </row>
    <row r="247" spans="1:17" x14ac:dyDescent="0.15">
      <c r="A247" s="57"/>
      <c r="B247" s="132"/>
      <c r="C247" s="98"/>
      <c r="D247" s="98"/>
      <c r="E247" s="98"/>
      <c r="F247" s="98"/>
      <c r="G247" s="98"/>
      <c r="H247" s="98"/>
      <c r="I247" s="98"/>
      <c r="J247" s="98"/>
      <c r="K247" s="98"/>
      <c r="L247" s="98"/>
      <c r="M247" s="98"/>
      <c r="N247" s="98"/>
      <c r="O247" s="98"/>
      <c r="P247" s="98"/>
    </row>
    <row r="248" spans="1:17" x14ac:dyDescent="0.15">
      <c r="A248" s="57"/>
      <c r="B248" s="132"/>
      <c r="C248" s="98"/>
      <c r="D248" s="98"/>
      <c r="E248" s="98"/>
      <c r="F248" s="98"/>
      <c r="G248" s="98"/>
      <c r="H248" s="98"/>
      <c r="I248" s="98"/>
      <c r="J248" s="98"/>
      <c r="K248" s="98"/>
      <c r="L248" s="98"/>
      <c r="M248" s="98"/>
      <c r="N248" s="98"/>
      <c r="O248" s="98"/>
      <c r="P248" s="98"/>
    </row>
    <row r="249" spans="1:17" x14ac:dyDescent="0.15">
      <c r="A249" s="57"/>
      <c r="B249" s="132"/>
      <c r="C249" s="98"/>
      <c r="D249" s="98"/>
      <c r="E249" s="98"/>
      <c r="F249" s="98"/>
      <c r="G249" s="98"/>
      <c r="H249" s="98"/>
      <c r="I249" s="98"/>
      <c r="J249" s="98"/>
      <c r="K249" s="98"/>
      <c r="L249" s="98"/>
      <c r="M249" s="98"/>
      <c r="N249" s="98"/>
      <c r="O249" s="98"/>
      <c r="P249" s="98"/>
    </row>
    <row r="250" spans="1:17" x14ac:dyDescent="0.15">
      <c r="A250" s="57"/>
      <c r="B250" s="132"/>
      <c r="C250" s="98"/>
      <c r="D250" s="98"/>
      <c r="E250" s="98"/>
      <c r="F250" s="98"/>
      <c r="G250" s="98"/>
      <c r="H250" s="98"/>
      <c r="I250" s="98"/>
      <c r="J250" s="98"/>
      <c r="K250" s="98"/>
      <c r="L250" s="98"/>
      <c r="M250" s="98"/>
      <c r="N250" s="98"/>
      <c r="O250" s="98"/>
      <c r="P250" s="98"/>
    </row>
    <row r="251" spans="1:17" x14ac:dyDescent="0.15">
      <c r="A251" s="57"/>
      <c r="B251" s="132"/>
      <c r="C251" s="98"/>
      <c r="D251" s="98"/>
      <c r="E251" s="98"/>
      <c r="F251" s="98"/>
      <c r="G251" s="98"/>
      <c r="H251" s="98"/>
      <c r="I251" s="98"/>
      <c r="J251" s="98"/>
      <c r="K251" s="98"/>
      <c r="L251" s="98"/>
      <c r="M251" s="98"/>
      <c r="N251" s="98"/>
      <c r="O251" s="98"/>
      <c r="P251" s="98"/>
    </row>
    <row r="252" spans="1:17" x14ac:dyDescent="0.15">
      <c r="A252" s="57"/>
      <c r="B252" s="132"/>
      <c r="C252" s="98"/>
      <c r="D252" s="98"/>
      <c r="E252" s="98"/>
      <c r="F252" s="98"/>
      <c r="G252" s="98"/>
      <c r="H252" s="98"/>
      <c r="I252" s="98"/>
      <c r="J252" s="98"/>
      <c r="K252" s="98"/>
      <c r="L252" s="98"/>
      <c r="M252" s="98"/>
      <c r="N252" s="98"/>
      <c r="O252" s="98"/>
      <c r="P252" s="98"/>
    </row>
    <row r="253" spans="1:17" x14ac:dyDescent="0.15">
      <c r="A253" s="57"/>
      <c r="B253" s="132"/>
      <c r="C253" s="98"/>
      <c r="D253" s="98"/>
      <c r="E253" s="98"/>
      <c r="F253" s="98"/>
      <c r="G253" s="98"/>
      <c r="H253" s="98"/>
      <c r="I253" s="98"/>
      <c r="J253" s="98"/>
      <c r="K253" s="98"/>
      <c r="L253" s="98"/>
      <c r="M253" s="98"/>
      <c r="N253" s="98"/>
      <c r="O253" s="98"/>
      <c r="P253" s="98"/>
    </row>
    <row r="254" spans="1:17" x14ac:dyDescent="0.15">
      <c r="A254" s="57"/>
      <c r="B254" s="132"/>
      <c r="C254" s="98"/>
      <c r="D254" s="98"/>
      <c r="E254" s="98"/>
      <c r="F254" s="98"/>
      <c r="G254" s="98"/>
      <c r="H254" s="98"/>
      <c r="I254" s="98"/>
      <c r="J254" s="98"/>
      <c r="K254" s="98"/>
      <c r="L254" s="98"/>
      <c r="M254" s="98"/>
      <c r="N254" s="98"/>
      <c r="O254" s="98"/>
      <c r="P254" s="98"/>
    </row>
    <row r="255" spans="1:17" x14ac:dyDescent="0.15">
      <c r="A255" s="57"/>
      <c r="B255" s="132"/>
      <c r="C255" s="98"/>
      <c r="D255" s="98"/>
      <c r="E255" s="98"/>
      <c r="F255" s="98"/>
      <c r="G255" s="98"/>
      <c r="H255" s="98"/>
      <c r="I255" s="98"/>
      <c r="J255" s="98"/>
      <c r="K255" s="98"/>
      <c r="L255" s="98"/>
      <c r="M255" s="98"/>
      <c r="N255" s="98"/>
      <c r="O255" s="98"/>
      <c r="P255" s="98"/>
    </row>
    <row r="256" spans="1:17" x14ac:dyDescent="0.15">
      <c r="A256" s="57"/>
      <c r="B256" s="132"/>
      <c r="C256" s="98"/>
      <c r="D256" s="98"/>
      <c r="E256" s="98"/>
      <c r="F256" s="98"/>
      <c r="G256" s="98"/>
      <c r="H256" s="98"/>
      <c r="I256" s="98"/>
      <c r="J256" s="98"/>
      <c r="K256" s="98"/>
      <c r="L256" s="98"/>
      <c r="M256" s="98"/>
      <c r="N256" s="98"/>
      <c r="O256" s="98"/>
      <c r="P256" s="98"/>
    </row>
    <row r="257" spans="1:16" x14ac:dyDescent="0.15">
      <c r="A257" s="57"/>
      <c r="B257" s="132"/>
      <c r="C257" s="98"/>
      <c r="D257" s="98"/>
      <c r="E257" s="98"/>
      <c r="F257" s="98"/>
      <c r="G257" s="98"/>
      <c r="H257" s="98"/>
      <c r="I257" s="98"/>
      <c r="J257" s="98"/>
      <c r="K257" s="98"/>
      <c r="L257" s="98"/>
      <c r="M257" s="98"/>
      <c r="N257" s="98"/>
      <c r="O257" s="98"/>
      <c r="P257" s="98"/>
    </row>
    <row r="258" spans="1:16" x14ac:dyDescent="0.15">
      <c r="A258" s="57"/>
      <c r="B258" s="132"/>
      <c r="C258" s="98"/>
      <c r="D258" s="98"/>
      <c r="E258" s="98"/>
      <c r="F258" s="98"/>
      <c r="G258" s="98"/>
      <c r="H258" s="98"/>
      <c r="I258" s="98"/>
      <c r="J258" s="98"/>
      <c r="K258" s="98"/>
      <c r="L258" s="98"/>
      <c r="M258" s="98"/>
      <c r="N258" s="98"/>
      <c r="O258" s="98"/>
      <c r="P258" s="98"/>
    </row>
    <row r="259" spans="1:16" x14ac:dyDescent="0.15">
      <c r="A259" s="57"/>
      <c r="B259" s="132"/>
      <c r="C259" s="98"/>
      <c r="D259" s="98"/>
      <c r="E259" s="98"/>
      <c r="F259" s="98"/>
      <c r="G259" s="98"/>
      <c r="H259" s="98"/>
      <c r="I259" s="98"/>
      <c r="J259" s="98"/>
      <c r="K259" s="98"/>
      <c r="L259" s="98"/>
      <c r="M259" s="98"/>
      <c r="N259" s="98"/>
      <c r="O259" s="98"/>
      <c r="P259" s="98"/>
    </row>
    <row r="260" spans="1:16" x14ac:dyDescent="0.15">
      <c r="A260" s="57"/>
      <c r="B260" s="132"/>
      <c r="C260" s="98"/>
      <c r="D260" s="98"/>
      <c r="E260" s="98"/>
      <c r="F260" s="98"/>
      <c r="G260" s="98"/>
      <c r="H260" s="98"/>
      <c r="I260" s="98"/>
      <c r="J260" s="98"/>
      <c r="K260" s="98"/>
      <c r="L260" s="98"/>
      <c r="M260" s="98"/>
      <c r="N260" s="98"/>
      <c r="O260" s="98"/>
      <c r="P260" s="98"/>
    </row>
    <row r="261" spans="1:16" x14ac:dyDescent="0.15">
      <c r="A261" s="57"/>
      <c r="B261" s="132"/>
      <c r="C261" s="98"/>
      <c r="D261" s="98"/>
      <c r="E261" s="98"/>
      <c r="F261" s="98"/>
      <c r="G261" s="98"/>
      <c r="H261" s="98"/>
      <c r="I261" s="98"/>
      <c r="J261" s="98"/>
      <c r="K261" s="98"/>
      <c r="L261" s="98"/>
      <c r="M261" s="98"/>
      <c r="N261" s="98"/>
      <c r="O261" s="98"/>
      <c r="P261" s="98"/>
    </row>
    <row r="262" spans="1:16" x14ac:dyDescent="0.15">
      <c r="A262" s="57"/>
      <c r="B262" s="132"/>
      <c r="C262" s="98"/>
      <c r="D262" s="98"/>
      <c r="E262" s="98"/>
      <c r="F262" s="98"/>
      <c r="G262" s="98"/>
      <c r="H262" s="98"/>
      <c r="I262" s="98"/>
      <c r="J262" s="98"/>
      <c r="K262" s="98"/>
      <c r="L262" s="98"/>
      <c r="M262" s="98"/>
      <c r="N262" s="98"/>
      <c r="O262" s="98"/>
      <c r="P262" s="98"/>
    </row>
    <row r="263" spans="1:16" x14ac:dyDescent="0.15">
      <c r="A263" s="57"/>
      <c r="B263" s="132"/>
      <c r="C263" s="98"/>
      <c r="D263" s="98"/>
      <c r="E263" s="98"/>
      <c r="F263" s="98"/>
      <c r="G263" s="98"/>
      <c r="H263" s="98"/>
      <c r="I263" s="98"/>
      <c r="J263" s="98"/>
      <c r="K263" s="98"/>
      <c r="L263" s="98"/>
      <c r="M263" s="98"/>
      <c r="N263" s="98"/>
      <c r="O263" s="98"/>
      <c r="P263" s="98"/>
    </row>
    <row r="264" spans="1:16" x14ac:dyDescent="0.15">
      <c r="A264" s="57"/>
      <c r="B264" s="132"/>
      <c r="C264" s="98"/>
      <c r="D264" s="98"/>
      <c r="E264" s="98"/>
      <c r="F264" s="98"/>
      <c r="G264" s="98"/>
      <c r="H264" s="98"/>
      <c r="I264" s="98"/>
      <c r="J264" s="98"/>
      <c r="K264" s="98"/>
      <c r="L264" s="98"/>
      <c r="M264" s="98"/>
      <c r="N264" s="98"/>
      <c r="O264" s="98"/>
      <c r="P264" s="98"/>
    </row>
    <row r="265" spans="1:16" x14ac:dyDescent="0.15">
      <c r="A265" s="57"/>
      <c r="B265" s="132"/>
      <c r="C265" s="98"/>
      <c r="D265" s="98"/>
      <c r="E265" s="98"/>
      <c r="F265" s="98"/>
      <c r="G265" s="98"/>
      <c r="H265" s="98"/>
      <c r="I265" s="98"/>
      <c r="J265" s="98"/>
      <c r="K265" s="98"/>
      <c r="L265" s="98"/>
      <c r="M265" s="98"/>
      <c r="N265" s="98"/>
      <c r="O265" s="98"/>
      <c r="P265" s="98"/>
    </row>
  </sheetData>
  <sheetProtection formatCells="0" insertColumns="0" insertRows="0"/>
  <mergeCells count="206">
    <mergeCell ref="O85:O86"/>
    <mergeCell ref="O83:O84"/>
    <mergeCell ref="O149:O150"/>
    <mergeCell ref="H171:H172"/>
    <mergeCell ref="H159:H160"/>
    <mergeCell ref="H161:H162"/>
    <mergeCell ref="H157:H158"/>
    <mergeCell ref="H87:H88"/>
    <mergeCell ref="O170:O171"/>
    <mergeCell ref="O104:O105"/>
    <mergeCell ref="H83:H84"/>
    <mergeCell ref="H235:H236"/>
    <mergeCell ref="H237:H238"/>
    <mergeCell ref="H217:H218"/>
    <mergeCell ref="H219:H220"/>
    <mergeCell ref="H221:H222"/>
    <mergeCell ref="H223:H224"/>
    <mergeCell ref="H165:H166"/>
    <mergeCell ref="H167:H168"/>
    <mergeCell ref="H215:H216"/>
    <mergeCell ref="H229:H230"/>
    <mergeCell ref="H231:H232"/>
    <mergeCell ref="H233:H234"/>
    <mergeCell ref="H225:H226"/>
    <mergeCell ref="A101:A102"/>
    <mergeCell ref="A103:A104"/>
    <mergeCell ref="H227:H228"/>
    <mergeCell ref="A105:A106"/>
    <mergeCell ref="H202:I202"/>
    <mergeCell ref="H203:H204"/>
    <mergeCell ref="H205:H206"/>
    <mergeCell ref="H207:H208"/>
    <mergeCell ref="H209:H210"/>
    <mergeCell ref="H136:I136"/>
    <mergeCell ref="H137:H138"/>
    <mergeCell ref="H139:H140"/>
    <mergeCell ref="H141:H142"/>
    <mergeCell ref="H143:H144"/>
    <mergeCell ref="H145:H146"/>
    <mergeCell ref="H163:H164"/>
    <mergeCell ref="H149:H150"/>
    <mergeCell ref="H151:H152"/>
    <mergeCell ref="H153:H154"/>
    <mergeCell ref="A225:A226"/>
    <mergeCell ref="A227:A228"/>
    <mergeCell ref="A167:A168"/>
    <mergeCell ref="A169:A170"/>
    <mergeCell ref="A163:A164"/>
    <mergeCell ref="A83:A84"/>
    <mergeCell ref="A85:A86"/>
    <mergeCell ref="A87:A88"/>
    <mergeCell ref="A89:A90"/>
    <mergeCell ref="A91:A92"/>
    <mergeCell ref="A93:A94"/>
    <mergeCell ref="A95:A96"/>
    <mergeCell ref="A97:A98"/>
    <mergeCell ref="A99:A100"/>
    <mergeCell ref="O234:O235"/>
    <mergeCell ref="O168:O169"/>
    <mergeCell ref="O153:O154"/>
    <mergeCell ref="O155:O156"/>
    <mergeCell ref="O102:O103"/>
    <mergeCell ref="O81:O82"/>
    <mergeCell ref="O236:O237"/>
    <mergeCell ref="O70:P70"/>
    <mergeCell ref="O71:O72"/>
    <mergeCell ref="O203:O204"/>
    <mergeCell ref="O205:O206"/>
    <mergeCell ref="O207:O208"/>
    <mergeCell ref="O209:O210"/>
    <mergeCell ref="O211:O212"/>
    <mergeCell ref="O147:O148"/>
    <mergeCell ref="O151:O152"/>
    <mergeCell ref="O143:O144"/>
    <mergeCell ref="O145:O146"/>
    <mergeCell ref="O89:O90"/>
    <mergeCell ref="O87:O88"/>
    <mergeCell ref="O136:P136"/>
    <mergeCell ref="O137:O138"/>
    <mergeCell ref="O139:O140"/>
    <mergeCell ref="O141:O142"/>
    <mergeCell ref="O213:O214"/>
    <mergeCell ref="H99:H100"/>
    <mergeCell ref="H101:H102"/>
    <mergeCell ref="H103:H104"/>
    <mergeCell ref="H105:H106"/>
    <mergeCell ref="O202:P202"/>
    <mergeCell ref="H211:H212"/>
    <mergeCell ref="H213:H214"/>
    <mergeCell ref="H169:H170"/>
    <mergeCell ref="H147:H148"/>
    <mergeCell ref="H155:H156"/>
    <mergeCell ref="A229:A230"/>
    <mergeCell ref="A231:A232"/>
    <mergeCell ref="A233:A234"/>
    <mergeCell ref="H85:H86"/>
    <mergeCell ref="A235:A236"/>
    <mergeCell ref="A237:A238"/>
    <mergeCell ref="A139:A140"/>
    <mergeCell ref="A147:A148"/>
    <mergeCell ref="A149:A150"/>
    <mergeCell ref="A151:A152"/>
    <mergeCell ref="A136:B136"/>
    <mergeCell ref="A137:B137"/>
    <mergeCell ref="A138:B138"/>
    <mergeCell ref="H89:H90"/>
    <mergeCell ref="H91:H92"/>
    <mergeCell ref="H93:H94"/>
    <mergeCell ref="H95:H96"/>
    <mergeCell ref="H97:H98"/>
    <mergeCell ref="A171:A172"/>
    <mergeCell ref="A153:A154"/>
    <mergeCell ref="A155:A156"/>
    <mergeCell ref="A157:A158"/>
    <mergeCell ref="A215:A216"/>
    <mergeCell ref="A165:A166"/>
    <mergeCell ref="A217:A218"/>
    <mergeCell ref="A219:A220"/>
    <mergeCell ref="A221:A222"/>
    <mergeCell ref="A223:A224"/>
    <mergeCell ref="A204:B204"/>
    <mergeCell ref="A205:A206"/>
    <mergeCell ref="A207:A208"/>
    <mergeCell ref="A209:A210"/>
    <mergeCell ref="A141:A142"/>
    <mergeCell ref="A143:A144"/>
    <mergeCell ref="A145:A146"/>
    <mergeCell ref="A211:A212"/>
    <mergeCell ref="A213:A214"/>
    <mergeCell ref="A159:A160"/>
    <mergeCell ref="A161:A162"/>
    <mergeCell ref="A202:B202"/>
    <mergeCell ref="A203:B203"/>
    <mergeCell ref="A3:B3"/>
    <mergeCell ref="H3:I3"/>
    <mergeCell ref="A18:A19"/>
    <mergeCell ref="H18:H19"/>
    <mergeCell ref="A28:A29"/>
    <mergeCell ref="H28:H29"/>
    <mergeCell ref="A30:A31"/>
    <mergeCell ref="H30:H31"/>
    <mergeCell ref="A32:A33"/>
    <mergeCell ref="H32:H33"/>
    <mergeCell ref="A22:A23"/>
    <mergeCell ref="H22:H23"/>
    <mergeCell ref="A10:A11"/>
    <mergeCell ref="H10:H11"/>
    <mergeCell ref="A73:A74"/>
    <mergeCell ref="A75:A76"/>
    <mergeCell ref="A77:A78"/>
    <mergeCell ref="A79:A80"/>
    <mergeCell ref="A81:A82"/>
    <mergeCell ref="O3:P3"/>
    <mergeCell ref="A4:B4"/>
    <mergeCell ref="H4:H5"/>
    <mergeCell ref="O4:O5"/>
    <mergeCell ref="A5:B5"/>
    <mergeCell ref="H70:I70"/>
    <mergeCell ref="H71:H72"/>
    <mergeCell ref="H73:H74"/>
    <mergeCell ref="H75:H76"/>
    <mergeCell ref="H77:H78"/>
    <mergeCell ref="H79:H80"/>
    <mergeCell ref="H81:H82"/>
    <mergeCell ref="O73:O74"/>
    <mergeCell ref="O75:O76"/>
    <mergeCell ref="O77:O78"/>
    <mergeCell ref="O79:O80"/>
    <mergeCell ref="A70:B70"/>
    <mergeCell ref="A71:B71"/>
    <mergeCell ref="A72:B72"/>
    <mergeCell ref="O10:O11"/>
    <mergeCell ref="A12:A13"/>
    <mergeCell ref="H12:H13"/>
    <mergeCell ref="O12:O13"/>
    <mergeCell ref="A6:A7"/>
    <mergeCell ref="H6:H7"/>
    <mergeCell ref="O6:O7"/>
    <mergeCell ref="A8:A9"/>
    <mergeCell ref="H8:H9"/>
    <mergeCell ref="O8:O9"/>
    <mergeCell ref="O18:O19"/>
    <mergeCell ref="A20:A21"/>
    <mergeCell ref="H20:H21"/>
    <mergeCell ref="O20:O21"/>
    <mergeCell ref="A14:A15"/>
    <mergeCell ref="H14:H15"/>
    <mergeCell ref="O14:O15"/>
    <mergeCell ref="A16:A17"/>
    <mergeCell ref="H16:H17"/>
    <mergeCell ref="O16:O17"/>
    <mergeCell ref="O22:O23"/>
    <mergeCell ref="A24:A25"/>
    <mergeCell ref="H24:H25"/>
    <mergeCell ref="A26:A27"/>
    <mergeCell ref="H26:H27"/>
    <mergeCell ref="A40:A41"/>
    <mergeCell ref="H40:H41"/>
    <mergeCell ref="A34:A35"/>
    <mergeCell ref="H34:H35"/>
    <mergeCell ref="O35:O36"/>
    <mergeCell ref="A36:A37"/>
    <mergeCell ref="H36:H37"/>
    <mergeCell ref="O37:O38"/>
    <mergeCell ref="A38:A39"/>
    <mergeCell ref="H38:H39"/>
  </mergeCells>
  <phoneticPr fontId="3"/>
  <pageMargins left="0.98425196850393704" right="0.98425196850393704" top="0.74803149606299213" bottom="0.74803149606299213" header="0.31496062992125984" footer="0.31496062992125984"/>
  <pageSetup paperSize="9" scale="59" orientation="landscape" r:id="rId1"/>
  <headerFooter scaleWithDoc="0" alignWithMargins="0">
    <oddFooter>&amp;A</oddFooter>
  </headerFooter>
  <rowBreaks count="1" manualBreakCount="1">
    <brk id="67" max="20" man="1"/>
  </rowBreaks>
  <colBreaks count="1" manualBreakCount="1">
    <brk id="21" min="199" max="56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21</vt:i4>
      </vt:variant>
      <vt:variant>
        <vt:lpstr>名前付き一覧</vt:lpstr>
      </vt:variant>
      <vt:variant>
        <vt:i4>22</vt:i4>
      </vt:variant>
    </vt:vector>
  </HeadingPairs>
  <TitlesOfParts>
    <vt:vector size="43" baseType="lpstr">
      <vt:lpstr>（１）市立図書館蔵書冊数</vt:lpstr>
      <vt:lpstr>（２）市立図書館利用冊数（貸出冊数）</vt:lpstr>
      <vt:lpstr>（３）館外貸出利用状況</vt:lpstr>
      <vt:lpstr>（４）電子図書館</vt:lpstr>
      <vt:lpstr>（５）社会教育学級の状況</vt:lpstr>
      <vt:lpstr>（６）コミュニティセンター（公民館）利用状況</vt:lpstr>
      <vt:lpstr>（７）各種団体の委員会員数</vt:lpstr>
      <vt:lpstr>（８）指定文化財一覧表</vt:lpstr>
      <vt:lpstr>（9）サンライフ袋井利用状況</vt:lpstr>
      <vt:lpstr>（１０）体育センター利用状況</vt:lpstr>
      <vt:lpstr>（１１）体育センター種目別利用状況</vt:lpstr>
      <vt:lpstr>(１２)総合体育館利用状況</vt:lpstr>
      <vt:lpstr>(1３)愛野公園利用状況</vt:lpstr>
      <vt:lpstr>(1４)ｱﾏﾁｭｱｽﾎﾟｰﾂ利用状況</vt:lpstr>
      <vt:lpstr>（１５）浅羽球技場、浅羽テニスコート利用状況</vt:lpstr>
      <vt:lpstr>（１６）袋井Ｂ＆Ｇ海洋センター利用状況 </vt:lpstr>
      <vt:lpstr>（１７）浅羽Ｂ＆Ｇ海洋センター利用状況</vt:lpstr>
      <vt:lpstr>(1８)風見の丘利用状況</vt:lpstr>
      <vt:lpstr>（１９）公益法人等の数</vt:lpstr>
      <vt:lpstr>（２０）月見の里学遊館利用状況</vt:lpstr>
      <vt:lpstr>（２１）メロープラザ利用状況</vt:lpstr>
      <vt:lpstr>'（１）市立図書館蔵書冊数'!Print_Area</vt:lpstr>
      <vt:lpstr>'（１０）体育センター利用状況'!Print_Area</vt:lpstr>
      <vt:lpstr>'（１１）体育センター種目別利用状況'!Print_Area</vt:lpstr>
      <vt:lpstr>'(１２)総合体育館利用状況'!Print_Area</vt:lpstr>
      <vt:lpstr>'(1３)愛野公園利用状況'!Print_Area</vt:lpstr>
      <vt:lpstr>'(1４)ｱﾏﾁｭｱｽﾎﾟｰﾂ利用状況'!Print_Area</vt:lpstr>
      <vt:lpstr>'（１５）浅羽球技場、浅羽テニスコート利用状況'!Print_Area</vt:lpstr>
      <vt:lpstr>'（１６）袋井Ｂ＆Ｇ海洋センター利用状況 '!Print_Area</vt:lpstr>
      <vt:lpstr>'（１７）浅羽Ｂ＆Ｇ海洋センター利用状況'!Print_Area</vt:lpstr>
      <vt:lpstr>'(1８)風見の丘利用状況'!Print_Area</vt:lpstr>
      <vt:lpstr>'（１９）公益法人等の数'!Print_Area</vt:lpstr>
      <vt:lpstr>'（２）市立図書館利用冊数（貸出冊数）'!Print_Area</vt:lpstr>
      <vt:lpstr>'（２０）月見の里学遊館利用状況'!Print_Area</vt:lpstr>
      <vt:lpstr>'（２１）メロープラザ利用状況'!Print_Area</vt:lpstr>
      <vt:lpstr>'（３）館外貸出利用状況'!Print_Area</vt:lpstr>
      <vt:lpstr>'（４）電子図書館'!Print_Area</vt:lpstr>
      <vt:lpstr>'（５）社会教育学級の状況'!Print_Area</vt:lpstr>
      <vt:lpstr>'（６）コミュニティセンター（公民館）利用状況'!Print_Area</vt:lpstr>
      <vt:lpstr>'（７）各種団体の委員会員数'!Print_Area</vt:lpstr>
      <vt:lpstr>'（８）指定文化財一覧表'!Print_Area</vt:lpstr>
      <vt:lpstr>'（9）サンライフ袋井利用状況'!Print_Area</vt:lpstr>
      <vt:lpstr>'（８）指定文化財一覧表'!Print_Titles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袋井市役所</dc:creator>
  <cp:lastModifiedBy>篠﨑真寿美</cp:lastModifiedBy>
  <cp:lastPrinted>2026-08-21T04:24:01Z</cp:lastPrinted>
  <dcterms:created xsi:type="dcterms:W3CDTF">2001-05-24T01:26:23Z</dcterms:created>
  <dcterms:modified xsi:type="dcterms:W3CDTF">2026-08-24T07:47:25Z</dcterms:modified>
</cp:coreProperties>
</file>