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X:\01_市長部局\15_企画部\02_総合政策課\02_企画調整係\09_統計調査\10_統計台帳データ\統計台帳（資料収集編）\統計資料収集（R8）\完成\"/>
    </mc:Choice>
  </mc:AlternateContent>
  <xr:revisionPtr revIDLastSave="0" documentId="13_ncr:1_{D2DADFCA-226F-4507-8BBD-28B802119200}" xr6:coauthVersionLast="47" xr6:coauthVersionMax="47" xr10:uidLastSave="{00000000-0000-0000-0000-000000000000}"/>
  <bookViews>
    <workbookView xWindow="-120" yWindow="-120" windowWidth="29040" windowHeight="15720" xr2:uid="{362FD9DC-6C10-4C15-917C-0BC41FEBC1CA}"/>
  </bookViews>
  <sheets>
    <sheet name="（１）犯罪件数" sheetId="7" r:id="rId1"/>
    <sheet name="（２）市内交通事故発生状況" sheetId="9" r:id="rId2"/>
    <sheet name="（３）種別交通事故発生状況" sheetId="6" r:id="rId3"/>
    <sheet name="（４）年代別交通事故発生状況" sheetId="10" r:id="rId4"/>
    <sheet name="（５）歩行者状態別死傷者数" sheetId="5" r:id="rId5"/>
    <sheet name="（６）自転車状態別死傷者数" sheetId="4" r:id="rId6"/>
    <sheet name="（７）運転中状態別死傷者数" sheetId="11" r:id="rId7"/>
    <sheet name="（８）同乗者状態別死傷者数" sheetId="3" r:id="rId8"/>
    <sheet name="（９）年齢別交通事故死傷者の状況" sheetId="8" r:id="rId9"/>
    <sheet name="（１０）市民交通傷害保険加入と給付状況" sheetId="2" r:id="rId10"/>
    <sheet name="（１１）消防署職員数" sheetId="12" r:id="rId11"/>
    <sheet name="（１２）消防団員数" sheetId="13" r:id="rId12"/>
    <sheet name="（１３）消防水利状況" sheetId="14" r:id="rId13"/>
    <sheet name="（１４）消防車両状況" sheetId="15" r:id="rId14"/>
    <sheet name="（１５）火災発生件数および損害状況" sheetId="22" r:id="rId15"/>
    <sheet name="（１６）原因別火災発生件数" sheetId="16" r:id="rId16"/>
    <sheet name="（１７）出火時刻別火災発生件数" sheetId="17" r:id="rId17"/>
    <sheet name="（１８）救急出動件数および搬送人員" sheetId="18" r:id="rId18"/>
    <sheet name="（１９）風水害被害状況" sheetId="19" r:id="rId19"/>
    <sheet name="（１９）風水害被害状況 (内訳)" sheetId="23" r:id="rId20"/>
    <sheet name="（２０）防犯灯地区別設置状況" sheetId="21" r:id="rId21"/>
  </sheets>
  <definedNames>
    <definedName name="_xlnm.Print_Area" localSheetId="0">'（１）犯罪件数'!$A$1:$R$108</definedName>
    <definedName name="_xlnm.Print_Area" localSheetId="9">'（１０）市民交通傷害保険加入と給付状況'!$A$1:$K$32</definedName>
    <definedName name="_xlnm.Print_Area" localSheetId="10">'（１１）消防署職員数'!$A$1:$AB$81</definedName>
    <definedName name="_xlnm.Print_Area" localSheetId="11">'（１２）消防団員数'!$A$1:$R$33</definedName>
    <definedName name="_xlnm.Print_Area" localSheetId="12">'（１３）消防水利状況'!$A$1:$T$68</definedName>
    <definedName name="_xlnm.Print_Area" localSheetId="13">'（１４）消防車両状況'!$A$1:$W$86</definedName>
    <definedName name="_xlnm.Print_Area" localSheetId="14">'（１５）火災発生件数および損害状況'!$A$1:$T$46</definedName>
    <definedName name="_xlnm.Print_Area" localSheetId="15">'（１６）原因別火災発生件数'!$A$1:$R$42</definedName>
    <definedName name="_xlnm.Print_Area" localSheetId="16">'（１７）出火時刻別火災発生件数'!$A$1:$P$30</definedName>
    <definedName name="_xlnm.Print_Area" localSheetId="17">'（１８）救急出動件数および搬送人員'!$A$1:$T$39</definedName>
    <definedName name="_xlnm.Print_Area" localSheetId="18">'（１９）風水害被害状況'!$A$1:$N$105</definedName>
    <definedName name="_xlnm.Print_Area" localSheetId="19">'（１９）風水害被害状況 (内訳)'!$A$1:$AA$208</definedName>
    <definedName name="_xlnm.Print_Area" localSheetId="1">'（２）市内交通事故発生状況'!$A$1:$M$32</definedName>
    <definedName name="_xlnm.Print_Area" localSheetId="20">'（２０）防犯灯地区別設置状況'!$A$1:$P$34</definedName>
    <definedName name="_xlnm.Print_Area" localSheetId="2">'（３）種別交通事故発生状況'!$A$1:$M$32</definedName>
    <definedName name="_xlnm.Print_Area" localSheetId="3">'（４）年代別交通事故発生状況'!$A$1:$N$62</definedName>
    <definedName name="_xlnm.Print_Area" localSheetId="4">'（５）歩行者状態別死傷者数'!$A$1:$N$31</definedName>
    <definedName name="_xlnm.Print_Area" localSheetId="5">'（６）自転車状態別死傷者数'!$A$1:$O$35</definedName>
    <definedName name="_xlnm.Print_Area" localSheetId="6">'（７）運転中状態別死傷者数'!$A$1:$N$31</definedName>
    <definedName name="_xlnm.Print_Area" localSheetId="7">'（８）同乗者状態別死傷者数'!$A$1:$N$31</definedName>
    <definedName name="_xlnm.Print_Area" localSheetId="8">'（９）年齢別交通事故死傷者の状況'!$A$1:$Q$71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0" i="3" l="1"/>
  <c r="I19" i="11"/>
  <c r="J24" i="4"/>
  <c r="K29" i="5"/>
  <c r="K29" i="10"/>
  <c r="K26" i="10"/>
  <c r="K18" i="10"/>
  <c r="K14" i="10"/>
  <c r="K5" i="10" s="1"/>
  <c r="U5" i="15"/>
  <c r="B25" i="21"/>
  <c r="AA34" i="23"/>
  <c r="AA33" i="23"/>
  <c r="AA32" i="23"/>
  <c r="AA31" i="23"/>
  <c r="AA30" i="23"/>
  <c r="AA29" i="23"/>
  <c r="AA28" i="23"/>
  <c r="AA27" i="23"/>
  <c r="AA26" i="23"/>
  <c r="AA25" i="23"/>
  <c r="AA24" i="23"/>
  <c r="AA23" i="23"/>
  <c r="AA22" i="23"/>
  <c r="AA21" i="23"/>
  <c r="AA20" i="23"/>
  <c r="AA19" i="23"/>
  <c r="AA18" i="23"/>
  <c r="AA17" i="23"/>
  <c r="AA16" i="23"/>
  <c r="AA15" i="23"/>
  <c r="AA14" i="23"/>
  <c r="AA13" i="23"/>
  <c r="AA12" i="23"/>
  <c r="AA11" i="23"/>
  <c r="AA10" i="23"/>
  <c r="AA9" i="23"/>
  <c r="AA8" i="23"/>
  <c r="AA7" i="23"/>
  <c r="AA6" i="23"/>
  <c r="AA5" i="23"/>
  <c r="C26" i="18"/>
  <c r="B26" i="18"/>
  <c r="B25" i="17"/>
  <c r="B28" i="13"/>
  <c r="H6" i="8"/>
  <c r="H5" i="8"/>
  <c r="B25" i="6"/>
  <c r="B24" i="6"/>
  <c r="B23" i="6"/>
  <c r="B25" i="9"/>
  <c r="F40" i="7"/>
  <c r="E40" i="7"/>
  <c r="D40" i="7"/>
  <c r="J26" i="10"/>
  <c r="J18" i="10"/>
  <c r="J5" i="10" s="1"/>
  <c r="J14" i="10"/>
  <c r="M34" i="23"/>
  <c r="M33" i="23"/>
  <c r="M32" i="23"/>
  <c r="M31" i="23"/>
  <c r="M30" i="23"/>
  <c r="M29" i="23"/>
  <c r="M28" i="23"/>
  <c r="M27" i="23"/>
  <c r="M26" i="23"/>
  <c r="M25" i="23"/>
  <c r="M24" i="23"/>
  <c r="M23" i="23"/>
  <c r="M22" i="23"/>
  <c r="M21" i="23"/>
  <c r="M20" i="23"/>
  <c r="M19" i="23"/>
  <c r="M18" i="23"/>
  <c r="M17" i="23"/>
  <c r="M16" i="23"/>
  <c r="M15" i="23"/>
  <c r="M14" i="23"/>
  <c r="M13" i="23"/>
  <c r="M12" i="23"/>
  <c r="M11" i="23"/>
  <c r="M10" i="23"/>
  <c r="M9" i="23"/>
  <c r="M8" i="23"/>
  <c r="M7" i="23"/>
  <c r="M6" i="23"/>
  <c r="M5" i="23"/>
  <c r="S5" i="15"/>
  <c r="B24" i="21"/>
  <c r="C25" i="18"/>
  <c r="B25" i="18"/>
  <c r="B24" i="17"/>
  <c r="R5" i="15"/>
  <c r="B9" i="14"/>
  <c r="B27" i="13"/>
  <c r="G6" i="8"/>
  <c r="G5" i="8"/>
  <c r="H20" i="3"/>
  <c r="H19" i="11"/>
  <c r="I24" i="4"/>
  <c r="J29" i="5"/>
  <c r="J29" i="10"/>
  <c r="B24" i="9"/>
  <c r="C40" i="7"/>
  <c r="AA86" i="23"/>
  <c r="M86" i="23"/>
  <c r="AA85" i="23"/>
  <c r="M85" i="23"/>
  <c r="AA84" i="23"/>
  <c r="M84" i="23"/>
  <c r="AA83" i="23"/>
  <c r="M83" i="23"/>
  <c r="AA82" i="23"/>
  <c r="M82" i="23"/>
  <c r="AA81" i="23"/>
  <c r="M81" i="23"/>
  <c r="AA80" i="23"/>
  <c r="M80" i="23"/>
  <c r="AA79" i="23"/>
  <c r="M79" i="23"/>
  <c r="AA78" i="23"/>
  <c r="M78" i="23"/>
  <c r="AA77" i="23"/>
  <c r="M77" i="23"/>
  <c r="AA76" i="23"/>
  <c r="M76" i="23"/>
  <c r="AA75" i="23"/>
  <c r="M75" i="23"/>
  <c r="AA74" i="23"/>
  <c r="M74" i="23"/>
  <c r="AA73" i="23"/>
  <c r="M73" i="23"/>
  <c r="AA72" i="23"/>
  <c r="M72" i="23"/>
  <c r="AA71" i="23"/>
  <c r="M71" i="23"/>
  <c r="AA70" i="23"/>
  <c r="M70" i="23"/>
  <c r="AA69" i="23"/>
  <c r="M69" i="23"/>
  <c r="AA68" i="23"/>
  <c r="M68" i="23"/>
  <c r="AA67" i="23"/>
  <c r="M67" i="23"/>
  <c r="AA66" i="23"/>
  <c r="M66" i="23"/>
  <c r="AA65" i="23"/>
  <c r="M65" i="23"/>
  <c r="AA64" i="23"/>
  <c r="M64" i="23"/>
  <c r="AA63" i="23"/>
  <c r="M63" i="23"/>
  <c r="AA62" i="23"/>
  <c r="M62" i="23"/>
  <c r="AA61" i="23"/>
  <c r="M61" i="23"/>
  <c r="AA60" i="23"/>
  <c r="M60" i="23"/>
  <c r="AA59" i="23"/>
  <c r="M59" i="23"/>
  <c r="AA58" i="23"/>
  <c r="M58" i="23"/>
  <c r="AA57" i="23"/>
  <c r="M57" i="23"/>
  <c r="AA138" i="23"/>
  <c r="M138" i="23"/>
  <c r="AA137" i="23"/>
  <c r="M137" i="23"/>
  <c r="AA136" i="23"/>
  <c r="M136" i="23"/>
  <c r="AA135" i="23"/>
  <c r="M135" i="23"/>
  <c r="AA134" i="23"/>
  <c r="M134" i="23"/>
  <c r="AA133" i="23"/>
  <c r="M133" i="23"/>
  <c r="AA132" i="23"/>
  <c r="M132" i="23"/>
  <c r="AA131" i="23"/>
  <c r="M131" i="23"/>
  <c r="AA130" i="23"/>
  <c r="M130" i="23"/>
  <c r="AA129" i="23"/>
  <c r="M129" i="23"/>
  <c r="AA128" i="23"/>
  <c r="M128" i="23"/>
  <c r="AA127" i="23"/>
  <c r="M127" i="23"/>
  <c r="AA126" i="23"/>
  <c r="M126" i="23"/>
  <c r="AA125" i="23"/>
  <c r="M125" i="23"/>
  <c r="AA124" i="23"/>
  <c r="M124" i="23"/>
  <c r="AA123" i="23"/>
  <c r="M123" i="23"/>
  <c r="AA122" i="23"/>
  <c r="M122" i="23"/>
  <c r="AA121" i="23"/>
  <c r="M121" i="23"/>
  <c r="AA120" i="23"/>
  <c r="M120" i="23"/>
  <c r="AA119" i="23"/>
  <c r="M119" i="23"/>
  <c r="AA118" i="23"/>
  <c r="M118" i="23"/>
  <c r="AA117" i="23"/>
  <c r="M117" i="23"/>
  <c r="AA116" i="23"/>
  <c r="M116" i="23"/>
  <c r="AA115" i="23"/>
  <c r="M115" i="23"/>
  <c r="AA114" i="23"/>
  <c r="M114" i="23"/>
  <c r="AA113" i="23"/>
  <c r="M113" i="23"/>
  <c r="AA112" i="23"/>
  <c r="M112" i="23"/>
  <c r="AA111" i="23"/>
  <c r="M111" i="23"/>
  <c r="AA110" i="23"/>
  <c r="M110" i="23"/>
  <c r="AA109" i="23"/>
  <c r="M109" i="23"/>
  <c r="AA190" i="23"/>
  <c r="M190" i="23"/>
  <c r="AA189" i="23"/>
  <c r="M189" i="23"/>
  <c r="AA188" i="23"/>
  <c r="M188" i="23"/>
  <c r="AA187" i="23"/>
  <c r="M187" i="23"/>
  <c r="AA186" i="23"/>
  <c r="M186" i="23"/>
  <c r="AA185" i="23"/>
  <c r="M185" i="23"/>
  <c r="AA184" i="23"/>
  <c r="M184" i="23"/>
  <c r="AA183" i="23"/>
  <c r="M183" i="23"/>
  <c r="AA182" i="23"/>
  <c r="M182" i="23"/>
  <c r="AA181" i="23"/>
  <c r="M181" i="23"/>
  <c r="AA180" i="23"/>
  <c r="M180" i="23"/>
  <c r="AA179" i="23"/>
  <c r="M179" i="23"/>
  <c r="AA178" i="23"/>
  <c r="M178" i="23"/>
  <c r="AA177" i="23"/>
  <c r="M177" i="23"/>
  <c r="AA176" i="23"/>
  <c r="M176" i="23"/>
  <c r="AA175" i="23"/>
  <c r="M175" i="23"/>
  <c r="AA174" i="23"/>
  <c r="M174" i="23"/>
  <c r="AA173" i="23"/>
  <c r="M173" i="23"/>
  <c r="AA172" i="23"/>
  <c r="M172" i="23"/>
  <c r="AA171" i="23"/>
  <c r="M171" i="23"/>
  <c r="AA170" i="23"/>
  <c r="M170" i="23"/>
  <c r="AA169" i="23"/>
  <c r="M169" i="23"/>
  <c r="AA168" i="23"/>
  <c r="M168" i="23"/>
  <c r="AA167" i="23"/>
  <c r="M167" i="23"/>
  <c r="AA166" i="23"/>
  <c r="M166" i="23"/>
  <c r="AA165" i="23"/>
  <c r="M165" i="23"/>
  <c r="AA164" i="23"/>
  <c r="M164" i="23"/>
  <c r="AA163" i="23"/>
  <c r="M163" i="23"/>
  <c r="AA162" i="23"/>
  <c r="M162" i="23"/>
  <c r="AA161" i="23"/>
  <c r="M161" i="23"/>
  <c r="Q25" i="7"/>
  <c r="P25" i="7"/>
  <c r="O25" i="7"/>
  <c r="B23" i="9"/>
  <c r="G19" i="11"/>
  <c r="F6" i="8"/>
  <c r="F5" i="8"/>
  <c r="G20" i="3"/>
  <c r="H24" i="4"/>
  <c r="I29" i="5"/>
  <c r="I29" i="10"/>
  <c r="I26" i="10"/>
  <c r="I5" i="10" s="1"/>
  <c r="I18" i="10"/>
  <c r="I14" i="10"/>
  <c r="B23" i="21"/>
  <c r="C24" i="18"/>
  <c r="B24" i="18"/>
  <c r="P5" i="15"/>
  <c r="B22" i="6"/>
  <c r="B22" i="21"/>
  <c r="C23" i="18"/>
  <c r="B23" i="18"/>
  <c r="N5" i="15"/>
  <c r="O5" i="15"/>
  <c r="B25" i="13"/>
  <c r="E5" i="8"/>
  <c r="E6" i="8"/>
  <c r="F20" i="3"/>
  <c r="F19" i="11"/>
  <c r="G24" i="4"/>
  <c r="H29" i="5"/>
  <c r="H29" i="10"/>
  <c r="H26" i="10"/>
  <c r="H18" i="10"/>
  <c r="H14" i="10"/>
  <c r="B22" i="9"/>
  <c r="M25" i="7"/>
  <c r="L25" i="7"/>
  <c r="K25" i="7"/>
  <c r="R89" i="7"/>
  <c r="R86" i="7" s="1"/>
  <c r="Q89" i="7"/>
  <c r="Q86" i="7"/>
  <c r="P89" i="7"/>
  <c r="O89" i="7"/>
  <c r="O86" i="7"/>
  <c r="N89" i="7"/>
  <c r="P86" i="7"/>
  <c r="P60" i="7"/>
  <c r="O60" i="7"/>
  <c r="C5" i="15"/>
  <c r="B5" i="15"/>
  <c r="E5" i="15"/>
  <c r="D5" i="15"/>
  <c r="F5" i="15"/>
  <c r="G5" i="15"/>
  <c r="H5" i="15"/>
  <c r="I5" i="15"/>
  <c r="K5" i="15"/>
  <c r="M5" i="15"/>
  <c r="J5" i="15"/>
  <c r="L5" i="15"/>
  <c r="C25" i="7"/>
  <c r="D25" i="7"/>
  <c r="E25" i="7"/>
  <c r="F25" i="7"/>
  <c r="G25" i="7"/>
  <c r="H25" i="7"/>
  <c r="I25" i="7"/>
  <c r="J25" i="7"/>
  <c r="B24" i="13"/>
  <c r="B21" i="21"/>
  <c r="D6" i="8"/>
  <c r="D5" i="8"/>
  <c r="C20" i="3"/>
  <c r="D20" i="3"/>
  <c r="E20" i="3"/>
  <c r="C19" i="11"/>
  <c r="D19" i="11"/>
  <c r="E19" i="11"/>
  <c r="D24" i="4"/>
  <c r="E24" i="4"/>
  <c r="F24" i="4"/>
  <c r="E29" i="5"/>
  <c r="F29" i="5"/>
  <c r="G29" i="5"/>
  <c r="G29" i="10"/>
  <c r="G26" i="10"/>
  <c r="G18" i="10"/>
  <c r="G5" i="10" s="1"/>
  <c r="G14" i="10"/>
  <c r="B21" i="6"/>
  <c r="B21" i="9"/>
  <c r="C22" i="18"/>
  <c r="B22" i="18"/>
  <c r="K8" i="7"/>
  <c r="J8" i="7"/>
  <c r="B23" i="13"/>
  <c r="B57" i="14"/>
  <c r="C6" i="8"/>
  <c r="C5" i="8"/>
  <c r="C24" i="4"/>
  <c r="E29" i="10"/>
  <c r="F29" i="10"/>
  <c r="E26" i="10"/>
  <c r="F26" i="10"/>
  <c r="E18" i="10"/>
  <c r="F18" i="10"/>
  <c r="E14" i="10"/>
  <c r="F14" i="10"/>
  <c r="B20" i="6"/>
  <c r="B18" i="6"/>
  <c r="B19" i="6"/>
  <c r="B17" i="6"/>
  <c r="B20" i="9"/>
  <c r="B19" i="9"/>
  <c r="B18" i="9"/>
  <c r="B20" i="21"/>
  <c r="B19" i="17"/>
  <c r="B20" i="17"/>
  <c r="C21" i="18"/>
  <c r="B21" i="18"/>
  <c r="B20" i="18"/>
  <c r="C20" i="18"/>
  <c r="B8" i="21"/>
  <c r="B7" i="21"/>
  <c r="B6" i="21"/>
  <c r="B5" i="21"/>
  <c r="I8" i="7"/>
  <c r="B56" i="14"/>
  <c r="B19" i="21"/>
  <c r="B18" i="21"/>
  <c r="B17" i="21"/>
  <c r="B16" i="21"/>
  <c r="B15" i="21"/>
  <c r="B14" i="21"/>
  <c r="B13" i="21"/>
  <c r="B12" i="21"/>
  <c r="B11" i="21"/>
  <c r="B10" i="21"/>
  <c r="B9" i="21"/>
  <c r="B22" i="13"/>
  <c r="B20" i="3"/>
  <c r="D29" i="5"/>
  <c r="C19" i="18"/>
  <c r="B19" i="18"/>
  <c r="B18" i="17"/>
  <c r="B21" i="13"/>
  <c r="P41" i="8"/>
  <c r="P42" i="8"/>
  <c r="B19" i="11"/>
  <c r="D29" i="10"/>
  <c r="D26" i="10"/>
  <c r="D18" i="10"/>
  <c r="D5" i="10" s="1"/>
  <c r="D14" i="10"/>
  <c r="E8" i="7"/>
  <c r="D8" i="7"/>
  <c r="C8" i="7"/>
  <c r="C18" i="18"/>
  <c r="B18" i="18"/>
  <c r="C17" i="18"/>
  <c r="B17" i="18"/>
  <c r="C14" i="18"/>
  <c r="B14" i="18"/>
  <c r="C13" i="18"/>
  <c r="B13" i="18"/>
  <c r="C12" i="18"/>
  <c r="B12" i="18"/>
  <c r="C10" i="18"/>
  <c r="B10" i="18"/>
  <c r="B17" i="17"/>
  <c r="B16" i="17"/>
  <c r="B13" i="17"/>
  <c r="B12" i="17"/>
  <c r="B11" i="17"/>
  <c r="W48" i="15"/>
  <c r="V48" i="15"/>
  <c r="U48" i="15"/>
  <c r="T48" i="15"/>
  <c r="S48" i="15"/>
  <c r="R48" i="15"/>
  <c r="Q48" i="15"/>
  <c r="P48" i="15"/>
  <c r="O48" i="15"/>
  <c r="N48" i="15"/>
  <c r="M48" i="15"/>
  <c r="L48" i="15"/>
  <c r="K48" i="15"/>
  <c r="J48" i="15"/>
  <c r="I48" i="15"/>
  <c r="H48" i="15"/>
  <c r="G48" i="15"/>
  <c r="F48" i="15"/>
  <c r="E48" i="15"/>
  <c r="D48" i="15"/>
  <c r="C48" i="15"/>
  <c r="B48" i="15"/>
  <c r="B50" i="14"/>
  <c r="B49" i="14"/>
  <c r="B48" i="14"/>
  <c r="B46" i="14"/>
  <c r="B20" i="13"/>
  <c r="B19" i="13"/>
  <c r="B16" i="13"/>
  <c r="B15" i="13"/>
  <c r="B14" i="13"/>
  <c r="B13" i="13"/>
  <c r="B12" i="13"/>
  <c r="O41" i="8"/>
  <c r="O42" i="8"/>
  <c r="N10" i="3"/>
  <c r="N10" i="11"/>
  <c r="M10" i="11"/>
  <c r="J10" i="11"/>
  <c r="I10" i="11"/>
  <c r="H10" i="11"/>
  <c r="O12" i="4"/>
  <c r="C29" i="5"/>
  <c r="C26" i="10"/>
  <c r="C14" i="10"/>
  <c r="C18" i="10"/>
  <c r="C29" i="10"/>
  <c r="N60" i="10"/>
  <c r="N36" i="10" s="1"/>
  <c r="M60" i="10"/>
  <c r="N57" i="10"/>
  <c r="M57" i="10"/>
  <c r="N49" i="10"/>
  <c r="M49" i="10"/>
  <c r="N45" i="10"/>
  <c r="M45" i="10"/>
  <c r="K36" i="10"/>
  <c r="J36" i="10"/>
  <c r="I36" i="10"/>
  <c r="H36" i="10"/>
  <c r="B14" i="6"/>
  <c r="B15" i="6"/>
  <c r="B16" i="6"/>
  <c r="B13" i="6"/>
  <c r="B12" i="6"/>
  <c r="B11" i="6"/>
  <c r="B10" i="6"/>
  <c r="B6" i="6"/>
  <c r="B7" i="6"/>
  <c r="B8" i="6"/>
  <c r="B9" i="6"/>
  <c r="B5" i="6"/>
  <c r="B13" i="9"/>
  <c r="B14" i="9"/>
  <c r="B15" i="9"/>
  <c r="B16" i="9"/>
  <c r="B17" i="9"/>
  <c r="B6" i="9"/>
  <c r="B7" i="9"/>
  <c r="B8" i="9"/>
  <c r="B9" i="9"/>
  <c r="B10" i="9"/>
  <c r="B11" i="9"/>
  <c r="B5" i="9"/>
  <c r="C12" i="9"/>
  <c r="B12" i="9"/>
  <c r="N42" i="8"/>
  <c r="N41" i="8"/>
  <c r="M10" i="3"/>
  <c r="N12" i="4"/>
  <c r="N15" i="5"/>
  <c r="I46" i="8"/>
  <c r="I42" i="8"/>
  <c r="K42" i="8"/>
  <c r="J42" i="8"/>
  <c r="K41" i="8"/>
  <c r="J41" i="8"/>
  <c r="I41" i="8"/>
  <c r="M15" i="5"/>
  <c r="M12" i="4"/>
  <c r="J10" i="3"/>
  <c r="K12" i="4"/>
  <c r="K15" i="5"/>
  <c r="I10" i="3"/>
  <c r="J12" i="4"/>
  <c r="J15" i="5"/>
  <c r="H10" i="3"/>
  <c r="H12" i="4"/>
  <c r="H5" i="10"/>
  <c r="E5" i="10"/>
  <c r="M36" i="10"/>
  <c r="C5" i="10"/>
  <c r="F5" i="10"/>
</calcChain>
</file>

<file path=xl/sharedStrings.xml><?xml version="1.0" encoding="utf-8"?>
<sst xmlns="http://schemas.openxmlformats.org/spreadsheetml/2006/main" count="2159" uniqueCount="454">
  <si>
    <t>区分</t>
    <rPh sb="0" eb="2">
      <t>クブン</t>
    </rPh>
    <phoneticPr fontId="2"/>
  </si>
  <si>
    <t>認知件数</t>
    <rPh sb="0" eb="2">
      <t>ニンチ</t>
    </rPh>
    <rPh sb="2" eb="4">
      <t>ケンスウ</t>
    </rPh>
    <phoneticPr fontId="2"/>
  </si>
  <si>
    <t>解決件数</t>
    <rPh sb="0" eb="2">
      <t>カイケツ</t>
    </rPh>
    <rPh sb="2" eb="4">
      <t>ケンスウ</t>
    </rPh>
    <phoneticPr fontId="2"/>
  </si>
  <si>
    <t>総数</t>
    <rPh sb="0" eb="2">
      <t>ソウスウ</t>
    </rPh>
    <phoneticPr fontId="2"/>
  </si>
  <si>
    <t>凶悪犯</t>
    <rPh sb="0" eb="3">
      <t>キョウアクハン</t>
    </rPh>
    <phoneticPr fontId="2"/>
  </si>
  <si>
    <t>侵入窃盗</t>
    <rPh sb="0" eb="2">
      <t>シンニュウ</t>
    </rPh>
    <rPh sb="2" eb="4">
      <t>セットウ</t>
    </rPh>
    <phoneticPr fontId="2"/>
  </si>
  <si>
    <t>乗り物盗</t>
    <rPh sb="0" eb="1">
      <t>ノ</t>
    </rPh>
    <rPh sb="2" eb="3">
      <t>モノ</t>
    </rPh>
    <rPh sb="3" eb="4">
      <t>ヌス</t>
    </rPh>
    <phoneticPr fontId="2"/>
  </si>
  <si>
    <t>非侵入窃盗</t>
    <rPh sb="0" eb="1">
      <t>ヒ</t>
    </rPh>
    <rPh sb="1" eb="3">
      <t>シンニュウ</t>
    </rPh>
    <rPh sb="3" eb="5">
      <t>セットウ</t>
    </rPh>
    <phoneticPr fontId="2"/>
  </si>
  <si>
    <t>窃盗犯</t>
    <rPh sb="0" eb="3">
      <t>セットウハン</t>
    </rPh>
    <phoneticPr fontId="2"/>
  </si>
  <si>
    <t>知能犯</t>
    <rPh sb="0" eb="3">
      <t>チノウハン</t>
    </rPh>
    <phoneticPr fontId="2"/>
  </si>
  <si>
    <t>風俗犯</t>
    <rPh sb="0" eb="2">
      <t>フウゾク</t>
    </rPh>
    <rPh sb="2" eb="3">
      <t>ハン</t>
    </rPh>
    <phoneticPr fontId="2"/>
  </si>
  <si>
    <t>その他</t>
    <rPh sb="2" eb="3">
      <t>タ</t>
    </rPh>
    <phoneticPr fontId="2"/>
  </si>
  <si>
    <t>（単位：件）</t>
    <rPh sb="1" eb="3">
      <t>タンイ</t>
    </rPh>
    <rPh sb="4" eb="5">
      <t>ケン</t>
    </rPh>
    <phoneticPr fontId="2"/>
  </si>
  <si>
    <t>凶悪犯・・・・・殺人、強盗、放火、強姦</t>
    <rPh sb="0" eb="3">
      <t>キョウアクハン</t>
    </rPh>
    <rPh sb="8" eb="10">
      <t>サツジン</t>
    </rPh>
    <rPh sb="11" eb="13">
      <t>ゴウトウ</t>
    </rPh>
    <rPh sb="14" eb="16">
      <t>ホウカ</t>
    </rPh>
    <rPh sb="17" eb="19">
      <t>ゴウカン</t>
    </rPh>
    <phoneticPr fontId="2"/>
  </si>
  <si>
    <t>粗暴犯・・・・・傷害、恐喝、暴行</t>
    <rPh sb="0" eb="2">
      <t>ソボウ</t>
    </rPh>
    <rPh sb="2" eb="3">
      <t>ハン</t>
    </rPh>
    <rPh sb="8" eb="10">
      <t>ショウガイ</t>
    </rPh>
    <rPh sb="11" eb="13">
      <t>キョウカツ</t>
    </rPh>
    <rPh sb="14" eb="16">
      <t>ボウコウ</t>
    </rPh>
    <phoneticPr fontId="2"/>
  </si>
  <si>
    <t>知能犯・・・・・詐欺、偽造</t>
    <rPh sb="0" eb="3">
      <t>チノウハン</t>
    </rPh>
    <rPh sb="8" eb="10">
      <t>サギ</t>
    </rPh>
    <rPh sb="11" eb="13">
      <t>ギゾウ</t>
    </rPh>
    <phoneticPr fontId="2"/>
  </si>
  <si>
    <t>風俗犯・・・・・賭博、強制わいせつ、公然わいせつ、わいせつ物領布等</t>
    <rPh sb="0" eb="2">
      <t>フウゾク</t>
    </rPh>
    <rPh sb="2" eb="3">
      <t>ハン</t>
    </rPh>
    <rPh sb="8" eb="10">
      <t>トバク</t>
    </rPh>
    <rPh sb="11" eb="13">
      <t>キョウセイ</t>
    </rPh>
    <rPh sb="18" eb="20">
      <t>コウゼン</t>
    </rPh>
    <rPh sb="29" eb="30">
      <t>ブツ</t>
    </rPh>
    <rPh sb="30" eb="31">
      <t>リョウ</t>
    </rPh>
    <rPh sb="31" eb="32">
      <t>フ</t>
    </rPh>
    <rPh sb="32" eb="33">
      <t>トウ</t>
    </rPh>
    <phoneticPr fontId="2"/>
  </si>
  <si>
    <t>その他・・・・・占有離脱物横領、住居侵入、略取誘拐、その他</t>
    <rPh sb="2" eb="3">
      <t>タ</t>
    </rPh>
    <rPh sb="8" eb="10">
      <t>センユウ</t>
    </rPh>
    <rPh sb="10" eb="12">
      <t>リダツ</t>
    </rPh>
    <rPh sb="12" eb="13">
      <t>ブツ</t>
    </rPh>
    <rPh sb="13" eb="15">
      <t>オウリョウ</t>
    </rPh>
    <rPh sb="16" eb="18">
      <t>ジュウキョ</t>
    </rPh>
    <rPh sb="18" eb="20">
      <t>シンニュウ</t>
    </rPh>
    <rPh sb="21" eb="23">
      <t>リャクシュ</t>
    </rPh>
    <rPh sb="23" eb="25">
      <t>ユウカイ</t>
    </rPh>
    <rPh sb="28" eb="29">
      <t>タ</t>
    </rPh>
    <phoneticPr fontId="2"/>
  </si>
  <si>
    <t>年次</t>
    <rPh sb="0" eb="2">
      <t>ネンジ</t>
    </rPh>
    <phoneticPr fontId="2"/>
  </si>
  <si>
    <t>死亡者</t>
    <rPh sb="0" eb="2">
      <t>シボウ</t>
    </rPh>
    <rPh sb="2" eb="3">
      <t>シャ</t>
    </rPh>
    <phoneticPr fontId="2"/>
  </si>
  <si>
    <t>重傷者</t>
    <rPh sb="0" eb="2">
      <t>ジュウショウ</t>
    </rPh>
    <rPh sb="2" eb="3">
      <t>シャ</t>
    </rPh>
    <phoneticPr fontId="2"/>
  </si>
  <si>
    <t>軽傷者</t>
    <rPh sb="0" eb="3">
      <t>ケイショウシャ</t>
    </rPh>
    <phoneticPr fontId="2"/>
  </si>
  <si>
    <t>事故件数（件）</t>
    <rPh sb="0" eb="2">
      <t>ジコ</t>
    </rPh>
    <rPh sb="2" eb="4">
      <t>ケンスウ</t>
    </rPh>
    <rPh sb="5" eb="6">
      <t>ケン</t>
    </rPh>
    <phoneticPr fontId="2"/>
  </si>
  <si>
    <t>（単位：人）</t>
    <rPh sb="1" eb="3">
      <t>タンイ</t>
    </rPh>
    <rPh sb="4" eb="5">
      <t>ヒト</t>
    </rPh>
    <phoneticPr fontId="2"/>
  </si>
  <si>
    <t>歩行者</t>
    <rPh sb="0" eb="3">
      <t>ホコウシャ</t>
    </rPh>
    <phoneticPr fontId="2"/>
  </si>
  <si>
    <t>自転車</t>
    <rPh sb="0" eb="3">
      <t>ジテンシャ</t>
    </rPh>
    <phoneticPr fontId="2"/>
  </si>
  <si>
    <t>運転中</t>
    <rPh sb="0" eb="3">
      <t>ウンテンチュウ</t>
    </rPh>
    <phoneticPr fontId="2"/>
  </si>
  <si>
    <t>同乗者</t>
    <rPh sb="0" eb="3">
      <t>ドウジョウシャ</t>
    </rPh>
    <phoneticPr fontId="2"/>
  </si>
  <si>
    <t>幼児</t>
    <rPh sb="0" eb="2">
      <t>ヨウジ</t>
    </rPh>
    <phoneticPr fontId="2"/>
  </si>
  <si>
    <t>幼稚園児</t>
    <rPh sb="0" eb="2">
      <t>ヨウチ</t>
    </rPh>
    <rPh sb="2" eb="4">
      <t>エンジ</t>
    </rPh>
    <phoneticPr fontId="2"/>
  </si>
  <si>
    <t>小学校１年</t>
    <rPh sb="0" eb="3">
      <t>ショウガッコウ</t>
    </rPh>
    <rPh sb="4" eb="5">
      <t>ネン</t>
    </rPh>
    <phoneticPr fontId="2"/>
  </si>
  <si>
    <t>小学校２年</t>
    <rPh sb="0" eb="3">
      <t>ショウガッコウ</t>
    </rPh>
    <rPh sb="4" eb="5">
      <t>ネン</t>
    </rPh>
    <phoneticPr fontId="2"/>
  </si>
  <si>
    <t>小学校３年</t>
    <rPh sb="0" eb="3">
      <t>ショウガッコウ</t>
    </rPh>
    <rPh sb="4" eb="5">
      <t>ネン</t>
    </rPh>
    <phoneticPr fontId="2"/>
  </si>
  <si>
    <t>小学校４年</t>
    <rPh sb="0" eb="3">
      <t>ショウガッコウ</t>
    </rPh>
    <rPh sb="4" eb="5">
      <t>ネン</t>
    </rPh>
    <phoneticPr fontId="2"/>
  </si>
  <si>
    <t>小学校５年</t>
    <rPh sb="0" eb="3">
      <t>ショウガッコウ</t>
    </rPh>
    <rPh sb="4" eb="5">
      <t>ネン</t>
    </rPh>
    <phoneticPr fontId="2"/>
  </si>
  <si>
    <t>小学校６年</t>
    <rPh sb="0" eb="3">
      <t>ショウガッコウ</t>
    </rPh>
    <rPh sb="4" eb="5">
      <t>ネン</t>
    </rPh>
    <phoneticPr fontId="2"/>
  </si>
  <si>
    <t>小計</t>
    <rPh sb="0" eb="2">
      <t>ショウケイ</t>
    </rPh>
    <phoneticPr fontId="2"/>
  </si>
  <si>
    <t>中学校１年</t>
    <rPh sb="0" eb="3">
      <t>チュウガッコウ</t>
    </rPh>
    <rPh sb="4" eb="5">
      <t>ネン</t>
    </rPh>
    <phoneticPr fontId="2"/>
  </si>
  <si>
    <t>中学校２年</t>
    <rPh sb="0" eb="3">
      <t>チュウガッコウ</t>
    </rPh>
    <rPh sb="4" eb="5">
      <t>ネン</t>
    </rPh>
    <phoneticPr fontId="2"/>
  </si>
  <si>
    <t>中学校３年</t>
    <rPh sb="0" eb="3">
      <t>チュウガッコウ</t>
    </rPh>
    <rPh sb="4" eb="5">
      <t>ネン</t>
    </rPh>
    <phoneticPr fontId="2"/>
  </si>
  <si>
    <t>高校生</t>
    <rPh sb="0" eb="3">
      <t>コウコウセイ</t>
    </rPh>
    <phoneticPr fontId="2"/>
  </si>
  <si>
    <t>２０歳未満</t>
    <rPh sb="2" eb="3">
      <t>サイ</t>
    </rPh>
    <rPh sb="3" eb="5">
      <t>ミマン</t>
    </rPh>
    <phoneticPr fontId="2"/>
  </si>
  <si>
    <t>２０～２９</t>
    <phoneticPr fontId="2"/>
  </si>
  <si>
    <t>３０～３９</t>
    <phoneticPr fontId="2"/>
  </si>
  <si>
    <t>４０～４９</t>
    <phoneticPr fontId="2"/>
  </si>
  <si>
    <t>５０～５９</t>
    <phoneticPr fontId="2"/>
  </si>
  <si>
    <t>壮年</t>
    <rPh sb="0" eb="2">
      <t>ソウネン</t>
    </rPh>
    <phoneticPr fontId="2"/>
  </si>
  <si>
    <t>６０～６４</t>
    <phoneticPr fontId="2"/>
  </si>
  <si>
    <t>高齢者</t>
    <rPh sb="0" eb="3">
      <t>コウレイシャ</t>
    </rPh>
    <phoneticPr fontId="2"/>
  </si>
  <si>
    <t>対面通行中</t>
    <rPh sb="0" eb="2">
      <t>タイメン</t>
    </rPh>
    <rPh sb="2" eb="5">
      <t>ツウコウチュウ</t>
    </rPh>
    <phoneticPr fontId="2"/>
  </si>
  <si>
    <t>背面通行中</t>
    <rPh sb="0" eb="2">
      <t>ハイメン</t>
    </rPh>
    <rPh sb="2" eb="5">
      <t>ツウコウチュウ</t>
    </rPh>
    <phoneticPr fontId="2"/>
  </si>
  <si>
    <t>横断歩道</t>
    <rPh sb="0" eb="2">
      <t>オウダン</t>
    </rPh>
    <rPh sb="2" eb="4">
      <t>ホドウ</t>
    </rPh>
    <phoneticPr fontId="2"/>
  </si>
  <si>
    <t>同付近</t>
    <rPh sb="0" eb="1">
      <t>ドウ</t>
    </rPh>
    <rPh sb="1" eb="3">
      <t>フキン</t>
    </rPh>
    <phoneticPr fontId="2"/>
  </si>
  <si>
    <t>歩道橋付近</t>
    <rPh sb="0" eb="3">
      <t>ホドウキョウ</t>
    </rPh>
    <rPh sb="3" eb="5">
      <t>フキン</t>
    </rPh>
    <phoneticPr fontId="2"/>
  </si>
  <si>
    <t>横断中</t>
    <rPh sb="0" eb="3">
      <t>オウダンチュウ</t>
    </rPh>
    <phoneticPr fontId="2"/>
  </si>
  <si>
    <t>路上遊戯中</t>
    <rPh sb="0" eb="2">
      <t>ロジョウ</t>
    </rPh>
    <rPh sb="2" eb="5">
      <t>ユウギチュウ</t>
    </rPh>
    <phoneticPr fontId="2"/>
  </si>
  <si>
    <t>路上作業中</t>
    <rPh sb="0" eb="2">
      <t>ロジョウ</t>
    </rPh>
    <rPh sb="2" eb="5">
      <t>サギョウチュウ</t>
    </rPh>
    <phoneticPr fontId="2"/>
  </si>
  <si>
    <t>路上停止中</t>
    <rPh sb="0" eb="2">
      <t>ロジョウ</t>
    </rPh>
    <rPh sb="2" eb="5">
      <t>テイシチュウ</t>
    </rPh>
    <phoneticPr fontId="2"/>
  </si>
  <si>
    <t>出合頭</t>
    <rPh sb="0" eb="2">
      <t>デア</t>
    </rPh>
    <rPh sb="2" eb="3">
      <t>ガシラ</t>
    </rPh>
    <phoneticPr fontId="2"/>
  </si>
  <si>
    <t>追抜追越時</t>
    <rPh sb="0" eb="1">
      <t>オ</t>
    </rPh>
    <rPh sb="1" eb="2">
      <t>ヌ</t>
    </rPh>
    <rPh sb="2" eb="3">
      <t>オ</t>
    </rPh>
    <rPh sb="3" eb="4">
      <t>コ</t>
    </rPh>
    <rPh sb="4" eb="5">
      <t>トキ</t>
    </rPh>
    <phoneticPr fontId="2"/>
  </si>
  <si>
    <t>右折時</t>
    <rPh sb="0" eb="2">
      <t>ウセツ</t>
    </rPh>
    <rPh sb="2" eb="3">
      <t>ジ</t>
    </rPh>
    <phoneticPr fontId="2"/>
  </si>
  <si>
    <t>左折時</t>
    <rPh sb="0" eb="2">
      <t>サセツ</t>
    </rPh>
    <rPh sb="2" eb="3">
      <t>ジ</t>
    </rPh>
    <phoneticPr fontId="2"/>
  </si>
  <si>
    <t>その他</t>
    <rPh sb="2" eb="3">
      <t>ホカ</t>
    </rPh>
    <phoneticPr fontId="2"/>
  </si>
  <si>
    <t>原付</t>
    <rPh sb="0" eb="2">
      <t>ゲンツキ</t>
    </rPh>
    <phoneticPr fontId="2"/>
  </si>
  <si>
    <t>乗用</t>
    <rPh sb="0" eb="2">
      <t>ジョウヨウ</t>
    </rPh>
    <phoneticPr fontId="2"/>
  </si>
  <si>
    <t>貨物</t>
    <rPh sb="0" eb="2">
      <t>カモツ</t>
    </rPh>
    <phoneticPr fontId="2"/>
  </si>
  <si>
    <t>死者</t>
    <rPh sb="0" eb="2">
      <t>シシャ</t>
    </rPh>
    <phoneticPr fontId="2"/>
  </si>
  <si>
    <t>傷者</t>
    <rPh sb="0" eb="1">
      <t>ショウ</t>
    </rPh>
    <rPh sb="1" eb="2">
      <t>シャ</t>
    </rPh>
    <phoneticPr fontId="2"/>
  </si>
  <si>
    <t>１６歳未満</t>
    <rPh sb="2" eb="3">
      <t>サイ</t>
    </rPh>
    <rPh sb="3" eb="5">
      <t>ミマン</t>
    </rPh>
    <phoneticPr fontId="2"/>
  </si>
  <si>
    <t>１６歳～１９歳</t>
    <rPh sb="2" eb="3">
      <t>サイ</t>
    </rPh>
    <rPh sb="6" eb="7">
      <t>サイ</t>
    </rPh>
    <phoneticPr fontId="2"/>
  </si>
  <si>
    <t>２０歳～２４歳</t>
    <rPh sb="2" eb="3">
      <t>サイ</t>
    </rPh>
    <rPh sb="6" eb="7">
      <t>サイ</t>
    </rPh>
    <phoneticPr fontId="2"/>
  </si>
  <si>
    <t>２５歳～２９歳</t>
    <rPh sb="2" eb="3">
      <t>サイ</t>
    </rPh>
    <rPh sb="6" eb="7">
      <t>サイ</t>
    </rPh>
    <phoneticPr fontId="2"/>
  </si>
  <si>
    <t>３０歳～３９歳</t>
    <rPh sb="2" eb="3">
      <t>サイ</t>
    </rPh>
    <rPh sb="6" eb="7">
      <t>サイ</t>
    </rPh>
    <phoneticPr fontId="2"/>
  </si>
  <si>
    <t>４０歳～４９歳</t>
    <rPh sb="2" eb="3">
      <t>サイ</t>
    </rPh>
    <rPh sb="6" eb="7">
      <t>サイ</t>
    </rPh>
    <phoneticPr fontId="2"/>
  </si>
  <si>
    <t>５０歳～５９歳</t>
    <rPh sb="2" eb="3">
      <t>サイ</t>
    </rPh>
    <rPh sb="6" eb="7">
      <t>サイ</t>
    </rPh>
    <phoneticPr fontId="2"/>
  </si>
  <si>
    <t>６０歳～６４歳</t>
    <rPh sb="2" eb="3">
      <t>サイ</t>
    </rPh>
    <rPh sb="6" eb="7">
      <t>サイ</t>
    </rPh>
    <phoneticPr fontId="2"/>
  </si>
  <si>
    <t>人口　人（Ａ）</t>
    <rPh sb="0" eb="2">
      <t>ジンコウ</t>
    </rPh>
    <rPh sb="3" eb="4">
      <t>ニン</t>
    </rPh>
    <phoneticPr fontId="2"/>
  </si>
  <si>
    <t>加入者　人（Ｂ）</t>
    <rPh sb="0" eb="3">
      <t>カニュウシャ</t>
    </rPh>
    <rPh sb="4" eb="5">
      <t>ヒト</t>
    </rPh>
    <phoneticPr fontId="2"/>
  </si>
  <si>
    <t>保険料総額　円（Ｃ）</t>
    <rPh sb="0" eb="3">
      <t>ホケンリョウ</t>
    </rPh>
    <rPh sb="3" eb="5">
      <t>ソウガク</t>
    </rPh>
    <rPh sb="6" eb="7">
      <t>エン</t>
    </rPh>
    <phoneticPr fontId="2"/>
  </si>
  <si>
    <t>給付総数　件</t>
    <rPh sb="0" eb="2">
      <t>キュウフ</t>
    </rPh>
    <rPh sb="2" eb="4">
      <t>ソウスウ</t>
    </rPh>
    <rPh sb="5" eb="6">
      <t>ケン</t>
    </rPh>
    <phoneticPr fontId="2"/>
  </si>
  <si>
    <t>給付金額　円（D）　</t>
    <rPh sb="0" eb="3">
      <t>キュウフキン</t>
    </rPh>
    <rPh sb="3" eb="4">
      <t>ガク</t>
    </rPh>
    <rPh sb="5" eb="6">
      <t>エン</t>
    </rPh>
    <phoneticPr fontId="2"/>
  </si>
  <si>
    <t>給付割合　％（Ｄ／Ｃ）</t>
    <rPh sb="0" eb="2">
      <t>キュウフ</t>
    </rPh>
    <rPh sb="2" eb="4">
      <t>ワリアイ</t>
    </rPh>
    <phoneticPr fontId="2"/>
  </si>
  <si>
    <t>１人当りの年間保険料　円</t>
    <rPh sb="0" eb="2">
      <t>ヒトリ</t>
    </rPh>
    <rPh sb="2" eb="3">
      <t>ア</t>
    </rPh>
    <rPh sb="5" eb="7">
      <t>ネンカン</t>
    </rPh>
    <rPh sb="7" eb="10">
      <t>ホケンリョウ</t>
    </rPh>
    <rPh sb="11" eb="12">
      <t>エン</t>
    </rPh>
    <phoneticPr fontId="2"/>
  </si>
  <si>
    <t>加入率　％（B／Ａ）</t>
    <rPh sb="0" eb="2">
      <t>カニュウ</t>
    </rPh>
    <rPh sb="2" eb="3">
      <t>リツ</t>
    </rPh>
    <phoneticPr fontId="2"/>
  </si>
  <si>
    <t>区　　　分</t>
    <rPh sb="0" eb="1">
      <t>ク</t>
    </rPh>
    <rPh sb="4" eb="5">
      <t>ブン</t>
    </rPh>
    <phoneticPr fontId="2"/>
  </si>
  <si>
    <t>区　　分</t>
    <rPh sb="0" eb="1">
      <t>ク</t>
    </rPh>
    <rPh sb="3" eb="4">
      <t>ブン</t>
    </rPh>
    <phoneticPr fontId="2"/>
  </si>
  <si>
    <t>区　　　　　分</t>
    <rPh sb="0" eb="1">
      <t>ク</t>
    </rPh>
    <rPh sb="6" eb="7">
      <t>ブン</t>
    </rPh>
    <phoneticPr fontId="2"/>
  </si>
  <si>
    <t>区　　　　分</t>
    <rPh sb="0" eb="1">
      <t>ク</t>
    </rPh>
    <rPh sb="5" eb="6">
      <t>ブン</t>
    </rPh>
    <phoneticPr fontId="2"/>
  </si>
  <si>
    <t>総　　　数</t>
    <rPh sb="0" eb="1">
      <t>フサ</t>
    </rPh>
    <rPh sb="4" eb="5">
      <t>カズ</t>
    </rPh>
    <phoneticPr fontId="2"/>
  </si>
  <si>
    <t>－</t>
    <phoneticPr fontId="2"/>
  </si>
  <si>
    <t>－</t>
    <phoneticPr fontId="2"/>
  </si>
  <si>
    <t>自動二輪</t>
    <rPh sb="0" eb="2">
      <t>ジドウ</t>
    </rPh>
    <rPh sb="2" eb="4">
      <t>ニリン</t>
    </rPh>
    <phoneticPr fontId="2"/>
  </si>
  <si>
    <t>平成17年</t>
    <rPh sb="0" eb="2">
      <t>ヘイセイ</t>
    </rPh>
    <rPh sb="4" eb="5">
      <t>ネン</t>
    </rPh>
    <phoneticPr fontId="2"/>
  </si>
  <si>
    <t>平成18年</t>
    <rPh sb="0" eb="2">
      <t>ヘイセイ</t>
    </rPh>
    <rPh sb="4" eb="5">
      <t>ネン</t>
    </rPh>
    <phoneticPr fontId="2"/>
  </si>
  <si>
    <t>-</t>
    <phoneticPr fontId="2"/>
  </si>
  <si>
    <t>平成18年度</t>
    <rPh sb="0" eb="2">
      <t>ヘイセイ</t>
    </rPh>
    <rPh sb="4" eb="6">
      <t>ネンド</t>
    </rPh>
    <phoneticPr fontId="2"/>
  </si>
  <si>
    <t>※その年の４．１住民登録による</t>
    <rPh sb="3" eb="4">
      <t>トシ</t>
    </rPh>
    <rPh sb="8" eb="10">
      <t>ジュウミン</t>
    </rPh>
    <rPh sb="10" eb="12">
      <t>トウロク</t>
    </rPh>
    <phoneticPr fontId="2"/>
  </si>
  <si>
    <t>※加入者数は年の１０．１現在加入者数による</t>
    <rPh sb="1" eb="4">
      <t>カニュウシャ</t>
    </rPh>
    <rPh sb="4" eb="5">
      <t>スウ</t>
    </rPh>
    <rPh sb="6" eb="7">
      <t>トシ</t>
    </rPh>
    <rPh sb="12" eb="14">
      <t>ゲンザイ</t>
    </rPh>
    <rPh sb="14" eb="17">
      <t>カニュウシャ</t>
    </rPh>
    <rPh sb="17" eb="18">
      <t>スウ</t>
    </rPh>
    <phoneticPr fontId="2"/>
  </si>
  <si>
    <t>-</t>
    <phoneticPr fontId="2"/>
  </si>
  <si>
    <t>平成19年</t>
    <rPh sb="0" eb="2">
      <t>ヘイセイ</t>
    </rPh>
    <rPh sb="4" eb="5">
      <t>ネン</t>
    </rPh>
    <phoneticPr fontId="2"/>
  </si>
  <si>
    <t>６５～７４</t>
    <phoneticPr fontId="2"/>
  </si>
  <si>
    <t>７５歳以上</t>
    <rPh sb="2" eb="3">
      <t>サイ</t>
    </rPh>
    <rPh sb="3" eb="5">
      <t>イジョウ</t>
    </rPh>
    <phoneticPr fontId="2"/>
  </si>
  <si>
    <t>－</t>
    <phoneticPr fontId="2"/>
  </si>
  <si>
    <t>６５歳～７４歳</t>
    <rPh sb="2" eb="3">
      <t>サイ</t>
    </rPh>
    <rPh sb="6" eb="7">
      <t>サイ</t>
    </rPh>
    <phoneticPr fontId="2"/>
  </si>
  <si>
    <t>終了</t>
    <rPh sb="0" eb="2">
      <t>シュウリョウ</t>
    </rPh>
    <phoneticPr fontId="2"/>
  </si>
  <si>
    <t>※19年度より終了</t>
    <rPh sb="3" eb="4">
      <t>ネン</t>
    </rPh>
    <rPh sb="4" eb="5">
      <t>ド</t>
    </rPh>
    <rPh sb="7" eb="9">
      <t>シュウリョウ</t>
    </rPh>
    <phoneticPr fontId="2"/>
  </si>
  <si>
    <t>平成20年</t>
    <rPh sb="0" eb="2">
      <t>ヘイセイ</t>
    </rPh>
    <rPh sb="4" eb="5">
      <t>ネン</t>
    </rPh>
    <phoneticPr fontId="2"/>
  </si>
  <si>
    <t>第３当事者以下</t>
    <rPh sb="0" eb="1">
      <t>ダイ</t>
    </rPh>
    <rPh sb="2" eb="5">
      <t>トウジシャ</t>
    </rPh>
    <rPh sb="5" eb="7">
      <t>イカ</t>
    </rPh>
    <phoneticPr fontId="2"/>
  </si>
  <si>
    <t>※平成20年より第３当事者以下（平成19年まで第３当以下）</t>
    <rPh sb="1" eb="3">
      <t>ヘイセイ</t>
    </rPh>
    <rPh sb="5" eb="6">
      <t>ネン</t>
    </rPh>
    <rPh sb="8" eb="9">
      <t>ダイ</t>
    </rPh>
    <rPh sb="10" eb="13">
      <t>トウジシャ</t>
    </rPh>
    <rPh sb="13" eb="15">
      <t>イカ</t>
    </rPh>
    <rPh sb="16" eb="18">
      <t>ヘイセイ</t>
    </rPh>
    <rPh sb="20" eb="21">
      <t>ネン</t>
    </rPh>
    <rPh sb="23" eb="24">
      <t>ダイ</t>
    </rPh>
    <rPh sb="25" eb="26">
      <t>トウ</t>
    </rPh>
    <rPh sb="26" eb="28">
      <t>イカ</t>
    </rPh>
    <phoneticPr fontId="2"/>
  </si>
  <si>
    <t>平成21年</t>
    <rPh sb="0" eb="2">
      <t>ヘイセイ</t>
    </rPh>
    <rPh sb="4" eb="5">
      <t>ネン</t>
    </rPh>
    <phoneticPr fontId="2"/>
  </si>
  <si>
    <t>※H20年より解決件数とは言わない←H21年度依頼後修正あり</t>
    <rPh sb="4" eb="5">
      <t>ネン</t>
    </rPh>
    <rPh sb="7" eb="9">
      <t>カイケツ</t>
    </rPh>
    <rPh sb="9" eb="11">
      <t>ケンスウ</t>
    </rPh>
    <rPh sb="13" eb="14">
      <t>イ</t>
    </rPh>
    <rPh sb="21" eb="23">
      <t>ネンド</t>
    </rPh>
    <rPh sb="23" eb="25">
      <t>イライ</t>
    </rPh>
    <rPh sb="25" eb="26">
      <t>ゴ</t>
    </rPh>
    <rPh sb="26" eb="28">
      <t>シュウセイ</t>
    </rPh>
    <phoneticPr fontId="2"/>
  </si>
  <si>
    <t>平成22年</t>
    <rPh sb="0" eb="2">
      <t>ヘイセイ</t>
    </rPh>
    <rPh sb="4" eb="5">
      <t>ネン</t>
    </rPh>
    <phoneticPr fontId="2"/>
  </si>
  <si>
    <t>粗暴犯</t>
    <rPh sb="0" eb="2">
      <t>ソボウ</t>
    </rPh>
    <rPh sb="2" eb="3">
      <t>ハン</t>
    </rPh>
    <phoneticPr fontId="2"/>
  </si>
  <si>
    <t>※H23度より袋井警察署（警務課）へ依頼する。(41-0110)</t>
    <rPh sb="4" eb="5">
      <t>ド</t>
    </rPh>
    <rPh sb="7" eb="9">
      <t>フクロイ</t>
    </rPh>
    <rPh sb="9" eb="12">
      <t>ケイサツショ</t>
    </rPh>
    <rPh sb="13" eb="15">
      <t>ケイム</t>
    </rPh>
    <rPh sb="15" eb="16">
      <t>カ</t>
    </rPh>
    <rPh sb="18" eb="20">
      <t>イライ</t>
    </rPh>
    <phoneticPr fontId="2"/>
  </si>
  <si>
    <t>平成23年</t>
    <rPh sb="0" eb="2">
      <t>ヘイセイ</t>
    </rPh>
    <rPh sb="4" eb="5">
      <t>ネン</t>
    </rPh>
    <phoneticPr fontId="2"/>
  </si>
  <si>
    <t>平成24年</t>
    <rPh sb="0" eb="2">
      <t>ヘイセイ</t>
    </rPh>
    <rPh sb="4" eb="5">
      <t>ネン</t>
    </rPh>
    <phoneticPr fontId="2"/>
  </si>
  <si>
    <t>平成25年</t>
    <rPh sb="0" eb="2">
      <t>ヘイセイ</t>
    </rPh>
    <rPh sb="4" eb="5">
      <t>ネン</t>
    </rPh>
    <phoneticPr fontId="2"/>
  </si>
  <si>
    <t>平成26年</t>
    <rPh sb="0" eb="2">
      <t>ヘイセイ</t>
    </rPh>
    <rPh sb="4" eb="5">
      <t>ネン</t>
    </rPh>
    <phoneticPr fontId="2"/>
  </si>
  <si>
    <t>平成27年</t>
    <rPh sb="0" eb="2">
      <t>ヘイセイ</t>
    </rPh>
    <rPh sb="4" eb="5">
      <t>ネン</t>
    </rPh>
    <phoneticPr fontId="2"/>
  </si>
  <si>
    <t>平成28年</t>
    <rPh sb="0" eb="2">
      <t>ヘイセイ</t>
    </rPh>
    <rPh sb="4" eb="5">
      <t>ネン</t>
    </rPh>
    <phoneticPr fontId="2"/>
  </si>
  <si>
    <t>計</t>
    <rPh sb="0" eb="1">
      <t>ケイ</t>
    </rPh>
    <phoneticPr fontId="2"/>
  </si>
  <si>
    <t>袋井</t>
    <rPh sb="0" eb="2">
      <t>フクロイ</t>
    </rPh>
    <phoneticPr fontId="2"/>
  </si>
  <si>
    <t>森</t>
    <rPh sb="0" eb="1">
      <t>モリ</t>
    </rPh>
    <phoneticPr fontId="2"/>
  </si>
  <si>
    <t>検挙件数</t>
    <rPh sb="0" eb="2">
      <t>ケンキョ</t>
    </rPh>
    <rPh sb="2" eb="4">
      <t>ケンスウ</t>
    </rPh>
    <phoneticPr fontId="2"/>
  </si>
  <si>
    <t>-</t>
  </si>
  <si>
    <t xml:space="preserve"> （１）犯罪件数</t>
    <rPh sb="4" eb="6">
      <t>ハンザイ</t>
    </rPh>
    <rPh sb="6" eb="8">
      <t>ケンスウ</t>
    </rPh>
    <phoneticPr fontId="2"/>
  </si>
  <si>
    <t>（２）市内交通事故発生状況</t>
    <rPh sb="3" eb="5">
      <t>シナイ</t>
    </rPh>
    <rPh sb="5" eb="7">
      <t>コウツウ</t>
    </rPh>
    <rPh sb="7" eb="9">
      <t>ジコ</t>
    </rPh>
    <rPh sb="9" eb="11">
      <t>ハッセイ</t>
    </rPh>
    <rPh sb="11" eb="13">
      <t>ジョウキョウ</t>
    </rPh>
    <phoneticPr fontId="2"/>
  </si>
  <si>
    <t>（３）種別交通事故発生状況</t>
    <rPh sb="3" eb="5">
      <t>シュベツ</t>
    </rPh>
    <rPh sb="5" eb="7">
      <t>コウツウ</t>
    </rPh>
    <rPh sb="7" eb="9">
      <t>ジコ</t>
    </rPh>
    <rPh sb="9" eb="11">
      <t>ハッセイ</t>
    </rPh>
    <rPh sb="11" eb="13">
      <t>ジョウキョウ</t>
    </rPh>
    <phoneticPr fontId="2"/>
  </si>
  <si>
    <t>（４）年代別交通事故発生状況</t>
    <rPh sb="3" eb="6">
      <t>ネンダイベツ</t>
    </rPh>
    <rPh sb="6" eb="8">
      <t>コウツウ</t>
    </rPh>
    <rPh sb="8" eb="10">
      <t>ジコ</t>
    </rPh>
    <rPh sb="10" eb="12">
      <t>ハッセイ</t>
    </rPh>
    <rPh sb="12" eb="14">
      <t>ジョウキョウ</t>
    </rPh>
    <phoneticPr fontId="2"/>
  </si>
  <si>
    <t>（８）同乗者状態別死傷者数</t>
    <rPh sb="3" eb="6">
      <t>ドウジョウシャ</t>
    </rPh>
    <rPh sb="6" eb="9">
      <t>ジョウタイベツ</t>
    </rPh>
    <rPh sb="9" eb="12">
      <t>シショウシャ</t>
    </rPh>
    <rPh sb="12" eb="13">
      <t>スウ</t>
    </rPh>
    <phoneticPr fontId="2"/>
  </si>
  <si>
    <t>（９）年令別交通事故死傷者の状況</t>
    <rPh sb="3" eb="6">
      <t>ネンレイベツ</t>
    </rPh>
    <rPh sb="6" eb="8">
      <t>コウツウ</t>
    </rPh>
    <rPh sb="8" eb="10">
      <t>ジコ</t>
    </rPh>
    <rPh sb="10" eb="13">
      <t>シショウシャ</t>
    </rPh>
    <rPh sb="14" eb="16">
      <t>ジョウキョウ</t>
    </rPh>
    <phoneticPr fontId="2"/>
  </si>
  <si>
    <t>（７）運転中状態別死傷者数</t>
    <rPh sb="3" eb="5">
      <t>ウンテン</t>
    </rPh>
    <rPh sb="5" eb="6">
      <t>ナカ</t>
    </rPh>
    <rPh sb="6" eb="8">
      <t>ジョウタイ</t>
    </rPh>
    <rPh sb="8" eb="9">
      <t>ベツ</t>
    </rPh>
    <rPh sb="9" eb="12">
      <t>シショウシャ</t>
    </rPh>
    <rPh sb="12" eb="13">
      <t>スウ</t>
    </rPh>
    <phoneticPr fontId="2"/>
  </si>
  <si>
    <t>管外・不詳</t>
    <rPh sb="0" eb="2">
      <t>カンガイ</t>
    </rPh>
    <rPh sb="3" eb="5">
      <t>フショウ</t>
    </rPh>
    <phoneticPr fontId="2"/>
  </si>
  <si>
    <t>（１１）消防署職員数</t>
    <rPh sb="4" eb="7">
      <t>ショウボウショ</t>
    </rPh>
    <rPh sb="7" eb="10">
      <t>ショクインスウ</t>
    </rPh>
    <phoneticPr fontId="2"/>
  </si>
  <si>
    <t>袋井消防本部・消防署</t>
    <rPh sb="0" eb="2">
      <t>フクロイ</t>
    </rPh>
    <rPh sb="2" eb="4">
      <t>ショウボウ</t>
    </rPh>
    <rPh sb="4" eb="6">
      <t>ホンブ</t>
    </rPh>
    <rPh sb="7" eb="10">
      <t>ショウボウショ</t>
    </rPh>
    <phoneticPr fontId="2"/>
  </si>
  <si>
    <t>上段→消防本部</t>
    <rPh sb="0" eb="2">
      <t>ジョウダン</t>
    </rPh>
    <rPh sb="3" eb="5">
      <t>ショウボウ</t>
    </rPh>
    <rPh sb="5" eb="7">
      <t>ホンブ</t>
    </rPh>
    <phoneticPr fontId="2"/>
  </si>
  <si>
    <t>森分署</t>
    <rPh sb="0" eb="1">
      <t>モリ</t>
    </rPh>
    <rPh sb="1" eb="3">
      <t>ブンショ</t>
    </rPh>
    <phoneticPr fontId="2"/>
  </si>
  <si>
    <t>浅羽分署</t>
    <rPh sb="0" eb="2">
      <t>アサバ</t>
    </rPh>
    <rPh sb="2" eb="4">
      <t>ブンショ</t>
    </rPh>
    <phoneticPr fontId="2"/>
  </si>
  <si>
    <t>山梨分遣所</t>
    <rPh sb="0" eb="2">
      <t>ヤマナシ</t>
    </rPh>
    <rPh sb="2" eb="4">
      <t>ブンケン</t>
    </rPh>
    <rPh sb="4" eb="5">
      <t>ジョ</t>
    </rPh>
    <phoneticPr fontId="2"/>
  </si>
  <si>
    <t>下段→袋井消防署</t>
    <rPh sb="0" eb="2">
      <t>ゲダン</t>
    </rPh>
    <rPh sb="3" eb="5">
      <t>フクロイ</t>
    </rPh>
    <rPh sb="5" eb="8">
      <t>ショウボウショ</t>
    </rPh>
    <phoneticPr fontId="2"/>
  </si>
  <si>
    <t>消防監</t>
    <rPh sb="0" eb="2">
      <t>ショウボウ</t>
    </rPh>
    <rPh sb="2" eb="3">
      <t>カン</t>
    </rPh>
    <phoneticPr fontId="2"/>
  </si>
  <si>
    <t>司令長</t>
    <rPh sb="0" eb="2">
      <t>シレイ</t>
    </rPh>
    <rPh sb="2" eb="3">
      <t>チョウ</t>
    </rPh>
    <phoneticPr fontId="2"/>
  </si>
  <si>
    <t>司令</t>
    <rPh sb="0" eb="2">
      <t>シレイ</t>
    </rPh>
    <phoneticPr fontId="2"/>
  </si>
  <si>
    <t>司令補</t>
    <rPh sb="0" eb="2">
      <t>シレイ</t>
    </rPh>
    <rPh sb="2" eb="3">
      <t>ホ</t>
    </rPh>
    <phoneticPr fontId="2"/>
  </si>
  <si>
    <t>士長</t>
    <rPh sb="0" eb="2">
      <t>シチョウ</t>
    </rPh>
    <phoneticPr fontId="2"/>
  </si>
  <si>
    <t>副士長</t>
    <rPh sb="0" eb="1">
      <t>フク</t>
    </rPh>
    <rPh sb="1" eb="3">
      <t>シチョウ</t>
    </rPh>
    <phoneticPr fontId="2"/>
  </si>
  <si>
    <t>消防士</t>
    <rPh sb="0" eb="3">
      <t>ショウボウシ</t>
    </rPh>
    <phoneticPr fontId="2"/>
  </si>
  <si>
    <t>事務職員</t>
    <rPh sb="0" eb="2">
      <t>ジム</t>
    </rPh>
    <rPh sb="2" eb="4">
      <t>ショクイン</t>
    </rPh>
    <phoneticPr fontId="2"/>
  </si>
  <si>
    <t>司令長</t>
    <rPh sb="0" eb="3">
      <t>シレイチョウ</t>
    </rPh>
    <phoneticPr fontId="2"/>
  </si>
  <si>
    <t>副士長</t>
    <rPh sb="0" eb="3">
      <t>フクシチョウ</t>
    </rPh>
    <phoneticPr fontId="2"/>
  </si>
  <si>
    <t>(1)</t>
    <phoneticPr fontId="2"/>
  </si>
  <si>
    <t>（１）</t>
  </si>
  <si>
    <t>(1)</t>
  </si>
  <si>
    <t>0</t>
  </si>
  <si>
    <t>1(1)</t>
  </si>
  <si>
    <t>平成29年</t>
    <rPh sb="0" eb="2">
      <t>ヘイセイ</t>
    </rPh>
    <rPh sb="4" eb="5">
      <t>ネン</t>
    </rPh>
    <phoneticPr fontId="2"/>
  </si>
  <si>
    <t>（１２）消防団員数</t>
    <rPh sb="4" eb="6">
      <t>ショウボウ</t>
    </rPh>
    <rPh sb="6" eb="8">
      <t>ダンイン</t>
    </rPh>
    <rPh sb="8" eb="9">
      <t>スウ</t>
    </rPh>
    <phoneticPr fontId="2"/>
  </si>
  <si>
    <t>本部</t>
    <rPh sb="0" eb="2">
      <t>ホンブ</t>
    </rPh>
    <phoneticPr fontId="2"/>
  </si>
  <si>
    <t>分団</t>
    <rPh sb="0" eb="2">
      <t>ブンダン</t>
    </rPh>
    <phoneticPr fontId="2"/>
  </si>
  <si>
    <t>団長</t>
    <rPh sb="0" eb="2">
      <t>ダンチョウ</t>
    </rPh>
    <phoneticPr fontId="2"/>
  </si>
  <si>
    <t>副団長</t>
    <rPh sb="0" eb="3">
      <t>フクダンチョウ</t>
    </rPh>
    <phoneticPr fontId="2"/>
  </si>
  <si>
    <t>方面隊長</t>
    <rPh sb="0" eb="2">
      <t>ホウメン</t>
    </rPh>
    <rPh sb="2" eb="4">
      <t>タイチョウ</t>
    </rPh>
    <phoneticPr fontId="2"/>
  </si>
  <si>
    <t>本部長</t>
    <rPh sb="0" eb="3">
      <t>ホンブチョウ</t>
    </rPh>
    <phoneticPr fontId="2"/>
  </si>
  <si>
    <t>副本部長</t>
    <rPh sb="0" eb="4">
      <t>フクホンブチョウ</t>
    </rPh>
    <phoneticPr fontId="2"/>
  </si>
  <si>
    <t>部長</t>
    <rPh sb="0" eb="2">
      <t>ブチョウ</t>
    </rPh>
    <phoneticPr fontId="2"/>
  </si>
  <si>
    <t>分団長</t>
    <rPh sb="0" eb="3">
      <t>ブンダンチョウ</t>
    </rPh>
    <phoneticPr fontId="2"/>
  </si>
  <si>
    <t>副分団長</t>
    <rPh sb="0" eb="1">
      <t>フク</t>
    </rPh>
    <rPh sb="1" eb="4">
      <t>ブンダンチョウ</t>
    </rPh>
    <phoneticPr fontId="2"/>
  </si>
  <si>
    <t>班長</t>
    <rPh sb="0" eb="2">
      <t>ハンチョウ</t>
    </rPh>
    <phoneticPr fontId="2"/>
  </si>
  <si>
    <t>団員</t>
    <rPh sb="0" eb="2">
      <t>ダンイン</t>
    </rPh>
    <phoneticPr fontId="2"/>
  </si>
  <si>
    <t>（１３）消防水利状況</t>
    <rPh sb="4" eb="6">
      <t>ショウボウ</t>
    </rPh>
    <rPh sb="6" eb="8">
      <t>スイリ</t>
    </rPh>
    <rPh sb="8" eb="10">
      <t>ジョウキョウ</t>
    </rPh>
    <phoneticPr fontId="2"/>
  </si>
  <si>
    <t>（単位：個所）</t>
    <rPh sb="1" eb="3">
      <t>タンイ</t>
    </rPh>
    <rPh sb="4" eb="5">
      <t>コ</t>
    </rPh>
    <rPh sb="5" eb="6">
      <t>ショ</t>
    </rPh>
    <phoneticPr fontId="2"/>
  </si>
  <si>
    <t>消火栓</t>
    <rPh sb="0" eb="3">
      <t>ショウカセン</t>
    </rPh>
    <phoneticPr fontId="2"/>
  </si>
  <si>
    <t>消防用水</t>
    <rPh sb="0" eb="2">
      <t>ショウボウ</t>
    </rPh>
    <rPh sb="2" eb="4">
      <t>ヨウスイ</t>
    </rPh>
    <phoneticPr fontId="2"/>
  </si>
  <si>
    <t>プール</t>
    <phoneticPr fontId="2"/>
  </si>
  <si>
    <t>７５㎜未満</t>
    <rPh sb="3" eb="5">
      <t>ミマン</t>
    </rPh>
    <phoneticPr fontId="2"/>
  </si>
  <si>
    <t>７５㎜以上２００㎜未満</t>
    <rPh sb="3" eb="5">
      <t>イジョウ</t>
    </rPh>
    <rPh sb="9" eb="11">
      <t>ミマン</t>
    </rPh>
    <phoneticPr fontId="2"/>
  </si>
  <si>
    <t>２００㎜以上</t>
    <rPh sb="4" eb="6">
      <t>イジョウ</t>
    </rPh>
    <phoneticPr fontId="2"/>
  </si>
  <si>
    <t>（１４）消防車両状況</t>
    <rPh sb="4" eb="6">
      <t>ショウボウ</t>
    </rPh>
    <rPh sb="6" eb="8">
      <t>シャリョウ</t>
    </rPh>
    <rPh sb="8" eb="10">
      <t>ジョウキョウ</t>
    </rPh>
    <phoneticPr fontId="2"/>
  </si>
  <si>
    <t>署</t>
    <rPh sb="0" eb="1">
      <t>ショ</t>
    </rPh>
    <phoneticPr fontId="2"/>
  </si>
  <si>
    <t>消防ポンプ自動車</t>
    <rPh sb="0" eb="2">
      <t>ショウボウ</t>
    </rPh>
    <rPh sb="5" eb="8">
      <t>ジドウシャ</t>
    </rPh>
    <phoneticPr fontId="2"/>
  </si>
  <si>
    <t>小型動力ポンプ付水槽車</t>
    <rPh sb="0" eb="2">
      <t>コガタ</t>
    </rPh>
    <rPh sb="2" eb="4">
      <t>ドウリョク</t>
    </rPh>
    <rPh sb="7" eb="8">
      <t>ツ</t>
    </rPh>
    <rPh sb="8" eb="10">
      <t>スイソウ</t>
    </rPh>
    <rPh sb="10" eb="11">
      <t>クルマ</t>
    </rPh>
    <phoneticPr fontId="2"/>
  </si>
  <si>
    <t>可搬搭載車</t>
    <rPh sb="0" eb="2">
      <t>カハン</t>
    </rPh>
    <rPh sb="2" eb="5">
      <t>トウサイシャ</t>
    </rPh>
    <phoneticPr fontId="2"/>
  </si>
  <si>
    <t>可搬ポンプ車</t>
    <rPh sb="0" eb="2">
      <t>カハン</t>
    </rPh>
    <rPh sb="5" eb="6">
      <t>クルマ</t>
    </rPh>
    <phoneticPr fontId="2"/>
  </si>
  <si>
    <t>救急自動車</t>
    <rPh sb="0" eb="2">
      <t>キュウキュウ</t>
    </rPh>
    <rPh sb="2" eb="5">
      <t>ジドウシャ</t>
    </rPh>
    <phoneticPr fontId="2"/>
  </si>
  <si>
    <r>
      <t>指</t>
    </r>
    <r>
      <rPr>
        <sz val="11"/>
        <rFont val="ＭＳ Ｐゴシック"/>
        <family val="3"/>
        <charset val="128"/>
      </rPr>
      <t>令車</t>
    </r>
    <rPh sb="0" eb="2">
      <t>シレイ</t>
    </rPh>
    <rPh sb="2" eb="3">
      <t>シャ</t>
    </rPh>
    <phoneticPr fontId="2"/>
  </si>
  <si>
    <t>査察車</t>
    <rPh sb="0" eb="2">
      <t>ササツ</t>
    </rPh>
    <rPh sb="2" eb="3">
      <t>クルマ</t>
    </rPh>
    <phoneticPr fontId="2"/>
  </si>
  <si>
    <t>広報車</t>
    <rPh sb="0" eb="3">
      <t>コウホウシャ</t>
    </rPh>
    <phoneticPr fontId="2"/>
  </si>
  <si>
    <t>連絡車</t>
    <rPh sb="0" eb="2">
      <t>レンラク</t>
    </rPh>
    <rPh sb="2" eb="3">
      <t>グルマ</t>
    </rPh>
    <phoneticPr fontId="2"/>
  </si>
  <si>
    <t>化学車</t>
    <rPh sb="0" eb="2">
      <t>カガク</t>
    </rPh>
    <rPh sb="2" eb="3">
      <t>シャ</t>
    </rPh>
    <phoneticPr fontId="2"/>
  </si>
  <si>
    <t>救命用ボート</t>
    <rPh sb="0" eb="3">
      <t>キュウメイヨウ</t>
    </rPh>
    <phoneticPr fontId="2"/>
  </si>
  <si>
    <t>赤バイ</t>
    <rPh sb="0" eb="1">
      <t>アカ</t>
    </rPh>
    <phoneticPr fontId="2"/>
  </si>
  <si>
    <t>救助工作車</t>
    <rPh sb="0" eb="2">
      <t>キュウジョ</t>
    </rPh>
    <rPh sb="2" eb="5">
      <t>コウサクシャ</t>
    </rPh>
    <phoneticPr fontId="2"/>
  </si>
  <si>
    <t>マイクロバス</t>
    <phoneticPr fontId="2"/>
  </si>
  <si>
    <t>現場本部車</t>
    <rPh sb="0" eb="2">
      <t>ゲンバ</t>
    </rPh>
    <rPh sb="2" eb="4">
      <t>ホンブ</t>
    </rPh>
    <rPh sb="4" eb="5">
      <t>シャ</t>
    </rPh>
    <phoneticPr fontId="2"/>
  </si>
  <si>
    <t>はしご付き消防ポンプ自動車</t>
    <rPh sb="3" eb="4">
      <t>ツ</t>
    </rPh>
    <rPh sb="5" eb="7">
      <t>ショウボウ</t>
    </rPh>
    <rPh sb="10" eb="13">
      <t>ジドウシャ</t>
    </rPh>
    <phoneticPr fontId="2"/>
  </si>
  <si>
    <t>水槽付きポンプ車</t>
    <rPh sb="0" eb="2">
      <t>スイソウ</t>
    </rPh>
    <rPh sb="2" eb="3">
      <t>ツ</t>
    </rPh>
    <rPh sb="7" eb="8">
      <t>シャ</t>
    </rPh>
    <phoneticPr fontId="2"/>
  </si>
  <si>
    <t>水防車</t>
    <rPh sb="0" eb="2">
      <t>スイボウ</t>
    </rPh>
    <rPh sb="2" eb="3">
      <t>シャ</t>
    </rPh>
    <phoneticPr fontId="2"/>
  </si>
  <si>
    <t>マイクロバス</t>
    <phoneticPr fontId="2"/>
  </si>
  <si>
    <t>（１５）火災発生件数および損害状況</t>
    <rPh sb="4" eb="6">
      <t>カサイ</t>
    </rPh>
    <rPh sb="6" eb="8">
      <t>ハッセイ</t>
    </rPh>
    <rPh sb="8" eb="10">
      <t>ケンスウ</t>
    </rPh>
    <rPh sb="13" eb="15">
      <t>ソンガイ</t>
    </rPh>
    <rPh sb="15" eb="17">
      <t>ジョウキョウ</t>
    </rPh>
    <phoneticPr fontId="2"/>
  </si>
  <si>
    <t>火災総件数</t>
    <rPh sb="0" eb="2">
      <t>カサイ</t>
    </rPh>
    <rPh sb="2" eb="5">
      <t>ソウケンスウ</t>
    </rPh>
    <phoneticPr fontId="2"/>
  </si>
  <si>
    <t>件数及び棟数</t>
    <rPh sb="0" eb="2">
      <t>ケンスウ</t>
    </rPh>
    <rPh sb="2" eb="3">
      <t>オヨ</t>
    </rPh>
    <rPh sb="4" eb="6">
      <t>ムネスウ</t>
    </rPh>
    <phoneticPr fontId="2"/>
  </si>
  <si>
    <t>焼失面積</t>
    <rPh sb="0" eb="2">
      <t>ショウシツ</t>
    </rPh>
    <rPh sb="2" eb="4">
      <t>メンセキ</t>
    </rPh>
    <phoneticPr fontId="2"/>
  </si>
  <si>
    <t>死傷者</t>
    <rPh sb="0" eb="3">
      <t>シショウシャ</t>
    </rPh>
    <phoneticPr fontId="2"/>
  </si>
  <si>
    <t>建物</t>
    <rPh sb="0" eb="2">
      <t>タテモノ</t>
    </rPh>
    <phoneticPr fontId="2"/>
  </si>
  <si>
    <t>建物以外（件数）</t>
    <rPh sb="0" eb="2">
      <t>タテモノ</t>
    </rPh>
    <rPh sb="2" eb="4">
      <t>イガイ</t>
    </rPh>
    <rPh sb="5" eb="7">
      <t>ケンスウ</t>
    </rPh>
    <phoneticPr fontId="2"/>
  </si>
  <si>
    <t>林野</t>
    <rPh sb="0" eb="2">
      <t>リンヤ</t>
    </rPh>
    <phoneticPr fontId="2"/>
  </si>
  <si>
    <t>傷者</t>
    <rPh sb="0" eb="2">
      <t>ショウシャ</t>
    </rPh>
    <phoneticPr fontId="2"/>
  </si>
  <si>
    <t>建物以外</t>
    <rPh sb="0" eb="2">
      <t>タテモノ</t>
    </rPh>
    <rPh sb="2" eb="4">
      <t>イガイ</t>
    </rPh>
    <phoneticPr fontId="2"/>
  </si>
  <si>
    <t>件数</t>
    <rPh sb="0" eb="2">
      <t>ケンスウ</t>
    </rPh>
    <phoneticPr fontId="2"/>
  </si>
  <si>
    <t>全焼棟数</t>
    <rPh sb="0" eb="2">
      <t>ゼンショウ</t>
    </rPh>
    <rPh sb="2" eb="4">
      <t>ムネスウ</t>
    </rPh>
    <phoneticPr fontId="2"/>
  </si>
  <si>
    <t>半焼棟数</t>
    <rPh sb="0" eb="2">
      <t>ハンショウ</t>
    </rPh>
    <rPh sb="2" eb="4">
      <t>ムネスウ</t>
    </rPh>
    <phoneticPr fontId="2"/>
  </si>
  <si>
    <t>部分焼棟数</t>
    <rPh sb="0" eb="1">
      <t>ブ</t>
    </rPh>
    <rPh sb="1" eb="2">
      <t>ブン</t>
    </rPh>
    <rPh sb="2" eb="3">
      <t>ヤキ</t>
    </rPh>
    <rPh sb="3" eb="4">
      <t>ムネ</t>
    </rPh>
    <rPh sb="4" eb="5">
      <t>カズ</t>
    </rPh>
    <phoneticPr fontId="2"/>
  </si>
  <si>
    <t>車両</t>
    <rPh sb="0" eb="2">
      <t>シャリョウ</t>
    </rPh>
    <phoneticPr fontId="2"/>
  </si>
  <si>
    <t>内容物</t>
    <rPh sb="0" eb="3">
      <t>ナイヨウブツ</t>
    </rPh>
    <phoneticPr fontId="2"/>
  </si>
  <si>
    <t>㎡</t>
    <phoneticPr fontId="2"/>
  </si>
  <si>
    <t>人</t>
    <rPh sb="0" eb="1">
      <t>ヒト</t>
    </rPh>
    <phoneticPr fontId="2"/>
  </si>
  <si>
    <t>たばこ</t>
    <phoneticPr fontId="2"/>
  </si>
  <si>
    <t>たき火</t>
    <rPh sb="2" eb="3">
      <t>ビ</t>
    </rPh>
    <phoneticPr fontId="2"/>
  </si>
  <si>
    <t>火遊び</t>
    <rPh sb="0" eb="2">
      <t>ヒアソ</t>
    </rPh>
    <phoneticPr fontId="2"/>
  </si>
  <si>
    <t>落雷</t>
    <rPh sb="0" eb="2">
      <t>ラクライ</t>
    </rPh>
    <phoneticPr fontId="2"/>
  </si>
  <si>
    <t>炉カマド</t>
    <phoneticPr fontId="2"/>
  </si>
  <si>
    <t>煙突</t>
    <rPh sb="0" eb="2">
      <t>エントツ</t>
    </rPh>
    <phoneticPr fontId="2"/>
  </si>
  <si>
    <t>溶接火</t>
    <rPh sb="0" eb="2">
      <t>ヨウセツ</t>
    </rPh>
    <rPh sb="2" eb="3">
      <t>ビ</t>
    </rPh>
    <phoneticPr fontId="2"/>
  </si>
  <si>
    <t>Ｌ．Ｐ．Ｇ</t>
    <phoneticPr fontId="2"/>
  </si>
  <si>
    <t>ストーブ</t>
    <phoneticPr fontId="2"/>
  </si>
  <si>
    <t>内燃機械</t>
    <rPh sb="0" eb="1">
      <t>ウチ</t>
    </rPh>
    <rPh sb="1" eb="2">
      <t>ネン</t>
    </rPh>
    <rPh sb="2" eb="4">
      <t>キカイ</t>
    </rPh>
    <phoneticPr fontId="2"/>
  </si>
  <si>
    <t>電気器具</t>
    <rPh sb="0" eb="2">
      <t>デンキ</t>
    </rPh>
    <rPh sb="2" eb="4">
      <t>キグ</t>
    </rPh>
    <phoneticPr fontId="2"/>
  </si>
  <si>
    <t>漏電</t>
    <rPh sb="0" eb="2">
      <t>ロウデン</t>
    </rPh>
    <phoneticPr fontId="2"/>
  </si>
  <si>
    <t>こんろ</t>
    <phoneticPr fontId="2"/>
  </si>
  <si>
    <t>配線スパーク</t>
    <rPh sb="0" eb="2">
      <t>ハイセン</t>
    </rPh>
    <phoneticPr fontId="2"/>
  </si>
  <si>
    <t>不明</t>
    <rPh sb="0" eb="2">
      <t>フメイ</t>
    </rPh>
    <phoneticPr fontId="2"/>
  </si>
  <si>
    <t>（１７）出火時刻別火災発生件数</t>
    <rPh sb="4" eb="6">
      <t>シュッカ</t>
    </rPh>
    <rPh sb="6" eb="8">
      <t>ジコク</t>
    </rPh>
    <rPh sb="8" eb="9">
      <t>ベツ</t>
    </rPh>
    <rPh sb="9" eb="11">
      <t>カサイ</t>
    </rPh>
    <rPh sb="11" eb="13">
      <t>ハッセイ</t>
    </rPh>
    <rPh sb="13" eb="15">
      <t>ケンスウ</t>
    </rPh>
    <phoneticPr fontId="2"/>
  </si>
  <si>
    <t>０～２時</t>
    <rPh sb="3" eb="4">
      <t>ジ</t>
    </rPh>
    <phoneticPr fontId="2"/>
  </si>
  <si>
    <t>２～４時</t>
    <rPh sb="3" eb="4">
      <t>ジ</t>
    </rPh>
    <phoneticPr fontId="2"/>
  </si>
  <si>
    <t>４～６時</t>
    <rPh sb="3" eb="4">
      <t>ジ</t>
    </rPh>
    <phoneticPr fontId="2"/>
  </si>
  <si>
    <t>６～８時</t>
    <rPh sb="3" eb="4">
      <t>ジ</t>
    </rPh>
    <phoneticPr fontId="2"/>
  </si>
  <si>
    <t>８～１０時</t>
    <rPh sb="4" eb="5">
      <t>ジ</t>
    </rPh>
    <phoneticPr fontId="2"/>
  </si>
  <si>
    <t>１０～１２時</t>
    <rPh sb="5" eb="6">
      <t>ジ</t>
    </rPh>
    <phoneticPr fontId="2"/>
  </si>
  <si>
    <t>１２～１４時</t>
    <rPh sb="5" eb="6">
      <t>ジ</t>
    </rPh>
    <phoneticPr fontId="2"/>
  </si>
  <si>
    <t>１４～１６時</t>
    <rPh sb="5" eb="6">
      <t>ジ</t>
    </rPh>
    <phoneticPr fontId="2"/>
  </si>
  <si>
    <t>１６～１８時</t>
    <rPh sb="5" eb="6">
      <t>ジ</t>
    </rPh>
    <phoneticPr fontId="2"/>
  </si>
  <si>
    <t>１８～２０時</t>
    <rPh sb="5" eb="6">
      <t>ジ</t>
    </rPh>
    <phoneticPr fontId="2"/>
  </si>
  <si>
    <t>２０～２２時</t>
    <rPh sb="5" eb="6">
      <t>ジ</t>
    </rPh>
    <phoneticPr fontId="2"/>
  </si>
  <si>
    <t>２２～０時</t>
    <rPh sb="4" eb="5">
      <t>ジ</t>
    </rPh>
    <phoneticPr fontId="2"/>
  </si>
  <si>
    <t>（１８）救急出動件数および搬送人員</t>
    <rPh sb="4" eb="6">
      <t>キュウキュウ</t>
    </rPh>
    <rPh sb="6" eb="8">
      <t>シュツドウ</t>
    </rPh>
    <rPh sb="8" eb="10">
      <t>ケンスウ</t>
    </rPh>
    <rPh sb="13" eb="15">
      <t>ハンソウ</t>
    </rPh>
    <rPh sb="15" eb="17">
      <t>ジンイン</t>
    </rPh>
    <phoneticPr fontId="2"/>
  </si>
  <si>
    <t>急病</t>
    <rPh sb="0" eb="2">
      <t>キュウビョウ</t>
    </rPh>
    <phoneticPr fontId="2"/>
  </si>
  <si>
    <t>交通事故</t>
    <rPh sb="0" eb="2">
      <t>コウツウ</t>
    </rPh>
    <rPh sb="2" eb="4">
      <t>ジコ</t>
    </rPh>
    <phoneticPr fontId="2"/>
  </si>
  <si>
    <t>一般負傷</t>
    <rPh sb="0" eb="2">
      <t>イッパン</t>
    </rPh>
    <rPh sb="2" eb="4">
      <t>フショウ</t>
    </rPh>
    <phoneticPr fontId="2"/>
  </si>
  <si>
    <t>労災事故</t>
    <rPh sb="0" eb="2">
      <t>ロウサイ</t>
    </rPh>
    <rPh sb="2" eb="4">
      <t>ジコ</t>
    </rPh>
    <phoneticPr fontId="2"/>
  </si>
  <si>
    <t>加害</t>
    <rPh sb="0" eb="2">
      <t>カガイ</t>
    </rPh>
    <phoneticPr fontId="2"/>
  </si>
  <si>
    <t>火災事故</t>
    <rPh sb="0" eb="2">
      <t>カサイ</t>
    </rPh>
    <rPh sb="2" eb="4">
      <t>ジコ</t>
    </rPh>
    <phoneticPr fontId="2"/>
  </si>
  <si>
    <t>運動競技</t>
    <rPh sb="0" eb="2">
      <t>ウンドウ</t>
    </rPh>
    <rPh sb="2" eb="4">
      <t>キョウギ</t>
    </rPh>
    <phoneticPr fontId="2"/>
  </si>
  <si>
    <t>内非搬送件数</t>
    <rPh sb="0" eb="1">
      <t>ウチ</t>
    </rPh>
    <rPh sb="1" eb="2">
      <t>ヒ</t>
    </rPh>
    <rPh sb="2" eb="4">
      <t>ハンソウ</t>
    </rPh>
    <rPh sb="4" eb="6">
      <t>ケンスウ</t>
    </rPh>
    <phoneticPr fontId="2"/>
  </si>
  <si>
    <t>出動件数</t>
    <rPh sb="0" eb="2">
      <t>シュツドウ</t>
    </rPh>
    <rPh sb="2" eb="4">
      <t>ケンスウ</t>
    </rPh>
    <phoneticPr fontId="2"/>
  </si>
  <si>
    <t>搬送人員</t>
    <rPh sb="0" eb="2">
      <t>ハンソウ</t>
    </rPh>
    <rPh sb="2" eb="4">
      <t>ジンイン</t>
    </rPh>
    <phoneticPr fontId="2"/>
  </si>
  <si>
    <t>（１９）風水害被害状況　</t>
    <rPh sb="4" eb="7">
      <t>フウスイガイ</t>
    </rPh>
    <rPh sb="7" eb="9">
      <t>ヒガイ</t>
    </rPh>
    <rPh sb="9" eb="11">
      <t>ジョウキョウ</t>
    </rPh>
    <phoneticPr fontId="2"/>
  </si>
  <si>
    <t>（１９）　　風水害被害状況　</t>
    <rPh sb="6" eb="9">
      <t>フウスイガイ</t>
    </rPh>
    <rPh sb="9" eb="11">
      <t>ヒガイ</t>
    </rPh>
    <rPh sb="11" eb="13">
      <t>ジョウキョウ</t>
    </rPh>
    <phoneticPr fontId="2"/>
  </si>
  <si>
    <t>単位</t>
    <rPh sb="0" eb="2">
      <t>タンイ</t>
    </rPh>
    <phoneticPr fontId="2"/>
  </si>
  <si>
    <t>合計</t>
    <rPh sb="0" eb="2">
      <t>ゴウケイ</t>
    </rPh>
    <phoneticPr fontId="2"/>
  </si>
  <si>
    <t>主な被害日の気象状況等</t>
    <rPh sb="0" eb="1">
      <t>オモ</t>
    </rPh>
    <rPh sb="2" eb="4">
      <t>ヒガイ</t>
    </rPh>
    <rPh sb="4" eb="5">
      <t>ビ</t>
    </rPh>
    <rPh sb="6" eb="8">
      <t>キショウ</t>
    </rPh>
    <rPh sb="8" eb="10">
      <t>ジョウキョウ</t>
    </rPh>
    <rPh sb="10" eb="11">
      <t>トウ</t>
    </rPh>
    <phoneticPr fontId="2"/>
  </si>
  <si>
    <t>7/9　　　　　集中豪雨　　　　8/25　　　　　台風11号ほか　　　</t>
    <rPh sb="8" eb="10">
      <t>シュウチュウ</t>
    </rPh>
    <rPh sb="10" eb="12">
      <t>ゴウウ</t>
    </rPh>
    <rPh sb="25" eb="27">
      <t>タイフウ</t>
    </rPh>
    <rPh sb="29" eb="30">
      <t>ゴウ</t>
    </rPh>
    <phoneticPr fontId="2"/>
  </si>
  <si>
    <t>2/14
突風災害</t>
    <rPh sb="5" eb="7">
      <t>トップウ</t>
    </rPh>
    <rPh sb="7" eb="9">
      <t>サイガイ</t>
    </rPh>
    <phoneticPr fontId="2"/>
  </si>
  <si>
    <r>
      <t>3</t>
    </r>
    <r>
      <rPr>
        <sz val="11"/>
        <rFont val="ＭＳ Ｐゴシック"/>
        <family val="3"/>
        <charset val="128"/>
      </rPr>
      <t>/14
突風災害</t>
    </r>
    <rPh sb="5" eb="7">
      <t>トップウ</t>
    </rPh>
    <rPh sb="7" eb="9">
      <t>サイガイ</t>
    </rPh>
    <phoneticPr fontId="2"/>
  </si>
  <si>
    <t>なし</t>
    <phoneticPr fontId="2"/>
  </si>
  <si>
    <t>10/7～10/8
台風18号</t>
    <rPh sb="10" eb="12">
      <t>タイフウ</t>
    </rPh>
    <rPh sb="14" eb="15">
      <t>ゴウ</t>
    </rPh>
    <phoneticPr fontId="2"/>
  </si>
  <si>
    <r>
      <t>9</t>
    </r>
    <r>
      <rPr>
        <sz val="11"/>
        <rFont val="ＭＳ Ｐゴシック"/>
        <family val="3"/>
        <charset val="128"/>
      </rPr>
      <t>/21台風１５号</t>
    </r>
    <rPh sb="4" eb="6">
      <t>タイフウ</t>
    </rPh>
    <rPh sb="8" eb="9">
      <t>ゴウ</t>
    </rPh>
    <phoneticPr fontId="2"/>
  </si>
  <si>
    <t>6/19台風４号　　　　　8/14大雨　9/30台風　17号　　　　　10/23突風　　</t>
    <rPh sb="4" eb="6">
      <t>タイフウ</t>
    </rPh>
    <rPh sb="7" eb="8">
      <t>ゴウ</t>
    </rPh>
    <rPh sb="17" eb="19">
      <t>オオアメ</t>
    </rPh>
    <rPh sb="24" eb="26">
      <t>タイフウ</t>
    </rPh>
    <rPh sb="29" eb="30">
      <t>ゴウ</t>
    </rPh>
    <rPh sb="40" eb="42">
      <t>トップウ</t>
    </rPh>
    <phoneticPr fontId="2"/>
  </si>
  <si>
    <r>
      <t>9</t>
    </r>
    <r>
      <rPr>
        <sz val="11"/>
        <rFont val="ＭＳ Ｐゴシック"/>
        <family val="3"/>
        <charset val="128"/>
      </rPr>
      <t>/15,16台風18号　　　10/15,16台風26号　　10/25,26颱風７号</t>
    </r>
    <rPh sb="7" eb="9">
      <t>タイフウ</t>
    </rPh>
    <rPh sb="11" eb="12">
      <t>ゴウ</t>
    </rPh>
    <rPh sb="23" eb="25">
      <t>タイフウ</t>
    </rPh>
    <rPh sb="27" eb="28">
      <t>ゴウ</t>
    </rPh>
    <rPh sb="38" eb="40">
      <t>タイフウ</t>
    </rPh>
    <rPh sb="41" eb="42">
      <t>ゴウ</t>
    </rPh>
    <phoneticPr fontId="2"/>
  </si>
  <si>
    <t>10/5,6
台風18号</t>
    <rPh sb="7" eb="9">
      <t>タイフウ</t>
    </rPh>
    <rPh sb="11" eb="12">
      <t>ゴウ</t>
    </rPh>
    <phoneticPr fontId="2"/>
  </si>
  <si>
    <t>人的被害</t>
    <rPh sb="0" eb="2">
      <t>ジンテキ</t>
    </rPh>
    <rPh sb="2" eb="4">
      <t>ヒガイ</t>
    </rPh>
    <phoneticPr fontId="2"/>
  </si>
  <si>
    <t>重傷者</t>
    <rPh sb="0" eb="3">
      <t>ジュウショウシャ</t>
    </rPh>
    <phoneticPr fontId="2"/>
  </si>
  <si>
    <t>住宅被害</t>
    <rPh sb="0" eb="2">
      <t>ジュウタク</t>
    </rPh>
    <rPh sb="2" eb="4">
      <t>ヒガイ</t>
    </rPh>
    <phoneticPr fontId="2"/>
  </si>
  <si>
    <t>全壊</t>
    <rPh sb="0" eb="2">
      <t>ゼンカイ</t>
    </rPh>
    <phoneticPr fontId="2"/>
  </si>
  <si>
    <t>戸数</t>
    <rPh sb="0" eb="2">
      <t>コスウ</t>
    </rPh>
    <phoneticPr fontId="2"/>
  </si>
  <si>
    <t>戸</t>
    <rPh sb="0" eb="1">
      <t>ト</t>
    </rPh>
    <phoneticPr fontId="2"/>
  </si>
  <si>
    <t>棟数</t>
    <rPh sb="0" eb="2">
      <t>ムネスウ</t>
    </rPh>
    <phoneticPr fontId="2"/>
  </si>
  <si>
    <t>棟</t>
    <rPh sb="0" eb="1">
      <t>ムネ</t>
    </rPh>
    <phoneticPr fontId="2"/>
  </si>
  <si>
    <t>面積</t>
    <rPh sb="0" eb="2">
      <t>メンセキ</t>
    </rPh>
    <phoneticPr fontId="2"/>
  </si>
  <si>
    <t>㎡</t>
    <phoneticPr fontId="2"/>
  </si>
  <si>
    <t>半壊</t>
    <rPh sb="0" eb="2">
      <t>ハンカイ</t>
    </rPh>
    <phoneticPr fontId="2"/>
  </si>
  <si>
    <t>一部破損</t>
    <rPh sb="0" eb="2">
      <t>イチブ</t>
    </rPh>
    <rPh sb="2" eb="4">
      <t>ハソン</t>
    </rPh>
    <phoneticPr fontId="2"/>
  </si>
  <si>
    <t>床上浸水</t>
    <rPh sb="0" eb="2">
      <t>ユカウエ</t>
    </rPh>
    <rPh sb="2" eb="4">
      <t>シンスイ</t>
    </rPh>
    <phoneticPr fontId="2"/>
  </si>
  <si>
    <t>床下浸水</t>
    <rPh sb="0" eb="2">
      <t>ユカシタ</t>
    </rPh>
    <rPh sb="2" eb="4">
      <t>シンスイ</t>
    </rPh>
    <phoneticPr fontId="2"/>
  </si>
  <si>
    <t>被住家被害</t>
    <rPh sb="0" eb="1">
      <t>ヒ</t>
    </rPh>
    <rPh sb="1" eb="2">
      <t>スミ</t>
    </rPh>
    <rPh sb="2" eb="3">
      <t>イエ</t>
    </rPh>
    <rPh sb="3" eb="5">
      <t>ヒガイ</t>
    </rPh>
    <phoneticPr fontId="2"/>
  </si>
  <si>
    <t>公共建物</t>
    <rPh sb="0" eb="2">
      <t>コウキョウ</t>
    </rPh>
    <rPh sb="2" eb="4">
      <t>タテモノ</t>
    </rPh>
    <phoneticPr fontId="2"/>
  </si>
  <si>
    <t>非住家被害</t>
    <rPh sb="0" eb="1">
      <t>ヒ</t>
    </rPh>
    <rPh sb="1" eb="2">
      <t>スミ</t>
    </rPh>
    <rPh sb="2" eb="3">
      <t>イエ</t>
    </rPh>
    <rPh sb="3" eb="5">
      <t>ヒガイ</t>
    </rPh>
    <phoneticPr fontId="2"/>
  </si>
  <si>
    <t>農地</t>
    <rPh sb="0" eb="2">
      <t>ノウチ</t>
    </rPh>
    <phoneticPr fontId="2"/>
  </si>
  <si>
    <t>田</t>
    <rPh sb="0" eb="1">
      <t>タ</t>
    </rPh>
    <phoneticPr fontId="2"/>
  </si>
  <si>
    <t>流出・埋没</t>
    <rPh sb="0" eb="2">
      <t>リュウシュツ</t>
    </rPh>
    <rPh sb="3" eb="5">
      <t>マイボツ</t>
    </rPh>
    <phoneticPr fontId="2"/>
  </si>
  <si>
    <t>ｈａ</t>
    <phoneticPr fontId="2"/>
  </si>
  <si>
    <t>冠水</t>
    <rPh sb="0" eb="2">
      <t>カンスイ</t>
    </rPh>
    <phoneticPr fontId="2"/>
  </si>
  <si>
    <t>畑</t>
    <rPh sb="0" eb="1">
      <t>ハタケ</t>
    </rPh>
    <phoneticPr fontId="2"/>
  </si>
  <si>
    <t>ｈａ</t>
    <phoneticPr fontId="2"/>
  </si>
  <si>
    <t>学校</t>
    <rPh sb="0" eb="2">
      <t>ガッコウ</t>
    </rPh>
    <phoneticPr fontId="2"/>
  </si>
  <si>
    <t>箇所</t>
    <rPh sb="0" eb="2">
      <t>カショ</t>
    </rPh>
    <phoneticPr fontId="2"/>
  </si>
  <si>
    <t>道路</t>
    <rPh sb="0" eb="2">
      <t>ドウロ</t>
    </rPh>
    <phoneticPr fontId="2"/>
  </si>
  <si>
    <t>河川</t>
    <rPh sb="0" eb="2">
      <t>カセン</t>
    </rPh>
    <phoneticPr fontId="2"/>
  </si>
  <si>
    <t>橋梁</t>
    <rPh sb="0" eb="2">
      <t>キョウリョウ</t>
    </rPh>
    <phoneticPr fontId="2"/>
  </si>
  <si>
    <t>水道</t>
    <rPh sb="0" eb="2">
      <t>スイドウ</t>
    </rPh>
    <phoneticPr fontId="2"/>
  </si>
  <si>
    <t>崖くずれ</t>
    <rPh sb="0" eb="1">
      <t>ガケ</t>
    </rPh>
    <phoneticPr fontId="2"/>
  </si>
  <si>
    <t>5/12台風6号　　　　　8/30大雨　　　　9/3,4大雨　　　　9/8,9台風18号</t>
    <phoneticPr fontId="2"/>
  </si>
  <si>
    <t>6/21大雨
10/22,23台風21号
10/29台風22号</t>
    <rPh sb="4" eb="6">
      <t>オオアメ</t>
    </rPh>
    <rPh sb="15" eb="17">
      <t>タイフウ</t>
    </rPh>
    <rPh sb="19" eb="20">
      <t>ゴウ</t>
    </rPh>
    <rPh sb="26" eb="28">
      <t>タイフウ</t>
    </rPh>
    <rPh sb="30" eb="31">
      <t>ゴウ</t>
    </rPh>
    <phoneticPr fontId="2"/>
  </si>
  <si>
    <t>（２０）防犯灯地区別設置状況</t>
    <rPh sb="4" eb="6">
      <t>ボウハン</t>
    </rPh>
    <rPh sb="6" eb="7">
      <t>ヒ</t>
    </rPh>
    <rPh sb="7" eb="9">
      <t>チク</t>
    </rPh>
    <rPh sb="9" eb="10">
      <t>ベツ</t>
    </rPh>
    <rPh sb="10" eb="12">
      <t>セッチ</t>
    </rPh>
    <rPh sb="12" eb="14">
      <t>ジョウキョウ</t>
    </rPh>
    <phoneticPr fontId="2"/>
  </si>
  <si>
    <t>各年度末現在</t>
    <rPh sb="0" eb="1">
      <t>カク</t>
    </rPh>
    <rPh sb="1" eb="4">
      <t>ネンドマツ</t>
    </rPh>
    <rPh sb="4" eb="6">
      <t>ゲンザイ</t>
    </rPh>
    <phoneticPr fontId="2"/>
  </si>
  <si>
    <t>（単位：箇所）</t>
    <rPh sb="1" eb="3">
      <t>タンイ</t>
    </rPh>
    <rPh sb="4" eb="6">
      <t>カショ</t>
    </rPh>
    <phoneticPr fontId="2"/>
  </si>
  <si>
    <t>年度</t>
    <rPh sb="0" eb="2">
      <t>ネンド</t>
    </rPh>
    <phoneticPr fontId="2"/>
  </si>
  <si>
    <t>袋井南地区</t>
    <rPh sb="0" eb="2">
      <t>フクロイ</t>
    </rPh>
    <rPh sb="2" eb="3">
      <t>ミナミ</t>
    </rPh>
    <rPh sb="3" eb="5">
      <t>チク</t>
    </rPh>
    <phoneticPr fontId="2"/>
  </si>
  <si>
    <t>袋井北地区</t>
    <rPh sb="0" eb="2">
      <t>フクロイ</t>
    </rPh>
    <rPh sb="2" eb="3">
      <t>キタ</t>
    </rPh>
    <rPh sb="3" eb="5">
      <t>チク</t>
    </rPh>
    <phoneticPr fontId="2"/>
  </si>
  <si>
    <t>袋井東地区</t>
    <rPh sb="0" eb="2">
      <t>フクロイ</t>
    </rPh>
    <rPh sb="2" eb="3">
      <t>ヒガシ</t>
    </rPh>
    <rPh sb="3" eb="5">
      <t>チク</t>
    </rPh>
    <phoneticPr fontId="2"/>
  </si>
  <si>
    <t>今井地区</t>
    <rPh sb="0" eb="2">
      <t>イマイ</t>
    </rPh>
    <rPh sb="2" eb="4">
      <t>チク</t>
    </rPh>
    <phoneticPr fontId="2"/>
  </si>
  <si>
    <t>笠原地区</t>
    <rPh sb="0" eb="2">
      <t>カサハラ</t>
    </rPh>
    <rPh sb="2" eb="4">
      <t>チク</t>
    </rPh>
    <phoneticPr fontId="2"/>
  </si>
  <si>
    <t>三川地区</t>
    <rPh sb="0" eb="2">
      <t>ミツカワ</t>
    </rPh>
    <rPh sb="2" eb="4">
      <t>チク</t>
    </rPh>
    <phoneticPr fontId="2"/>
  </si>
  <si>
    <t>浅羽西地区</t>
    <rPh sb="0" eb="2">
      <t>アサバ</t>
    </rPh>
    <rPh sb="2" eb="5">
      <t>ニシチク</t>
    </rPh>
    <phoneticPr fontId="2"/>
  </si>
  <si>
    <t>浅羽北地区</t>
    <rPh sb="0" eb="2">
      <t>アサバ</t>
    </rPh>
    <rPh sb="2" eb="3">
      <t>キタ</t>
    </rPh>
    <rPh sb="3" eb="5">
      <t>チク</t>
    </rPh>
    <phoneticPr fontId="2"/>
  </si>
  <si>
    <t>浅羽東地区</t>
    <rPh sb="0" eb="2">
      <t>アサバ</t>
    </rPh>
    <rPh sb="2" eb="3">
      <t>ヒガシ</t>
    </rPh>
    <rPh sb="3" eb="5">
      <t>チク</t>
    </rPh>
    <phoneticPr fontId="2"/>
  </si>
  <si>
    <t>平成30年</t>
    <rPh sb="0" eb="2">
      <t>ヘイセイ</t>
    </rPh>
    <rPh sb="4" eb="5">
      <t>ネン</t>
    </rPh>
    <phoneticPr fontId="2"/>
  </si>
  <si>
    <t>（１０）市民交通傷害保険加入と給付状況</t>
    <rPh sb="4" eb="6">
      <t>シミン</t>
    </rPh>
    <rPh sb="6" eb="8">
      <t>コウツウ</t>
    </rPh>
    <rPh sb="8" eb="10">
      <t>ショウガイ</t>
    </rPh>
    <rPh sb="10" eb="12">
      <t>ホケン</t>
    </rPh>
    <rPh sb="12" eb="14">
      <t>カニュウ</t>
    </rPh>
    <rPh sb="15" eb="17">
      <t>キュウフ</t>
    </rPh>
    <rPh sb="17" eb="19">
      <t>ジョウキョウ</t>
    </rPh>
    <phoneticPr fontId="2"/>
  </si>
  <si>
    <r>
      <t>7</t>
    </r>
    <r>
      <rPr>
        <sz val="11"/>
        <rFont val="ＭＳ Ｐゴシック"/>
        <family val="3"/>
        <charset val="128"/>
      </rPr>
      <t>/28,29台風12号　　　9/4,5台風21号　　　　9/30,10/1台風24号</t>
    </r>
    <rPh sb="7" eb="9">
      <t>タイフウ</t>
    </rPh>
    <rPh sb="11" eb="12">
      <t>ゴウ</t>
    </rPh>
    <rPh sb="20" eb="22">
      <t>タイフウ</t>
    </rPh>
    <rPh sb="24" eb="25">
      <t>ゴウ</t>
    </rPh>
    <rPh sb="38" eb="40">
      <t>タイフウ</t>
    </rPh>
    <rPh sb="42" eb="43">
      <t>ゴウ</t>
    </rPh>
    <phoneticPr fontId="2"/>
  </si>
  <si>
    <t>台風12号</t>
    <rPh sb="0" eb="2">
      <t>タイフウ</t>
    </rPh>
    <rPh sb="4" eb="5">
      <t>ゴウ</t>
    </rPh>
    <phoneticPr fontId="2"/>
  </si>
  <si>
    <t>台風21号</t>
    <rPh sb="0" eb="2">
      <t>タイフウ</t>
    </rPh>
    <rPh sb="4" eb="5">
      <t>ゴウ</t>
    </rPh>
    <phoneticPr fontId="2"/>
  </si>
  <si>
    <t>台風24号</t>
    <rPh sb="0" eb="2">
      <t>タイフウ</t>
    </rPh>
    <rPh sb="4" eb="5">
      <t>ゴウ</t>
    </rPh>
    <phoneticPr fontId="2"/>
  </si>
  <si>
    <t>1</t>
    <phoneticPr fontId="2"/>
  </si>
  <si>
    <t>出典：磐田警察署（刑事課）</t>
    <rPh sb="3" eb="5">
      <t>イワタ</t>
    </rPh>
    <rPh sb="5" eb="8">
      <t>ケイサツショ</t>
    </rPh>
    <rPh sb="9" eb="11">
      <t>ケイジ</t>
    </rPh>
    <rPh sb="11" eb="12">
      <t>カ</t>
    </rPh>
    <phoneticPr fontId="2"/>
  </si>
  <si>
    <t>出典「犯罪のあらまし」袋井警察署</t>
    <rPh sb="3" eb="5">
      <t>ハンザイ</t>
    </rPh>
    <rPh sb="11" eb="13">
      <t>フクロイ</t>
    </rPh>
    <rPh sb="13" eb="16">
      <t>ケイサツショ</t>
    </rPh>
    <phoneticPr fontId="2"/>
  </si>
  <si>
    <t>出典：協働まちづくり課</t>
    <rPh sb="3" eb="5">
      <t>キョウドウ</t>
    </rPh>
    <rPh sb="10" eb="11">
      <t>カ</t>
    </rPh>
    <phoneticPr fontId="2"/>
  </si>
  <si>
    <t>出典：地域振興課</t>
    <rPh sb="3" eb="5">
      <t>チイキ</t>
    </rPh>
    <rPh sb="5" eb="7">
      <t>シンコウ</t>
    </rPh>
    <rPh sb="7" eb="8">
      <t>カ</t>
    </rPh>
    <phoneticPr fontId="2"/>
  </si>
  <si>
    <t>出典：袋井消防本部</t>
    <rPh sb="3" eb="5">
      <t>フクロイ</t>
    </rPh>
    <rPh sb="5" eb="7">
      <t>ショウボウ</t>
    </rPh>
    <rPh sb="7" eb="9">
      <t>ホンブ</t>
    </rPh>
    <phoneticPr fontId="2"/>
  </si>
  <si>
    <t>出典：危機管理課</t>
    <rPh sb="3" eb="5">
      <t>キキ</t>
    </rPh>
    <rPh sb="5" eb="8">
      <t>カンリカ</t>
    </rPh>
    <rPh sb="7" eb="8">
      <t>カ</t>
    </rPh>
    <phoneticPr fontId="2"/>
  </si>
  <si>
    <t>出典：防災課</t>
    <rPh sb="3" eb="5">
      <t>ボウサイ</t>
    </rPh>
    <rPh sb="5" eb="6">
      <t>カ</t>
    </rPh>
    <phoneticPr fontId="2"/>
  </si>
  <si>
    <t>出典：危機管理課</t>
    <rPh sb="3" eb="5">
      <t>キキ</t>
    </rPh>
    <rPh sb="5" eb="7">
      <t>カンリ</t>
    </rPh>
    <rPh sb="7" eb="8">
      <t>カ</t>
    </rPh>
    <phoneticPr fontId="2"/>
  </si>
  <si>
    <t>令和元年</t>
  </si>
  <si>
    <t>令和２年</t>
    <rPh sb="0" eb="2">
      <t>レイワ</t>
    </rPh>
    <rPh sb="3" eb="4">
      <t>ネン</t>
    </rPh>
    <phoneticPr fontId="2"/>
  </si>
  <si>
    <t>5/21大雨6/23大雨6/25大雨7/4大雨　　7/22大雨7/26大雨　台風19号</t>
    <rPh sb="4" eb="6">
      <t>オオアメ</t>
    </rPh>
    <rPh sb="10" eb="12">
      <t>オオアメ</t>
    </rPh>
    <rPh sb="16" eb="18">
      <t>オオアメ</t>
    </rPh>
    <rPh sb="21" eb="23">
      <t>オオアメ</t>
    </rPh>
    <rPh sb="29" eb="31">
      <t>オオアメ</t>
    </rPh>
    <rPh sb="35" eb="37">
      <t>オオアメ</t>
    </rPh>
    <rPh sb="38" eb="40">
      <t>タイフウ</t>
    </rPh>
    <rPh sb="42" eb="43">
      <t>ゴウ</t>
    </rPh>
    <phoneticPr fontId="2"/>
  </si>
  <si>
    <t>令和元年</t>
    <rPh sb="0" eb="2">
      <t>レイワ</t>
    </rPh>
    <rPh sb="2" eb="4">
      <t>ガンネン</t>
    </rPh>
    <phoneticPr fontId="2"/>
  </si>
  <si>
    <t>令和元年度</t>
    <rPh sb="0" eb="2">
      <t>レイワ</t>
    </rPh>
    <rPh sb="2" eb="5">
      <t>ガンネンド</t>
    </rPh>
    <phoneticPr fontId="2"/>
  </si>
  <si>
    <t>大雨</t>
    <rPh sb="0" eb="2">
      <t>オオアメ</t>
    </rPh>
    <phoneticPr fontId="2"/>
  </si>
  <si>
    <t>台風19号</t>
    <rPh sb="0" eb="2">
      <t>タイフウ</t>
    </rPh>
    <rPh sb="4" eb="5">
      <t>ゴウ</t>
    </rPh>
    <phoneticPr fontId="2"/>
  </si>
  <si>
    <t>(1)</t>
    <phoneticPr fontId="2"/>
  </si>
  <si>
    <t>-</t>
    <phoneticPr fontId="2"/>
  </si>
  <si>
    <t>高南地区</t>
    <rPh sb="0" eb="1">
      <t>タカ</t>
    </rPh>
    <rPh sb="1" eb="2">
      <t>ミナミ</t>
    </rPh>
    <rPh sb="2" eb="4">
      <t>チク</t>
    </rPh>
    <phoneticPr fontId="2"/>
  </si>
  <si>
    <t>豊沢地区</t>
    <rPh sb="0" eb="2">
      <t>トヨサワ</t>
    </rPh>
    <rPh sb="2" eb="4">
      <t>チク</t>
    </rPh>
    <phoneticPr fontId="2"/>
  </si>
  <si>
    <t>袋井西地区</t>
    <rPh sb="0" eb="2">
      <t>フクロイ</t>
    </rPh>
    <rPh sb="2" eb="3">
      <t>ニシ</t>
    </rPh>
    <rPh sb="3" eb="5">
      <t>チク</t>
    </rPh>
    <phoneticPr fontId="2"/>
  </si>
  <si>
    <t>山名地区</t>
    <rPh sb="0" eb="2">
      <t>ヤマナ</t>
    </rPh>
    <rPh sb="2" eb="4">
      <t>チク</t>
    </rPh>
    <phoneticPr fontId="2"/>
  </si>
  <si>
    <t>浅羽南地区</t>
    <rPh sb="0" eb="2">
      <t>アサバ</t>
    </rPh>
    <rPh sb="2" eb="3">
      <t>ミナミ</t>
    </rPh>
    <rPh sb="3" eb="5">
      <t>チク</t>
    </rPh>
    <phoneticPr fontId="2"/>
  </si>
  <si>
    <t>平成21年度</t>
    <rPh sb="0" eb="2">
      <t>ヘイセイ</t>
    </rPh>
    <rPh sb="4" eb="5">
      <t>ネン</t>
    </rPh>
    <rPh sb="5" eb="6">
      <t>ド</t>
    </rPh>
    <phoneticPr fontId="2"/>
  </si>
  <si>
    <t>平成22年度</t>
    <rPh sb="0" eb="2">
      <t>ヘイセイ</t>
    </rPh>
    <rPh sb="4" eb="5">
      <t>ネン</t>
    </rPh>
    <rPh sb="5" eb="6">
      <t>ド</t>
    </rPh>
    <phoneticPr fontId="2"/>
  </si>
  <si>
    <t>平成23年度</t>
    <rPh sb="0" eb="2">
      <t>ヘイセイ</t>
    </rPh>
    <rPh sb="4" eb="5">
      <t>ネン</t>
    </rPh>
    <rPh sb="5" eb="6">
      <t>ド</t>
    </rPh>
    <phoneticPr fontId="2"/>
  </si>
  <si>
    <t>平成24年度</t>
    <rPh sb="0" eb="2">
      <t>ヘイセイ</t>
    </rPh>
    <rPh sb="4" eb="5">
      <t>ネン</t>
    </rPh>
    <rPh sb="5" eb="6">
      <t>ド</t>
    </rPh>
    <phoneticPr fontId="2"/>
  </si>
  <si>
    <t>平成25年度</t>
    <rPh sb="0" eb="2">
      <t>ヘイセイ</t>
    </rPh>
    <rPh sb="4" eb="5">
      <t>ネン</t>
    </rPh>
    <rPh sb="5" eb="6">
      <t>ド</t>
    </rPh>
    <phoneticPr fontId="2"/>
  </si>
  <si>
    <t>平成26年度</t>
    <rPh sb="0" eb="2">
      <t>ヘイセイ</t>
    </rPh>
    <rPh sb="4" eb="5">
      <t>ネン</t>
    </rPh>
    <rPh sb="5" eb="6">
      <t>ド</t>
    </rPh>
    <phoneticPr fontId="2"/>
  </si>
  <si>
    <t>平成27年度</t>
    <rPh sb="0" eb="2">
      <t>ヘイセイ</t>
    </rPh>
    <rPh sb="4" eb="5">
      <t>ネン</t>
    </rPh>
    <rPh sb="5" eb="6">
      <t>ド</t>
    </rPh>
    <phoneticPr fontId="2"/>
  </si>
  <si>
    <t>平成28年度</t>
    <rPh sb="0" eb="2">
      <t>ヘイセイ</t>
    </rPh>
    <rPh sb="4" eb="5">
      <t>ネン</t>
    </rPh>
    <rPh sb="5" eb="6">
      <t>ド</t>
    </rPh>
    <phoneticPr fontId="2"/>
  </si>
  <si>
    <t>平成29年度</t>
    <rPh sb="0" eb="2">
      <t>ヘイセイ</t>
    </rPh>
    <rPh sb="4" eb="5">
      <t>ネン</t>
    </rPh>
    <rPh sb="5" eb="6">
      <t>ド</t>
    </rPh>
    <phoneticPr fontId="2"/>
  </si>
  <si>
    <t>平成30年度</t>
    <rPh sb="0" eb="2">
      <t>ヘイセイ</t>
    </rPh>
    <rPh sb="4" eb="5">
      <t>ネン</t>
    </rPh>
    <rPh sb="5" eb="6">
      <t>ド</t>
    </rPh>
    <phoneticPr fontId="2"/>
  </si>
  <si>
    <t>小型はしご付き消防ポンプ自動車</t>
    <rPh sb="0" eb="2">
      <t>コガタ</t>
    </rPh>
    <rPh sb="5" eb="6">
      <t>ツ</t>
    </rPh>
    <rPh sb="7" eb="9">
      <t>ショウボウ</t>
    </rPh>
    <rPh sb="12" eb="15">
      <t>ジドウシャ</t>
    </rPh>
    <phoneticPr fontId="2"/>
  </si>
  <si>
    <t>出典：協働まちづくり課(各年1月～12月）</t>
    <rPh sb="3" eb="5">
      <t>キョウドウ</t>
    </rPh>
    <rPh sb="10" eb="11">
      <t>カ</t>
    </rPh>
    <rPh sb="12" eb="14">
      <t>カクネン</t>
    </rPh>
    <rPh sb="15" eb="16">
      <t>ガツ</t>
    </rPh>
    <rPh sb="19" eb="20">
      <t>ガツ</t>
    </rPh>
    <phoneticPr fontId="2"/>
  </si>
  <si>
    <t>平成17年度</t>
    <rPh sb="0" eb="2">
      <t>ヘイセイ</t>
    </rPh>
    <rPh sb="4" eb="6">
      <t>ネンド</t>
    </rPh>
    <phoneticPr fontId="2"/>
  </si>
  <si>
    <t>平成18年度</t>
    <rPh sb="0" eb="2">
      <t>ヘイセイ</t>
    </rPh>
    <rPh sb="4" eb="5">
      <t>ネン</t>
    </rPh>
    <rPh sb="5" eb="6">
      <t>ド</t>
    </rPh>
    <phoneticPr fontId="2"/>
  </si>
  <si>
    <t>平成19年度</t>
    <rPh sb="0" eb="2">
      <t>ヘイセイ</t>
    </rPh>
    <rPh sb="4" eb="5">
      <t>ネン</t>
    </rPh>
    <rPh sb="5" eb="6">
      <t>ド</t>
    </rPh>
    <phoneticPr fontId="2"/>
  </si>
  <si>
    <t>平成20年度</t>
    <rPh sb="0" eb="2">
      <t>ヘイセイ</t>
    </rPh>
    <rPh sb="4" eb="5">
      <t>ネン</t>
    </rPh>
    <rPh sb="5" eb="6">
      <t>ド</t>
    </rPh>
    <phoneticPr fontId="2"/>
  </si>
  <si>
    <t>令和2年</t>
    <rPh sb="0" eb="2">
      <t>レイワ</t>
    </rPh>
    <rPh sb="3" eb="4">
      <t>ネン</t>
    </rPh>
    <phoneticPr fontId="2"/>
  </si>
  <si>
    <t>令和２年</t>
    <phoneticPr fontId="2"/>
  </si>
  <si>
    <t>令和２年度</t>
    <rPh sb="0" eb="2">
      <t>レイワ</t>
    </rPh>
    <rPh sb="3" eb="5">
      <t>ネンド</t>
    </rPh>
    <phoneticPr fontId="2"/>
  </si>
  <si>
    <t>２０歳～２９歳</t>
    <rPh sb="2" eb="3">
      <t>サイ</t>
    </rPh>
    <rPh sb="6" eb="7">
      <t>サイ</t>
    </rPh>
    <phoneticPr fontId="2"/>
  </si>
  <si>
    <t>令和３年</t>
    <rPh sb="0" eb="2">
      <t>レイワ</t>
    </rPh>
    <rPh sb="3" eb="4">
      <t>ネン</t>
    </rPh>
    <phoneticPr fontId="2"/>
  </si>
  <si>
    <t>出典：袋井消防本部、危機管理課</t>
    <rPh sb="3" eb="5">
      <t>フクロイ</t>
    </rPh>
    <rPh sb="5" eb="7">
      <t>ショウボウ</t>
    </rPh>
    <rPh sb="7" eb="9">
      <t>ホンブ</t>
    </rPh>
    <rPh sb="10" eb="15">
      <t>キキカンリカ</t>
    </rPh>
    <phoneticPr fontId="2"/>
  </si>
  <si>
    <t>令和元年度</t>
    <rPh sb="0" eb="2">
      <t>レイワ</t>
    </rPh>
    <rPh sb="2" eb="4">
      <t>ガンネン</t>
    </rPh>
    <rPh sb="4" eb="5">
      <t>ド</t>
    </rPh>
    <phoneticPr fontId="2"/>
  </si>
  <si>
    <t>7/1大雨
7/3大雨
7/6大雨
7/18大雨
7/26大雨
3/28大雨</t>
    <rPh sb="3" eb="5">
      <t>オオアメ</t>
    </rPh>
    <rPh sb="9" eb="11">
      <t>オオアメ</t>
    </rPh>
    <rPh sb="15" eb="17">
      <t>オオアメ</t>
    </rPh>
    <rPh sb="22" eb="24">
      <t>オオアメ</t>
    </rPh>
    <rPh sb="29" eb="31">
      <t>オオアメ</t>
    </rPh>
    <rPh sb="36" eb="38">
      <t>オオアメ</t>
    </rPh>
    <phoneticPr fontId="2"/>
  </si>
  <si>
    <t>出典：危機管理課</t>
    <rPh sb="3" eb="7">
      <t>キキカンリ</t>
    </rPh>
    <rPh sb="7" eb="8">
      <t>カ</t>
    </rPh>
    <phoneticPr fontId="2"/>
  </si>
  <si>
    <t>150㎜未満
（基準外）</t>
    <rPh sb="4" eb="6">
      <t>ミマン</t>
    </rPh>
    <rPh sb="8" eb="10">
      <t>キジュン</t>
    </rPh>
    <rPh sb="10" eb="11">
      <t>ガイ</t>
    </rPh>
    <phoneticPr fontId="2"/>
  </si>
  <si>
    <t>75㎜以上150㎜未満
（基準）</t>
    <rPh sb="3" eb="5">
      <t>イジョウ</t>
    </rPh>
    <rPh sb="9" eb="11">
      <t>ミマン</t>
    </rPh>
    <rPh sb="13" eb="15">
      <t>キジュン</t>
    </rPh>
    <phoneticPr fontId="2"/>
  </si>
  <si>
    <t>150㎜以上
（基準）</t>
    <rPh sb="4" eb="6">
      <t>イジョウ</t>
    </rPh>
    <rPh sb="8" eb="10">
      <t>キジュン</t>
    </rPh>
    <phoneticPr fontId="2"/>
  </si>
  <si>
    <t>40ｔ未満
（基準外）</t>
    <rPh sb="3" eb="5">
      <t>ミマン</t>
    </rPh>
    <rPh sb="7" eb="9">
      <t>キジュン</t>
    </rPh>
    <rPh sb="9" eb="10">
      <t>ガイ</t>
    </rPh>
    <phoneticPr fontId="2"/>
  </si>
  <si>
    <t>40ｔ以上
（基準）</t>
    <rPh sb="3" eb="5">
      <t>イジョウ</t>
    </rPh>
    <rPh sb="7" eb="9">
      <t>キジュン</t>
    </rPh>
    <phoneticPr fontId="2"/>
  </si>
  <si>
    <t>※令和３年～の水利区分は「消防水利の基準」昭和39年12月10日消防庁告示第７号で定める区分で作成。</t>
    <phoneticPr fontId="2"/>
  </si>
  <si>
    <t>２０ｔ未満</t>
    <rPh sb="3" eb="5">
      <t>ミマン</t>
    </rPh>
    <phoneticPr fontId="2"/>
  </si>
  <si>
    <t>２０ｔ以上</t>
    <rPh sb="3" eb="5">
      <t>イジョウ</t>
    </rPh>
    <phoneticPr fontId="2"/>
  </si>
  <si>
    <t>支援車（人員輸送車）</t>
    <rPh sb="0" eb="2">
      <t>シエン</t>
    </rPh>
    <rPh sb="2" eb="3">
      <t>シャ</t>
    </rPh>
    <rPh sb="4" eb="6">
      <t>ジンイン</t>
    </rPh>
    <rPh sb="6" eb="8">
      <t>ユソウ</t>
    </rPh>
    <rPh sb="8" eb="9">
      <t>シャ</t>
    </rPh>
    <phoneticPr fontId="2"/>
  </si>
  <si>
    <t>指揮車（現場本部車）</t>
    <rPh sb="0" eb="2">
      <t>シキ</t>
    </rPh>
    <rPh sb="2" eb="3">
      <t>クルマ</t>
    </rPh>
    <rPh sb="4" eb="6">
      <t>ゲンバ</t>
    </rPh>
    <rPh sb="6" eb="8">
      <t>ホンブ</t>
    </rPh>
    <rPh sb="8" eb="9">
      <t>シャ</t>
    </rPh>
    <phoneticPr fontId="2"/>
  </si>
  <si>
    <t>指揮支援車</t>
    <rPh sb="0" eb="2">
      <t>シキ</t>
    </rPh>
    <rPh sb="2" eb="4">
      <t>シエン</t>
    </rPh>
    <rPh sb="4" eb="5">
      <t>シャ</t>
    </rPh>
    <phoneticPr fontId="2"/>
  </si>
  <si>
    <t>資機材搬送車</t>
    <rPh sb="0" eb="3">
      <t>シキザイ</t>
    </rPh>
    <rPh sb="3" eb="5">
      <t>ハンソウ</t>
    </rPh>
    <rPh sb="5" eb="6">
      <t>シャ</t>
    </rPh>
    <phoneticPr fontId="2"/>
  </si>
  <si>
    <t>令和3年</t>
    <rPh sb="0" eb="2">
      <t>レイワ</t>
    </rPh>
    <rPh sb="3" eb="4">
      <t>ネン</t>
    </rPh>
    <phoneticPr fontId="2"/>
  </si>
  <si>
    <t>0</t>
    <phoneticPr fontId="2"/>
  </si>
  <si>
    <t>令和３年</t>
    <phoneticPr fontId="2"/>
  </si>
  <si>
    <t>‐</t>
  </si>
  <si>
    <t>令和３年度</t>
    <rPh sb="0" eb="2">
      <t>レイワ</t>
    </rPh>
    <rPh sb="3" eb="5">
      <t>ネンド</t>
    </rPh>
    <phoneticPr fontId="2"/>
  </si>
  <si>
    <t xml:space="preserve">7/29大雨
7/2～7/6
大雨
8/12大雨
8/14大雨
8/18大雨
</t>
    <rPh sb="3" eb="5">
      <t>オオアメ</t>
    </rPh>
    <rPh sb="15" eb="17">
      <t>オオアメ</t>
    </rPh>
    <rPh sb="22" eb="24">
      <t>オオアメ</t>
    </rPh>
    <rPh sb="29" eb="31">
      <t>オオアメ</t>
    </rPh>
    <rPh sb="36" eb="38">
      <t>オオアメ</t>
    </rPh>
    <phoneticPr fontId="2"/>
  </si>
  <si>
    <t>7/2-7/6</t>
  </si>
  <si>
    <t>令和４年</t>
    <rPh sb="0" eb="2">
      <t>レイワ</t>
    </rPh>
    <rPh sb="3" eb="4">
      <t>ネン</t>
    </rPh>
    <phoneticPr fontId="3"/>
  </si>
  <si>
    <t>出典：危機管理課</t>
    <rPh sb="3" eb="8">
      <t>キキカンリカ</t>
    </rPh>
    <phoneticPr fontId="2"/>
  </si>
  <si>
    <t>出典：「犯罪のあらまし」袋井警察署</t>
    <rPh sb="4" eb="6">
      <t>ハンザイ</t>
    </rPh>
    <rPh sb="12" eb="14">
      <t>フクロイ</t>
    </rPh>
    <rPh sb="14" eb="17">
      <t>ケイサツショ</t>
    </rPh>
    <phoneticPr fontId="2"/>
  </si>
  <si>
    <t>16　公安・司法</t>
    <rPh sb="3" eb="5">
      <t>コウアン</t>
    </rPh>
    <rPh sb="6" eb="8">
      <t>シホウ</t>
    </rPh>
    <phoneticPr fontId="2"/>
  </si>
  <si>
    <t>平成19年度</t>
    <rPh sb="0" eb="2">
      <t>ヘイセイ</t>
    </rPh>
    <rPh sb="4" eb="6">
      <t>ネンド</t>
    </rPh>
    <phoneticPr fontId="2"/>
  </si>
  <si>
    <t>各年12月31日現在</t>
    <rPh sb="0" eb="2">
      <t>カクネン</t>
    </rPh>
    <rPh sb="4" eb="5">
      <t>ガツ</t>
    </rPh>
    <rPh sb="7" eb="8">
      <t>ニチ</t>
    </rPh>
    <rPh sb="8" eb="10">
      <t>ゲンザイ</t>
    </rPh>
    <phoneticPr fontId="2"/>
  </si>
  <si>
    <t>平成31年</t>
    <rPh sb="0" eb="2">
      <t>ヘイセイ</t>
    </rPh>
    <rPh sb="4" eb="5">
      <t>ネン</t>
    </rPh>
    <phoneticPr fontId="2"/>
  </si>
  <si>
    <t>平成17年～平成22年　各年12月31日現在</t>
    <rPh sb="0" eb="2">
      <t>ヘイセイ</t>
    </rPh>
    <rPh sb="4" eb="5">
      <t>ネン</t>
    </rPh>
    <rPh sb="6" eb="8">
      <t>ヘイセイ</t>
    </rPh>
    <rPh sb="10" eb="11">
      <t>ネン</t>
    </rPh>
    <rPh sb="12" eb="14">
      <t>カクネン</t>
    </rPh>
    <rPh sb="16" eb="17">
      <t>ガツ</t>
    </rPh>
    <rPh sb="19" eb="20">
      <t>ニチ</t>
    </rPh>
    <rPh sb="20" eb="22">
      <t>ゲンザイ</t>
    </rPh>
    <phoneticPr fontId="2"/>
  </si>
  <si>
    <t>平成23年度～　　　　　 各年４月１日現在</t>
    <rPh sb="13" eb="15">
      <t>カクネン</t>
    </rPh>
    <phoneticPr fontId="2"/>
  </si>
  <si>
    <t>令和３年</t>
    <rPh sb="0" eb="1">
      <t>レイ</t>
    </rPh>
    <rPh sb="1" eb="2">
      <t>ワ</t>
    </rPh>
    <rPh sb="3" eb="4">
      <t>ネン</t>
    </rPh>
    <phoneticPr fontId="2"/>
  </si>
  <si>
    <t>（１６）原因別火災発生件数</t>
    <rPh sb="4" eb="7">
      <t>ゲンインベツ</t>
    </rPh>
    <rPh sb="7" eb="9">
      <t>カサイ</t>
    </rPh>
    <rPh sb="9" eb="11">
      <t>ハッセイ</t>
    </rPh>
    <rPh sb="11" eb="13">
      <t>ケンスウ</t>
    </rPh>
    <phoneticPr fontId="2"/>
  </si>
  <si>
    <t>（単位：件、人）</t>
    <rPh sb="1" eb="3">
      <t>タンイ</t>
    </rPh>
    <rPh sb="4" eb="5">
      <t>ケン</t>
    </rPh>
    <rPh sb="6" eb="7">
      <t>ヒト</t>
    </rPh>
    <phoneticPr fontId="2"/>
  </si>
  <si>
    <t>平成17年度</t>
    <rPh sb="0" eb="2">
      <t>ヘイセイ</t>
    </rPh>
    <rPh sb="4" eb="5">
      <t>ネン</t>
    </rPh>
    <rPh sb="5" eb="6">
      <t>ド</t>
    </rPh>
    <phoneticPr fontId="2"/>
  </si>
  <si>
    <t>平成29年度以降は、自治会が新たに設置するＬＥＤ防犯灯の設置費用に対して市防犯灯設置費補助金を交付した灯数を計上。</t>
    <rPh sb="0" eb="2">
      <t>ヘイセイ</t>
    </rPh>
    <rPh sb="4" eb="6">
      <t>ネンド</t>
    </rPh>
    <rPh sb="6" eb="8">
      <t>イコウ</t>
    </rPh>
    <rPh sb="10" eb="13">
      <t>ジチカイ</t>
    </rPh>
    <rPh sb="14" eb="15">
      <t>アラ</t>
    </rPh>
    <rPh sb="17" eb="19">
      <t>セッチ</t>
    </rPh>
    <rPh sb="24" eb="26">
      <t>ボウハン</t>
    </rPh>
    <rPh sb="26" eb="27">
      <t>ヒ</t>
    </rPh>
    <rPh sb="28" eb="30">
      <t>セッチ</t>
    </rPh>
    <rPh sb="30" eb="32">
      <t>ヒヨウ</t>
    </rPh>
    <rPh sb="33" eb="34">
      <t>タイ</t>
    </rPh>
    <rPh sb="36" eb="37">
      <t>シ</t>
    </rPh>
    <rPh sb="37" eb="39">
      <t>ボウハン</t>
    </rPh>
    <rPh sb="39" eb="40">
      <t>ヒ</t>
    </rPh>
    <rPh sb="40" eb="42">
      <t>セッチ</t>
    </rPh>
    <rPh sb="42" eb="43">
      <t>ヒ</t>
    </rPh>
    <rPh sb="43" eb="46">
      <t>ホジョキン</t>
    </rPh>
    <rPh sb="47" eb="49">
      <t>コウフ</t>
    </rPh>
    <rPh sb="51" eb="52">
      <t>ヒ</t>
    </rPh>
    <rPh sb="52" eb="53">
      <t>カズ</t>
    </rPh>
    <rPh sb="54" eb="56">
      <t>ケイジョウ</t>
    </rPh>
    <phoneticPr fontId="2"/>
  </si>
  <si>
    <r>
      <t>出典：</t>
    </r>
    <r>
      <rPr>
        <sz val="11"/>
        <rFont val="ＭＳ Ｐゴシック"/>
        <family val="3"/>
        <charset val="128"/>
      </rPr>
      <t>協働まちづくり課</t>
    </r>
    <rPh sb="0" eb="2">
      <t>シュッテン</t>
    </rPh>
    <rPh sb="3" eb="5">
      <t>キョウドウ</t>
    </rPh>
    <rPh sb="10" eb="11">
      <t>カ</t>
    </rPh>
    <phoneticPr fontId="2"/>
  </si>
  <si>
    <t>令和４年</t>
    <rPh sb="0" eb="2">
      <t>レイワ</t>
    </rPh>
    <rPh sb="3" eb="4">
      <t>ネン</t>
    </rPh>
    <phoneticPr fontId="2"/>
  </si>
  <si>
    <t>令和４年</t>
    <rPh sb="0" eb="1">
      <t>レイ</t>
    </rPh>
    <rPh sb="1" eb="2">
      <t>ネン</t>
    </rPh>
    <phoneticPr fontId="2"/>
  </si>
  <si>
    <t>令和５年</t>
    <rPh sb="0" eb="2">
      <t>レイワ</t>
    </rPh>
    <rPh sb="3" eb="4">
      <t>ネン</t>
    </rPh>
    <phoneticPr fontId="3"/>
  </si>
  <si>
    <t>令和４年</t>
    <rPh sb="0" eb="1">
      <t>レイ</t>
    </rPh>
    <rPh sb="1" eb="2">
      <t>ワ</t>
    </rPh>
    <rPh sb="3" eb="4">
      <t>ネン</t>
    </rPh>
    <phoneticPr fontId="2"/>
  </si>
  <si>
    <t>令和４年</t>
    <phoneticPr fontId="2"/>
  </si>
  <si>
    <t>令和４年度</t>
    <rPh sb="0" eb="2">
      <t>レイワ</t>
    </rPh>
    <rPh sb="3" eb="5">
      <t>ネンド</t>
    </rPh>
    <phoneticPr fontId="2"/>
  </si>
  <si>
    <r>
      <t xml:space="preserve">5/14大雨
</t>
    </r>
    <r>
      <rPr>
        <sz val="9"/>
        <rFont val="ＭＳ Ｐゴシック"/>
        <family val="3"/>
        <charset val="128"/>
      </rPr>
      <t>7/8～7/10</t>
    </r>
    <r>
      <rPr>
        <sz val="11"/>
        <rFont val="ＭＳ Ｐゴシック"/>
        <family val="3"/>
        <charset val="128"/>
      </rPr>
      <t xml:space="preserve">
大雨
</t>
    </r>
    <r>
      <rPr>
        <sz val="8"/>
        <rFont val="ＭＳ Ｐゴシック"/>
        <family val="3"/>
        <charset val="128"/>
      </rPr>
      <t>7/16～7/17</t>
    </r>
    <r>
      <rPr>
        <sz val="9"/>
        <rFont val="ＭＳ Ｐゴシック"/>
        <family val="3"/>
        <charset val="128"/>
      </rPr>
      <t xml:space="preserve">
大雨</t>
    </r>
    <r>
      <rPr>
        <sz val="11"/>
        <rFont val="ＭＳ Ｐゴシック"/>
        <family val="3"/>
        <charset val="128"/>
      </rPr>
      <t xml:space="preserve">
8/13台風
9/2大雨
9/23台風
</t>
    </r>
    <rPh sb="3" eb="5">
      <t>オオアメ</t>
    </rPh>
    <rPh sb="15" eb="17">
      <t>オオアメ</t>
    </rPh>
    <rPh sb="29" eb="31">
      <t>オオアメ</t>
    </rPh>
    <rPh sb="36" eb="38">
      <t>タイフウ</t>
    </rPh>
    <rPh sb="42" eb="44">
      <t>オオアメ</t>
    </rPh>
    <rPh sb="49" eb="51">
      <t>タイフウ</t>
    </rPh>
    <phoneticPr fontId="2"/>
  </si>
  <si>
    <t>7/8-7/10</t>
    <phoneticPr fontId="2"/>
  </si>
  <si>
    <t>7/16-7/17</t>
    <phoneticPr fontId="2"/>
  </si>
  <si>
    <t>台風</t>
    <rPh sb="0" eb="2">
      <t>タイフウ</t>
    </rPh>
    <phoneticPr fontId="2"/>
  </si>
  <si>
    <t>※１　袋井警察署で認知した件数には、管外で起きた犯罪が含まれているため、総数が、「袋井」と「森町」の合計にならない。</t>
    <rPh sb="3" eb="5">
      <t>フクロイ</t>
    </rPh>
    <rPh sb="5" eb="8">
      <t>ケイサツショ</t>
    </rPh>
    <rPh sb="9" eb="11">
      <t>ニンチ</t>
    </rPh>
    <rPh sb="13" eb="15">
      <t>ケンスウ</t>
    </rPh>
    <rPh sb="18" eb="20">
      <t>カンガイ</t>
    </rPh>
    <rPh sb="21" eb="22">
      <t>オ</t>
    </rPh>
    <rPh sb="24" eb="26">
      <t>ハンザイ</t>
    </rPh>
    <rPh sb="27" eb="28">
      <t>フク</t>
    </rPh>
    <rPh sb="36" eb="38">
      <t>ソウスウ</t>
    </rPh>
    <rPh sb="41" eb="43">
      <t>フクロイ</t>
    </rPh>
    <rPh sb="46" eb="48">
      <t>モリマチ</t>
    </rPh>
    <rPh sb="50" eb="52">
      <t>ゴウケイ</t>
    </rPh>
    <phoneticPr fontId="2"/>
  </si>
  <si>
    <r>
      <t>総数　</t>
    </r>
    <r>
      <rPr>
        <sz val="9"/>
        <rFont val="ＭＳ Ｐゴシック"/>
        <family val="3"/>
        <charset val="128"/>
      </rPr>
      <t>※１</t>
    </r>
    <rPh sb="0" eb="2">
      <t>ソウスウ</t>
    </rPh>
    <phoneticPr fontId="2"/>
  </si>
  <si>
    <t>（６）自転車状態別死傷者数</t>
    <rPh sb="3" eb="6">
      <t>ジテンシャ</t>
    </rPh>
    <rPh sb="6" eb="8">
      <t>ジョウタイ</t>
    </rPh>
    <rPh sb="8" eb="9">
      <t>ベツ</t>
    </rPh>
    <rPh sb="9" eb="13">
      <t>シショウシャスウ</t>
    </rPh>
    <phoneticPr fontId="2"/>
  </si>
  <si>
    <t>（５）歩行者状態別死傷者数</t>
    <rPh sb="3" eb="6">
      <t>ホコウシャ</t>
    </rPh>
    <rPh sb="6" eb="8">
      <t>ジョウタイ</t>
    </rPh>
    <rPh sb="8" eb="9">
      <t>ベツ</t>
    </rPh>
    <rPh sb="9" eb="12">
      <t>シショウシャ</t>
    </rPh>
    <rPh sb="12" eb="13">
      <t>スウ</t>
    </rPh>
    <phoneticPr fontId="2"/>
  </si>
  <si>
    <r>
      <t>区　　分　　</t>
    </r>
    <r>
      <rPr>
        <sz val="9"/>
        <rFont val="ＭＳ Ｐゴシック"/>
        <family val="3"/>
        <charset val="128"/>
      </rPr>
      <t>※１</t>
    </r>
    <rPh sb="0" eb="1">
      <t>ク</t>
    </rPh>
    <rPh sb="3" eb="4">
      <t>ブン</t>
    </rPh>
    <phoneticPr fontId="2"/>
  </si>
  <si>
    <t>※１　令和２年以降、区分が「20歳～24歳」、「25歳～29歳」から「20歳～29歳」へ変更となった。</t>
    <rPh sb="3" eb="5">
      <t>レイワ</t>
    </rPh>
    <rPh sb="6" eb="7">
      <t>ネン</t>
    </rPh>
    <rPh sb="7" eb="9">
      <t>イコウ</t>
    </rPh>
    <rPh sb="10" eb="12">
      <t>クブン</t>
    </rPh>
    <rPh sb="16" eb="17">
      <t>サイ</t>
    </rPh>
    <rPh sb="20" eb="21">
      <t>サイ</t>
    </rPh>
    <rPh sb="26" eb="27">
      <t>サイ</t>
    </rPh>
    <rPh sb="30" eb="31">
      <t>サイ</t>
    </rPh>
    <rPh sb="37" eb="38">
      <t>サイ</t>
    </rPh>
    <rPh sb="41" eb="42">
      <t>サイ</t>
    </rPh>
    <rPh sb="44" eb="46">
      <t>ヘンコウ</t>
    </rPh>
    <phoneticPr fontId="2"/>
  </si>
  <si>
    <t>（　）は兼務</t>
    <rPh sb="4" eb="6">
      <t>ケンム</t>
    </rPh>
    <phoneticPr fontId="2"/>
  </si>
  <si>
    <t>各年末現在</t>
    <rPh sb="0" eb="2">
      <t>カクネン</t>
    </rPh>
    <rPh sb="2" eb="3">
      <t>マツ</t>
    </rPh>
    <rPh sb="3" eb="5">
      <t>ゲンザイ</t>
    </rPh>
    <phoneticPr fontId="2"/>
  </si>
  <si>
    <t>令和５年度</t>
    <rPh sb="0" eb="2">
      <t>レイワ</t>
    </rPh>
    <rPh sb="3" eb="5">
      <t>ネンド</t>
    </rPh>
    <phoneticPr fontId="2"/>
  </si>
  <si>
    <t>令和６年</t>
    <rPh sb="0" eb="2">
      <t>レイワ</t>
    </rPh>
    <rPh sb="3" eb="4">
      <t>ネン</t>
    </rPh>
    <phoneticPr fontId="3"/>
  </si>
  <si>
    <t>令和５年</t>
    <rPh sb="0" eb="1">
      <t>レイ</t>
    </rPh>
    <rPh sb="1" eb="2">
      <t>ワ</t>
    </rPh>
    <rPh sb="3" eb="4">
      <t>ネン</t>
    </rPh>
    <phoneticPr fontId="2"/>
  </si>
  <si>
    <t>令和５年</t>
    <rPh sb="0" eb="2">
      <t>レイワ</t>
    </rPh>
    <rPh sb="3" eb="4">
      <t>ネン</t>
    </rPh>
    <phoneticPr fontId="2"/>
  </si>
  <si>
    <t>令和５年</t>
    <rPh sb="0" eb="1">
      <t>レイ</t>
    </rPh>
    <rPh sb="1" eb="2">
      <t>ネン</t>
    </rPh>
    <phoneticPr fontId="2"/>
  </si>
  <si>
    <t>令和５年</t>
    <phoneticPr fontId="2"/>
  </si>
  <si>
    <t>2(1)</t>
    <phoneticPr fontId="2"/>
  </si>
  <si>
    <t>6/2～6/3台風</t>
    <rPh sb="7" eb="9">
      <t>タイフウ</t>
    </rPh>
    <phoneticPr fontId="2"/>
  </si>
  <si>
    <t>6/2～6/3</t>
    <phoneticPr fontId="2"/>
  </si>
  <si>
    <t>令和６年</t>
    <rPh sb="0" eb="2">
      <t>レイワ</t>
    </rPh>
    <rPh sb="3" eb="4">
      <t>ネン</t>
    </rPh>
    <phoneticPr fontId="2"/>
  </si>
  <si>
    <t>令和６年</t>
  </si>
  <si>
    <t>令和６年</t>
    <rPh sb="0" eb="1">
      <t>レイ</t>
    </rPh>
    <rPh sb="1" eb="2">
      <t>ネン</t>
    </rPh>
    <phoneticPr fontId="2"/>
  </si>
  <si>
    <t>令和７年</t>
    <rPh sb="0" eb="2">
      <t>レイワ</t>
    </rPh>
    <rPh sb="3" eb="4">
      <t>ネン</t>
    </rPh>
    <phoneticPr fontId="3"/>
  </si>
  <si>
    <t>令和６年</t>
    <rPh sb="0" eb="1">
      <t>レイ</t>
    </rPh>
    <rPh sb="1" eb="2">
      <t>ワ</t>
    </rPh>
    <rPh sb="3" eb="4">
      <t>ネン</t>
    </rPh>
    <phoneticPr fontId="2"/>
  </si>
  <si>
    <t>令和６年度</t>
    <rPh sb="0" eb="2">
      <t>レイワ</t>
    </rPh>
    <rPh sb="3" eb="5">
      <t>ネンド</t>
    </rPh>
    <phoneticPr fontId="2"/>
  </si>
  <si>
    <t>2(1)</t>
  </si>
  <si>
    <r>
      <t>令和６年　</t>
    </r>
    <r>
      <rPr>
        <sz val="9"/>
        <rFont val="ＭＳ Ｐゴシック"/>
        <family val="3"/>
        <charset val="128"/>
      </rPr>
      <t>※２</t>
    </r>
    <rPh sb="0" eb="2">
      <t>レイワ</t>
    </rPh>
    <rPh sb="3" eb="4">
      <t>ネン</t>
    </rPh>
    <phoneticPr fontId="2"/>
  </si>
  <si>
    <t>年次</t>
    <rPh sb="0" eb="1">
      <t>トシ</t>
    </rPh>
    <rPh sb="1" eb="2">
      <t>ツギ</t>
    </rPh>
    <phoneticPr fontId="2"/>
  </si>
  <si>
    <t>※２　令和６年は認知件数の「袋井市」と「森町」の総数での集計。</t>
    <rPh sb="3" eb="5">
      <t>レイワ</t>
    </rPh>
    <rPh sb="6" eb="7">
      <t>ネン</t>
    </rPh>
    <rPh sb="8" eb="10">
      <t>ニンチ</t>
    </rPh>
    <rPh sb="10" eb="12">
      <t>ケンスウ</t>
    </rPh>
    <rPh sb="14" eb="16">
      <t>フクロイ</t>
    </rPh>
    <rPh sb="16" eb="17">
      <t>シ</t>
    </rPh>
    <rPh sb="20" eb="21">
      <t>モリ</t>
    </rPh>
    <rPh sb="21" eb="22">
      <t>マチ</t>
    </rPh>
    <rPh sb="24" eb="26">
      <t>ソウスウ</t>
    </rPh>
    <rPh sb="28" eb="30">
      <t>シュウケイ</t>
    </rPh>
    <phoneticPr fontId="2"/>
  </si>
  <si>
    <r>
      <t>令和７年　</t>
    </r>
    <r>
      <rPr>
        <sz val="9"/>
        <rFont val="ＭＳ Ｐゴシック"/>
        <family val="3"/>
        <charset val="128"/>
      </rPr>
      <t>※２</t>
    </r>
    <rPh sb="0" eb="2">
      <t>レイワ</t>
    </rPh>
    <rPh sb="3" eb="4">
      <t>ネン</t>
    </rPh>
    <phoneticPr fontId="2"/>
  </si>
  <si>
    <t>令和７年</t>
    <rPh sb="0" eb="2">
      <t>レイワ</t>
    </rPh>
    <rPh sb="3" eb="4">
      <t>ネン</t>
    </rPh>
    <phoneticPr fontId="2"/>
  </si>
  <si>
    <t>令和７年</t>
    <rPh sb="0" eb="1">
      <t>レイ</t>
    </rPh>
    <rPh sb="1" eb="2">
      <t>ネン</t>
    </rPh>
    <phoneticPr fontId="2"/>
  </si>
  <si>
    <t>令和８年</t>
    <rPh sb="0" eb="2">
      <t>レイワ</t>
    </rPh>
    <rPh sb="3" eb="4">
      <t>ネン</t>
    </rPh>
    <phoneticPr fontId="3"/>
  </si>
  <si>
    <t>令和７年</t>
    <rPh sb="0" eb="1">
      <t>レイ</t>
    </rPh>
    <rPh sb="1" eb="2">
      <t>ワ</t>
    </rPh>
    <rPh sb="3" eb="4">
      <t>ネン</t>
    </rPh>
    <phoneticPr fontId="2"/>
  </si>
  <si>
    <t>※１　放火（疑い含む）</t>
    <phoneticPr fontId="2"/>
  </si>
  <si>
    <r>
      <t>放火　</t>
    </r>
    <r>
      <rPr>
        <sz val="10"/>
        <rFont val="ＭＳ Ｐゴシック"/>
        <family val="3"/>
        <charset val="128"/>
      </rPr>
      <t>※１</t>
    </r>
    <rPh sb="0" eb="2">
      <t>ホウカ</t>
    </rPh>
    <phoneticPr fontId="2"/>
  </si>
  <si>
    <t>令和７年</t>
    <phoneticPr fontId="2"/>
  </si>
  <si>
    <t>令和７年度</t>
    <rPh sb="0" eb="2">
      <t>レイワ</t>
    </rPh>
    <rPh sb="3" eb="5">
      <t>ネンド</t>
    </rPh>
    <phoneticPr fontId="2"/>
  </si>
  <si>
    <t>3(1)</t>
    <phoneticPr fontId="2"/>
  </si>
  <si>
    <t>突風</t>
    <rPh sb="0" eb="2">
      <t>トップウ</t>
    </rPh>
    <phoneticPr fontId="2"/>
  </si>
  <si>
    <t>　</t>
    <phoneticPr fontId="2"/>
  </si>
  <si>
    <t>損害見積額</t>
    <rPh sb="0" eb="2">
      <t>ソンガイ</t>
    </rPh>
    <rPh sb="2" eb="5">
      <t>ミツモリガク</t>
    </rPh>
    <phoneticPr fontId="2"/>
  </si>
  <si>
    <t>7/14突風
8/14大雨
9/5台風
9/11大雨</t>
    <rPh sb="4" eb="6">
      <t>トップウ</t>
    </rPh>
    <rPh sb="11" eb="13">
      <t>オオアメ</t>
    </rPh>
    <rPh sb="17" eb="19">
      <t>タイフウ</t>
    </rPh>
    <rPh sb="24" eb="26">
      <t>オオアメ</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</si>
</sst>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Red]\-#,##0.0"/>
    <numFmt numFmtId="177" formatCode="#,##0_ "/>
    <numFmt numFmtId="178" formatCode="0_);\(0\)"/>
    <numFmt numFmtId="179" formatCode="m/d;@"/>
  </numFmts>
  <fonts count="30"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14"/>
      <name val="ＭＳ Ｐゴシック"/>
      <family val="3"/>
      <charset val="128"/>
    </font>
    <font>
      <sz val="9"/>
      <name val="ＭＳ Ｐゴシック"/>
      <family val="3"/>
      <charset val="128"/>
    </font>
    <font>
      <sz val="1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Ｐゴシック"/>
      <family val="3"/>
      <charset val="128"/>
    </font>
    <font>
      <sz val="8"/>
      <name val="ＭＳ Ｐゴシック"/>
      <family val="3"/>
      <charset val="128"/>
    </font>
    <font>
      <b/>
      <sz val="18"/>
      <name val="ＭＳ Ｐゴシック"/>
      <family val="3"/>
      <charset val="128"/>
    </font>
    <font>
      <strike/>
      <sz val="10"/>
      <name val="ＭＳ Ｐゴシック"/>
      <family val="3"/>
      <charset val="128"/>
    </font>
    <font>
      <strike/>
      <sz val="11"/>
      <name val="ＭＳ Ｐゴシック"/>
      <family val="3"/>
      <charset val="128"/>
    </font>
    <font>
      <sz val="11"/>
      <color rgb="FFFF0000"/>
      <name val="ＭＳ Ｐ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4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diagonalUp="1">
      <left style="thin">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diagonalUp="1">
      <left style="medium">
        <color indexed="64"/>
      </left>
      <right style="thin">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style="medium">
        <color indexed="64"/>
      </left>
      <right/>
      <top style="thin">
        <color indexed="64"/>
      </top>
      <bottom style="thin">
        <color indexed="64"/>
      </bottom>
      <diagonal style="thin">
        <color indexed="64"/>
      </diagonal>
    </border>
    <border>
      <left style="thin">
        <color indexed="64"/>
      </left>
      <right style="thin">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s>
  <cellStyleXfs count="43">
    <xf numFmtId="0" fontId="0" fillId="0" borderId="0"/>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5" borderId="0" applyNumberFormat="0" applyBorder="0" applyAlignment="0" applyProtection="0">
      <alignment vertical="center"/>
    </xf>
    <xf numFmtId="0" fontId="7" fillId="8" borderId="0" applyNumberFormat="0" applyBorder="0" applyAlignment="0" applyProtection="0">
      <alignment vertical="center"/>
    </xf>
    <xf numFmtId="0" fontId="7" fillId="11" borderId="0" applyNumberFormat="0" applyBorder="0" applyAlignment="0" applyProtection="0">
      <alignment vertical="center"/>
    </xf>
    <xf numFmtId="0" fontId="8" fillId="12"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9" borderId="0" applyNumberFormat="0" applyBorder="0" applyAlignment="0" applyProtection="0">
      <alignment vertical="center"/>
    </xf>
    <xf numFmtId="0" fontId="9" fillId="0" borderId="0" applyNumberFormat="0" applyFill="0" applyBorder="0" applyAlignment="0" applyProtection="0">
      <alignment vertical="center"/>
    </xf>
    <xf numFmtId="0" fontId="10" fillId="20" borderId="1" applyNumberFormat="0" applyAlignment="0" applyProtection="0">
      <alignment vertical="center"/>
    </xf>
    <xf numFmtId="0" fontId="11" fillId="21" borderId="0" applyNumberFormat="0" applyBorder="0" applyAlignment="0" applyProtection="0">
      <alignment vertical="center"/>
    </xf>
    <xf numFmtId="0" fontId="1" fillId="22" borderId="2" applyNumberFormat="0" applyFont="0" applyAlignment="0" applyProtection="0">
      <alignment vertical="center"/>
    </xf>
    <xf numFmtId="0" fontId="12" fillId="0" borderId="3" applyNumberFormat="0" applyFill="0" applyAlignment="0" applyProtection="0">
      <alignment vertical="center"/>
    </xf>
    <xf numFmtId="0" fontId="13" fillId="3" borderId="0" applyNumberFormat="0" applyBorder="0" applyAlignment="0" applyProtection="0">
      <alignment vertical="center"/>
    </xf>
    <xf numFmtId="0" fontId="14" fillId="23" borderId="4" applyNumberFormat="0" applyAlignment="0" applyProtection="0">
      <alignment vertical="center"/>
    </xf>
    <xf numFmtId="0" fontId="15" fillId="0" borderId="0" applyNumberFormat="0" applyFill="0" applyBorder="0" applyAlignment="0" applyProtection="0">
      <alignment vertical="center"/>
    </xf>
    <xf numFmtId="38" fontId="1" fillId="0" borderId="0" applyFont="0" applyFill="0" applyBorder="0" applyAlignment="0" applyProtection="0"/>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23" borderId="9" applyNumberFormat="0" applyAlignment="0" applyProtection="0">
      <alignment vertical="center"/>
    </xf>
    <xf numFmtId="0" fontId="21" fillId="0" borderId="0" applyNumberFormat="0" applyFill="0" applyBorder="0" applyAlignment="0" applyProtection="0">
      <alignment vertical="center"/>
    </xf>
    <xf numFmtId="0" fontId="22" fillId="7" borderId="4" applyNumberFormat="0" applyAlignment="0" applyProtection="0">
      <alignment vertical="center"/>
    </xf>
    <xf numFmtId="0" fontId="23" fillId="4" borderId="0" applyNumberFormat="0" applyBorder="0" applyAlignment="0" applyProtection="0">
      <alignment vertical="center"/>
    </xf>
  </cellStyleXfs>
  <cellXfs count="256">
    <xf numFmtId="0" fontId="0" fillId="0" borderId="0" xfId="0"/>
    <xf numFmtId="0" fontId="0" fillId="0" borderId="10" xfId="0" applyBorder="1" applyAlignment="1">
      <alignment horizontal="center" vertical="center"/>
    </xf>
    <xf numFmtId="0" fontId="0" fillId="0" borderId="10" xfId="0" applyBorder="1" applyAlignment="1">
      <alignment vertical="center"/>
    </xf>
    <xf numFmtId="0" fontId="4" fillId="0" borderId="0" xfId="0" applyFont="1" applyAlignment="1">
      <alignment vertical="center"/>
    </xf>
    <xf numFmtId="0" fontId="0" fillId="0" borderId="0" xfId="0" applyAlignment="1">
      <alignment vertical="center"/>
    </xf>
    <xf numFmtId="0" fontId="3" fillId="0" borderId="10" xfId="0" applyFont="1" applyBorder="1" applyAlignment="1">
      <alignment horizontal="center" vertical="center"/>
    </xf>
    <xf numFmtId="0" fontId="0" fillId="0" borderId="13" xfId="0" applyBorder="1" applyAlignment="1">
      <alignment vertical="center"/>
    </xf>
    <xf numFmtId="38" fontId="1" fillId="0" borderId="10" xfId="33" applyFont="1" applyFill="1" applyBorder="1" applyAlignment="1">
      <alignment horizontal="center" vertical="center"/>
    </xf>
    <xf numFmtId="176" fontId="1" fillId="0" borderId="10" xfId="33" applyNumberFormat="1" applyFont="1" applyFill="1" applyBorder="1" applyAlignment="1">
      <alignment horizontal="center" vertical="center"/>
    </xf>
    <xf numFmtId="38" fontId="1" fillId="0" borderId="10" xfId="33" applyFill="1" applyBorder="1" applyAlignment="1">
      <alignment vertical="center"/>
    </xf>
    <xf numFmtId="38" fontId="0" fillId="0" borderId="10" xfId="33" applyFont="1" applyFill="1" applyBorder="1" applyAlignment="1">
      <alignment vertical="center"/>
    </xf>
    <xf numFmtId="0" fontId="1" fillId="0" borderId="0" xfId="0" applyFont="1"/>
    <xf numFmtId="38" fontId="24" fillId="0" borderId="10" xfId="33" applyFont="1" applyFill="1" applyBorder="1" applyAlignment="1">
      <alignment horizontal="center" vertical="center"/>
    </xf>
    <xf numFmtId="176" fontId="24" fillId="0" borderId="10" xfId="33" applyNumberFormat="1" applyFont="1" applyFill="1" applyBorder="1" applyAlignment="1">
      <alignment horizontal="center" vertical="center"/>
    </xf>
    <xf numFmtId="38" fontId="24" fillId="0" borderId="10" xfId="33" applyFont="1" applyFill="1" applyBorder="1" applyAlignment="1">
      <alignment vertical="center"/>
    </xf>
    <xf numFmtId="0" fontId="26" fillId="0" borderId="0" xfId="0" applyFont="1" applyAlignment="1">
      <alignment vertical="center"/>
    </xf>
    <xf numFmtId="0" fontId="4" fillId="0" borderId="0" xfId="0" applyFont="1"/>
    <xf numFmtId="0" fontId="0" fillId="0" borderId="0" xfId="0" applyAlignment="1">
      <alignment horizontal="right" vertical="center"/>
    </xf>
    <xf numFmtId="0" fontId="0" fillId="0" borderId="12" xfId="0" applyBorder="1" applyAlignment="1">
      <alignment horizontal="center"/>
    </xf>
    <xf numFmtId="0" fontId="0" fillId="0" borderId="14" xfId="0" applyBorder="1" applyAlignment="1">
      <alignment horizontal="center"/>
    </xf>
    <xf numFmtId="0" fontId="0" fillId="0" borderId="10" xfId="0" applyBorder="1" applyAlignment="1">
      <alignment horizontal="center"/>
    </xf>
    <xf numFmtId="0" fontId="0" fillId="0" borderId="23"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29" xfId="0" applyBorder="1" applyAlignment="1">
      <alignment horizontal="center" vertical="center"/>
    </xf>
    <xf numFmtId="0" fontId="0" fillId="0" borderId="0" xfId="0" applyAlignment="1">
      <alignment horizontal="center" vertical="center"/>
    </xf>
    <xf numFmtId="0" fontId="0" fillId="0" borderId="12" xfId="0" applyBorder="1" applyAlignment="1">
      <alignment horizontal="distributed"/>
    </xf>
    <xf numFmtId="38" fontId="0" fillId="0" borderId="10" xfId="33" applyFont="1" applyFill="1" applyBorder="1" applyProtection="1"/>
    <xf numFmtId="38" fontId="0" fillId="0" borderId="0" xfId="33" applyFont="1" applyFill="1" applyBorder="1" applyAlignment="1" applyProtection="1">
      <alignment vertical="center"/>
    </xf>
    <xf numFmtId="0" fontId="0" fillId="0" borderId="14" xfId="0" applyBorder="1" applyAlignment="1">
      <alignment horizontal="distributed" vertical="center"/>
    </xf>
    <xf numFmtId="0" fontId="0" fillId="0" borderId="10" xfId="0" applyBorder="1" applyAlignment="1">
      <alignment horizontal="distributed"/>
    </xf>
    <xf numFmtId="38" fontId="0" fillId="0" borderId="19" xfId="33" applyFont="1" applyFill="1" applyBorder="1" applyProtection="1"/>
    <xf numFmtId="38" fontId="0" fillId="0" borderId="0" xfId="0" applyNumberFormat="1"/>
    <xf numFmtId="38" fontId="0" fillId="0" borderId="0" xfId="33" applyFont="1" applyFill="1" applyBorder="1" applyProtection="1"/>
    <xf numFmtId="38" fontId="0" fillId="0" borderId="0" xfId="33" applyFont="1" applyBorder="1" applyProtection="1"/>
    <xf numFmtId="38" fontId="1" fillId="0" borderId="10" xfId="33" applyFont="1" applyFill="1" applyBorder="1" applyProtection="1"/>
    <xf numFmtId="0" fontId="0" fillId="0" borderId="26" xfId="0" applyBorder="1" applyAlignment="1">
      <alignment horizontal="distributed" vertical="center"/>
    </xf>
    <xf numFmtId="0" fontId="0" fillId="0" borderId="23" xfId="0" applyBorder="1"/>
    <xf numFmtId="0" fontId="0" fillId="0" borderId="29" xfId="0" applyBorder="1" applyAlignment="1">
      <alignment horizontal="center"/>
    </xf>
    <xf numFmtId="38" fontId="1" fillId="0" borderId="19" xfId="33" applyFont="1" applyFill="1" applyBorder="1" applyProtection="1"/>
    <xf numFmtId="0" fontId="0" fillId="0" borderId="0" xfId="0" applyAlignment="1">
      <alignment horizontal="distributed"/>
    </xf>
    <xf numFmtId="0" fontId="0" fillId="0" borderId="12" xfId="0" applyBorder="1"/>
    <xf numFmtId="38" fontId="0" fillId="0" borderId="10" xfId="33" applyFont="1" applyBorder="1" applyProtection="1"/>
    <xf numFmtId="38" fontId="0" fillId="0" borderId="12" xfId="33" applyFont="1" applyFill="1" applyBorder="1" applyAlignment="1" applyProtection="1"/>
    <xf numFmtId="38" fontId="0" fillId="0" borderId="12" xfId="33" applyFont="1" applyFill="1" applyBorder="1" applyProtection="1"/>
    <xf numFmtId="0" fontId="0" fillId="0" borderId="10" xfId="0" applyBorder="1"/>
    <xf numFmtId="38" fontId="0" fillId="0" borderId="0" xfId="33" applyFont="1" applyFill="1" applyBorder="1" applyAlignment="1" applyProtection="1">
      <alignment horizontal="right"/>
    </xf>
    <xf numFmtId="38" fontId="0" fillId="0" borderId="10" xfId="0" applyNumberFormat="1" applyBorder="1"/>
    <xf numFmtId="0" fontId="29" fillId="0" borderId="0" xfId="0" applyFont="1"/>
    <xf numFmtId="0" fontId="4" fillId="0" borderId="0" xfId="0" applyFont="1" applyAlignment="1">
      <alignment horizontal="left" vertical="center"/>
    </xf>
    <xf numFmtId="0" fontId="4" fillId="0" borderId="0" xfId="0" applyFont="1" applyAlignment="1">
      <alignment horizontal="left"/>
    </xf>
    <xf numFmtId="0" fontId="5" fillId="0" borderId="10" xfId="0" applyFont="1" applyBorder="1" applyAlignment="1">
      <alignment horizontal="center" vertical="center" shrinkToFit="1"/>
    </xf>
    <xf numFmtId="0" fontId="5" fillId="0" borderId="0" xfId="0" applyFont="1" applyAlignment="1">
      <alignment horizontal="center" vertical="center" shrinkToFit="1"/>
    </xf>
    <xf numFmtId="0" fontId="0" fillId="0" borderId="10" xfId="0" applyBorder="1" applyAlignment="1">
      <alignment horizontal="center" vertical="center" shrinkToFit="1"/>
    </xf>
    <xf numFmtId="38" fontId="1" fillId="0" borderId="10" xfId="33" applyFill="1" applyBorder="1" applyProtection="1"/>
    <xf numFmtId="38" fontId="1" fillId="0" borderId="0" xfId="33" applyFill="1" applyBorder="1" applyProtection="1"/>
    <xf numFmtId="0" fontId="0" fillId="0" borderId="0" xfId="0" applyAlignment="1">
      <alignment horizontal="center" vertical="center" shrinkToFit="1"/>
    </xf>
    <xf numFmtId="0" fontId="0" fillId="0" borderId="0" xfId="0" applyAlignment="1">
      <alignment horizontal="right"/>
    </xf>
    <xf numFmtId="0" fontId="0" fillId="0" borderId="20" xfId="0" applyBorder="1" applyAlignment="1">
      <alignment horizontal="center"/>
    </xf>
    <xf numFmtId="0" fontId="0" fillId="0" borderId="20" xfId="0" applyBorder="1"/>
    <xf numFmtId="0" fontId="0" fillId="0" borderId="10" xfId="0" applyBorder="1" applyAlignment="1">
      <alignment horizontal="right"/>
    </xf>
    <xf numFmtId="177" fontId="0" fillId="0" borderId="10" xfId="0" applyNumberFormat="1" applyBorder="1"/>
    <xf numFmtId="0" fontId="0" fillId="0" borderId="0" xfId="0" applyAlignment="1">
      <alignment horizontal="center"/>
    </xf>
    <xf numFmtId="0" fontId="0" fillId="0" borderId="10" xfId="0" applyBorder="1" applyAlignment="1">
      <alignment horizontal="distributed" vertical="distributed" shrinkToFit="1"/>
    </xf>
    <xf numFmtId="0" fontId="0" fillId="0" borderId="10" xfId="0" applyBorder="1" applyAlignment="1">
      <alignment horizontal="center" shrinkToFit="1"/>
    </xf>
    <xf numFmtId="0" fontId="6" fillId="0" borderId="0" xfId="0" applyFont="1" applyAlignment="1">
      <alignment horizontal="left" vertical="center"/>
    </xf>
    <xf numFmtId="0" fontId="6" fillId="0" borderId="0" xfId="0" applyFont="1"/>
    <xf numFmtId="0" fontId="0" fillId="0" borderId="10" xfId="0" applyBorder="1" applyAlignment="1">
      <alignment horizontal="distributed" shrinkToFit="1"/>
    </xf>
    <xf numFmtId="0" fontId="0" fillId="0" borderId="17" xfId="0" applyBorder="1"/>
    <xf numFmtId="0" fontId="0" fillId="0" borderId="17" xfId="0" applyBorder="1" applyAlignment="1">
      <alignment horizontal="right" vertical="center"/>
    </xf>
    <xf numFmtId="0" fontId="0" fillId="0" borderId="21" xfId="0" applyBorder="1" applyAlignment="1">
      <alignment horizontal="center" vertical="center" shrinkToFit="1"/>
    </xf>
    <xf numFmtId="0" fontId="0" fillId="0" borderId="22" xfId="0" applyBorder="1" applyAlignment="1">
      <alignment horizontal="center" vertical="center" shrinkToFit="1"/>
    </xf>
    <xf numFmtId="0" fontId="0" fillId="0" borderId="23" xfId="0" applyBorder="1" applyAlignment="1">
      <alignment horizontal="center" vertical="center" shrinkToFit="1"/>
    </xf>
    <xf numFmtId="178" fontId="0" fillId="0" borderId="10" xfId="0" applyNumberFormat="1" applyBorder="1"/>
    <xf numFmtId="0" fontId="0" fillId="0" borderId="24" xfId="0" applyBorder="1"/>
    <xf numFmtId="0" fontId="0" fillId="0" borderId="23" xfId="0" applyBorder="1" applyAlignment="1">
      <alignment horizontal="right"/>
    </xf>
    <xf numFmtId="0" fontId="0" fillId="0" borderId="30" xfId="0" applyBorder="1" applyAlignment="1">
      <alignment horizontal="right"/>
    </xf>
    <xf numFmtId="178" fontId="0" fillId="0" borderId="24" xfId="0" applyNumberFormat="1" applyBorder="1" applyAlignment="1">
      <alignment horizontal="right"/>
    </xf>
    <xf numFmtId="49" fontId="0" fillId="0" borderId="24" xfId="0" applyNumberFormat="1" applyBorder="1"/>
    <xf numFmtId="178" fontId="0" fillId="0" borderId="23" xfId="0" applyNumberFormat="1" applyBorder="1"/>
    <xf numFmtId="49" fontId="0" fillId="0" borderId="10" xfId="0" applyNumberFormat="1" applyBorder="1" applyAlignment="1">
      <alignment horizontal="right"/>
    </xf>
    <xf numFmtId="0" fontId="0" fillId="0" borderId="28" xfId="0" applyBorder="1"/>
    <xf numFmtId="0" fontId="0" fillId="0" borderId="29" xfId="0" applyBorder="1" applyAlignment="1">
      <alignment horizontal="right"/>
    </xf>
    <xf numFmtId="0" fontId="0" fillId="0" borderId="15" xfId="0" applyBorder="1" applyAlignment="1">
      <alignment horizontal="right"/>
    </xf>
    <xf numFmtId="178" fontId="0" fillId="0" borderId="28" xfId="0" applyNumberFormat="1" applyBorder="1" applyAlignment="1">
      <alignment horizontal="right"/>
    </xf>
    <xf numFmtId="49" fontId="0" fillId="0" borderId="28" xfId="0" applyNumberFormat="1" applyBorder="1" applyAlignment="1">
      <alignment horizontal="right"/>
    </xf>
    <xf numFmtId="178" fontId="0" fillId="0" borderId="29" xfId="0" applyNumberFormat="1" applyBorder="1" applyAlignment="1">
      <alignment horizontal="right"/>
    </xf>
    <xf numFmtId="0" fontId="0" fillId="0" borderId="29" xfId="0" applyBorder="1"/>
    <xf numFmtId="0" fontId="0" fillId="0" borderId="10" xfId="0" applyBorder="1" applyAlignment="1">
      <alignment horizontal="right" vertical="center"/>
    </xf>
    <xf numFmtId="0" fontId="0" fillId="0" borderId="21" xfId="0" applyBorder="1"/>
    <xf numFmtId="0" fontId="0" fillId="0" borderId="14" xfId="0" applyBorder="1" applyAlignment="1">
      <alignment horizontal="right"/>
    </xf>
    <xf numFmtId="0" fontId="0" fillId="0" borderId="25" xfId="0" applyBorder="1" applyAlignment="1">
      <alignment horizontal="right"/>
    </xf>
    <xf numFmtId="0" fontId="0" fillId="0" borderId="21" xfId="0" applyBorder="1" applyAlignment="1">
      <alignment horizontal="right"/>
    </xf>
    <xf numFmtId="0" fontId="0" fillId="0" borderId="12" xfId="0" applyBorder="1" applyAlignment="1">
      <alignment horizontal="center" vertical="center"/>
    </xf>
    <xf numFmtId="0" fontId="0" fillId="0" borderId="12" xfId="0" applyBorder="1" applyAlignment="1">
      <alignment vertical="center"/>
    </xf>
    <xf numFmtId="0" fontId="3" fillId="0" borderId="10" xfId="0" applyFont="1" applyBorder="1" applyAlignment="1">
      <alignment horizontal="center" vertical="center" wrapText="1" shrinkToFit="1"/>
    </xf>
    <xf numFmtId="0" fontId="25" fillId="0" borderId="10" xfId="0" applyFont="1" applyBorder="1" applyAlignment="1">
      <alignment horizontal="center" vertical="center" wrapText="1" shrinkToFit="1"/>
    </xf>
    <xf numFmtId="0" fontId="3" fillId="0" borderId="10" xfId="0" applyFont="1" applyBorder="1" applyAlignment="1">
      <alignment horizontal="center" vertical="center" wrapText="1"/>
    </xf>
    <xf numFmtId="0" fontId="3" fillId="0" borderId="10" xfId="0" applyFont="1" applyBorder="1" applyAlignment="1">
      <alignment horizontal="center" shrinkToFit="1"/>
    </xf>
    <xf numFmtId="0" fontId="25" fillId="0" borderId="10" xfId="0" applyFont="1" applyBorder="1" applyAlignment="1">
      <alignment horizontal="center" shrinkToFit="1"/>
    </xf>
    <xf numFmtId="0" fontId="3" fillId="0" borderId="10" xfId="0" applyFont="1" applyBorder="1" applyAlignment="1">
      <alignment horizontal="center"/>
    </xf>
    <xf numFmtId="38" fontId="1" fillId="0" borderId="23" xfId="33" applyFont="1" applyFill="1" applyBorder="1" applyProtection="1"/>
    <xf numFmtId="0" fontId="0" fillId="0" borderId="25" xfId="0" applyBorder="1" applyAlignment="1">
      <alignment horizontal="center"/>
    </xf>
    <xf numFmtId="0" fontId="0" fillId="0" borderId="21" xfId="0" applyBorder="1" applyAlignment="1">
      <alignment horizontal="center"/>
    </xf>
    <xf numFmtId="0" fontId="1" fillId="0" borderId="12" xfId="0" applyFont="1" applyBorder="1" applyAlignment="1">
      <alignment horizontal="distributed"/>
    </xf>
    <xf numFmtId="0" fontId="0" fillId="0" borderId="25" xfId="0" applyBorder="1"/>
    <xf numFmtId="0" fontId="27" fillId="0" borderId="12" xfId="0" applyFont="1" applyBorder="1" applyAlignment="1">
      <alignment horizontal="distributed"/>
    </xf>
    <xf numFmtId="0" fontId="0" fillId="0" borderId="31" xfId="0" applyBorder="1" applyAlignment="1">
      <alignment horizontal="right"/>
    </xf>
    <xf numFmtId="0" fontId="0" fillId="0" borderId="32" xfId="0" applyBorder="1" applyAlignment="1">
      <alignment horizontal="right"/>
    </xf>
    <xf numFmtId="0" fontId="0" fillId="0" borderId="31" xfId="0" applyBorder="1"/>
    <xf numFmtId="0" fontId="0" fillId="0" borderId="32" xfId="0" applyBorder="1"/>
    <xf numFmtId="0" fontId="28" fillId="0" borderId="12" xfId="0" applyFont="1" applyBorder="1" applyAlignment="1">
      <alignment horizontal="distributed"/>
    </xf>
    <xf numFmtId="0" fontId="0" fillId="0" borderId="33" xfId="0" applyBorder="1" applyAlignment="1">
      <alignment horizontal="right"/>
    </xf>
    <xf numFmtId="0" fontId="0" fillId="0" borderId="34" xfId="0" applyBorder="1"/>
    <xf numFmtId="0" fontId="0" fillId="0" borderId="33" xfId="0" applyBorder="1"/>
    <xf numFmtId="0" fontId="3" fillId="0" borderId="12" xfId="0" applyFont="1" applyBorder="1" applyAlignment="1">
      <alignment horizontal="left" shrinkToFit="1"/>
    </xf>
    <xf numFmtId="0" fontId="4" fillId="0" borderId="25" xfId="0" applyFont="1" applyBorder="1"/>
    <xf numFmtId="0" fontId="1" fillId="0" borderId="21" xfId="0" applyFont="1" applyBorder="1" applyAlignment="1">
      <alignment horizontal="distributed"/>
    </xf>
    <xf numFmtId="0" fontId="0" fillId="0" borderId="26" xfId="0" applyBorder="1" applyAlignment="1">
      <alignment horizontal="right"/>
    </xf>
    <xf numFmtId="0" fontId="3" fillId="0" borderId="21" xfId="0" applyFont="1" applyBorder="1" applyAlignment="1">
      <alignment horizontal="distributed"/>
    </xf>
    <xf numFmtId="0" fontId="3" fillId="0" borderId="21" xfId="0" applyFont="1" applyBorder="1" applyAlignment="1">
      <alignment horizontal="left" shrinkToFit="1"/>
    </xf>
    <xf numFmtId="0" fontId="4" fillId="0" borderId="0" xfId="0" applyFont="1" applyAlignment="1">
      <alignment horizontal="left" vertical="center" shrinkToFit="1"/>
    </xf>
    <xf numFmtId="0" fontId="4" fillId="0" borderId="0" xfId="0" applyFont="1" applyAlignment="1">
      <alignment vertical="center" shrinkToFit="1"/>
    </xf>
    <xf numFmtId="0" fontId="0" fillId="0" borderId="0" xfId="0" applyAlignment="1">
      <alignment horizontal="left" vertical="center" shrinkToFit="1"/>
    </xf>
    <xf numFmtId="0" fontId="0" fillId="0" borderId="0" xfId="0" applyAlignment="1">
      <alignment vertical="center" shrinkToFit="1"/>
    </xf>
    <xf numFmtId="0" fontId="3" fillId="0" borderId="10" xfId="0" applyFont="1" applyBorder="1" applyAlignment="1">
      <alignment horizontal="center" vertical="center" shrinkToFit="1"/>
    </xf>
    <xf numFmtId="0" fontId="3" fillId="0" borderId="23" xfId="0" applyFont="1" applyBorder="1" applyAlignment="1">
      <alignment horizontal="center" vertical="center" shrinkToFit="1"/>
    </xf>
    <xf numFmtId="38" fontId="1" fillId="0" borderId="10" xfId="33" applyFill="1" applyBorder="1" applyAlignment="1" applyProtection="1">
      <alignment vertical="center" shrinkToFit="1"/>
    </xf>
    <xf numFmtId="38" fontId="1" fillId="0" borderId="10" xfId="33" applyFont="1" applyFill="1" applyBorder="1" applyAlignment="1" applyProtection="1">
      <alignment horizontal="right" vertical="center" shrinkToFit="1"/>
    </xf>
    <xf numFmtId="38" fontId="1" fillId="0" borderId="10" xfId="33" applyFont="1" applyFill="1" applyBorder="1" applyAlignment="1" applyProtection="1">
      <alignment vertical="center" shrinkToFit="1"/>
    </xf>
    <xf numFmtId="38" fontId="0" fillId="0" borderId="10" xfId="33" applyFont="1" applyFill="1" applyBorder="1" applyAlignment="1" applyProtection="1">
      <alignment vertical="center" shrinkToFit="1"/>
    </xf>
    <xf numFmtId="38" fontId="0" fillId="0" borderId="10" xfId="33" applyFont="1" applyFill="1" applyBorder="1" applyAlignment="1" applyProtection="1">
      <alignment horizontal="right" vertical="center" shrinkToFit="1"/>
    </xf>
    <xf numFmtId="0" fontId="1" fillId="0" borderId="0" xfId="0" applyFont="1" applyAlignment="1">
      <alignment horizontal="left" vertical="center" shrinkToFit="1"/>
    </xf>
    <xf numFmtId="0" fontId="0" fillId="0" borderId="0" xfId="0" applyAlignment="1">
      <alignment shrinkToFit="1"/>
    </xf>
    <xf numFmtId="0" fontId="0" fillId="0" borderId="10" xfId="0" applyBorder="1" applyAlignment="1">
      <alignment shrinkToFit="1"/>
    </xf>
    <xf numFmtId="0" fontId="1" fillId="0" borderId="0" xfId="0" applyFont="1" applyAlignment="1">
      <alignment vertical="center"/>
    </xf>
    <xf numFmtId="0" fontId="0" fillId="0" borderId="0" xfId="0" applyAlignment="1">
      <alignment horizontal="left" vertical="center"/>
    </xf>
    <xf numFmtId="38" fontId="1" fillId="0" borderId="10" xfId="33" applyFill="1" applyBorder="1" applyAlignment="1" applyProtection="1">
      <alignment vertical="center"/>
    </xf>
    <xf numFmtId="38" fontId="1" fillId="0" borderId="10" xfId="33" applyFill="1" applyBorder="1" applyAlignment="1" applyProtection="1">
      <alignment horizontal="right" vertical="center"/>
    </xf>
    <xf numFmtId="38" fontId="1" fillId="0" borderId="10" xfId="33" applyFont="1" applyFill="1" applyBorder="1" applyAlignment="1" applyProtection="1">
      <alignment vertical="center"/>
    </xf>
    <xf numFmtId="38" fontId="1" fillId="0" borderId="10" xfId="33" applyFont="1" applyFill="1" applyBorder="1" applyAlignment="1" applyProtection="1">
      <alignment horizontal="right" vertical="center"/>
    </xf>
    <xf numFmtId="0" fontId="4" fillId="0" borderId="0" xfId="0" applyFont="1" applyAlignment="1">
      <alignment horizontal="center"/>
    </xf>
    <xf numFmtId="0" fontId="0" fillId="0" borderId="10" xfId="0" applyBorder="1" applyAlignment="1">
      <alignment horizontal="center" vertical="center" wrapText="1"/>
    </xf>
    <xf numFmtId="14" fontId="0" fillId="0" borderId="10" xfId="33" applyNumberFormat="1" applyFont="1" applyFill="1" applyBorder="1" applyAlignment="1" applyProtection="1">
      <alignment vertical="center" wrapText="1"/>
    </xf>
    <xf numFmtId="0" fontId="0" fillId="0" borderId="0" xfId="0" applyAlignment="1">
      <alignment horizontal="center" shrinkToFit="1"/>
    </xf>
    <xf numFmtId="38" fontId="0" fillId="0" borderId="10" xfId="33" applyFont="1" applyFill="1" applyBorder="1" applyAlignment="1" applyProtection="1">
      <alignment vertical="center" wrapText="1"/>
    </xf>
    <xf numFmtId="56" fontId="0" fillId="0" borderId="10" xfId="0" applyNumberFormat="1" applyBorder="1" applyAlignment="1">
      <alignment vertical="center" wrapText="1"/>
    </xf>
    <xf numFmtId="0" fontId="0" fillId="0" borderId="10" xfId="0" applyBorder="1" applyAlignment="1">
      <alignment vertical="center" wrapText="1"/>
    </xf>
    <xf numFmtId="38" fontId="1" fillId="0" borderId="10" xfId="33" applyFont="1" applyFill="1" applyBorder="1" applyAlignment="1" applyProtection="1">
      <alignment vertical="center" wrapText="1"/>
    </xf>
    <xf numFmtId="49" fontId="0" fillId="0" borderId="10" xfId="33" applyNumberFormat="1" applyFont="1" applyFill="1" applyBorder="1" applyAlignment="1" applyProtection="1">
      <alignment vertical="center" wrapText="1"/>
    </xf>
    <xf numFmtId="0" fontId="0" fillId="0" borderId="10" xfId="0" applyBorder="1" applyAlignment="1">
      <alignment vertical="top" wrapText="1"/>
    </xf>
    <xf numFmtId="0" fontId="0" fillId="0" borderId="0" xfId="0" applyAlignment="1">
      <alignment vertical="top" wrapText="1"/>
    </xf>
    <xf numFmtId="0" fontId="0" fillId="0" borderId="13" xfId="0" applyBorder="1" applyAlignment="1">
      <alignment horizontal="center" shrinkToFit="1"/>
    </xf>
    <xf numFmtId="179" fontId="0" fillId="0" borderId="10" xfId="0" applyNumberFormat="1" applyBorder="1" applyAlignment="1">
      <alignment horizontal="center" shrinkToFit="1"/>
    </xf>
    <xf numFmtId="56" fontId="4" fillId="0" borderId="10" xfId="0" applyNumberFormat="1" applyFont="1" applyBorder="1" applyAlignment="1">
      <alignment horizontal="centerContinuous" vertical="center"/>
    </xf>
    <xf numFmtId="56" fontId="0" fillId="0" borderId="10" xfId="0" applyNumberFormat="1" applyBorder="1" applyAlignment="1">
      <alignment horizontal="centerContinuous"/>
    </xf>
    <xf numFmtId="56" fontId="4" fillId="0" borderId="10" xfId="0" applyNumberFormat="1" applyFont="1" applyBorder="1" applyAlignment="1">
      <alignment horizontal="centerContinuous"/>
    </xf>
    <xf numFmtId="56" fontId="2" fillId="0" borderId="10" xfId="0" applyNumberFormat="1" applyFont="1" applyBorder="1" applyAlignment="1">
      <alignment horizontal="centerContinuous" vertical="center"/>
    </xf>
    <xf numFmtId="56" fontId="0" fillId="0" borderId="10" xfId="0" applyNumberFormat="1" applyBorder="1" applyAlignment="1">
      <alignment horizontal="center"/>
    </xf>
    <xf numFmtId="56" fontId="0" fillId="0" borderId="10" xfId="0" applyNumberFormat="1" applyBorder="1"/>
    <xf numFmtId="56" fontId="2" fillId="0" borderId="10" xfId="0" applyNumberFormat="1" applyFont="1" applyBorder="1" applyAlignment="1">
      <alignment horizontal="center" vertical="center"/>
    </xf>
    <xf numFmtId="56" fontId="0" fillId="0" borderId="10" xfId="0" applyNumberFormat="1" applyBorder="1" applyAlignment="1">
      <alignment horizontal="center" shrinkToFit="1"/>
    </xf>
    <xf numFmtId="56" fontId="0" fillId="0" borderId="10" xfId="0" applyNumberFormat="1" applyBorder="1" applyAlignment="1">
      <alignment shrinkToFit="1"/>
    </xf>
    <xf numFmtId="0" fontId="0" fillId="0" borderId="23" xfId="0" applyBorder="1" applyAlignment="1">
      <alignment horizontal="center" vertical="center"/>
    </xf>
    <xf numFmtId="0" fontId="0" fillId="0" borderId="29" xfId="0" applyBorder="1" applyAlignment="1">
      <alignment horizontal="center" vertical="center"/>
    </xf>
    <xf numFmtId="0" fontId="0" fillId="0" borderId="12" xfId="0" applyBorder="1" applyAlignment="1">
      <alignment horizontal="distributed"/>
    </xf>
    <xf numFmtId="0" fontId="0" fillId="0" borderId="14" xfId="0" applyBorder="1" applyAlignment="1">
      <alignment horizontal="distributed"/>
    </xf>
    <xf numFmtId="0" fontId="0" fillId="0" borderId="12" xfId="0" applyBorder="1" applyAlignment="1">
      <alignment horizontal="center"/>
    </xf>
    <xf numFmtId="0" fontId="0" fillId="0" borderId="26" xfId="0" applyBorder="1" applyAlignment="1">
      <alignment horizontal="center"/>
    </xf>
    <xf numFmtId="0" fontId="0" fillId="0" borderId="14" xfId="0" applyBorder="1" applyAlignment="1">
      <alignment horizontal="center"/>
    </xf>
    <xf numFmtId="0" fontId="0" fillId="0" borderId="10" xfId="0" applyBorder="1" applyAlignment="1">
      <alignment horizontal="center"/>
    </xf>
    <xf numFmtId="0" fontId="0" fillId="0" borderId="30" xfId="0" applyBorder="1" applyAlignment="1">
      <alignment horizontal="center"/>
    </xf>
    <xf numFmtId="0" fontId="0" fillId="0" borderId="13" xfId="0" applyBorder="1" applyAlignment="1">
      <alignment horizontal="center"/>
    </xf>
    <xf numFmtId="0" fontId="0" fillId="0" borderId="22" xfId="0" applyBorder="1" applyAlignment="1">
      <alignment horizontal="center"/>
    </xf>
    <xf numFmtId="0" fontId="0" fillId="0" borderId="12" xfId="0" applyBorder="1" applyAlignment="1">
      <alignment horizontal="distributed" vertical="center"/>
    </xf>
    <xf numFmtId="0" fontId="0" fillId="0" borderId="14" xfId="0" applyBorder="1" applyAlignment="1">
      <alignment horizontal="distributed" vertical="center"/>
    </xf>
    <xf numFmtId="0" fontId="0" fillId="0" borderId="30" xfId="0" applyBorder="1" applyAlignment="1">
      <alignment horizontal="center" vertical="center"/>
    </xf>
    <xf numFmtId="0" fontId="0" fillId="0" borderId="18" xfId="0" applyBorder="1" applyAlignment="1">
      <alignment horizontal="center" vertical="center"/>
    </xf>
    <xf numFmtId="0" fontId="0" fillId="0" borderId="15" xfId="0" applyBorder="1" applyAlignment="1">
      <alignment horizontal="center" vertical="center"/>
    </xf>
    <xf numFmtId="0" fontId="0" fillId="0" borderId="23" xfId="0" applyBorder="1" applyAlignment="1">
      <alignment horizontal="distributed" vertical="center"/>
    </xf>
    <xf numFmtId="0" fontId="0" fillId="0" borderId="35" xfId="0" applyBorder="1" applyAlignment="1">
      <alignment horizontal="distributed" vertical="center"/>
    </xf>
    <xf numFmtId="0" fontId="0" fillId="0" borderId="29" xfId="0" applyBorder="1" applyAlignment="1">
      <alignment horizontal="distributed" vertical="center"/>
    </xf>
    <xf numFmtId="0" fontId="0" fillId="0" borderId="0" xfId="0" applyAlignment="1">
      <alignment horizontal="left"/>
    </xf>
    <xf numFmtId="0" fontId="0" fillId="0" borderId="22" xfId="0" applyBorder="1" applyAlignment="1">
      <alignment horizontal="center" vertical="center"/>
    </xf>
    <xf numFmtId="0" fontId="0" fillId="0" borderId="16" xfId="0" applyBorder="1" applyAlignment="1">
      <alignment horizontal="center" vertical="center"/>
    </xf>
    <xf numFmtId="0" fontId="0" fillId="0" borderId="11" xfId="0" applyBorder="1" applyAlignment="1">
      <alignment horizontal="center" vertical="center"/>
    </xf>
    <xf numFmtId="0" fontId="0" fillId="0" borderId="10" xfId="0" applyBorder="1" applyAlignment="1">
      <alignment horizontal="center" vertical="center"/>
    </xf>
    <xf numFmtId="0" fontId="4" fillId="0" borderId="0" xfId="0" applyFont="1" applyAlignment="1">
      <alignment horizontal="left" vertical="center"/>
    </xf>
    <xf numFmtId="0" fontId="0" fillId="0" borderId="10" xfId="0" applyBorder="1" applyAlignment="1">
      <alignment horizontal="distributed" vertical="center"/>
    </xf>
    <xf numFmtId="0" fontId="0" fillId="0" borderId="10" xfId="0" applyBorder="1" applyAlignment="1">
      <alignment horizontal="distributed"/>
    </xf>
    <xf numFmtId="0" fontId="4" fillId="0" borderId="0" xfId="0" applyFont="1" applyAlignment="1">
      <alignment horizontal="left"/>
    </xf>
    <xf numFmtId="0" fontId="0" fillId="0" borderId="23" xfId="0" applyBorder="1" applyAlignment="1">
      <alignment vertical="center" wrapText="1"/>
    </xf>
    <xf numFmtId="0" fontId="0" fillId="0" borderId="29" xfId="0" applyBorder="1" applyAlignment="1">
      <alignment vertical="center" wrapText="1"/>
    </xf>
    <xf numFmtId="0" fontId="0" fillId="0" borderId="23" xfId="0" applyBorder="1" applyAlignment="1">
      <alignment vertical="center"/>
    </xf>
    <xf numFmtId="0" fontId="0" fillId="0" borderId="29" xfId="0" applyBorder="1" applyAlignment="1">
      <alignment vertical="center"/>
    </xf>
    <xf numFmtId="0" fontId="1" fillId="0" borderId="13" xfId="0" applyFont="1" applyBorder="1" applyAlignment="1">
      <alignment horizontal="center" vertical="center"/>
    </xf>
    <xf numFmtId="0" fontId="1" fillId="0" borderId="17" xfId="0" applyFont="1" applyBorder="1" applyAlignment="1">
      <alignment horizontal="center" vertical="center"/>
    </xf>
    <xf numFmtId="0" fontId="0" fillId="0" borderId="13" xfId="0" applyBorder="1"/>
    <xf numFmtId="0" fontId="0" fillId="0" borderId="37" xfId="0" applyBorder="1"/>
    <xf numFmtId="0" fontId="0" fillId="0" borderId="17" xfId="0" applyBorder="1"/>
    <xf numFmtId="0" fontId="0" fillId="0" borderId="36" xfId="0" applyBorder="1"/>
    <xf numFmtId="0" fontId="0" fillId="0" borderId="13" xfId="0" applyBorder="1" applyAlignment="1">
      <alignment horizontal="center" vertical="center"/>
    </xf>
    <xf numFmtId="0" fontId="0" fillId="0" borderId="37" xfId="0" applyBorder="1" applyAlignment="1">
      <alignment horizontal="center" vertical="center"/>
    </xf>
    <xf numFmtId="0" fontId="0" fillId="0" borderId="17" xfId="0" applyBorder="1" applyAlignment="1">
      <alignment horizontal="center" vertical="center"/>
    </xf>
    <xf numFmtId="0" fontId="0" fillId="0" borderId="36" xfId="0" applyBorder="1" applyAlignment="1">
      <alignment horizontal="center" vertical="center"/>
    </xf>
    <xf numFmtId="49" fontId="0" fillId="0" borderId="24" xfId="0" applyNumberFormat="1" applyBorder="1" applyAlignment="1">
      <alignment horizontal="right"/>
    </xf>
    <xf numFmtId="49" fontId="0" fillId="0" borderId="28" xfId="0" applyNumberFormat="1" applyBorder="1" applyAlignment="1">
      <alignment horizontal="right"/>
    </xf>
    <xf numFmtId="178" fontId="0" fillId="0" borderId="23" xfId="0" applyNumberFormat="1" applyBorder="1" applyAlignment="1">
      <alignment horizontal="right"/>
    </xf>
    <xf numFmtId="178" fontId="0" fillId="0" borderId="29" xfId="0" applyNumberFormat="1" applyBorder="1" applyAlignment="1">
      <alignment horizontal="right"/>
    </xf>
    <xf numFmtId="0" fontId="0" fillId="0" borderId="23" xfId="0" applyBorder="1" applyAlignment="1">
      <alignment horizontal="right"/>
    </xf>
    <xf numFmtId="0" fontId="0" fillId="0" borderId="29" xfId="0" applyBorder="1" applyAlignment="1">
      <alignment horizontal="right"/>
    </xf>
    <xf numFmtId="0" fontId="0" fillId="0" borderId="24" xfId="0" applyBorder="1" applyAlignment="1">
      <alignment horizontal="right"/>
    </xf>
    <xf numFmtId="0" fontId="0" fillId="0" borderId="28" xfId="0" applyBorder="1" applyAlignment="1">
      <alignment horizontal="right"/>
    </xf>
    <xf numFmtId="0" fontId="0" fillId="0" borderId="30" xfId="0" applyBorder="1" applyAlignment="1">
      <alignment horizontal="right"/>
    </xf>
    <xf numFmtId="0" fontId="0" fillId="0" borderId="15" xfId="0" applyBorder="1" applyAlignment="1">
      <alignment horizontal="right"/>
    </xf>
    <xf numFmtId="0" fontId="0" fillId="0" borderId="10" xfId="0" applyBorder="1" applyAlignment="1">
      <alignment vertical="center"/>
    </xf>
    <xf numFmtId="0" fontId="0" fillId="0" borderId="22" xfId="0" applyBorder="1" applyAlignment="1">
      <alignment horizontal="right"/>
    </xf>
    <xf numFmtId="0" fontId="0" fillId="0" borderId="16" xfId="0" applyBorder="1" applyAlignment="1">
      <alignment horizontal="right"/>
    </xf>
    <xf numFmtId="178" fontId="0" fillId="0" borderId="24" xfId="0" applyNumberFormat="1" applyBorder="1" applyAlignment="1">
      <alignment horizontal="right"/>
    </xf>
    <xf numFmtId="178" fontId="0" fillId="0" borderId="28" xfId="0" applyNumberFormat="1" applyBorder="1" applyAlignment="1">
      <alignment horizontal="right"/>
    </xf>
    <xf numFmtId="0" fontId="0" fillId="0" borderId="38" xfId="0" applyBorder="1" applyAlignment="1">
      <alignment horizontal="right"/>
    </xf>
    <xf numFmtId="0" fontId="0" fillId="0" borderId="39" xfId="0" applyBorder="1" applyAlignment="1">
      <alignment horizontal="right"/>
    </xf>
    <xf numFmtId="0" fontId="0" fillId="0" borderId="14" xfId="0" applyBorder="1" applyAlignment="1">
      <alignment horizontal="right"/>
    </xf>
    <xf numFmtId="0" fontId="0" fillId="0" borderId="10" xfId="0" applyBorder="1" applyAlignment="1">
      <alignment horizontal="right"/>
    </xf>
    <xf numFmtId="0" fontId="0" fillId="0" borderId="21" xfId="0" applyBorder="1" applyAlignment="1">
      <alignment horizontal="right"/>
    </xf>
    <xf numFmtId="0" fontId="0" fillId="0" borderId="10" xfId="0" applyBorder="1" applyAlignment="1">
      <alignment horizontal="right" vertical="center"/>
    </xf>
    <xf numFmtId="0" fontId="0" fillId="0" borderId="40" xfId="0" applyBorder="1" applyAlignment="1">
      <alignment horizontal="right"/>
    </xf>
    <xf numFmtId="49" fontId="0" fillId="0" borderId="10" xfId="0" applyNumberFormat="1" applyBorder="1" applyAlignment="1">
      <alignment horizontal="right" vertical="center"/>
    </xf>
    <xf numFmtId="0" fontId="0" fillId="0" borderId="25" xfId="0" applyBorder="1" applyAlignment="1">
      <alignment horizontal="right"/>
    </xf>
    <xf numFmtId="0" fontId="0" fillId="0" borderId="12" xfId="0" applyBorder="1" applyAlignment="1">
      <alignment horizontal="right"/>
    </xf>
    <xf numFmtId="0" fontId="0" fillId="0" borderId="12" xfId="0" applyBorder="1" applyAlignment="1">
      <alignment horizontal="center" vertical="center"/>
    </xf>
    <xf numFmtId="0" fontId="0" fillId="0" borderId="27" xfId="0" applyBorder="1" applyAlignment="1">
      <alignment horizontal="center"/>
    </xf>
    <xf numFmtId="0" fontId="0" fillId="0" borderId="41" xfId="0" applyBorder="1" applyAlignment="1">
      <alignment horizontal="center"/>
    </xf>
    <xf numFmtId="0" fontId="0" fillId="0" borderId="21" xfId="0" applyBorder="1" applyAlignment="1">
      <alignment horizontal="center" vertical="center"/>
    </xf>
    <xf numFmtId="0" fontId="0" fillId="0" borderId="10" xfId="0" applyBorder="1" applyAlignment="1">
      <alignment horizontal="center" vertical="center" shrinkToFit="1"/>
    </xf>
    <xf numFmtId="0" fontId="0" fillId="0" borderId="23" xfId="0" applyBorder="1" applyAlignment="1">
      <alignment horizontal="center" vertical="center" shrinkToFit="1"/>
    </xf>
    <xf numFmtId="0" fontId="4" fillId="0" borderId="0" xfId="0" applyFont="1" applyAlignment="1">
      <alignment horizontal="left" vertical="center" shrinkToFit="1"/>
    </xf>
    <xf numFmtId="0" fontId="3" fillId="0" borderId="10" xfId="0" applyFont="1" applyBorder="1" applyAlignment="1">
      <alignment horizontal="center" vertical="center" shrinkToFit="1"/>
    </xf>
    <xf numFmtId="0" fontId="3" fillId="0" borderId="23" xfId="0" applyFont="1" applyBorder="1" applyAlignment="1">
      <alignment horizontal="center" vertical="center" shrinkToFit="1"/>
    </xf>
    <xf numFmtId="0" fontId="0" fillId="0" borderId="17" xfId="0" applyBorder="1" applyAlignment="1">
      <alignment horizontal="left" vertical="center" shrinkToFit="1"/>
    </xf>
    <xf numFmtId="0" fontId="5" fillId="0" borderId="23" xfId="0" applyFont="1" applyBorder="1" applyAlignment="1">
      <alignment horizontal="center" vertical="center"/>
    </xf>
    <xf numFmtId="0" fontId="5" fillId="0" borderId="29" xfId="0" applyFont="1" applyBorder="1" applyAlignment="1">
      <alignment horizontal="center" vertical="center"/>
    </xf>
    <xf numFmtId="0" fontId="0" fillId="0" borderId="14" xfId="0" applyBorder="1" applyAlignment="1">
      <alignment horizontal="center" vertical="center"/>
    </xf>
    <xf numFmtId="0" fontId="0" fillId="0" borderId="13" xfId="0" applyBorder="1" applyAlignment="1">
      <alignment horizontal="center" shrinkToFit="1"/>
    </xf>
    <xf numFmtId="0" fontId="0" fillId="0" borderId="10" xfId="0" applyBorder="1" applyAlignment="1">
      <alignment horizontal="center" vertical="center" wrapText="1"/>
    </xf>
    <xf numFmtId="0" fontId="0" fillId="0" borderId="10" xfId="0" applyBorder="1" applyAlignment="1">
      <alignment horizontal="distributed" vertical="center" wrapText="1"/>
    </xf>
    <xf numFmtId="0" fontId="0" fillId="0" borderId="30" xfId="0" applyBorder="1" applyAlignment="1">
      <alignment horizontal="center" shrinkToFit="1"/>
    </xf>
    <xf numFmtId="0" fontId="0" fillId="0" borderId="22" xfId="0" applyBorder="1" applyAlignment="1">
      <alignment horizontal="center" shrinkToFit="1"/>
    </xf>
    <xf numFmtId="0" fontId="0" fillId="0" borderId="15" xfId="0" applyBorder="1" applyAlignment="1">
      <alignment horizontal="center" shrinkToFit="1"/>
    </xf>
    <xf numFmtId="0" fontId="0" fillId="0" borderId="17" xfId="0" applyBorder="1" applyAlignment="1">
      <alignment horizontal="center" shrinkToFit="1"/>
    </xf>
    <xf numFmtId="0" fontId="0" fillId="0" borderId="16" xfId="0" applyBorder="1" applyAlignment="1">
      <alignment horizontal="center" shrinkToFit="1"/>
    </xf>
    <xf numFmtId="0" fontId="0" fillId="0" borderId="23" xfId="0" applyBorder="1" applyAlignment="1">
      <alignment horizontal="center" shrinkToFit="1"/>
    </xf>
    <xf numFmtId="0" fontId="0" fillId="0" borderId="29" xfId="0" applyBorder="1" applyAlignment="1">
      <alignment horizontal="center" shrinkToFit="1"/>
    </xf>
    <xf numFmtId="56" fontId="0" fillId="0" borderId="23" xfId="0" applyNumberFormat="1" applyBorder="1" applyAlignment="1">
      <alignment horizontal="center" shrinkToFit="1"/>
    </xf>
    <xf numFmtId="56" fontId="0" fillId="0" borderId="29" xfId="0" applyNumberFormat="1" applyBorder="1" applyAlignment="1">
      <alignment horizontal="center" shrinkToFit="1"/>
    </xf>
    <xf numFmtId="0" fontId="0" fillId="0" borderId="26" xfId="0" applyBorder="1" applyAlignment="1">
      <alignment horizontal="center" vertic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良い" xfId="42"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22</xdr:col>
      <xdr:colOff>57150</xdr:colOff>
      <xdr:row>50</xdr:row>
      <xdr:rowOff>19050</xdr:rowOff>
    </xdr:from>
    <xdr:to>
      <xdr:col>27</xdr:col>
      <xdr:colOff>352425</xdr:colOff>
      <xdr:row>68</xdr:row>
      <xdr:rowOff>9525</xdr:rowOff>
    </xdr:to>
    <xdr:cxnSp macro="">
      <xdr:nvCxnSpPr>
        <xdr:cNvPr id="1385" name="直線コネクタ 2">
          <a:extLst>
            <a:ext uri="{FF2B5EF4-FFF2-40B4-BE49-F238E27FC236}">
              <a16:creationId xmlns:a16="http://schemas.microsoft.com/office/drawing/2014/main" id="{68C381B8-FA6E-1984-221B-BFD79401DDB2}"/>
            </a:ext>
          </a:extLst>
        </xdr:cNvPr>
        <xdr:cNvCxnSpPr>
          <a:cxnSpLocks noChangeShapeType="1"/>
        </xdr:cNvCxnSpPr>
      </xdr:nvCxnSpPr>
      <xdr:spPr bwMode="auto">
        <a:xfrm>
          <a:off x="11220450" y="9791700"/>
          <a:ext cx="2152650" cy="4276725"/>
        </a:xfrm>
        <a:prstGeom prst="line">
          <a:avLst/>
        </a:prstGeom>
        <a:noFill/>
        <a:ln w="9525"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92DEA-2C79-4F9A-99E3-3709D027710D}">
  <dimension ref="A1:U110"/>
  <sheetViews>
    <sheetView tabSelected="1" view="pageBreakPreview" zoomScaleNormal="100" zoomScaleSheetLayoutView="100" workbookViewId="0"/>
  </sheetViews>
  <sheetFormatPr defaultRowHeight="13.5" x14ac:dyDescent="0.15"/>
  <cols>
    <col min="1" max="1" width="9.5" customWidth="1"/>
    <col min="2" max="2" width="12.75" customWidth="1"/>
    <col min="3" max="17" width="9.75" customWidth="1"/>
    <col min="18" max="21" width="11.125" customWidth="1"/>
  </cols>
  <sheetData>
    <row r="1" spans="1:18" ht="21" x14ac:dyDescent="0.15">
      <c r="A1" s="15" t="s">
        <v>391</v>
      </c>
    </row>
    <row r="2" spans="1:18" ht="17.25" customHeight="1" x14ac:dyDescent="0.15">
      <c r="A2" s="3" t="s">
        <v>125</v>
      </c>
    </row>
    <row r="3" spans="1:18" ht="12.95" customHeight="1" x14ac:dyDescent="0.2">
      <c r="A3" s="16"/>
    </row>
    <row r="4" spans="1:18" ht="12.95" customHeight="1" x14ac:dyDescent="0.15">
      <c r="K4" s="17" t="s">
        <v>12</v>
      </c>
    </row>
    <row r="5" spans="1:18" x14ac:dyDescent="0.15">
      <c r="A5" s="176" t="s">
        <v>84</v>
      </c>
      <c r="B5" s="183"/>
      <c r="C5" s="167" t="s">
        <v>155</v>
      </c>
      <c r="D5" s="168"/>
      <c r="E5" s="169"/>
      <c r="F5" s="167" t="s">
        <v>315</v>
      </c>
      <c r="G5" s="168"/>
      <c r="H5" s="169"/>
      <c r="I5" s="170" t="s">
        <v>333</v>
      </c>
      <c r="J5" s="170"/>
      <c r="K5" s="170"/>
      <c r="L5" s="4"/>
      <c r="M5" s="4"/>
      <c r="N5" s="4"/>
      <c r="O5" s="4"/>
      <c r="P5" s="4"/>
      <c r="Q5" s="4"/>
      <c r="R5" s="4"/>
    </row>
    <row r="6" spans="1:18" x14ac:dyDescent="0.15">
      <c r="A6" s="177"/>
      <c r="B6" s="185"/>
      <c r="C6" s="167" t="s">
        <v>1</v>
      </c>
      <c r="D6" s="169"/>
      <c r="E6" s="163" t="s">
        <v>123</v>
      </c>
      <c r="F6" s="167" t="s">
        <v>1</v>
      </c>
      <c r="G6" s="169"/>
      <c r="H6" s="163" t="s">
        <v>123</v>
      </c>
      <c r="I6" s="170" t="s">
        <v>1</v>
      </c>
      <c r="J6" s="170"/>
      <c r="K6" s="186" t="s">
        <v>123</v>
      </c>
      <c r="L6" s="4"/>
      <c r="M6" s="4"/>
      <c r="N6" s="4"/>
      <c r="O6" s="4"/>
      <c r="P6" s="4"/>
      <c r="Q6" s="4"/>
      <c r="R6" s="4"/>
    </row>
    <row r="7" spans="1:18" x14ac:dyDescent="0.15">
      <c r="A7" s="178"/>
      <c r="B7" s="184"/>
      <c r="C7" s="20" t="s">
        <v>121</v>
      </c>
      <c r="D7" s="20" t="s">
        <v>122</v>
      </c>
      <c r="E7" s="164"/>
      <c r="F7" s="20" t="s">
        <v>121</v>
      </c>
      <c r="G7" s="20" t="s">
        <v>122</v>
      </c>
      <c r="H7" s="164"/>
      <c r="I7" s="20" t="s">
        <v>121</v>
      </c>
      <c r="J7" s="20" t="s">
        <v>122</v>
      </c>
      <c r="K7" s="186"/>
      <c r="L7" s="25"/>
      <c r="M7" s="25"/>
      <c r="N7" s="4"/>
      <c r="O7" s="25"/>
      <c r="P7" s="25"/>
      <c r="Q7" s="4"/>
      <c r="R7" s="4"/>
    </row>
    <row r="8" spans="1:18" x14ac:dyDescent="0.15">
      <c r="A8" s="165" t="s">
        <v>3</v>
      </c>
      <c r="B8" s="166"/>
      <c r="C8" s="27">
        <f>SUM(C9:C11,C15:C17)</f>
        <v>467</v>
      </c>
      <c r="D8" s="27">
        <f>SUM(D9:D11,D15:D17)</f>
        <v>39</v>
      </c>
      <c r="E8" s="27">
        <f>SUM(E9:E11,E15:E17)</f>
        <v>198</v>
      </c>
      <c r="F8" s="27">
        <v>499</v>
      </c>
      <c r="G8" s="27">
        <v>65</v>
      </c>
      <c r="H8" s="27">
        <v>237</v>
      </c>
      <c r="I8" s="27">
        <f>SUM(I9:I11,I15:I17)</f>
        <v>424</v>
      </c>
      <c r="J8" s="27">
        <f>SUM(J9:J11,J15:J17)</f>
        <v>41</v>
      </c>
      <c r="K8" s="27">
        <f>SUM(K9:K11,K15:K17)</f>
        <v>308</v>
      </c>
      <c r="L8" s="28"/>
      <c r="M8" s="28"/>
      <c r="N8" s="28"/>
      <c r="O8" s="28"/>
      <c r="P8" s="28"/>
      <c r="Q8" s="28"/>
      <c r="R8" s="4"/>
    </row>
    <row r="9" spans="1:18" x14ac:dyDescent="0.15">
      <c r="A9" s="165" t="s">
        <v>4</v>
      </c>
      <c r="B9" s="166"/>
      <c r="C9" s="27">
        <v>3</v>
      </c>
      <c r="D9" s="27">
        <v>1</v>
      </c>
      <c r="E9" s="27">
        <v>3</v>
      </c>
      <c r="F9" s="27">
        <v>5</v>
      </c>
      <c r="G9" s="27">
        <v>2</v>
      </c>
      <c r="H9" s="27">
        <v>7</v>
      </c>
      <c r="I9" s="27">
        <v>0</v>
      </c>
      <c r="J9" s="27">
        <v>0</v>
      </c>
      <c r="K9" s="27">
        <v>2</v>
      </c>
      <c r="L9" s="28"/>
      <c r="M9" s="28"/>
      <c r="N9" s="28"/>
      <c r="O9" s="28"/>
      <c r="P9" s="28"/>
      <c r="Q9" s="28"/>
      <c r="R9" s="4"/>
    </row>
    <row r="10" spans="1:18" x14ac:dyDescent="0.15">
      <c r="A10" s="174" t="s">
        <v>112</v>
      </c>
      <c r="B10" s="175"/>
      <c r="C10" s="27">
        <v>37</v>
      </c>
      <c r="D10" s="27">
        <v>10</v>
      </c>
      <c r="E10" s="27">
        <v>44</v>
      </c>
      <c r="F10" s="27">
        <v>47</v>
      </c>
      <c r="G10" s="27">
        <v>4</v>
      </c>
      <c r="H10" s="27">
        <v>44</v>
      </c>
      <c r="I10" s="27">
        <v>40</v>
      </c>
      <c r="J10" s="27">
        <v>6</v>
      </c>
      <c r="K10" s="27">
        <v>48</v>
      </c>
      <c r="L10" s="28"/>
      <c r="M10" s="28"/>
      <c r="N10" s="28"/>
      <c r="O10" s="28"/>
      <c r="P10" s="28"/>
      <c r="Q10" s="28"/>
      <c r="R10" s="4"/>
    </row>
    <row r="11" spans="1:18" x14ac:dyDescent="0.15">
      <c r="A11" s="176" t="s">
        <v>8</v>
      </c>
      <c r="B11" s="29" t="s">
        <v>120</v>
      </c>
      <c r="C11" s="27">
        <v>320</v>
      </c>
      <c r="D11" s="27">
        <v>22</v>
      </c>
      <c r="E11" s="27">
        <v>116</v>
      </c>
      <c r="F11" s="27">
        <v>306</v>
      </c>
      <c r="G11" s="27">
        <v>53</v>
      </c>
      <c r="H11" s="27">
        <v>136</v>
      </c>
      <c r="I11" s="27">
        <v>264</v>
      </c>
      <c r="J11" s="27">
        <v>27</v>
      </c>
      <c r="K11" s="27">
        <v>220</v>
      </c>
      <c r="L11" s="28"/>
      <c r="M11" s="28"/>
      <c r="N11" s="28"/>
      <c r="O11" s="28"/>
      <c r="P11" s="28"/>
      <c r="Q11" s="28"/>
      <c r="R11" s="4"/>
    </row>
    <row r="12" spans="1:18" x14ac:dyDescent="0.15">
      <c r="A12" s="177"/>
      <c r="B12" s="30" t="s">
        <v>5</v>
      </c>
      <c r="C12" s="27">
        <v>56</v>
      </c>
      <c r="D12" s="27">
        <v>2</v>
      </c>
      <c r="E12" s="31"/>
      <c r="F12" s="27">
        <v>31</v>
      </c>
      <c r="G12" s="27">
        <v>12</v>
      </c>
      <c r="H12" s="31"/>
      <c r="I12" s="27">
        <v>22</v>
      </c>
      <c r="J12" s="27">
        <v>3</v>
      </c>
      <c r="K12" s="31"/>
      <c r="L12" s="28"/>
      <c r="M12" s="28"/>
      <c r="N12" s="28"/>
      <c r="O12" s="28"/>
      <c r="P12" s="28"/>
      <c r="Q12" s="28"/>
      <c r="R12" s="4"/>
    </row>
    <row r="13" spans="1:18" x14ac:dyDescent="0.15">
      <c r="A13" s="177"/>
      <c r="B13" s="30" t="s">
        <v>6</v>
      </c>
      <c r="C13" s="27">
        <v>69</v>
      </c>
      <c r="D13" s="27">
        <v>4</v>
      </c>
      <c r="E13" s="31"/>
      <c r="F13" s="27">
        <v>72</v>
      </c>
      <c r="G13" s="27">
        <v>11</v>
      </c>
      <c r="H13" s="31"/>
      <c r="I13" s="27">
        <v>76</v>
      </c>
      <c r="J13" s="27">
        <v>0</v>
      </c>
      <c r="K13" s="31"/>
      <c r="L13" s="28"/>
      <c r="M13" s="28"/>
      <c r="N13" s="28"/>
      <c r="O13" s="28"/>
      <c r="P13" s="28"/>
      <c r="Q13" s="28"/>
      <c r="R13" s="4"/>
    </row>
    <row r="14" spans="1:18" x14ac:dyDescent="0.15">
      <c r="A14" s="178"/>
      <c r="B14" s="30" t="s">
        <v>7</v>
      </c>
      <c r="C14" s="27">
        <v>195</v>
      </c>
      <c r="D14" s="27">
        <v>16</v>
      </c>
      <c r="E14" s="31"/>
      <c r="F14" s="27">
        <v>203</v>
      </c>
      <c r="G14" s="27">
        <v>30</v>
      </c>
      <c r="H14" s="31"/>
      <c r="I14" s="27">
        <v>166</v>
      </c>
      <c r="J14" s="27">
        <v>24</v>
      </c>
      <c r="K14" s="31"/>
      <c r="L14" s="28"/>
      <c r="M14" s="28"/>
      <c r="N14" s="28"/>
      <c r="O14" s="28"/>
      <c r="P14" s="28"/>
      <c r="Q14" s="28"/>
      <c r="R14" s="4"/>
    </row>
    <row r="15" spans="1:18" x14ac:dyDescent="0.15">
      <c r="A15" s="165" t="s">
        <v>9</v>
      </c>
      <c r="B15" s="166"/>
      <c r="C15" s="27">
        <v>21</v>
      </c>
      <c r="D15" s="27">
        <v>3</v>
      </c>
      <c r="E15" s="27">
        <v>7</v>
      </c>
      <c r="F15" s="27">
        <v>47</v>
      </c>
      <c r="G15" s="27">
        <v>2</v>
      </c>
      <c r="H15" s="27">
        <v>30</v>
      </c>
      <c r="I15" s="27">
        <v>25</v>
      </c>
      <c r="J15" s="27">
        <v>4</v>
      </c>
      <c r="K15" s="27">
        <v>10</v>
      </c>
      <c r="L15" s="28"/>
      <c r="M15" s="28"/>
      <c r="N15" s="28"/>
      <c r="O15" s="28"/>
      <c r="P15" s="28"/>
      <c r="Q15" s="28"/>
      <c r="R15" s="4"/>
    </row>
    <row r="16" spans="1:18" x14ac:dyDescent="0.15">
      <c r="A16" s="165" t="s">
        <v>10</v>
      </c>
      <c r="B16" s="166"/>
      <c r="C16" s="27">
        <v>8</v>
      </c>
      <c r="D16" s="27">
        <v>0</v>
      </c>
      <c r="E16" s="27">
        <v>4</v>
      </c>
      <c r="F16" s="27">
        <v>1</v>
      </c>
      <c r="G16" s="27">
        <v>0</v>
      </c>
      <c r="H16" s="27">
        <v>0</v>
      </c>
      <c r="I16" s="27">
        <v>13</v>
      </c>
      <c r="J16" s="27">
        <v>0</v>
      </c>
      <c r="K16" s="27">
        <v>8</v>
      </c>
      <c r="L16" s="28"/>
      <c r="M16" s="28"/>
      <c r="N16" s="28"/>
      <c r="O16" s="28"/>
      <c r="P16" s="28"/>
      <c r="Q16" s="28"/>
      <c r="R16" s="4"/>
    </row>
    <row r="17" spans="1:21" x14ac:dyDescent="0.15">
      <c r="A17" s="165" t="s">
        <v>11</v>
      </c>
      <c r="B17" s="166"/>
      <c r="C17" s="27">
        <v>78</v>
      </c>
      <c r="D17" s="27">
        <v>3</v>
      </c>
      <c r="E17" s="27">
        <v>24</v>
      </c>
      <c r="F17" s="27">
        <v>93</v>
      </c>
      <c r="G17" s="27">
        <v>4</v>
      </c>
      <c r="H17" s="27">
        <v>20</v>
      </c>
      <c r="I17" s="27">
        <v>82</v>
      </c>
      <c r="J17" s="27">
        <v>4</v>
      </c>
      <c r="K17" s="27">
        <v>20</v>
      </c>
      <c r="L17" s="28"/>
      <c r="M17" s="28"/>
      <c r="N17" s="28"/>
      <c r="O17" s="28"/>
      <c r="P17" s="28"/>
      <c r="Q17" s="28"/>
      <c r="R17" s="4"/>
    </row>
    <row r="18" spans="1:21" x14ac:dyDescent="0.15">
      <c r="L18" s="4"/>
      <c r="M18" s="4"/>
      <c r="N18" s="4"/>
      <c r="O18" s="4"/>
      <c r="P18" s="4"/>
      <c r="Q18" s="4"/>
      <c r="R18" s="4"/>
    </row>
    <row r="21" spans="1:21" x14ac:dyDescent="0.15">
      <c r="F21" s="32"/>
      <c r="H21" s="33"/>
      <c r="I21" s="33"/>
      <c r="K21" s="33"/>
      <c r="L21" s="33"/>
      <c r="M21" s="33"/>
      <c r="O21" s="33"/>
      <c r="P21" s="33"/>
      <c r="Q21" s="33"/>
      <c r="R21" s="17" t="s">
        <v>12</v>
      </c>
      <c r="T21" s="34"/>
      <c r="U21" s="34"/>
    </row>
    <row r="22" spans="1:21" x14ac:dyDescent="0.15">
      <c r="A22" s="176" t="s">
        <v>84</v>
      </c>
      <c r="B22" s="183"/>
      <c r="C22" s="167" t="s">
        <v>331</v>
      </c>
      <c r="D22" s="168"/>
      <c r="E22" s="168"/>
      <c r="F22" s="169"/>
      <c r="G22" s="167" t="s">
        <v>364</v>
      </c>
      <c r="H22" s="168"/>
      <c r="I22" s="168"/>
      <c r="J22" s="169"/>
      <c r="K22" s="167" t="s">
        <v>403</v>
      </c>
      <c r="L22" s="168"/>
      <c r="M22" s="168"/>
      <c r="N22" s="169"/>
      <c r="O22" s="167" t="s">
        <v>424</v>
      </c>
      <c r="P22" s="168"/>
      <c r="Q22" s="168"/>
      <c r="R22" s="169"/>
    </row>
    <row r="23" spans="1:21" x14ac:dyDescent="0.15">
      <c r="A23" s="177"/>
      <c r="B23" s="185"/>
      <c r="C23" s="167" t="s">
        <v>1</v>
      </c>
      <c r="D23" s="168"/>
      <c r="E23" s="169"/>
      <c r="F23" s="163" t="s">
        <v>123</v>
      </c>
      <c r="G23" s="167" t="s">
        <v>1</v>
      </c>
      <c r="H23" s="168"/>
      <c r="I23" s="169"/>
      <c r="J23" s="163" t="s">
        <v>123</v>
      </c>
      <c r="K23" s="167" t="s">
        <v>1</v>
      </c>
      <c r="L23" s="168"/>
      <c r="M23" s="169"/>
      <c r="N23" s="163" t="s">
        <v>123</v>
      </c>
      <c r="O23" s="167" t="s">
        <v>1</v>
      </c>
      <c r="P23" s="168"/>
      <c r="Q23" s="169"/>
      <c r="R23" s="163" t="s">
        <v>123</v>
      </c>
      <c r="S23" s="4"/>
      <c r="T23" s="4"/>
    </row>
    <row r="24" spans="1:21" x14ac:dyDescent="0.15">
      <c r="A24" s="178"/>
      <c r="B24" s="184"/>
      <c r="C24" s="20" t="s">
        <v>121</v>
      </c>
      <c r="D24" s="20" t="s">
        <v>122</v>
      </c>
      <c r="E24" s="20" t="s">
        <v>414</v>
      </c>
      <c r="F24" s="164"/>
      <c r="G24" s="20" t="s">
        <v>121</v>
      </c>
      <c r="H24" s="20" t="s">
        <v>122</v>
      </c>
      <c r="I24" s="20" t="s">
        <v>414</v>
      </c>
      <c r="J24" s="164"/>
      <c r="K24" s="20" t="s">
        <v>121</v>
      </c>
      <c r="L24" s="20" t="s">
        <v>122</v>
      </c>
      <c r="M24" s="20" t="s">
        <v>3</v>
      </c>
      <c r="N24" s="164"/>
      <c r="O24" s="20" t="s">
        <v>121</v>
      </c>
      <c r="P24" s="20" t="s">
        <v>122</v>
      </c>
      <c r="Q24" s="20" t="s">
        <v>3</v>
      </c>
      <c r="R24" s="164"/>
      <c r="S24" s="4"/>
      <c r="T24" s="4"/>
    </row>
    <row r="25" spans="1:21" x14ac:dyDescent="0.15">
      <c r="A25" s="165" t="s">
        <v>3</v>
      </c>
      <c r="B25" s="166"/>
      <c r="C25" s="27">
        <f t="shared" ref="C25:J25" si="0">SUM(C26:C28,C32:C34)</f>
        <v>439</v>
      </c>
      <c r="D25" s="27">
        <f t="shared" si="0"/>
        <v>35</v>
      </c>
      <c r="E25" s="27">
        <f t="shared" si="0"/>
        <v>479</v>
      </c>
      <c r="F25" s="27">
        <f t="shared" si="0"/>
        <v>276</v>
      </c>
      <c r="G25" s="27">
        <f t="shared" si="0"/>
        <v>318</v>
      </c>
      <c r="H25" s="27">
        <f t="shared" si="0"/>
        <v>36</v>
      </c>
      <c r="I25" s="27">
        <f t="shared" si="0"/>
        <v>360</v>
      </c>
      <c r="J25" s="27">
        <f t="shared" si="0"/>
        <v>260</v>
      </c>
      <c r="K25" s="27">
        <f>SUM(K26:K28,K32:K34)</f>
        <v>328</v>
      </c>
      <c r="L25" s="27">
        <f>SUM(L26:L28,L32:L34)</f>
        <v>29</v>
      </c>
      <c r="M25" s="27">
        <f>SUM(M26:M28,M32:M34)</f>
        <v>357</v>
      </c>
      <c r="N25" s="31"/>
      <c r="O25" s="35">
        <f>SUM(O26:O28,O32:O34)</f>
        <v>392</v>
      </c>
      <c r="P25" s="35">
        <f>SUM(P26:P28,P32:P34)</f>
        <v>55</v>
      </c>
      <c r="Q25" s="35">
        <f>SUM(Q26:Q28,Q32:Q34)</f>
        <v>447</v>
      </c>
      <c r="R25" s="31"/>
      <c r="S25" s="33"/>
    </row>
    <row r="26" spans="1:21" x14ac:dyDescent="0.15">
      <c r="A26" s="165" t="s">
        <v>4</v>
      </c>
      <c r="B26" s="166"/>
      <c r="C26" s="27">
        <v>6</v>
      </c>
      <c r="D26" s="27">
        <v>0</v>
      </c>
      <c r="E26" s="27">
        <v>6</v>
      </c>
      <c r="F26" s="27">
        <v>7</v>
      </c>
      <c r="G26" s="27">
        <v>1</v>
      </c>
      <c r="H26" s="27">
        <v>0</v>
      </c>
      <c r="I26" s="27">
        <v>1</v>
      </c>
      <c r="J26" s="27">
        <v>1</v>
      </c>
      <c r="K26" s="27">
        <v>2</v>
      </c>
      <c r="L26" s="27">
        <v>0</v>
      </c>
      <c r="M26" s="27">
        <v>2</v>
      </c>
      <c r="N26" s="31"/>
      <c r="O26" s="35">
        <v>7</v>
      </c>
      <c r="P26" s="35">
        <v>2</v>
      </c>
      <c r="Q26" s="35">
        <v>9</v>
      </c>
      <c r="R26" s="31"/>
      <c r="S26" s="33"/>
    </row>
    <row r="27" spans="1:21" x14ac:dyDescent="0.15">
      <c r="A27" s="174" t="s">
        <v>112</v>
      </c>
      <c r="B27" s="175"/>
      <c r="C27" s="27">
        <v>51</v>
      </c>
      <c r="D27" s="27">
        <v>6</v>
      </c>
      <c r="E27" s="27">
        <v>57</v>
      </c>
      <c r="F27" s="27">
        <v>48</v>
      </c>
      <c r="G27" s="27">
        <v>40</v>
      </c>
      <c r="H27" s="27">
        <v>3</v>
      </c>
      <c r="I27" s="27">
        <v>43</v>
      </c>
      <c r="J27" s="27">
        <v>38</v>
      </c>
      <c r="K27" s="27">
        <v>51</v>
      </c>
      <c r="L27" s="27">
        <v>8</v>
      </c>
      <c r="M27" s="27">
        <v>59</v>
      </c>
      <c r="N27" s="31"/>
      <c r="O27" s="35">
        <v>63</v>
      </c>
      <c r="P27" s="35">
        <v>13</v>
      </c>
      <c r="Q27" s="35">
        <v>76</v>
      </c>
      <c r="R27" s="31"/>
      <c r="S27" s="33"/>
    </row>
    <row r="28" spans="1:21" x14ac:dyDescent="0.15">
      <c r="A28" s="176" t="s">
        <v>8</v>
      </c>
      <c r="B28" s="36" t="s">
        <v>120</v>
      </c>
      <c r="C28" s="27">
        <v>285</v>
      </c>
      <c r="D28" s="27">
        <v>19</v>
      </c>
      <c r="E28" s="27">
        <v>304</v>
      </c>
      <c r="F28" s="27">
        <v>169</v>
      </c>
      <c r="G28" s="27">
        <v>205</v>
      </c>
      <c r="H28" s="27">
        <v>26</v>
      </c>
      <c r="I28" s="27">
        <v>233</v>
      </c>
      <c r="J28" s="27">
        <v>163</v>
      </c>
      <c r="K28" s="27">
        <v>196</v>
      </c>
      <c r="L28" s="27">
        <v>16</v>
      </c>
      <c r="M28" s="27">
        <v>212</v>
      </c>
      <c r="N28" s="31"/>
      <c r="O28" s="35">
        <v>233</v>
      </c>
      <c r="P28" s="35">
        <v>31</v>
      </c>
      <c r="Q28" s="35">
        <v>264</v>
      </c>
      <c r="R28" s="31"/>
      <c r="S28" s="33"/>
    </row>
    <row r="29" spans="1:21" x14ac:dyDescent="0.15">
      <c r="A29" s="177"/>
      <c r="B29" s="26" t="s">
        <v>5</v>
      </c>
      <c r="C29" s="27">
        <v>14</v>
      </c>
      <c r="D29" s="27">
        <v>1</v>
      </c>
      <c r="E29" s="27">
        <v>15</v>
      </c>
      <c r="F29" s="31"/>
      <c r="G29" s="27">
        <v>20</v>
      </c>
      <c r="H29" s="27">
        <v>5</v>
      </c>
      <c r="I29" s="27">
        <v>25</v>
      </c>
      <c r="J29" s="31"/>
      <c r="K29" s="27">
        <v>17</v>
      </c>
      <c r="L29" s="27">
        <v>2</v>
      </c>
      <c r="M29" s="27">
        <v>19</v>
      </c>
      <c r="N29" s="31"/>
      <c r="O29" s="35">
        <v>24</v>
      </c>
      <c r="P29" s="35">
        <v>2</v>
      </c>
      <c r="Q29" s="35">
        <v>26</v>
      </c>
      <c r="R29" s="31"/>
      <c r="S29" s="33"/>
    </row>
    <row r="30" spans="1:21" x14ac:dyDescent="0.15">
      <c r="A30" s="177"/>
      <c r="B30" s="26" t="s">
        <v>6</v>
      </c>
      <c r="C30" s="27">
        <v>65</v>
      </c>
      <c r="D30" s="27">
        <v>2</v>
      </c>
      <c r="E30" s="27">
        <v>67</v>
      </c>
      <c r="F30" s="31"/>
      <c r="G30" s="27">
        <v>51</v>
      </c>
      <c r="H30" s="27">
        <v>2</v>
      </c>
      <c r="I30" s="27">
        <v>53</v>
      </c>
      <c r="J30" s="31"/>
      <c r="K30" s="27">
        <v>57</v>
      </c>
      <c r="L30" s="27">
        <v>3</v>
      </c>
      <c r="M30" s="27">
        <v>60</v>
      </c>
      <c r="N30" s="31"/>
      <c r="O30" s="35">
        <v>56</v>
      </c>
      <c r="P30" s="35">
        <v>8</v>
      </c>
      <c r="Q30" s="35">
        <v>64</v>
      </c>
      <c r="R30" s="31"/>
      <c r="S30" s="33"/>
    </row>
    <row r="31" spans="1:21" x14ac:dyDescent="0.15">
      <c r="A31" s="178"/>
      <c r="B31" s="26" t="s">
        <v>7</v>
      </c>
      <c r="C31" s="27">
        <v>206</v>
      </c>
      <c r="D31" s="27">
        <v>16</v>
      </c>
      <c r="E31" s="27">
        <v>222</v>
      </c>
      <c r="F31" s="31"/>
      <c r="G31" s="27">
        <v>134</v>
      </c>
      <c r="H31" s="27">
        <v>19</v>
      </c>
      <c r="I31" s="27">
        <v>155</v>
      </c>
      <c r="J31" s="31"/>
      <c r="K31" s="27">
        <v>122</v>
      </c>
      <c r="L31" s="27">
        <v>11</v>
      </c>
      <c r="M31" s="27">
        <v>133</v>
      </c>
      <c r="N31" s="31"/>
      <c r="O31" s="35">
        <v>153</v>
      </c>
      <c r="P31" s="35">
        <v>21</v>
      </c>
      <c r="Q31" s="35">
        <v>174</v>
      </c>
      <c r="R31" s="31"/>
      <c r="S31" s="33"/>
    </row>
    <row r="32" spans="1:21" x14ac:dyDescent="0.15">
      <c r="A32" s="165" t="s">
        <v>9</v>
      </c>
      <c r="B32" s="166"/>
      <c r="C32" s="27">
        <v>24</v>
      </c>
      <c r="D32" s="27">
        <v>3</v>
      </c>
      <c r="E32" s="27">
        <v>28</v>
      </c>
      <c r="F32" s="27">
        <v>17</v>
      </c>
      <c r="G32" s="27">
        <v>11</v>
      </c>
      <c r="H32" s="27">
        <v>2</v>
      </c>
      <c r="I32" s="27">
        <v>14</v>
      </c>
      <c r="J32" s="27">
        <v>29</v>
      </c>
      <c r="K32" s="27">
        <v>19</v>
      </c>
      <c r="L32" s="27">
        <v>1</v>
      </c>
      <c r="M32" s="27">
        <v>20</v>
      </c>
      <c r="N32" s="31"/>
      <c r="O32" s="35">
        <v>21</v>
      </c>
      <c r="P32" s="35">
        <v>3</v>
      </c>
      <c r="Q32" s="35">
        <v>24</v>
      </c>
      <c r="R32" s="31"/>
      <c r="S32" s="33"/>
    </row>
    <row r="33" spans="1:19" x14ac:dyDescent="0.15">
      <c r="A33" s="165" t="s">
        <v>10</v>
      </c>
      <c r="B33" s="166"/>
      <c r="C33" s="27">
        <v>2</v>
      </c>
      <c r="D33" s="27">
        <v>0</v>
      </c>
      <c r="E33" s="27">
        <v>5</v>
      </c>
      <c r="F33" s="27">
        <v>5</v>
      </c>
      <c r="G33" s="27">
        <v>1</v>
      </c>
      <c r="H33" s="27">
        <v>1</v>
      </c>
      <c r="I33" s="27">
        <v>4</v>
      </c>
      <c r="J33" s="27">
        <v>5</v>
      </c>
      <c r="K33" s="27">
        <v>5</v>
      </c>
      <c r="L33" s="27">
        <v>0</v>
      </c>
      <c r="M33" s="27">
        <v>5</v>
      </c>
      <c r="N33" s="31"/>
      <c r="O33" s="35">
        <v>13</v>
      </c>
      <c r="P33" s="35">
        <v>2</v>
      </c>
      <c r="Q33" s="35">
        <v>15</v>
      </c>
      <c r="R33" s="31"/>
      <c r="S33" s="33"/>
    </row>
    <row r="34" spans="1:19" x14ac:dyDescent="0.15">
      <c r="A34" s="165" t="s">
        <v>11</v>
      </c>
      <c r="B34" s="166"/>
      <c r="C34" s="27">
        <v>71</v>
      </c>
      <c r="D34" s="27">
        <v>7</v>
      </c>
      <c r="E34" s="27">
        <v>79</v>
      </c>
      <c r="F34" s="27">
        <v>30</v>
      </c>
      <c r="G34" s="27">
        <v>60</v>
      </c>
      <c r="H34" s="27">
        <v>4</v>
      </c>
      <c r="I34" s="27">
        <v>65</v>
      </c>
      <c r="J34" s="27">
        <v>24</v>
      </c>
      <c r="K34" s="27">
        <v>55</v>
      </c>
      <c r="L34" s="27">
        <v>4</v>
      </c>
      <c r="M34" s="27">
        <v>59</v>
      </c>
      <c r="N34" s="31"/>
      <c r="O34" s="35">
        <v>55</v>
      </c>
      <c r="P34" s="35">
        <v>4</v>
      </c>
      <c r="Q34" s="35">
        <v>59</v>
      </c>
      <c r="R34" s="31"/>
      <c r="S34" s="33"/>
    </row>
    <row r="35" spans="1:19" x14ac:dyDescent="0.15">
      <c r="C35" s="33"/>
      <c r="D35" s="33"/>
      <c r="E35" s="33"/>
      <c r="F35" s="33"/>
      <c r="G35" s="33"/>
      <c r="H35" s="33"/>
      <c r="I35" s="33"/>
      <c r="J35" s="33"/>
      <c r="K35" s="33"/>
      <c r="L35" s="33"/>
      <c r="M35" s="33"/>
      <c r="N35" s="33"/>
    </row>
    <row r="36" spans="1:19" x14ac:dyDescent="0.15">
      <c r="C36" s="33"/>
      <c r="D36" s="17"/>
      <c r="E36" s="33"/>
      <c r="F36" s="17" t="s">
        <v>12</v>
      </c>
      <c r="G36" s="33"/>
      <c r="H36" s="33"/>
      <c r="I36" s="33"/>
      <c r="J36" s="33"/>
      <c r="K36" s="33"/>
      <c r="L36" s="33"/>
      <c r="M36" s="33"/>
      <c r="N36" s="33"/>
    </row>
    <row r="37" spans="1:19" x14ac:dyDescent="0.15">
      <c r="A37" s="176" t="s">
        <v>84</v>
      </c>
      <c r="B37" s="183"/>
      <c r="C37" s="167" t="s">
        <v>437</v>
      </c>
      <c r="D37" s="169"/>
      <c r="E37" s="167" t="s">
        <v>440</v>
      </c>
      <c r="F37" s="169"/>
      <c r="G37" s="33"/>
      <c r="H37" s="33"/>
      <c r="I37" s="33"/>
      <c r="J37" s="33"/>
      <c r="K37" s="33"/>
      <c r="L37" s="33"/>
    </row>
    <row r="38" spans="1:19" x14ac:dyDescent="0.15">
      <c r="A38" s="177"/>
      <c r="B38" s="185"/>
      <c r="C38" s="37" t="s">
        <v>1</v>
      </c>
      <c r="D38" s="21" t="s">
        <v>123</v>
      </c>
      <c r="E38" s="37" t="s">
        <v>1</v>
      </c>
      <c r="F38" s="21" t="s">
        <v>123</v>
      </c>
      <c r="G38" s="33"/>
      <c r="H38" s="33"/>
      <c r="I38" s="33"/>
      <c r="J38" s="33"/>
      <c r="K38" s="33"/>
      <c r="L38" s="33"/>
      <c r="M38" s="32"/>
      <c r="N38" s="32"/>
      <c r="O38" s="32"/>
    </row>
    <row r="39" spans="1:19" x14ac:dyDescent="0.15">
      <c r="A39" s="178"/>
      <c r="B39" s="184"/>
      <c r="C39" s="38"/>
      <c r="D39" s="24"/>
      <c r="E39" s="38"/>
      <c r="F39" s="24"/>
      <c r="G39" s="33"/>
      <c r="H39" s="33"/>
      <c r="I39" s="33"/>
      <c r="J39" s="33"/>
      <c r="K39" s="33"/>
      <c r="L39" s="33"/>
      <c r="M39" s="32"/>
    </row>
    <row r="40" spans="1:19" x14ac:dyDescent="0.15">
      <c r="A40" s="165" t="s">
        <v>3</v>
      </c>
      <c r="B40" s="166"/>
      <c r="C40" s="35">
        <f>SUM(C41:C43,C47:C49)</f>
        <v>469</v>
      </c>
      <c r="D40" s="35">
        <f>SUM(D41:D43,D47:D49)</f>
        <v>254</v>
      </c>
      <c r="E40" s="35">
        <f>SUM(E41:E43,E47:E49)</f>
        <v>493</v>
      </c>
      <c r="F40" s="35">
        <f>SUM(F41:F43,F47:F49)</f>
        <v>255</v>
      </c>
      <c r="G40" s="33"/>
      <c r="H40" s="33"/>
      <c r="I40" s="33"/>
      <c r="J40" s="33"/>
      <c r="K40" s="33"/>
      <c r="L40" s="33"/>
      <c r="M40" s="32"/>
    </row>
    <row r="41" spans="1:19" x14ac:dyDescent="0.15">
      <c r="A41" s="165" t="s">
        <v>4</v>
      </c>
      <c r="B41" s="166"/>
      <c r="C41" s="35">
        <v>5</v>
      </c>
      <c r="D41" s="35">
        <v>5</v>
      </c>
      <c r="E41" s="35">
        <v>5</v>
      </c>
      <c r="F41" s="35">
        <v>3</v>
      </c>
      <c r="G41" s="33"/>
      <c r="H41" s="33"/>
      <c r="I41" s="33"/>
      <c r="J41" s="33"/>
      <c r="K41" s="33"/>
      <c r="L41" s="33"/>
      <c r="M41" s="32"/>
    </row>
    <row r="42" spans="1:19" x14ac:dyDescent="0.15">
      <c r="A42" s="174" t="s">
        <v>112</v>
      </c>
      <c r="B42" s="175"/>
      <c r="C42" s="35">
        <v>51</v>
      </c>
      <c r="D42" s="35">
        <v>51</v>
      </c>
      <c r="E42" s="35">
        <v>58</v>
      </c>
      <c r="F42" s="35">
        <v>56</v>
      </c>
      <c r="G42" s="33"/>
      <c r="H42" s="33"/>
      <c r="I42" s="33"/>
      <c r="J42" s="33"/>
      <c r="K42" s="33"/>
      <c r="L42" s="33"/>
      <c r="M42" s="32"/>
    </row>
    <row r="43" spans="1:19" x14ac:dyDescent="0.15">
      <c r="A43" s="176" t="s">
        <v>8</v>
      </c>
      <c r="B43" s="36" t="s">
        <v>120</v>
      </c>
      <c r="C43" s="35">
        <v>308</v>
      </c>
      <c r="D43" s="35">
        <v>149</v>
      </c>
      <c r="E43" s="35">
        <v>340</v>
      </c>
      <c r="F43" s="35">
        <v>145</v>
      </c>
      <c r="G43" s="33"/>
      <c r="H43" s="33"/>
      <c r="I43" s="33"/>
      <c r="J43" s="33"/>
      <c r="K43" s="33"/>
      <c r="L43" s="33"/>
      <c r="M43" s="32"/>
    </row>
    <row r="44" spans="1:19" x14ac:dyDescent="0.15">
      <c r="A44" s="177"/>
      <c r="B44" s="26" t="s">
        <v>5</v>
      </c>
      <c r="C44" s="35">
        <v>15</v>
      </c>
      <c r="D44" s="39"/>
      <c r="E44" s="35">
        <v>25</v>
      </c>
      <c r="F44" s="39"/>
      <c r="G44" s="33"/>
      <c r="H44" s="33"/>
      <c r="I44" s="33"/>
      <c r="J44" s="33"/>
      <c r="K44" s="33"/>
      <c r="L44" s="33"/>
      <c r="M44" s="32"/>
    </row>
    <row r="45" spans="1:19" x14ac:dyDescent="0.15">
      <c r="A45" s="177"/>
      <c r="B45" s="26" t="s">
        <v>6</v>
      </c>
      <c r="C45" s="35">
        <v>46</v>
      </c>
      <c r="D45" s="39"/>
      <c r="E45" s="35">
        <v>87</v>
      </c>
      <c r="F45" s="39"/>
      <c r="G45" s="33"/>
      <c r="H45" s="33"/>
      <c r="I45" s="33"/>
      <c r="J45" s="33"/>
      <c r="K45" s="33"/>
      <c r="L45" s="33"/>
      <c r="M45" s="32"/>
    </row>
    <row r="46" spans="1:19" x14ac:dyDescent="0.15">
      <c r="A46" s="178"/>
      <c r="B46" s="26" t="s">
        <v>7</v>
      </c>
      <c r="C46" s="35">
        <v>247</v>
      </c>
      <c r="D46" s="39"/>
      <c r="E46" s="35">
        <v>228</v>
      </c>
      <c r="F46" s="39"/>
      <c r="G46" s="33"/>
      <c r="H46" s="33"/>
      <c r="I46" s="33"/>
      <c r="J46" s="33"/>
      <c r="K46" s="33"/>
      <c r="L46" s="33"/>
      <c r="M46" s="32"/>
    </row>
    <row r="47" spans="1:19" x14ac:dyDescent="0.15">
      <c r="A47" s="165" t="s">
        <v>9</v>
      </c>
      <c r="B47" s="166"/>
      <c r="C47" s="35">
        <v>24</v>
      </c>
      <c r="D47" s="35">
        <v>15</v>
      </c>
      <c r="E47" s="35">
        <v>40</v>
      </c>
      <c r="F47" s="35">
        <v>17</v>
      </c>
      <c r="G47" s="33"/>
      <c r="H47" s="33"/>
      <c r="I47" s="33"/>
      <c r="J47" s="33"/>
      <c r="K47" s="33"/>
      <c r="L47" s="33"/>
      <c r="M47" s="32"/>
    </row>
    <row r="48" spans="1:19" x14ac:dyDescent="0.15">
      <c r="A48" s="165" t="s">
        <v>10</v>
      </c>
      <c r="B48" s="166"/>
      <c r="C48" s="35">
        <v>11</v>
      </c>
      <c r="D48" s="35">
        <v>6</v>
      </c>
      <c r="E48" s="35">
        <v>6</v>
      </c>
      <c r="F48" s="35">
        <v>8</v>
      </c>
      <c r="G48" s="33"/>
      <c r="H48" s="33"/>
      <c r="I48" s="33"/>
      <c r="J48" s="33"/>
      <c r="K48" s="33"/>
      <c r="L48" s="33"/>
      <c r="M48" s="32"/>
    </row>
    <row r="49" spans="1:16" x14ac:dyDescent="0.15">
      <c r="A49" s="165" t="s">
        <v>11</v>
      </c>
      <c r="B49" s="166"/>
      <c r="C49" s="35">
        <v>70</v>
      </c>
      <c r="D49" s="35">
        <v>28</v>
      </c>
      <c r="E49" s="35">
        <v>44</v>
      </c>
      <c r="F49" s="35">
        <v>26</v>
      </c>
      <c r="G49" s="33"/>
      <c r="H49" s="33"/>
      <c r="I49" s="33"/>
      <c r="J49" s="33"/>
      <c r="K49" s="33"/>
      <c r="L49" s="33"/>
      <c r="M49" s="32"/>
    </row>
    <row r="50" spans="1:16" x14ac:dyDescent="0.15">
      <c r="A50" t="s">
        <v>390</v>
      </c>
      <c r="B50" s="40"/>
      <c r="C50" s="33"/>
      <c r="D50" s="33"/>
      <c r="E50" s="33"/>
      <c r="F50" s="33"/>
      <c r="G50" s="33"/>
      <c r="H50" s="33"/>
      <c r="I50" s="33"/>
      <c r="J50" s="33"/>
      <c r="K50" s="33"/>
      <c r="L50" s="33"/>
      <c r="M50" s="33"/>
      <c r="N50" s="33"/>
      <c r="O50" s="32"/>
    </row>
    <row r="51" spans="1:16" x14ac:dyDescent="0.15">
      <c r="A51" t="s">
        <v>413</v>
      </c>
      <c r="B51" s="40"/>
      <c r="C51" s="33"/>
      <c r="D51" s="33"/>
      <c r="E51" s="33"/>
      <c r="F51" s="33"/>
      <c r="G51" s="33"/>
      <c r="H51" s="33"/>
      <c r="I51" s="33"/>
      <c r="J51" s="33"/>
      <c r="K51" s="33"/>
      <c r="L51" s="33"/>
      <c r="M51" s="33"/>
      <c r="N51" s="33"/>
      <c r="O51" s="32"/>
    </row>
    <row r="52" spans="1:16" x14ac:dyDescent="0.15">
      <c r="A52" t="s">
        <v>439</v>
      </c>
      <c r="B52" s="40"/>
      <c r="C52" s="33"/>
      <c r="D52" s="33"/>
      <c r="E52" s="33"/>
      <c r="F52" s="33"/>
      <c r="G52" s="33"/>
      <c r="H52" s="33"/>
      <c r="I52" s="33"/>
      <c r="J52" s="33"/>
      <c r="K52" s="33"/>
      <c r="L52" s="33"/>
      <c r="M52" s="33"/>
      <c r="N52" s="33"/>
      <c r="O52" s="32"/>
    </row>
    <row r="53" spans="1:16" x14ac:dyDescent="0.15">
      <c r="B53" s="40"/>
      <c r="C53" s="33"/>
      <c r="D53" s="33"/>
      <c r="E53" s="33"/>
      <c r="F53" s="33"/>
      <c r="G53" s="33"/>
      <c r="H53" s="33"/>
      <c r="I53" s="33"/>
      <c r="J53" s="33"/>
      <c r="K53" s="33"/>
      <c r="L53" s="33"/>
      <c r="M53" s="33"/>
      <c r="N53" s="33"/>
      <c r="O53" s="32"/>
    </row>
    <row r="54" spans="1:16" ht="12.6" customHeight="1" x14ac:dyDescent="0.15">
      <c r="A54" s="4"/>
      <c r="B54" s="40"/>
      <c r="C54" s="33"/>
      <c r="D54" s="33"/>
      <c r="E54" s="33"/>
      <c r="F54" s="33"/>
      <c r="G54" s="33"/>
      <c r="H54" s="33"/>
      <c r="I54" s="33"/>
      <c r="J54" s="33"/>
      <c r="K54" s="33"/>
      <c r="L54" s="33"/>
      <c r="M54" s="33"/>
      <c r="N54" s="33"/>
      <c r="O54" s="32"/>
    </row>
    <row r="55" spans="1:16" ht="17.25" x14ac:dyDescent="0.2">
      <c r="A55" s="16" t="s">
        <v>125</v>
      </c>
    </row>
    <row r="56" spans="1:16" ht="12.95" customHeight="1" x14ac:dyDescent="0.2">
      <c r="A56" s="16"/>
    </row>
    <row r="57" spans="1:16" x14ac:dyDescent="0.15">
      <c r="P57" s="17" t="s">
        <v>12</v>
      </c>
    </row>
    <row r="58" spans="1:16" x14ac:dyDescent="0.15">
      <c r="A58" s="176" t="s">
        <v>84</v>
      </c>
      <c r="B58" s="183"/>
      <c r="C58" s="167" t="s">
        <v>92</v>
      </c>
      <c r="D58" s="169"/>
      <c r="E58" s="167" t="s">
        <v>93</v>
      </c>
      <c r="F58" s="168"/>
      <c r="G58" s="167" t="s">
        <v>99</v>
      </c>
      <c r="H58" s="169"/>
      <c r="I58" s="167" t="s">
        <v>106</v>
      </c>
      <c r="J58" s="168"/>
      <c r="K58" s="167" t="s">
        <v>109</v>
      </c>
      <c r="L58" s="169"/>
      <c r="M58" s="167" t="s">
        <v>111</v>
      </c>
      <c r="N58" s="169"/>
      <c r="O58" s="167" t="s">
        <v>114</v>
      </c>
      <c r="P58" s="169"/>
    </row>
    <row r="59" spans="1:16" x14ac:dyDescent="0.15">
      <c r="A59" s="178"/>
      <c r="B59" s="184"/>
      <c r="C59" s="20" t="s">
        <v>1</v>
      </c>
      <c r="D59" s="20" t="s">
        <v>2</v>
      </c>
      <c r="E59" s="41" t="s">
        <v>1</v>
      </c>
      <c r="F59" s="20" t="s">
        <v>2</v>
      </c>
      <c r="G59" s="20" t="s">
        <v>1</v>
      </c>
      <c r="H59" s="20" t="s">
        <v>2</v>
      </c>
      <c r="I59" s="20" t="s">
        <v>1</v>
      </c>
      <c r="J59" s="20" t="s">
        <v>2</v>
      </c>
      <c r="K59" s="20" t="s">
        <v>1</v>
      </c>
      <c r="L59" s="18" t="s">
        <v>2</v>
      </c>
      <c r="M59" s="20" t="s">
        <v>1</v>
      </c>
      <c r="N59" s="18" t="s">
        <v>2</v>
      </c>
      <c r="O59" s="20" t="s">
        <v>1</v>
      </c>
      <c r="P59" s="20" t="s">
        <v>2</v>
      </c>
    </row>
    <row r="60" spans="1:16" x14ac:dyDescent="0.15">
      <c r="A60" s="165" t="s">
        <v>3</v>
      </c>
      <c r="B60" s="166"/>
      <c r="C60" s="42">
        <v>1448</v>
      </c>
      <c r="D60" s="42">
        <v>421</v>
      </c>
      <c r="E60" s="43">
        <v>1063</v>
      </c>
      <c r="F60" s="27">
        <v>322</v>
      </c>
      <c r="G60" s="27">
        <v>1071</v>
      </c>
      <c r="H60" s="27">
        <v>333</v>
      </c>
      <c r="I60" s="27">
        <v>957</v>
      </c>
      <c r="J60" s="27">
        <v>301</v>
      </c>
      <c r="K60" s="27">
        <v>830</v>
      </c>
      <c r="L60" s="44">
        <v>340</v>
      </c>
      <c r="M60" s="45">
        <v>966</v>
      </c>
      <c r="N60" s="45">
        <v>287</v>
      </c>
      <c r="O60" s="42">
        <f>SUM(O61:O62,O66:O68)</f>
        <v>192</v>
      </c>
      <c r="P60" s="42">
        <f>SUM(P61:P62,P66:P68)</f>
        <v>78</v>
      </c>
    </row>
    <row r="61" spans="1:16" x14ac:dyDescent="0.15">
      <c r="A61" s="165" t="s">
        <v>4</v>
      </c>
      <c r="B61" s="166"/>
      <c r="C61" s="42">
        <v>5</v>
      </c>
      <c r="D61" s="42">
        <v>3</v>
      </c>
      <c r="E61" s="43">
        <v>1</v>
      </c>
      <c r="F61" s="27">
        <v>1</v>
      </c>
      <c r="G61" s="27">
        <v>5</v>
      </c>
      <c r="H61" s="27">
        <v>1</v>
      </c>
      <c r="I61" s="27">
        <v>5</v>
      </c>
      <c r="J61" s="27">
        <v>3</v>
      </c>
      <c r="K61" s="27">
        <v>4</v>
      </c>
      <c r="L61" s="44">
        <v>3</v>
      </c>
      <c r="M61" s="45">
        <v>0</v>
      </c>
      <c r="N61" s="45">
        <v>0</v>
      </c>
      <c r="O61" s="42">
        <v>3</v>
      </c>
      <c r="P61" s="42">
        <v>2</v>
      </c>
    </row>
    <row r="62" spans="1:16" x14ac:dyDescent="0.15">
      <c r="A62" s="174" t="s">
        <v>112</v>
      </c>
      <c r="B62" s="175"/>
      <c r="C62" s="42">
        <v>43</v>
      </c>
      <c r="D62" s="42">
        <v>3</v>
      </c>
      <c r="E62" s="43">
        <v>37</v>
      </c>
      <c r="F62" s="27">
        <v>31</v>
      </c>
      <c r="G62" s="27">
        <v>29</v>
      </c>
      <c r="H62" s="27">
        <v>20</v>
      </c>
      <c r="I62" s="27">
        <v>31</v>
      </c>
      <c r="J62" s="27">
        <v>22</v>
      </c>
      <c r="K62" s="27">
        <v>32</v>
      </c>
      <c r="L62" s="44">
        <v>20</v>
      </c>
      <c r="M62" s="45">
        <v>32</v>
      </c>
      <c r="N62" s="45">
        <v>26</v>
      </c>
      <c r="O62" s="42">
        <v>35</v>
      </c>
      <c r="P62" s="42">
        <v>29</v>
      </c>
    </row>
    <row r="63" spans="1:16" x14ac:dyDescent="0.15">
      <c r="A63" s="179" t="s">
        <v>8</v>
      </c>
      <c r="B63" s="30" t="s">
        <v>5</v>
      </c>
      <c r="C63" s="42">
        <v>147</v>
      </c>
      <c r="D63" s="42">
        <v>91</v>
      </c>
      <c r="E63" s="43">
        <v>90</v>
      </c>
      <c r="F63" s="27">
        <v>27</v>
      </c>
      <c r="G63" s="27">
        <v>142</v>
      </c>
      <c r="H63" s="27">
        <v>40</v>
      </c>
      <c r="I63" s="27">
        <v>102</v>
      </c>
      <c r="J63" s="27">
        <v>66</v>
      </c>
      <c r="K63" s="27">
        <v>93</v>
      </c>
      <c r="L63" s="44">
        <v>18</v>
      </c>
      <c r="M63" s="45">
        <v>81</v>
      </c>
      <c r="N63" s="45">
        <v>44</v>
      </c>
      <c r="O63" s="42">
        <v>87</v>
      </c>
      <c r="P63" s="42">
        <v>28</v>
      </c>
    </row>
    <row r="64" spans="1:16" x14ac:dyDescent="0.15">
      <c r="A64" s="180"/>
      <c r="B64" s="30" t="s">
        <v>6</v>
      </c>
      <c r="C64" s="42">
        <v>322</v>
      </c>
      <c r="D64" s="42">
        <v>30</v>
      </c>
      <c r="E64" s="43">
        <v>228</v>
      </c>
      <c r="F64" s="27">
        <v>25</v>
      </c>
      <c r="G64" s="27">
        <v>211</v>
      </c>
      <c r="H64" s="27">
        <v>22</v>
      </c>
      <c r="I64" s="27">
        <v>226</v>
      </c>
      <c r="J64" s="27">
        <v>32</v>
      </c>
      <c r="K64" s="27">
        <v>191</v>
      </c>
      <c r="L64" s="44">
        <v>17</v>
      </c>
      <c r="M64" s="45">
        <v>286</v>
      </c>
      <c r="N64" s="45">
        <v>30</v>
      </c>
      <c r="O64" s="42">
        <v>246</v>
      </c>
      <c r="P64" s="42">
        <v>20</v>
      </c>
    </row>
    <row r="65" spans="1:21" x14ac:dyDescent="0.15">
      <c r="A65" s="181"/>
      <c r="B65" s="30" t="s">
        <v>7</v>
      </c>
      <c r="C65" s="42">
        <v>708</v>
      </c>
      <c r="D65" s="42">
        <v>204</v>
      </c>
      <c r="E65" s="43">
        <v>517</v>
      </c>
      <c r="F65" s="27">
        <v>180</v>
      </c>
      <c r="G65" s="27">
        <v>477</v>
      </c>
      <c r="H65" s="27">
        <v>188</v>
      </c>
      <c r="I65" s="27">
        <v>451</v>
      </c>
      <c r="J65" s="27">
        <v>129</v>
      </c>
      <c r="K65" s="27">
        <v>372</v>
      </c>
      <c r="L65" s="44">
        <v>221</v>
      </c>
      <c r="M65" s="45">
        <v>399</v>
      </c>
      <c r="N65" s="45">
        <v>121</v>
      </c>
      <c r="O65" s="42">
        <v>350</v>
      </c>
      <c r="P65" s="42">
        <v>129</v>
      </c>
    </row>
    <row r="66" spans="1:21" x14ac:dyDescent="0.15">
      <c r="A66" s="165" t="s">
        <v>9</v>
      </c>
      <c r="B66" s="166"/>
      <c r="C66" s="42">
        <v>32</v>
      </c>
      <c r="D66" s="42">
        <v>12</v>
      </c>
      <c r="E66" s="43">
        <v>26</v>
      </c>
      <c r="F66" s="27">
        <v>12</v>
      </c>
      <c r="G66" s="27">
        <v>37</v>
      </c>
      <c r="H66" s="27">
        <v>16</v>
      </c>
      <c r="I66" s="27">
        <v>24</v>
      </c>
      <c r="J66" s="27">
        <v>15</v>
      </c>
      <c r="K66" s="27">
        <v>22</v>
      </c>
      <c r="L66" s="44">
        <v>16</v>
      </c>
      <c r="M66" s="45">
        <v>27</v>
      </c>
      <c r="N66" s="45">
        <v>12</v>
      </c>
      <c r="O66" s="42">
        <v>16</v>
      </c>
      <c r="P66" s="42">
        <v>14</v>
      </c>
    </row>
    <row r="67" spans="1:21" x14ac:dyDescent="0.15">
      <c r="A67" s="165" t="s">
        <v>10</v>
      </c>
      <c r="B67" s="166"/>
      <c r="C67" s="42">
        <v>9</v>
      </c>
      <c r="D67" s="42">
        <v>1</v>
      </c>
      <c r="E67" s="43">
        <v>11</v>
      </c>
      <c r="F67" s="27">
        <v>3</v>
      </c>
      <c r="G67" s="27">
        <v>9</v>
      </c>
      <c r="H67" s="27">
        <v>6</v>
      </c>
      <c r="I67" s="27">
        <v>11</v>
      </c>
      <c r="J67" s="27">
        <v>4</v>
      </c>
      <c r="K67" s="27">
        <v>5</v>
      </c>
      <c r="L67" s="44">
        <v>4</v>
      </c>
      <c r="M67" s="45">
        <v>13</v>
      </c>
      <c r="N67" s="45">
        <v>11</v>
      </c>
      <c r="O67" s="42">
        <v>7</v>
      </c>
      <c r="P67" s="42">
        <v>4</v>
      </c>
    </row>
    <row r="68" spans="1:21" x14ac:dyDescent="0.15">
      <c r="A68" s="165" t="s">
        <v>11</v>
      </c>
      <c r="B68" s="166"/>
      <c r="C68" s="42">
        <v>182</v>
      </c>
      <c r="D68" s="42">
        <v>49</v>
      </c>
      <c r="E68" s="43">
        <v>153</v>
      </c>
      <c r="F68" s="27">
        <v>43</v>
      </c>
      <c r="G68" s="27">
        <v>161</v>
      </c>
      <c r="H68" s="27">
        <v>40</v>
      </c>
      <c r="I68" s="27">
        <v>107</v>
      </c>
      <c r="J68" s="27">
        <v>30</v>
      </c>
      <c r="K68" s="27">
        <v>111</v>
      </c>
      <c r="L68" s="44">
        <v>41</v>
      </c>
      <c r="M68" s="45">
        <v>128</v>
      </c>
      <c r="N68" s="45">
        <v>43</v>
      </c>
      <c r="O68" s="42">
        <v>131</v>
      </c>
      <c r="P68" s="42">
        <v>29</v>
      </c>
    </row>
    <row r="69" spans="1:21" x14ac:dyDescent="0.15">
      <c r="A69" s="182" t="s">
        <v>322</v>
      </c>
      <c r="B69" s="182"/>
      <c r="C69" s="182"/>
      <c r="H69" s="33"/>
      <c r="I69" t="s">
        <v>110</v>
      </c>
      <c r="K69" s="33"/>
      <c r="L69" s="33"/>
      <c r="M69" s="33"/>
      <c r="N69" s="33"/>
      <c r="O69" s="33"/>
      <c r="P69" s="33"/>
      <c r="Q69" s="33"/>
      <c r="T69" s="34"/>
      <c r="U69" s="34"/>
    </row>
    <row r="70" spans="1:21" x14ac:dyDescent="0.15">
      <c r="A70" t="s">
        <v>13</v>
      </c>
      <c r="H70" s="33"/>
      <c r="I70" t="s">
        <v>113</v>
      </c>
      <c r="K70" s="33"/>
      <c r="L70" s="33"/>
      <c r="M70" s="33"/>
      <c r="N70" s="33"/>
      <c r="O70" s="33"/>
      <c r="P70" s="33"/>
      <c r="Q70" s="33"/>
      <c r="T70" s="34"/>
      <c r="U70" s="34"/>
    </row>
    <row r="71" spans="1:21" x14ac:dyDescent="0.15">
      <c r="A71" t="s">
        <v>14</v>
      </c>
      <c r="H71" s="33"/>
      <c r="I71" s="33"/>
      <c r="J71" s="33"/>
      <c r="K71" s="33"/>
      <c r="L71" s="33"/>
      <c r="M71" s="33"/>
      <c r="N71" s="33"/>
      <c r="O71" s="33"/>
      <c r="P71" s="33"/>
      <c r="Q71" s="33"/>
      <c r="T71" s="34"/>
      <c r="U71" s="34"/>
    </row>
    <row r="72" spans="1:21" x14ac:dyDescent="0.15">
      <c r="A72" t="s">
        <v>15</v>
      </c>
      <c r="H72" s="33"/>
      <c r="I72" s="33"/>
      <c r="J72" s="33"/>
      <c r="K72" s="33"/>
      <c r="L72" s="33"/>
      <c r="M72" s="33"/>
      <c r="N72" s="33"/>
      <c r="O72" s="33"/>
      <c r="P72" s="33"/>
      <c r="Q72" s="33"/>
      <c r="T72" s="34"/>
      <c r="U72" s="34"/>
    </row>
    <row r="73" spans="1:21" x14ac:dyDescent="0.15">
      <c r="A73" t="s">
        <v>16</v>
      </c>
      <c r="H73" s="33"/>
      <c r="I73" s="33"/>
      <c r="J73" s="33"/>
      <c r="K73" s="33"/>
      <c r="L73" s="33"/>
      <c r="M73" s="33"/>
      <c r="N73" s="33"/>
      <c r="O73" s="33"/>
      <c r="P73" s="33"/>
      <c r="Q73" s="33"/>
      <c r="T73" s="34"/>
      <c r="U73" s="34"/>
    </row>
    <row r="74" spans="1:21" x14ac:dyDescent="0.15">
      <c r="A74" t="s">
        <v>17</v>
      </c>
      <c r="H74" s="33"/>
      <c r="I74" s="33"/>
      <c r="J74" s="33"/>
      <c r="K74" s="33"/>
      <c r="L74" s="33"/>
      <c r="M74" s="33"/>
      <c r="N74" s="33"/>
      <c r="O74" s="33"/>
      <c r="P74" s="33"/>
      <c r="Q74" s="33"/>
      <c r="T74" s="34"/>
      <c r="U74" s="34"/>
    </row>
    <row r="75" spans="1:21" x14ac:dyDescent="0.15">
      <c r="A75" s="40"/>
      <c r="B75" s="40"/>
      <c r="C75" s="34"/>
      <c r="D75" s="34"/>
      <c r="E75" s="46"/>
      <c r="F75" s="46"/>
      <c r="G75" s="46"/>
      <c r="H75" s="33"/>
      <c r="I75" s="33"/>
      <c r="J75" s="33"/>
      <c r="K75" s="33"/>
      <c r="L75" s="33"/>
      <c r="M75" s="33"/>
      <c r="N75" s="33"/>
      <c r="O75" s="33"/>
      <c r="P75" s="33"/>
      <c r="Q75" s="33"/>
      <c r="T75" s="34"/>
      <c r="U75" s="34"/>
    </row>
    <row r="76" spans="1:21" x14ac:dyDescent="0.15">
      <c r="A76" s="40"/>
      <c r="B76" s="40"/>
      <c r="C76" s="34"/>
      <c r="D76" s="34"/>
      <c r="E76" s="46"/>
      <c r="F76" s="46"/>
      <c r="G76" s="46"/>
      <c r="H76" s="33"/>
      <c r="I76" s="33"/>
      <c r="J76" s="33"/>
      <c r="K76" s="33"/>
      <c r="L76" s="33"/>
      <c r="M76" s="33"/>
      <c r="N76" s="33"/>
      <c r="O76" s="33"/>
      <c r="P76" s="33"/>
      <c r="Q76" s="33"/>
      <c r="T76" s="34"/>
      <c r="U76" s="34"/>
    </row>
    <row r="77" spans="1:21" x14ac:dyDescent="0.15">
      <c r="A77" s="40"/>
      <c r="B77" s="40"/>
      <c r="C77" s="34"/>
      <c r="D77" s="34"/>
      <c r="E77" s="46"/>
      <c r="F77" s="46"/>
      <c r="G77" s="46"/>
      <c r="H77" s="33"/>
      <c r="I77" s="33"/>
      <c r="J77" s="33"/>
      <c r="K77" s="33"/>
      <c r="L77" s="33"/>
      <c r="M77" s="33"/>
      <c r="N77" s="33"/>
      <c r="O77" s="33"/>
      <c r="P77" s="33"/>
      <c r="Q77" s="33"/>
      <c r="T77" s="34"/>
      <c r="U77" s="34"/>
    </row>
    <row r="78" spans="1:21" x14ac:dyDescent="0.15">
      <c r="A78" s="40"/>
      <c r="B78" s="40"/>
      <c r="C78" s="34"/>
      <c r="D78" s="34"/>
      <c r="E78" s="46"/>
      <c r="F78" s="46"/>
      <c r="G78" s="46"/>
      <c r="H78" s="33"/>
      <c r="I78" s="33"/>
      <c r="J78" s="33"/>
      <c r="K78" s="33"/>
      <c r="L78" s="33"/>
      <c r="M78" s="33"/>
      <c r="N78" s="33"/>
      <c r="O78" s="33"/>
      <c r="P78" s="33"/>
      <c r="Q78" s="33"/>
      <c r="T78" s="34"/>
      <c r="U78" s="34"/>
    </row>
    <row r="79" spans="1:21" x14ac:dyDescent="0.15">
      <c r="A79" s="40"/>
      <c r="B79" s="40"/>
      <c r="C79" s="34"/>
      <c r="D79" s="34"/>
      <c r="E79" s="46"/>
      <c r="F79" s="46"/>
      <c r="G79" s="46"/>
      <c r="H79" s="33"/>
      <c r="I79" s="33"/>
      <c r="J79" s="33"/>
      <c r="K79" s="33"/>
      <c r="L79" s="33"/>
      <c r="M79" s="33"/>
      <c r="N79" s="33"/>
      <c r="O79" s="33"/>
      <c r="P79" s="33"/>
      <c r="Q79" s="33"/>
      <c r="T79" s="34"/>
      <c r="U79" s="34"/>
    </row>
    <row r="80" spans="1:21" x14ac:dyDescent="0.15">
      <c r="A80" s="40"/>
      <c r="B80" s="40"/>
      <c r="C80" s="34"/>
      <c r="D80" s="34"/>
      <c r="E80" s="46"/>
      <c r="F80" s="46"/>
      <c r="G80" s="46"/>
      <c r="H80" s="33"/>
      <c r="I80" s="33"/>
      <c r="J80" s="33"/>
      <c r="K80" s="33"/>
      <c r="L80" s="33"/>
      <c r="M80" s="33"/>
      <c r="N80" s="33"/>
      <c r="O80" s="33"/>
      <c r="P80" s="33"/>
      <c r="Q80" s="33"/>
      <c r="T80" s="34"/>
      <c r="U80" s="34"/>
    </row>
    <row r="81" spans="1:21" x14ac:dyDescent="0.15">
      <c r="A81" s="40"/>
      <c r="B81" s="40"/>
      <c r="C81" s="34"/>
      <c r="D81" s="34"/>
      <c r="E81" s="46"/>
      <c r="F81" s="46"/>
      <c r="G81" s="46"/>
      <c r="H81" s="33"/>
      <c r="I81" s="33"/>
      <c r="J81" s="33"/>
      <c r="K81" s="33"/>
      <c r="L81" s="33"/>
      <c r="M81" s="33"/>
      <c r="N81" s="33"/>
      <c r="O81" s="33"/>
      <c r="P81" s="33"/>
      <c r="Q81" s="33"/>
      <c r="T81" s="34"/>
      <c r="U81" s="34"/>
    </row>
    <row r="82" spans="1:21" x14ac:dyDescent="0.15">
      <c r="A82" s="40"/>
      <c r="B82" s="40"/>
      <c r="C82" s="34"/>
      <c r="D82" s="34"/>
      <c r="E82" s="34"/>
      <c r="F82" s="33"/>
      <c r="G82" s="33"/>
      <c r="H82" s="33"/>
      <c r="I82" s="33"/>
      <c r="J82" s="33"/>
      <c r="K82" s="33"/>
      <c r="L82" s="33"/>
      <c r="M82" s="33"/>
      <c r="N82" s="33"/>
      <c r="O82" s="33"/>
      <c r="P82" s="33"/>
      <c r="Q82" s="33"/>
      <c r="R82" s="17" t="s">
        <v>12</v>
      </c>
    </row>
    <row r="83" spans="1:21" x14ac:dyDescent="0.15">
      <c r="A83" s="176" t="s">
        <v>84</v>
      </c>
      <c r="B83" s="183"/>
      <c r="C83" s="167" t="s">
        <v>115</v>
      </c>
      <c r="D83" s="168"/>
      <c r="E83" s="169"/>
      <c r="F83" s="167" t="s">
        <v>116</v>
      </c>
      <c r="G83" s="168"/>
      <c r="H83" s="169"/>
      <c r="I83" s="167" t="s">
        <v>117</v>
      </c>
      <c r="J83" s="168"/>
      <c r="K83" s="169"/>
      <c r="L83" s="167" t="s">
        <v>118</v>
      </c>
      <c r="M83" s="168"/>
      <c r="N83" s="169"/>
      <c r="O83" s="170" t="s">
        <v>119</v>
      </c>
      <c r="P83" s="170"/>
      <c r="Q83" s="170"/>
      <c r="R83" s="170"/>
    </row>
    <row r="84" spans="1:21" x14ac:dyDescent="0.15">
      <c r="A84" s="178"/>
      <c r="B84" s="184"/>
      <c r="C84" s="167" t="s">
        <v>1</v>
      </c>
      <c r="D84" s="169"/>
      <c r="E84" s="163" t="s">
        <v>123</v>
      </c>
      <c r="F84" s="167" t="s">
        <v>1</v>
      </c>
      <c r="G84" s="169"/>
      <c r="H84" s="163" t="s">
        <v>123</v>
      </c>
      <c r="I84" s="167" t="s">
        <v>1</v>
      </c>
      <c r="J84" s="169"/>
      <c r="K84" s="163" t="s">
        <v>123</v>
      </c>
      <c r="L84" s="167" t="s">
        <v>1</v>
      </c>
      <c r="M84" s="169"/>
      <c r="N84" s="163" t="s">
        <v>123</v>
      </c>
      <c r="O84" s="171" t="s">
        <v>1</v>
      </c>
      <c r="P84" s="172"/>
      <c r="Q84" s="173"/>
      <c r="R84" s="163" t="s">
        <v>123</v>
      </c>
    </row>
    <row r="85" spans="1:21" x14ac:dyDescent="0.15">
      <c r="A85" s="22"/>
      <c r="B85" s="23"/>
      <c r="C85" s="20" t="s">
        <v>121</v>
      </c>
      <c r="D85" s="20" t="s">
        <v>122</v>
      </c>
      <c r="E85" s="164"/>
      <c r="F85" s="20" t="s">
        <v>121</v>
      </c>
      <c r="G85" s="20" t="s">
        <v>122</v>
      </c>
      <c r="H85" s="164"/>
      <c r="I85" s="20" t="s">
        <v>121</v>
      </c>
      <c r="J85" s="20" t="s">
        <v>122</v>
      </c>
      <c r="K85" s="164"/>
      <c r="L85" s="20" t="s">
        <v>121</v>
      </c>
      <c r="M85" s="20" t="s">
        <v>122</v>
      </c>
      <c r="N85" s="164"/>
      <c r="O85" s="20" t="s">
        <v>121</v>
      </c>
      <c r="P85" s="20" t="s">
        <v>122</v>
      </c>
      <c r="Q85" s="20" t="s">
        <v>132</v>
      </c>
      <c r="R85" s="164"/>
    </row>
    <row r="86" spans="1:21" x14ac:dyDescent="0.15">
      <c r="A86" s="165" t="s">
        <v>3</v>
      </c>
      <c r="B86" s="166"/>
      <c r="C86" s="27">
        <v>842</v>
      </c>
      <c r="D86" s="27">
        <v>97</v>
      </c>
      <c r="E86" s="27">
        <v>331</v>
      </c>
      <c r="F86" s="27">
        <v>827</v>
      </c>
      <c r="G86" s="27">
        <v>66</v>
      </c>
      <c r="H86" s="27">
        <v>372</v>
      </c>
      <c r="I86" s="27">
        <v>639</v>
      </c>
      <c r="J86" s="27">
        <v>61</v>
      </c>
      <c r="K86" s="27">
        <v>237</v>
      </c>
      <c r="L86" s="27">
        <v>570</v>
      </c>
      <c r="M86" s="27">
        <v>59</v>
      </c>
      <c r="N86" s="27">
        <v>308</v>
      </c>
      <c r="O86" s="45">
        <f>SUM(O87:O89,O93:O95)</f>
        <v>573</v>
      </c>
      <c r="P86" s="45">
        <f>SUM(P87:P89,P93:P95)</f>
        <v>62</v>
      </c>
      <c r="Q86" s="45">
        <f>SUM(Q87:Q89,Q93:Q95)</f>
        <v>5</v>
      </c>
      <c r="R86" s="45">
        <f>SUM(R87:R89,R93:R95)</f>
        <v>222</v>
      </c>
    </row>
    <row r="87" spans="1:21" x14ac:dyDescent="0.15">
      <c r="A87" s="165" t="s">
        <v>4</v>
      </c>
      <c r="B87" s="166"/>
      <c r="C87" s="27">
        <v>2</v>
      </c>
      <c r="D87" s="27">
        <v>0</v>
      </c>
      <c r="E87" s="27">
        <v>1</v>
      </c>
      <c r="F87" s="27">
        <v>4</v>
      </c>
      <c r="G87" s="27">
        <v>3</v>
      </c>
      <c r="H87" s="27">
        <v>5</v>
      </c>
      <c r="I87" s="27">
        <v>6</v>
      </c>
      <c r="J87" s="27">
        <v>1</v>
      </c>
      <c r="K87" s="27">
        <v>5</v>
      </c>
      <c r="L87" s="27">
        <v>4</v>
      </c>
      <c r="M87" s="27">
        <v>0</v>
      </c>
      <c r="N87" s="27">
        <v>4</v>
      </c>
      <c r="O87" s="45">
        <v>1</v>
      </c>
      <c r="P87" s="45">
        <v>1</v>
      </c>
      <c r="Q87" s="45"/>
      <c r="R87" s="45">
        <v>1</v>
      </c>
    </row>
    <row r="88" spans="1:21" x14ac:dyDescent="0.15">
      <c r="A88" s="174" t="s">
        <v>112</v>
      </c>
      <c r="B88" s="175"/>
      <c r="C88" s="27">
        <v>50</v>
      </c>
      <c r="D88" s="27">
        <v>4</v>
      </c>
      <c r="E88" s="27">
        <v>41</v>
      </c>
      <c r="F88" s="27">
        <v>58</v>
      </c>
      <c r="G88" s="27">
        <v>3</v>
      </c>
      <c r="H88" s="27">
        <v>54</v>
      </c>
      <c r="I88" s="27">
        <v>45</v>
      </c>
      <c r="J88" s="27">
        <v>8</v>
      </c>
      <c r="K88" s="27">
        <v>49</v>
      </c>
      <c r="L88" s="27">
        <v>53</v>
      </c>
      <c r="M88" s="27">
        <v>5</v>
      </c>
      <c r="N88" s="27">
        <v>53</v>
      </c>
      <c r="O88" s="45">
        <v>42</v>
      </c>
      <c r="P88" s="45">
        <v>5</v>
      </c>
      <c r="Q88" s="45"/>
      <c r="R88" s="45">
        <v>40</v>
      </c>
    </row>
    <row r="89" spans="1:21" x14ac:dyDescent="0.15">
      <c r="A89" s="176" t="s">
        <v>8</v>
      </c>
      <c r="B89" s="29" t="s">
        <v>120</v>
      </c>
      <c r="C89" s="27">
        <v>624</v>
      </c>
      <c r="D89" s="27">
        <v>67</v>
      </c>
      <c r="E89" s="27">
        <v>227</v>
      </c>
      <c r="F89" s="27">
        <v>607</v>
      </c>
      <c r="G89" s="27">
        <v>48</v>
      </c>
      <c r="H89" s="27">
        <v>257</v>
      </c>
      <c r="I89" s="27">
        <v>449</v>
      </c>
      <c r="J89" s="27">
        <v>37</v>
      </c>
      <c r="K89" s="27">
        <v>149</v>
      </c>
      <c r="L89" s="27">
        <v>365</v>
      </c>
      <c r="M89" s="27">
        <v>42</v>
      </c>
      <c r="N89" s="27">
        <f>SUM(N90:N92)</f>
        <v>206</v>
      </c>
      <c r="O89" s="47">
        <f>SUM(O90:O92)</f>
        <v>408</v>
      </c>
      <c r="P89" s="47">
        <f>SUM(P90:P92)</f>
        <v>47</v>
      </c>
      <c r="Q89" s="47">
        <f>SUM(Q90:Q92)</f>
        <v>3</v>
      </c>
      <c r="R89" s="45">
        <f>SUM(R90:R92)</f>
        <v>153</v>
      </c>
    </row>
    <row r="90" spans="1:21" x14ac:dyDescent="0.15">
      <c r="A90" s="177"/>
      <c r="B90" s="30" t="s">
        <v>5</v>
      </c>
      <c r="C90" s="27">
        <v>118</v>
      </c>
      <c r="D90" s="27">
        <v>10</v>
      </c>
      <c r="E90" s="27">
        <v>37</v>
      </c>
      <c r="F90" s="27">
        <v>82</v>
      </c>
      <c r="G90" s="27">
        <v>10</v>
      </c>
      <c r="H90" s="31"/>
      <c r="I90" s="27">
        <v>43</v>
      </c>
      <c r="J90" s="27">
        <v>4</v>
      </c>
      <c r="K90" s="27">
        <v>16</v>
      </c>
      <c r="L90" s="27">
        <v>45</v>
      </c>
      <c r="M90" s="27">
        <v>7</v>
      </c>
      <c r="N90" s="27">
        <v>14</v>
      </c>
      <c r="O90" s="47">
        <v>45</v>
      </c>
      <c r="P90" s="45">
        <v>5</v>
      </c>
      <c r="Q90" s="45"/>
      <c r="R90" s="45">
        <v>12</v>
      </c>
    </row>
    <row r="91" spans="1:21" x14ac:dyDescent="0.15">
      <c r="A91" s="177"/>
      <c r="B91" s="30" t="s">
        <v>6</v>
      </c>
      <c r="C91" s="27">
        <v>162</v>
      </c>
      <c r="D91" s="27">
        <v>27</v>
      </c>
      <c r="E91" s="27">
        <v>49</v>
      </c>
      <c r="F91" s="27">
        <v>175</v>
      </c>
      <c r="G91" s="27">
        <v>17</v>
      </c>
      <c r="H91" s="31"/>
      <c r="I91" s="27">
        <v>119</v>
      </c>
      <c r="J91" s="27">
        <v>7</v>
      </c>
      <c r="K91" s="27">
        <v>19</v>
      </c>
      <c r="L91" s="27">
        <v>101</v>
      </c>
      <c r="M91" s="27">
        <v>8</v>
      </c>
      <c r="N91" s="27">
        <v>11</v>
      </c>
      <c r="O91" s="45">
        <v>111</v>
      </c>
      <c r="P91" s="45">
        <v>8</v>
      </c>
      <c r="Q91" s="45"/>
      <c r="R91" s="45">
        <v>9</v>
      </c>
    </row>
    <row r="92" spans="1:21" x14ac:dyDescent="0.15">
      <c r="A92" s="178"/>
      <c r="B92" s="30" t="s">
        <v>7</v>
      </c>
      <c r="C92" s="27">
        <v>344</v>
      </c>
      <c r="D92" s="27">
        <v>30</v>
      </c>
      <c r="E92" s="27">
        <v>141</v>
      </c>
      <c r="F92" s="27">
        <v>350</v>
      </c>
      <c r="G92" s="27">
        <v>21</v>
      </c>
      <c r="H92" s="31"/>
      <c r="I92" s="27">
        <v>287</v>
      </c>
      <c r="J92" s="27">
        <v>26</v>
      </c>
      <c r="K92" s="27">
        <v>114</v>
      </c>
      <c r="L92" s="27">
        <v>219</v>
      </c>
      <c r="M92" s="27">
        <v>27</v>
      </c>
      <c r="N92" s="27">
        <v>181</v>
      </c>
      <c r="O92" s="45">
        <v>252</v>
      </c>
      <c r="P92" s="45">
        <v>34</v>
      </c>
      <c r="Q92" s="45">
        <v>3</v>
      </c>
      <c r="R92" s="45">
        <v>132</v>
      </c>
    </row>
    <row r="93" spans="1:21" x14ac:dyDescent="0.15">
      <c r="A93" s="165" t="s">
        <v>9</v>
      </c>
      <c r="B93" s="166"/>
      <c r="C93" s="27">
        <v>12</v>
      </c>
      <c r="D93" s="27">
        <v>2</v>
      </c>
      <c r="E93" s="27">
        <v>7</v>
      </c>
      <c r="F93" s="27">
        <v>13</v>
      </c>
      <c r="G93" s="27"/>
      <c r="H93" s="27">
        <v>8</v>
      </c>
      <c r="I93" s="27">
        <v>13</v>
      </c>
      <c r="J93" s="27">
        <v>4</v>
      </c>
      <c r="K93" s="27">
        <v>8</v>
      </c>
      <c r="L93" s="27">
        <v>8</v>
      </c>
      <c r="M93" s="27">
        <v>5</v>
      </c>
      <c r="N93" s="27">
        <v>8</v>
      </c>
      <c r="O93" s="45">
        <v>25</v>
      </c>
      <c r="P93" s="45">
        <v>2</v>
      </c>
      <c r="Q93" s="45">
        <v>1</v>
      </c>
      <c r="R93" s="45">
        <v>10</v>
      </c>
    </row>
    <row r="94" spans="1:21" x14ac:dyDescent="0.15">
      <c r="A94" s="165" t="s">
        <v>10</v>
      </c>
      <c r="B94" s="166"/>
      <c r="C94" s="27">
        <v>4</v>
      </c>
      <c r="D94" s="27">
        <v>1</v>
      </c>
      <c r="E94" s="27">
        <v>6</v>
      </c>
      <c r="F94" s="27">
        <v>4</v>
      </c>
      <c r="G94" s="27"/>
      <c r="H94" s="27">
        <v>2</v>
      </c>
      <c r="I94" s="27">
        <v>8</v>
      </c>
      <c r="J94" s="27">
        <v>0</v>
      </c>
      <c r="K94" s="27">
        <v>3</v>
      </c>
      <c r="L94" s="27">
        <v>6</v>
      </c>
      <c r="M94" s="27">
        <v>0</v>
      </c>
      <c r="N94" s="27">
        <v>8</v>
      </c>
      <c r="O94" s="45">
        <v>3</v>
      </c>
      <c r="P94" s="45">
        <v>1</v>
      </c>
      <c r="Q94" s="45"/>
      <c r="R94" s="45">
        <v>1</v>
      </c>
    </row>
    <row r="95" spans="1:21" x14ac:dyDescent="0.15">
      <c r="A95" s="165" t="s">
        <v>11</v>
      </c>
      <c r="B95" s="166"/>
      <c r="C95" s="27">
        <v>150</v>
      </c>
      <c r="D95" s="27">
        <v>23</v>
      </c>
      <c r="E95" s="27">
        <v>49</v>
      </c>
      <c r="F95" s="27">
        <v>143</v>
      </c>
      <c r="G95" s="27">
        <v>12</v>
      </c>
      <c r="H95" s="27">
        <v>46</v>
      </c>
      <c r="I95" s="27">
        <v>118</v>
      </c>
      <c r="J95" s="27">
        <v>11</v>
      </c>
      <c r="K95" s="27">
        <v>22</v>
      </c>
      <c r="L95" s="27">
        <v>134</v>
      </c>
      <c r="M95" s="27">
        <v>7</v>
      </c>
      <c r="N95" s="27">
        <v>29</v>
      </c>
      <c r="O95" s="45">
        <v>94</v>
      </c>
      <c r="P95" s="45">
        <v>6</v>
      </c>
      <c r="Q95" s="45">
        <v>1</v>
      </c>
      <c r="R95" s="45">
        <v>17</v>
      </c>
    </row>
    <row r="96" spans="1:21" x14ac:dyDescent="0.15">
      <c r="A96" t="s">
        <v>323</v>
      </c>
    </row>
    <row r="98" spans="1:19" x14ac:dyDescent="0.15">
      <c r="S98" s="48"/>
    </row>
    <row r="99" spans="1:19" x14ac:dyDescent="0.15">
      <c r="S99" s="48"/>
    </row>
    <row r="102" spans="1:19" ht="17.25" x14ac:dyDescent="0.2">
      <c r="A102" s="16"/>
    </row>
    <row r="103" spans="1:19" x14ac:dyDescent="0.15">
      <c r="A103" s="4"/>
      <c r="B103" s="40"/>
      <c r="C103" s="33"/>
      <c r="D103" s="33"/>
      <c r="E103" s="33"/>
      <c r="F103" s="33"/>
      <c r="G103" s="33"/>
      <c r="H103" s="33"/>
      <c r="I103" s="33"/>
      <c r="J103" s="33"/>
      <c r="K103" s="33"/>
      <c r="L103" s="33"/>
      <c r="M103" s="33"/>
      <c r="N103" s="33"/>
      <c r="O103" s="32"/>
    </row>
    <row r="104" spans="1:19" x14ac:dyDescent="0.15">
      <c r="A104" s="4"/>
      <c r="B104" s="40"/>
      <c r="C104" s="33"/>
      <c r="D104" s="33"/>
      <c r="E104" s="33"/>
      <c r="F104" s="33"/>
      <c r="G104" s="33"/>
      <c r="H104" s="33"/>
      <c r="I104" s="33"/>
      <c r="J104" s="33"/>
      <c r="K104" s="33"/>
      <c r="L104" s="33"/>
      <c r="M104" s="33"/>
      <c r="N104" s="33"/>
      <c r="O104" s="32"/>
    </row>
    <row r="105" spans="1:19" x14ac:dyDescent="0.15">
      <c r="A105" s="4"/>
      <c r="B105" s="40"/>
      <c r="C105" s="33"/>
      <c r="D105" s="33"/>
      <c r="E105" s="33"/>
      <c r="F105" s="33"/>
      <c r="G105" s="33"/>
      <c r="H105" s="33"/>
      <c r="I105" s="33"/>
      <c r="J105" s="33"/>
      <c r="K105" s="33"/>
      <c r="L105" s="33"/>
      <c r="M105" s="33"/>
      <c r="N105" s="33"/>
    </row>
    <row r="106" spans="1:19" x14ac:dyDescent="0.15">
      <c r="A106" s="4"/>
      <c r="B106" s="40"/>
      <c r="C106" s="33"/>
      <c r="D106" s="33"/>
      <c r="E106" s="33"/>
      <c r="F106" s="33"/>
      <c r="G106" s="33"/>
      <c r="H106" s="33"/>
      <c r="I106" s="33"/>
      <c r="J106" s="33"/>
      <c r="K106" s="33"/>
      <c r="L106" s="33"/>
      <c r="M106" s="33"/>
      <c r="N106" s="33"/>
    </row>
    <row r="107" spans="1:19" x14ac:dyDescent="0.15">
      <c r="C107" s="33"/>
      <c r="D107" s="33"/>
      <c r="E107" s="33"/>
      <c r="F107" s="33"/>
      <c r="G107" s="33"/>
      <c r="H107" s="33"/>
      <c r="I107" s="33"/>
      <c r="J107" s="33"/>
      <c r="K107" s="33"/>
      <c r="L107" s="33"/>
      <c r="M107" s="33"/>
      <c r="N107" s="33"/>
    </row>
    <row r="108" spans="1:19" x14ac:dyDescent="0.15">
      <c r="C108" s="33"/>
      <c r="D108" s="33"/>
      <c r="E108" s="33"/>
      <c r="F108" s="33"/>
      <c r="G108" s="33"/>
      <c r="H108" s="33"/>
      <c r="I108" s="33"/>
      <c r="J108" s="33"/>
      <c r="K108" s="33"/>
      <c r="L108" s="33"/>
      <c r="M108" s="33"/>
      <c r="N108" s="33"/>
    </row>
    <row r="109" spans="1:19" ht="16.5" customHeight="1" x14ac:dyDescent="0.15"/>
    <row r="110" spans="1:19" ht="16.5" customHeight="1" x14ac:dyDescent="0.15"/>
  </sheetData>
  <sheetProtection formatCells="0" insertColumns="0" insertRows="0"/>
  <mergeCells count="86">
    <mergeCell ref="A27:B27"/>
    <mergeCell ref="O22:R22"/>
    <mergeCell ref="O23:Q23"/>
    <mergeCell ref="R23:R24"/>
    <mergeCell ref="A25:B25"/>
    <mergeCell ref="A26:B26"/>
    <mergeCell ref="J23:J24"/>
    <mergeCell ref="K23:M23"/>
    <mergeCell ref="A22:B24"/>
    <mergeCell ref="G22:J22"/>
    <mergeCell ref="N23:N24"/>
    <mergeCell ref="C23:E23"/>
    <mergeCell ref="G23:I23"/>
    <mergeCell ref="K6:K7"/>
    <mergeCell ref="I6:J6"/>
    <mergeCell ref="A16:B16"/>
    <mergeCell ref="C6:D6"/>
    <mergeCell ref="A8:B8"/>
    <mergeCell ref="A5:B7"/>
    <mergeCell ref="A9:B9"/>
    <mergeCell ref="A10:B10"/>
    <mergeCell ref="F5:H5"/>
    <mergeCell ref="C5:E5"/>
    <mergeCell ref="A11:A14"/>
    <mergeCell ref="A15:B15"/>
    <mergeCell ref="I5:K5"/>
    <mergeCell ref="E6:E7"/>
    <mergeCell ref="F6:G6"/>
    <mergeCell ref="H6:H7"/>
    <mergeCell ref="A17:B17"/>
    <mergeCell ref="C22:F22"/>
    <mergeCell ref="K22:N22"/>
    <mergeCell ref="A60:B60"/>
    <mergeCell ref="F23:F24"/>
    <mergeCell ref="A32:B32"/>
    <mergeCell ref="A48:B48"/>
    <mergeCell ref="A49:B49"/>
    <mergeCell ref="A40:B40"/>
    <mergeCell ref="A37:B39"/>
    <mergeCell ref="A28:A31"/>
    <mergeCell ref="M58:N58"/>
    <mergeCell ref="A58:B59"/>
    <mergeCell ref="E37:F37"/>
    <mergeCell ref="A33:B33"/>
    <mergeCell ref="C37:D37"/>
    <mergeCell ref="A95:B95"/>
    <mergeCell ref="A63:A65"/>
    <mergeCell ref="A66:B66"/>
    <mergeCell ref="A67:B67"/>
    <mergeCell ref="A88:B88"/>
    <mergeCell ref="A68:B68"/>
    <mergeCell ref="A89:A92"/>
    <mergeCell ref="A93:B93"/>
    <mergeCell ref="A94:B94"/>
    <mergeCell ref="A69:C69"/>
    <mergeCell ref="A83:B84"/>
    <mergeCell ref="C83:E83"/>
    <mergeCell ref="A62:B62"/>
    <mergeCell ref="A61:B61"/>
    <mergeCell ref="O58:P58"/>
    <mergeCell ref="E58:F58"/>
    <mergeCell ref="G58:H58"/>
    <mergeCell ref="K58:L58"/>
    <mergeCell ref="I58:J58"/>
    <mergeCell ref="A34:B34"/>
    <mergeCell ref="A42:B42"/>
    <mergeCell ref="A43:A46"/>
    <mergeCell ref="A47:B47"/>
    <mergeCell ref="C58:D58"/>
    <mergeCell ref="A41:B41"/>
    <mergeCell ref="R84:R85"/>
    <mergeCell ref="A86:B86"/>
    <mergeCell ref="A87:B87"/>
    <mergeCell ref="F83:H83"/>
    <mergeCell ref="I83:K83"/>
    <mergeCell ref="L83:N83"/>
    <mergeCell ref="O83:R83"/>
    <mergeCell ref="C84:D84"/>
    <mergeCell ref="L84:M84"/>
    <mergeCell ref="O84:Q84"/>
    <mergeCell ref="F84:G84"/>
    <mergeCell ref="H84:H85"/>
    <mergeCell ref="I84:J84"/>
    <mergeCell ref="K84:K85"/>
    <mergeCell ref="E84:E85"/>
    <mergeCell ref="N84:N85"/>
  </mergeCells>
  <phoneticPr fontId="2"/>
  <pageMargins left="0.82677165354330717" right="0.39370078740157483" top="0.59055118110236227" bottom="0.59055118110236227" header="0.51181102362204722" footer="0.51181102362204722"/>
  <pageSetup paperSize="9" scale="74" orientation="landscape" r:id="rId1"/>
  <headerFooter scaleWithDoc="0" alignWithMargins="0">
    <oddFooter>&amp;A</oddFooter>
  </headerFooter>
  <rowBreaks count="1" manualBreakCount="1">
    <brk id="53" max="17" man="1"/>
  </rowBreaks>
  <colBreaks count="1" manualBreakCount="1">
    <brk id="18" max="81"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1DC2D-D7A0-4F98-B6EC-36183628FD12}">
  <dimension ref="A1:E15"/>
  <sheetViews>
    <sheetView view="pageBreakPreview" zoomScaleNormal="100" zoomScaleSheetLayoutView="100" workbookViewId="0"/>
  </sheetViews>
  <sheetFormatPr defaultRowHeight="13.5" x14ac:dyDescent="0.15"/>
  <cols>
    <col min="1" max="1" width="22" customWidth="1"/>
    <col min="2" max="11" width="10.125" customWidth="1"/>
  </cols>
  <sheetData>
    <row r="1" spans="1:5" s="4" customFormat="1" ht="18" customHeight="1" x14ac:dyDescent="0.15">
      <c r="A1" s="3" t="s">
        <v>316</v>
      </c>
    </row>
    <row r="2" spans="1:5" x14ac:dyDescent="0.15">
      <c r="D2" s="11"/>
    </row>
    <row r="3" spans="1:5" ht="17.100000000000001" customHeight="1" x14ac:dyDescent="0.15">
      <c r="A3" s="1" t="s">
        <v>86</v>
      </c>
      <c r="B3" s="5" t="s">
        <v>356</v>
      </c>
      <c r="C3" s="5" t="s">
        <v>95</v>
      </c>
      <c r="D3" s="5" t="s">
        <v>392</v>
      </c>
    </row>
    <row r="4" spans="1:5" ht="17.100000000000001" customHeight="1" x14ac:dyDescent="0.15">
      <c r="A4" s="2" t="s">
        <v>76</v>
      </c>
      <c r="B4" s="7" t="s">
        <v>94</v>
      </c>
      <c r="C4" s="7" t="s">
        <v>98</v>
      </c>
      <c r="D4" s="7" t="s">
        <v>104</v>
      </c>
    </row>
    <row r="5" spans="1:5" ht="17.100000000000001" customHeight="1" x14ac:dyDescent="0.15">
      <c r="A5" s="2" t="s">
        <v>77</v>
      </c>
      <c r="B5" s="7" t="s">
        <v>94</v>
      </c>
      <c r="C5" s="7" t="s">
        <v>98</v>
      </c>
      <c r="D5" s="12"/>
    </row>
    <row r="6" spans="1:5" ht="17.100000000000001" customHeight="1" x14ac:dyDescent="0.15">
      <c r="A6" s="2" t="s">
        <v>83</v>
      </c>
      <c r="B6" s="8" t="s">
        <v>94</v>
      </c>
      <c r="C6" s="8" t="s">
        <v>98</v>
      </c>
      <c r="D6" s="13"/>
    </row>
    <row r="7" spans="1:5" ht="17.100000000000001" customHeight="1" x14ac:dyDescent="0.15">
      <c r="A7" s="2" t="s">
        <v>78</v>
      </c>
      <c r="B7" s="7" t="s">
        <v>94</v>
      </c>
      <c r="C7" s="7" t="s">
        <v>98</v>
      </c>
      <c r="D7" s="12"/>
    </row>
    <row r="8" spans="1:5" ht="17.100000000000001" customHeight="1" x14ac:dyDescent="0.15">
      <c r="A8" s="2" t="s">
        <v>79</v>
      </c>
      <c r="B8" s="9">
        <v>40</v>
      </c>
      <c r="C8" s="10">
        <v>5</v>
      </c>
      <c r="D8" s="14"/>
    </row>
    <row r="9" spans="1:5" ht="17.100000000000001" customHeight="1" x14ac:dyDescent="0.15">
      <c r="A9" s="2" t="s">
        <v>80</v>
      </c>
      <c r="B9" s="9">
        <v>3600000</v>
      </c>
      <c r="C9" s="10">
        <v>960000</v>
      </c>
      <c r="D9" s="14"/>
    </row>
    <row r="10" spans="1:5" ht="17.100000000000001" customHeight="1" x14ac:dyDescent="0.15">
      <c r="A10" s="2" t="s">
        <v>81</v>
      </c>
      <c r="B10" s="8" t="s">
        <v>94</v>
      </c>
      <c r="C10" s="7" t="s">
        <v>98</v>
      </c>
      <c r="D10" s="13"/>
    </row>
    <row r="11" spans="1:5" ht="17.100000000000001" customHeight="1" x14ac:dyDescent="0.15">
      <c r="A11" s="2" t="s">
        <v>82</v>
      </c>
      <c r="B11" s="7" t="s">
        <v>94</v>
      </c>
      <c r="C11" s="8" t="s">
        <v>98</v>
      </c>
      <c r="D11" s="12"/>
    </row>
    <row r="12" spans="1:5" ht="17.100000000000001" customHeight="1" x14ac:dyDescent="0.15">
      <c r="A12" s="6" t="s">
        <v>325</v>
      </c>
      <c r="B12" s="182" t="s">
        <v>96</v>
      </c>
      <c r="C12" s="182"/>
      <c r="D12" s="182"/>
      <c r="E12" s="182"/>
    </row>
    <row r="13" spans="1:5" ht="17.100000000000001" customHeight="1" x14ac:dyDescent="0.15">
      <c r="B13" s="182" t="s">
        <v>97</v>
      </c>
      <c r="C13" s="182"/>
      <c r="D13" s="182"/>
      <c r="E13" s="182"/>
    </row>
    <row r="14" spans="1:5" ht="17.100000000000001" customHeight="1" x14ac:dyDescent="0.15">
      <c r="B14" t="s">
        <v>105</v>
      </c>
    </row>
    <row r="15" spans="1:5" ht="17.100000000000001" customHeight="1" x14ac:dyDescent="0.15"/>
  </sheetData>
  <mergeCells count="2">
    <mergeCell ref="B12:E12"/>
    <mergeCell ref="B13:E13"/>
  </mergeCells>
  <phoneticPr fontId="2"/>
  <pageMargins left="1.3779527559055118" right="0.59055118110236227" top="0.98425196850393704" bottom="0.98425196850393704" header="0.51181102362204722" footer="0.51181102362204722"/>
  <pageSetup paperSize="9" scale="99" orientation="landscape" verticalDpi="300" r:id="rId1"/>
  <headerFooter scaleWithDoc="0" alignWithMargins="0">
    <oddFoote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50E01-74A7-4C83-B987-B67D2598D8FD}">
  <dimension ref="A1:AB81"/>
  <sheetViews>
    <sheetView view="pageBreakPreview" zoomScaleNormal="100" zoomScaleSheetLayoutView="100" workbookViewId="0"/>
  </sheetViews>
  <sheetFormatPr defaultRowHeight="13.5" x14ac:dyDescent="0.15"/>
  <cols>
    <col min="1" max="1" width="9.5" customWidth="1"/>
    <col min="2" max="2" width="6.5" customWidth="1"/>
    <col min="6" max="6" width="9" customWidth="1"/>
    <col min="11" max="28" width="4.875" customWidth="1"/>
  </cols>
  <sheetData>
    <row r="1" spans="1:28" ht="18.95" customHeight="1" x14ac:dyDescent="0.2">
      <c r="A1" s="16" t="s">
        <v>133</v>
      </c>
    </row>
    <row r="2" spans="1:28" ht="18.95" customHeight="1" x14ac:dyDescent="0.15">
      <c r="S2" s="68" t="s">
        <v>393</v>
      </c>
      <c r="T2" s="68"/>
      <c r="U2" s="68"/>
      <c r="V2" s="68"/>
      <c r="W2" s="68"/>
      <c r="X2" s="68"/>
      <c r="Y2" s="68"/>
      <c r="Z2" s="68"/>
      <c r="AA2" s="68"/>
      <c r="AB2" s="69" t="s">
        <v>23</v>
      </c>
    </row>
    <row r="3" spans="1:28" ht="18.95" customHeight="1" x14ac:dyDescent="0.15">
      <c r="A3" s="186" t="s">
        <v>18</v>
      </c>
      <c r="B3" s="186" t="s">
        <v>3</v>
      </c>
      <c r="C3" s="195" t="s">
        <v>134</v>
      </c>
      <c r="D3" s="195"/>
      <c r="E3" s="195"/>
      <c r="F3" s="195"/>
      <c r="G3" s="195"/>
      <c r="H3" s="197" t="s">
        <v>135</v>
      </c>
      <c r="I3" s="197"/>
      <c r="J3" s="198"/>
      <c r="K3" s="201" t="s">
        <v>136</v>
      </c>
      <c r="L3" s="201"/>
      <c r="M3" s="201"/>
      <c r="N3" s="201"/>
      <c r="O3" s="201"/>
      <c r="P3" s="202"/>
      <c r="Q3" s="201" t="s">
        <v>137</v>
      </c>
      <c r="R3" s="201"/>
      <c r="S3" s="201"/>
      <c r="T3" s="201"/>
      <c r="U3" s="201"/>
      <c r="V3" s="202"/>
      <c r="W3" s="201" t="s">
        <v>138</v>
      </c>
      <c r="X3" s="201"/>
      <c r="Y3" s="201"/>
      <c r="Z3" s="201"/>
      <c r="AA3" s="201"/>
      <c r="AB3" s="183"/>
    </row>
    <row r="4" spans="1:28" ht="18.95" customHeight="1" x14ac:dyDescent="0.15">
      <c r="A4" s="186"/>
      <c r="B4" s="186"/>
      <c r="C4" s="196"/>
      <c r="D4" s="196"/>
      <c r="E4" s="196"/>
      <c r="F4" s="196"/>
      <c r="G4" s="196"/>
      <c r="H4" s="199" t="s">
        <v>139</v>
      </c>
      <c r="I4" s="199"/>
      <c r="J4" s="200"/>
      <c r="K4" s="203"/>
      <c r="L4" s="203"/>
      <c r="M4" s="203"/>
      <c r="N4" s="203"/>
      <c r="O4" s="203"/>
      <c r="P4" s="204"/>
      <c r="Q4" s="203"/>
      <c r="R4" s="203"/>
      <c r="S4" s="203"/>
      <c r="T4" s="203"/>
      <c r="U4" s="203"/>
      <c r="V4" s="204"/>
      <c r="W4" s="203"/>
      <c r="X4" s="203"/>
      <c r="Y4" s="203"/>
      <c r="Z4" s="203"/>
      <c r="AA4" s="203"/>
      <c r="AB4" s="184"/>
    </row>
    <row r="5" spans="1:28" ht="18.95" customHeight="1" x14ac:dyDescent="0.15">
      <c r="A5" s="186"/>
      <c r="B5" s="186"/>
      <c r="C5" s="53" t="s">
        <v>140</v>
      </c>
      <c r="D5" s="53" t="s">
        <v>141</v>
      </c>
      <c r="E5" s="53" t="s">
        <v>142</v>
      </c>
      <c r="F5" s="53" t="s">
        <v>143</v>
      </c>
      <c r="G5" s="53" t="s">
        <v>144</v>
      </c>
      <c r="H5" s="53" t="s">
        <v>145</v>
      </c>
      <c r="I5" s="53" t="s">
        <v>146</v>
      </c>
      <c r="J5" s="70" t="s">
        <v>147</v>
      </c>
      <c r="K5" s="71" t="s">
        <v>148</v>
      </c>
      <c r="L5" s="72" t="s">
        <v>142</v>
      </c>
      <c r="M5" s="72" t="s">
        <v>143</v>
      </c>
      <c r="N5" s="72" t="s">
        <v>144</v>
      </c>
      <c r="O5" s="72" t="s">
        <v>149</v>
      </c>
      <c r="P5" s="70" t="s">
        <v>146</v>
      </c>
      <c r="Q5" s="71" t="s">
        <v>148</v>
      </c>
      <c r="R5" s="72" t="s">
        <v>142</v>
      </c>
      <c r="S5" s="72" t="s">
        <v>143</v>
      </c>
      <c r="T5" s="72" t="s">
        <v>144</v>
      </c>
      <c r="U5" s="72" t="s">
        <v>149</v>
      </c>
      <c r="V5" s="70" t="s">
        <v>146</v>
      </c>
      <c r="W5" s="71" t="s">
        <v>148</v>
      </c>
      <c r="X5" s="72" t="s">
        <v>142</v>
      </c>
      <c r="Y5" s="72" t="s">
        <v>143</v>
      </c>
      <c r="Z5" s="72" t="s">
        <v>144</v>
      </c>
      <c r="AA5" s="72" t="s">
        <v>149</v>
      </c>
      <c r="AB5" s="72" t="s">
        <v>146</v>
      </c>
    </row>
    <row r="6" spans="1:28" ht="18.95" customHeight="1" x14ac:dyDescent="0.15">
      <c r="A6" s="186" t="s">
        <v>360</v>
      </c>
      <c r="B6" s="193">
        <v>126</v>
      </c>
      <c r="C6" s="45">
        <v>1</v>
      </c>
      <c r="D6" s="73">
        <v>3</v>
      </c>
      <c r="E6" s="45">
        <v>2</v>
      </c>
      <c r="F6" s="45">
        <v>5</v>
      </c>
      <c r="G6" s="45">
        <v>9</v>
      </c>
      <c r="H6" s="45">
        <v>3</v>
      </c>
      <c r="I6" s="45">
        <v>0</v>
      </c>
      <c r="J6" s="45">
        <v>1</v>
      </c>
      <c r="K6" s="74"/>
      <c r="L6" s="75"/>
      <c r="M6" s="75"/>
      <c r="N6" s="75"/>
      <c r="O6" s="75"/>
      <c r="P6" s="76"/>
      <c r="Q6" s="77"/>
      <c r="R6" s="75"/>
      <c r="S6" s="75"/>
      <c r="T6" s="75"/>
      <c r="U6" s="75"/>
      <c r="V6" s="76"/>
      <c r="W6" s="78"/>
      <c r="X6" s="79"/>
      <c r="Y6" s="37"/>
      <c r="Z6" s="37"/>
      <c r="AA6" s="37"/>
      <c r="AB6" s="37"/>
    </row>
    <row r="7" spans="1:28" ht="18.95" customHeight="1" x14ac:dyDescent="0.15">
      <c r="A7" s="186"/>
      <c r="B7" s="194"/>
      <c r="C7" s="45">
        <v>0</v>
      </c>
      <c r="D7" s="80" t="s">
        <v>150</v>
      </c>
      <c r="E7" s="45">
        <v>6</v>
      </c>
      <c r="F7" s="45">
        <v>12</v>
      </c>
      <c r="G7" s="45">
        <v>12</v>
      </c>
      <c r="H7" s="45">
        <v>10</v>
      </c>
      <c r="I7" s="45">
        <v>9</v>
      </c>
      <c r="J7" s="45">
        <v>0</v>
      </c>
      <c r="K7" s="81">
        <v>0</v>
      </c>
      <c r="L7" s="82">
        <v>2</v>
      </c>
      <c r="M7" s="82">
        <v>5</v>
      </c>
      <c r="N7" s="82">
        <v>7</v>
      </c>
      <c r="O7" s="82">
        <v>5</v>
      </c>
      <c r="P7" s="83">
        <v>4</v>
      </c>
      <c r="Q7" s="84">
        <v>0</v>
      </c>
      <c r="R7" s="82">
        <v>2</v>
      </c>
      <c r="S7" s="82">
        <v>3</v>
      </c>
      <c r="T7" s="82">
        <v>6</v>
      </c>
      <c r="U7" s="82">
        <v>3</v>
      </c>
      <c r="V7" s="83">
        <v>6</v>
      </c>
      <c r="W7" s="85" t="s">
        <v>153</v>
      </c>
      <c r="X7" s="86" t="s">
        <v>154</v>
      </c>
      <c r="Y7" s="87">
        <v>3</v>
      </c>
      <c r="Z7" s="87">
        <v>3</v>
      </c>
      <c r="AA7" s="87">
        <v>2</v>
      </c>
      <c r="AB7" s="87">
        <v>1</v>
      </c>
    </row>
    <row r="8" spans="1:28" ht="18.95" customHeight="1" x14ac:dyDescent="0.15">
      <c r="A8" s="186" t="s">
        <v>381</v>
      </c>
      <c r="B8" s="193">
        <v>129</v>
      </c>
      <c r="C8" s="45">
        <v>1</v>
      </c>
      <c r="D8" s="73">
        <v>3</v>
      </c>
      <c r="E8" s="45">
        <v>4</v>
      </c>
      <c r="F8" s="45">
        <v>5</v>
      </c>
      <c r="G8" s="45">
        <v>7</v>
      </c>
      <c r="H8" s="45">
        <v>4</v>
      </c>
      <c r="I8" s="45">
        <v>0</v>
      </c>
      <c r="J8" s="45">
        <v>1</v>
      </c>
      <c r="K8" s="74"/>
      <c r="L8" s="75"/>
      <c r="M8" s="75"/>
      <c r="N8" s="75"/>
      <c r="O8" s="75"/>
      <c r="P8" s="76"/>
      <c r="Q8" s="77"/>
      <c r="R8" s="75"/>
      <c r="S8" s="75"/>
      <c r="T8" s="75"/>
      <c r="U8" s="75"/>
      <c r="V8" s="76"/>
      <c r="W8" s="78"/>
      <c r="X8" s="79"/>
      <c r="Y8" s="37"/>
      <c r="Z8" s="37"/>
      <c r="AA8" s="37"/>
      <c r="AB8" s="37"/>
    </row>
    <row r="9" spans="1:28" ht="18.95" customHeight="1" x14ac:dyDescent="0.15">
      <c r="A9" s="186"/>
      <c r="B9" s="194"/>
      <c r="C9" s="45">
        <v>0</v>
      </c>
      <c r="D9" s="80" t="s">
        <v>152</v>
      </c>
      <c r="E9" s="45">
        <v>6</v>
      </c>
      <c r="F9" s="45">
        <v>10</v>
      </c>
      <c r="G9" s="45">
        <v>18</v>
      </c>
      <c r="H9" s="45">
        <v>6</v>
      </c>
      <c r="I9" s="45">
        <v>10</v>
      </c>
      <c r="J9" s="45">
        <v>0</v>
      </c>
      <c r="K9" s="81">
        <v>0</v>
      </c>
      <c r="L9" s="82">
        <v>3</v>
      </c>
      <c r="M9" s="82">
        <v>4</v>
      </c>
      <c r="N9" s="82">
        <v>7</v>
      </c>
      <c r="O9" s="82">
        <v>4</v>
      </c>
      <c r="P9" s="83">
        <v>5</v>
      </c>
      <c r="Q9" s="84"/>
      <c r="R9" s="82">
        <v>3</v>
      </c>
      <c r="S9" s="82">
        <v>3</v>
      </c>
      <c r="T9" s="82">
        <v>7</v>
      </c>
      <c r="U9" s="82">
        <v>5</v>
      </c>
      <c r="V9" s="83">
        <v>3</v>
      </c>
      <c r="W9" s="85" t="s">
        <v>382</v>
      </c>
      <c r="X9" s="86">
        <v>-1</v>
      </c>
      <c r="Y9" s="87">
        <v>5</v>
      </c>
      <c r="Z9" s="87">
        <v>3</v>
      </c>
      <c r="AA9" s="87">
        <v>2</v>
      </c>
      <c r="AB9" s="87">
        <v>0</v>
      </c>
    </row>
    <row r="10" spans="1:28" ht="18.95" customHeight="1" x14ac:dyDescent="0.15">
      <c r="A10" s="186" t="s">
        <v>403</v>
      </c>
      <c r="B10" s="193">
        <v>130</v>
      </c>
      <c r="C10" s="45">
        <v>1</v>
      </c>
      <c r="D10" s="73">
        <v>4</v>
      </c>
      <c r="E10" s="45">
        <v>4</v>
      </c>
      <c r="F10" s="45">
        <v>7</v>
      </c>
      <c r="G10" s="45">
        <v>6</v>
      </c>
      <c r="H10" s="45">
        <v>3</v>
      </c>
      <c r="I10" s="45">
        <v>0</v>
      </c>
      <c r="J10" s="45">
        <v>1</v>
      </c>
      <c r="K10" s="74"/>
      <c r="L10" s="75"/>
      <c r="M10" s="75"/>
      <c r="N10" s="75"/>
      <c r="O10" s="75"/>
      <c r="P10" s="76"/>
      <c r="Q10" s="77"/>
      <c r="R10" s="75"/>
      <c r="S10" s="75"/>
      <c r="T10" s="75"/>
      <c r="U10" s="75"/>
      <c r="V10" s="76"/>
      <c r="W10" s="78"/>
      <c r="X10" s="79"/>
      <c r="Y10" s="37"/>
      <c r="Z10" s="37"/>
      <c r="AA10" s="37"/>
      <c r="AB10" s="37"/>
    </row>
    <row r="11" spans="1:28" ht="18.95" customHeight="1" x14ac:dyDescent="0.15">
      <c r="A11" s="186"/>
      <c r="B11" s="194"/>
      <c r="C11" s="45">
        <v>0</v>
      </c>
      <c r="D11" s="80" t="s">
        <v>152</v>
      </c>
      <c r="E11" s="45">
        <v>7</v>
      </c>
      <c r="F11" s="45">
        <v>10</v>
      </c>
      <c r="G11" s="45">
        <v>19</v>
      </c>
      <c r="H11" s="45">
        <v>5</v>
      </c>
      <c r="I11" s="45">
        <v>9</v>
      </c>
      <c r="J11" s="45">
        <v>0</v>
      </c>
      <c r="K11" s="81">
        <v>0</v>
      </c>
      <c r="L11" s="82">
        <v>3</v>
      </c>
      <c r="M11" s="82">
        <v>5</v>
      </c>
      <c r="N11" s="82">
        <v>7</v>
      </c>
      <c r="O11" s="82">
        <v>5</v>
      </c>
      <c r="P11" s="83">
        <v>3</v>
      </c>
      <c r="Q11" s="84">
        <v>0</v>
      </c>
      <c r="R11" s="82">
        <v>3</v>
      </c>
      <c r="S11" s="82">
        <v>2</v>
      </c>
      <c r="T11" s="82">
        <v>7</v>
      </c>
      <c r="U11" s="82">
        <v>4</v>
      </c>
      <c r="V11" s="83">
        <v>5</v>
      </c>
      <c r="W11" s="85" t="s">
        <v>382</v>
      </c>
      <c r="X11" s="86">
        <v>-1</v>
      </c>
      <c r="Y11" s="87">
        <v>4</v>
      </c>
      <c r="Z11" s="87">
        <v>3</v>
      </c>
      <c r="AA11" s="87">
        <v>3</v>
      </c>
      <c r="AB11" s="87">
        <v>0</v>
      </c>
    </row>
    <row r="12" spans="1:28" ht="18.95" customHeight="1" x14ac:dyDescent="0.15">
      <c r="A12" s="186" t="s">
        <v>424</v>
      </c>
      <c r="B12" s="193">
        <v>134</v>
      </c>
      <c r="C12" s="45">
        <v>1</v>
      </c>
      <c r="D12" s="73">
        <v>3</v>
      </c>
      <c r="E12" s="45">
        <v>4</v>
      </c>
      <c r="F12" s="45">
        <v>6</v>
      </c>
      <c r="G12" s="45">
        <v>9</v>
      </c>
      <c r="H12" s="45">
        <v>1</v>
      </c>
      <c r="I12" s="45">
        <v>0</v>
      </c>
      <c r="J12" s="45">
        <v>2</v>
      </c>
      <c r="K12" s="74"/>
      <c r="L12" s="75"/>
      <c r="M12" s="75"/>
      <c r="N12" s="75"/>
      <c r="O12" s="75"/>
      <c r="P12" s="76"/>
      <c r="Q12" s="77"/>
      <c r="R12" s="75"/>
      <c r="S12" s="75"/>
      <c r="T12" s="75"/>
      <c r="U12" s="75"/>
      <c r="V12" s="76"/>
      <c r="W12" s="78"/>
      <c r="X12" s="79"/>
      <c r="Y12" s="37"/>
      <c r="Z12" s="37"/>
      <c r="AA12" s="37"/>
      <c r="AB12" s="37"/>
    </row>
    <row r="13" spans="1:28" ht="18.95" customHeight="1" x14ac:dyDescent="0.15">
      <c r="A13" s="186"/>
      <c r="B13" s="194"/>
      <c r="C13" s="45">
        <v>0</v>
      </c>
      <c r="D13" s="80" t="s">
        <v>150</v>
      </c>
      <c r="E13" s="45">
        <v>10</v>
      </c>
      <c r="F13" s="45">
        <v>9</v>
      </c>
      <c r="G13" s="45">
        <v>18</v>
      </c>
      <c r="H13" s="45">
        <v>11</v>
      </c>
      <c r="I13" s="45">
        <v>7</v>
      </c>
      <c r="J13" s="45">
        <v>0</v>
      </c>
      <c r="K13" s="81">
        <v>0</v>
      </c>
      <c r="L13" s="82">
        <v>3</v>
      </c>
      <c r="M13" s="82">
        <v>4</v>
      </c>
      <c r="N13" s="82">
        <v>8</v>
      </c>
      <c r="O13" s="82">
        <v>5</v>
      </c>
      <c r="P13" s="83">
        <v>3</v>
      </c>
      <c r="Q13" s="84">
        <v>0</v>
      </c>
      <c r="R13" s="82">
        <v>3</v>
      </c>
      <c r="S13" s="82">
        <v>3</v>
      </c>
      <c r="T13" s="82">
        <v>6</v>
      </c>
      <c r="U13" s="82">
        <v>4</v>
      </c>
      <c r="V13" s="83">
        <v>5</v>
      </c>
      <c r="W13" s="85" t="s">
        <v>382</v>
      </c>
      <c r="X13" s="86" t="s">
        <v>427</v>
      </c>
      <c r="Y13" s="87">
        <v>2</v>
      </c>
      <c r="Z13" s="87">
        <v>2</v>
      </c>
      <c r="AA13" s="87">
        <v>3</v>
      </c>
      <c r="AB13" s="87">
        <v>0</v>
      </c>
    </row>
    <row r="14" spans="1:28" ht="18.95" customHeight="1" x14ac:dyDescent="0.15">
      <c r="A14" s="186" t="s">
        <v>430</v>
      </c>
      <c r="B14" s="193">
        <v>137</v>
      </c>
      <c r="C14" s="45">
        <v>1</v>
      </c>
      <c r="D14" s="73">
        <v>4</v>
      </c>
      <c r="E14" s="45">
        <v>4</v>
      </c>
      <c r="F14" s="45">
        <v>7</v>
      </c>
      <c r="G14" s="45">
        <v>9</v>
      </c>
      <c r="H14" s="45">
        <v>1</v>
      </c>
      <c r="I14" s="45">
        <v>0</v>
      </c>
      <c r="J14" s="45">
        <v>1</v>
      </c>
      <c r="K14" s="74"/>
      <c r="L14" s="75"/>
      <c r="M14" s="75"/>
      <c r="N14" s="75"/>
      <c r="O14" s="75"/>
      <c r="P14" s="76"/>
      <c r="Q14" s="77"/>
      <c r="R14" s="75"/>
      <c r="S14" s="75"/>
      <c r="T14" s="75"/>
      <c r="U14" s="75"/>
      <c r="V14" s="76"/>
      <c r="W14" s="78"/>
      <c r="X14" s="79"/>
      <c r="Y14" s="37"/>
      <c r="Z14" s="37"/>
      <c r="AA14" s="37"/>
      <c r="AB14" s="37"/>
    </row>
    <row r="15" spans="1:28" ht="18.95" customHeight="1" x14ac:dyDescent="0.15">
      <c r="A15" s="186"/>
      <c r="B15" s="194"/>
      <c r="C15" s="45">
        <v>0</v>
      </c>
      <c r="D15" s="80" t="s">
        <v>152</v>
      </c>
      <c r="E15" s="45">
        <v>11</v>
      </c>
      <c r="F15" s="45">
        <v>8</v>
      </c>
      <c r="G15" s="45">
        <v>22</v>
      </c>
      <c r="H15" s="45">
        <v>7</v>
      </c>
      <c r="I15" s="45">
        <v>8</v>
      </c>
      <c r="J15" s="45">
        <v>0</v>
      </c>
      <c r="K15" s="81">
        <v>0</v>
      </c>
      <c r="L15" s="82">
        <v>4</v>
      </c>
      <c r="M15" s="82">
        <v>3</v>
      </c>
      <c r="N15" s="82">
        <v>8</v>
      </c>
      <c r="O15" s="82">
        <v>3</v>
      </c>
      <c r="P15" s="83">
        <v>5</v>
      </c>
      <c r="Q15" s="84">
        <v>0</v>
      </c>
      <c r="R15" s="82">
        <v>3</v>
      </c>
      <c r="S15" s="82">
        <v>4</v>
      </c>
      <c r="T15" s="82">
        <v>3</v>
      </c>
      <c r="U15" s="82">
        <v>6</v>
      </c>
      <c r="V15" s="83">
        <v>5</v>
      </c>
      <c r="W15" s="85" t="s">
        <v>153</v>
      </c>
      <c r="X15" s="86" t="s">
        <v>436</v>
      </c>
      <c r="Y15" s="87">
        <v>3</v>
      </c>
      <c r="Z15" s="87">
        <v>2</v>
      </c>
      <c r="AA15" s="87">
        <v>2</v>
      </c>
      <c r="AB15" s="87">
        <v>1</v>
      </c>
    </row>
    <row r="16" spans="1:28" ht="18.95" customHeight="1" x14ac:dyDescent="0.15">
      <c r="A16" s="186" t="s">
        <v>441</v>
      </c>
      <c r="B16" s="193">
        <v>139</v>
      </c>
      <c r="C16" s="45">
        <v>1</v>
      </c>
      <c r="D16" s="73">
        <v>4</v>
      </c>
      <c r="E16" s="45">
        <v>3</v>
      </c>
      <c r="F16" s="45">
        <v>10</v>
      </c>
      <c r="G16" s="45">
        <v>10</v>
      </c>
      <c r="H16" s="45">
        <v>0</v>
      </c>
      <c r="I16" s="45">
        <v>0</v>
      </c>
      <c r="J16" s="45">
        <v>1</v>
      </c>
      <c r="K16" s="74"/>
      <c r="L16" s="75"/>
      <c r="M16" s="75"/>
      <c r="N16" s="75"/>
      <c r="O16" s="75"/>
      <c r="P16" s="76"/>
      <c r="Q16" s="77"/>
      <c r="R16" s="75"/>
      <c r="S16" s="75"/>
      <c r="T16" s="75"/>
      <c r="U16" s="75"/>
      <c r="V16" s="76"/>
      <c r="W16" s="78"/>
      <c r="X16" s="79"/>
      <c r="Y16" s="37"/>
      <c r="Z16" s="37"/>
      <c r="AA16" s="37"/>
      <c r="AB16" s="37"/>
    </row>
    <row r="17" spans="1:28" ht="18.95" customHeight="1" x14ac:dyDescent="0.15">
      <c r="A17" s="186"/>
      <c r="B17" s="194"/>
      <c r="C17" s="45">
        <v>0</v>
      </c>
      <c r="D17" s="80" t="s">
        <v>152</v>
      </c>
      <c r="E17" s="45">
        <v>11</v>
      </c>
      <c r="F17" s="45">
        <v>11</v>
      </c>
      <c r="G17" s="45">
        <v>18</v>
      </c>
      <c r="H17" s="45">
        <v>5</v>
      </c>
      <c r="I17" s="45">
        <v>11</v>
      </c>
      <c r="J17" s="45">
        <v>0</v>
      </c>
      <c r="K17" s="81">
        <v>0</v>
      </c>
      <c r="L17" s="82">
        <v>3</v>
      </c>
      <c r="M17" s="82">
        <v>4</v>
      </c>
      <c r="N17" s="82">
        <v>9</v>
      </c>
      <c r="O17" s="82">
        <v>3</v>
      </c>
      <c r="P17" s="83">
        <v>4</v>
      </c>
      <c r="Q17" s="84">
        <v>0</v>
      </c>
      <c r="R17" s="82">
        <v>3</v>
      </c>
      <c r="S17" s="82">
        <v>4</v>
      </c>
      <c r="T17" s="82">
        <v>4</v>
      </c>
      <c r="U17" s="82">
        <v>7</v>
      </c>
      <c r="V17" s="83">
        <v>3</v>
      </c>
      <c r="W17" s="85" t="s">
        <v>382</v>
      </c>
      <c r="X17" s="86" t="s">
        <v>449</v>
      </c>
      <c r="Y17" s="87">
        <v>1</v>
      </c>
      <c r="Z17" s="87">
        <v>3</v>
      </c>
      <c r="AA17" s="87">
        <v>2</v>
      </c>
      <c r="AB17" s="87">
        <v>1</v>
      </c>
    </row>
    <row r="18" spans="1:28" x14ac:dyDescent="0.15">
      <c r="A18" s="11" t="s">
        <v>326</v>
      </c>
      <c r="D18" t="s">
        <v>419</v>
      </c>
    </row>
    <row r="46" spans="1:28" ht="18.95" customHeight="1" x14ac:dyDescent="0.15">
      <c r="A46" s="49" t="s">
        <v>133</v>
      </c>
    </row>
    <row r="47" spans="1:28" ht="18.95" customHeight="1" x14ac:dyDescent="0.15">
      <c r="S47" s="68" t="s">
        <v>393</v>
      </c>
      <c r="T47" s="68"/>
      <c r="U47" s="68"/>
      <c r="V47" s="68"/>
      <c r="W47" s="68"/>
      <c r="X47" s="68"/>
      <c r="Y47" s="68"/>
      <c r="Z47" s="68"/>
      <c r="AA47" s="68"/>
      <c r="AB47" s="69" t="s">
        <v>23</v>
      </c>
    </row>
    <row r="48" spans="1:28" ht="18.95" customHeight="1" x14ac:dyDescent="0.15">
      <c r="A48" s="186" t="s">
        <v>18</v>
      </c>
      <c r="B48" s="186" t="s">
        <v>3</v>
      </c>
      <c r="C48" s="195" t="s">
        <v>134</v>
      </c>
      <c r="D48" s="195"/>
      <c r="E48" s="195"/>
      <c r="F48" s="195"/>
      <c r="G48" s="195"/>
      <c r="H48" s="197" t="s">
        <v>135</v>
      </c>
      <c r="I48" s="197"/>
      <c r="J48" s="198"/>
      <c r="K48" s="201" t="s">
        <v>136</v>
      </c>
      <c r="L48" s="201"/>
      <c r="M48" s="201"/>
      <c r="N48" s="201"/>
      <c r="O48" s="201"/>
      <c r="P48" s="202"/>
      <c r="Q48" s="201" t="s">
        <v>137</v>
      </c>
      <c r="R48" s="201"/>
      <c r="S48" s="201"/>
      <c r="T48" s="201"/>
      <c r="U48" s="201"/>
      <c r="V48" s="202"/>
      <c r="W48" s="201" t="s">
        <v>138</v>
      </c>
      <c r="X48" s="201"/>
      <c r="Y48" s="201"/>
      <c r="Z48" s="201"/>
      <c r="AA48" s="201"/>
      <c r="AB48" s="183"/>
    </row>
    <row r="49" spans="1:28" ht="18.95" customHeight="1" x14ac:dyDescent="0.15">
      <c r="A49" s="186"/>
      <c r="B49" s="186"/>
      <c r="C49" s="196"/>
      <c r="D49" s="196"/>
      <c r="E49" s="196"/>
      <c r="F49" s="196"/>
      <c r="G49" s="196"/>
      <c r="H49" s="199" t="s">
        <v>139</v>
      </c>
      <c r="I49" s="199"/>
      <c r="J49" s="200"/>
      <c r="K49" s="203"/>
      <c r="L49" s="203"/>
      <c r="M49" s="203"/>
      <c r="N49" s="203"/>
      <c r="O49" s="203"/>
      <c r="P49" s="204"/>
      <c r="Q49" s="203"/>
      <c r="R49" s="203"/>
      <c r="S49" s="203"/>
      <c r="T49" s="203"/>
      <c r="U49" s="203"/>
      <c r="V49" s="204"/>
      <c r="W49" s="203"/>
      <c r="X49" s="203"/>
      <c r="Y49" s="203"/>
      <c r="Z49" s="203"/>
      <c r="AA49" s="203"/>
      <c r="AB49" s="184"/>
    </row>
    <row r="50" spans="1:28" ht="18.95" customHeight="1" x14ac:dyDescent="0.15">
      <c r="A50" s="186"/>
      <c r="B50" s="186"/>
      <c r="C50" s="53" t="s">
        <v>140</v>
      </c>
      <c r="D50" s="53" t="s">
        <v>141</v>
      </c>
      <c r="E50" s="53" t="s">
        <v>142</v>
      </c>
      <c r="F50" s="53" t="s">
        <v>143</v>
      </c>
      <c r="G50" s="53" t="s">
        <v>144</v>
      </c>
      <c r="H50" s="53" t="s">
        <v>145</v>
      </c>
      <c r="I50" s="53" t="s">
        <v>146</v>
      </c>
      <c r="J50" s="70" t="s">
        <v>147</v>
      </c>
      <c r="K50" s="71" t="s">
        <v>148</v>
      </c>
      <c r="L50" s="72" t="s">
        <v>142</v>
      </c>
      <c r="M50" s="72" t="s">
        <v>143</v>
      </c>
      <c r="N50" s="72" t="s">
        <v>144</v>
      </c>
      <c r="O50" s="72" t="s">
        <v>149</v>
      </c>
      <c r="P50" s="70" t="s">
        <v>146</v>
      </c>
      <c r="Q50" s="71" t="s">
        <v>148</v>
      </c>
      <c r="R50" s="72" t="s">
        <v>142</v>
      </c>
      <c r="S50" s="72" t="s">
        <v>143</v>
      </c>
      <c r="T50" s="72" t="s">
        <v>144</v>
      </c>
      <c r="U50" s="72" t="s">
        <v>149</v>
      </c>
      <c r="V50" s="70" t="s">
        <v>146</v>
      </c>
      <c r="W50" s="71" t="s">
        <v>148</v>
      </c>
      <c r="X50" s="72" t="s">
        <v>142</v>
      </c>
      <c r="Y50" s="72" t="s">
        <v>143</v>
      </c>
      <c r="Z50" s="72" t="s">
        <v>144</v>
      </c>
      <c r="AA50" s="72" t="s">
        <v>149</v>
      </c>
      <c r="AB50" s="72" t="s">
        <v>146</v>
      </c>
    </row>
    <row r="51" spans="1:28" ht="18.95" customHeight="1" x14ac:dyDescent="0.15">
      <c r="A51" s="186" t="s">
        <v>92</v>
      </c>
      <c r="B51" s="225">
        <v>111</v>
      </c>
      <c r="C51" s="45">
        <v>1</v>
      </c>
      <c r="D51" s="45">
        <v>2</v>
      </c>
      <c r="E51" s="45">
        <v>3</v>
      </c>
      <c r="F51" s="45">
        <v>8</v>
      </c>
      <c r="G51" s="45">
        <v>10</v>
      </c>
      <c r="H51" s="45">
        <v>2</v>
      </c>
      <c r="I51" s="45"/>
      <c r="J51" s="89">
        <v>1</v>
      </c>
      <c r="K51" s="222">
        <v>1</v>
      </c>
      <c r="L51" s="223">
        <v>1</v>
      </c>
      <c r="M51" s="223">
        <v>8</v>
      </c>
      <c r="N51" s="223">
        <v>3</v>
      </c>
      <c r="O51" s="223">
        <v>6</v>
      </c>
      <c r="P51" s="229">
        <v>2</v>
      </c>
      <c r="Q51" s="228">
        <v>1</v>
      </c>
      <c r="R51" s="223">
        <v>1</v>
      </c>
      <c r="S51" s="223">
        <v>8</v>
      </c>
      <c r="T51" s="223">
        <v>3</v>
      </c>
      <c r="U51" s="223">
        <v>6</v>
      </c>
      <c r="V51" s="229">
        <v>2</v>
      </c>
      <c r="W51" s="228"/>
      <c r="X51" s="170"/>
      <c r="Y51" s="170"/>
      <c r="Z51" s="170"/>
      <c r="AA51" s="170"/>
      <c r="AB51" s="223"/>
    </row>
    <row r="52" spans="1:28" ht="18.95" customHeight="1" x14ac:dyDescent="0.15">
      <c r="A52" s="186"/>
      <c r="B52" s="225"/>
      <c r="C52" s="45"/>
      <c r="D52" s="45">
        <v>1</v>
      </c>
      <c r="E52" s="45">
        <v>4</v>
      </c>
      <c r="F52" s="45">
        <v>11</v>
      </c>
      <c r="G52" s="45">
        <v>8</v>
      </c>
      <c r="H52" s="45">
        <v>7</v>
      </c>
      <c r="I52" s="45">
        <v>11</v>
      </c>
      <c r="J52" s="89"/>
      <c r="K52" s="222"/>
      <c r="L52" s="223"/>
      <c r="M52" s="223"/>
      <c r="N52" s="223"/>
      <c r="O52" s="223"/>
      <c r="P52" s="229"/>
      <c r="Q52" s="228"/>
      <c r="R52" s="223"/>
      <c r="S52" s="223"/>
      <c r="T52" s="223"/>
      <c r="U52" s="223"/>
      <c r="V52" s="229"/>
      <c r="W52" s="228"/>
      <c r="X52" s="170"/>
      <c r="Y52" s="170"/>
      <c r="Z52" s="170"/>
      <c r="AA52" s="170"/>
      <c r="AB52" s="223"/>
    </row>
    <row r="53" spans="1:28" ht="18.95" customHeight="1" x14ac:dyDescent="0.15">
      <c r="A53" s="186" t="s">
        <v>93</v>
      </c>
      <c r="B53" s="193">
        <v>110</v>
      </c>
      <c r="C53" s="45">
        <v>1</v>
      </c>
      <c r="D53" s="45">
        <v>2</v>
      </c>
      <c r="E53" s="45">
        <v>3</v>
      </c>
      <c r="F53" s="45">
        <v>8</v>
      </c>
      <c r="G53" s="45">
        <v>10</v>
      </c>
      <c r="H53" s="45">
        <v>2</v>
      </c>
      <c r="I53" s="45"/>
      <c r="J53" s="89">
        <v>1</v>
      </c>
      <c r="K53" s="222">
        <v>1</v>
      </c>
      <c r="L53" s="223">
        <v>1</v>
      </c>
      <c r="M53" s="209">
        <v>8</v>
      </c>
      <c r="N53" s="209">
        <v>3</v>
      </c>
      <c r="O53" s="209">
        <v>6</v>
      </c>
      <c r="P53" s="224">
        <v>2</v>
      </c>
      <c r="Q53" s="216">
        <v>1</v>
      </c>
      <c r="R53" s="209">
        <v>1</v>
      </c>
      <c r="S53" s="209">
        <v>8</v>
      </c>
      <c r="T53" s="209">
        <v>3</v>
      </c>
      <c r="U53" s="209">
        <v>6</v>
      </c>
      <c r="V53" s="220">
        <v>2</v>
      </c>
      <c r="W53" s="222"/>
      <c r="X53" s="209"/>
      <c r="Y53" s="209"/>
      <c r="Z53" s="209"/>
      <c r="AA53" s="209"/>
      <c r="AB53" s="223"/>
    </row>
    <row r="54" spans="1:28" ht="18.95" customHeight="1" x14ac:dyDescent="0.15">
      <c r="A54" s="186"/>
      <c r="B54" s="194"/>
      <c r="C54" s="45"/>
      <c r="D54" s="45">
        <v>1</v>
      </c>
      <c r="E54" s="45">
        <v>4</v>
      </c>
      <c r="F54" s="45">
        <v>10</v>
      </c>
      <c r="G54" s="45">
        <v>8</v>
      </c>
      <c r="H54" s="45">
        <v>7</v>
      </c>
      <c r="I54" s="45">
        <v>11</v>
      </c>
      <c r="J54" s="89"/>
      <c r="K54" s="222"/>
      <c r="L54" s="223"/>
      <c r="M54" s="210"/>
      <c r="N54" s="210"/>
      <c r="O54" s="210"/>
      <c r="P54" s="224"/>
      <c r="Q54" s="217"/>
      <c r="R54" s="210"/>
      <c r="S54" s="210"/>
      <c r="T54" s="210"/>
      <c r="U54" s="210"/>
      <c r="V54" s="221"/>
      <c r="W54" s="222"/>
      <c r="X54" s="210"/>
      <c r="Y54" s="210"/>
      <c r="Z54" s="210"/>
      <c r="AA54" s="210"/>
      <c r="AB54" s="223"/>
    </row>
    <row r="55" spans="1:28" ht="18.95" customHeight="1" x14ac:dyDescent="0.15">
      <c r="A55" s="186" t="s">
        <v>99</v>
      </c>
      <c r="B55" s="215">
        <v>111</v>
      </c>
      <c r="C55" s="45">
        <v>1</v>
      </c>
      <c r="D55" s="45">
        <v>2</v>
      </c>
      <c r="E55" s="45">
        <v>5</v>
      </c>
      <c r="F55" s="45">
        <v>6</v>
      </c>
      <c r="G55" s="45">
        <v>7</v>
      </c>
      <c r="H55" s="45">
        <v>6</v>
      </c>
      <c r="I55" s="45"/>
      <c r="J55" s="89">
        <v>1</v>
      </c>
      <c r="K55" s="222">
        <v>1</v>
      </c>
      <c r="L55" s="223">
        <v>2</v>
      </c>
      <c r="M55" s="209">
        <v>5</v>
      </c>
      <c r="N55" s="209">
        <v>5</v>
      </c>
      <c r="O55" s="209">
        <v>4</v>
      </c>
      <c r="P55" s="224">
        <v>4</v>
      </c>
      <c r="Q55" s="216">
        <v>1</v>
      </c>
      <c r="R55" s="209">
        <v>2</v>
      </c>
      <c r="S55" s="209">
        <v>7</v>
      </c>
      <c r="T55" s="209">
        <v>3</v>
      </c>
      <c r="U55" s="209">
        <v>5</v>
      </c>
      <c r="V55" s="220">
        <v>3</v>
      </c>
      <c r="W55" s="222"/>
      <c r="X55" s="209"/>
      <c r="Y55" s="209"/>
      <c r="Z55" s="209"/>
      <c r="AA55" s="209"/>
      <c r="AB55" s="223"/>
    </row>
    <row r="56" spans="1:28" ht="18.95" customHeight="1" x14ac:dyDescent="0.15">
      <c r="A56" s="186"/>
      <c r="B56" s="215"/>
      <c r="C56" s="45"/>
      <c r="D56" s="45">
        <v>1</v>
      </c>
      <c r="E56" s="45">
        <v>3</v>
      </c>
      <c r="F56" s="45">
        <v>12</v>
      </c>
      <c r="G56" s="45">
        <v>11</v>
      </c>
      <c r="H56" s="45">
        <v>3</v>
      </c>
      <c r="I56" s="45">
        <v>11</v>
      </c>
      <c r="J56" s="89"/>
      <c r="K56" s="222"/>
      <c r="L56" s="223"/>
      <c r="M56" s="210"/>
      <c r="N56" s="210"/>
      <c r="O56" s="210"/>
      <c r="P56" s="224"/>
      <c r="Q56" s="217"/>
      <c r="R56" s="210"/>
      <c r="S56" s="210"/>
      <c r="T56" s="210"/>
      <c r="U56" s="210"/>
      <c r="V56" s="221"/>
      <c r="W56" s="222"/>
      <c r="X56" s="210"/>
      <c r="Y56" s="210"/>
      <c r="Z56" s="210"/>
      <c r="AA56" s="210"/>
      <c r="AB56" s="223"/>
    </row>
    <row r="57" spans="1:28" ht="18.95" customHeight="1" x14ac:dyDescent="0.15">
      <c r="A57" s="186" t="s">
        <v>106</v>
      </c>
      <c r="B57" s="215">
        <v>112</v>
      </c>
      <c r="C57" s="45">
        <v>1</v>
      </c>
      <c r="D57" s="45">
        <v>2</v>
      </c>
      <c r="E57" s="45">
        <v>5</v>
      </c>
      <c r="F57" s="45">
        <v>5</v>
      </c>
      <c r="G57" s="45">
        <v>13</v>
      </c>
      <c r="H57" s="45">
        <v>2</v>
      </c>
      <c r="I57" s="45"/>
      <c r="J57" s="89">
        <v>2</v>
      </c>
      <c r="K57" s="222">
        <v>1</v>
      </c>
      <c r="L57" s="223">
        <v>2</v>
      </c>
      <c r="M57" s="209">
        <v>5</v>
      </c>
      <c r="N57" s="209">
        <v>6</v>
      </c>
      <c r="O57" s="209">
        <v>3</v>
      </c>
      <c r="P57" s="224">
        <v>3</v>
      </c>
      <c r="Q57" s="216">
        <v>1</v>
      </c>
      <c r="R57" s="209">
        <v>2</v>
      </c>
      <c r="S57" s="209">
        <v>4</v>
      </c>
      <c r="T57" s="209">
        <v>5</v>
      </c>
      <c r="U57" s="209">
        <v>3</v>
      </c>
      <c r="V57" s="220">
        <v>6</v>
      </c>
      <c r="W57" s="222"/>
      <c r="X57" s="209"/>
      <c r="Y57" s="209"/>
      <c r="Z57" s="209"/>
      <c r="AA57" s="209"/>
      <c r="AB57" s="223"/>
    </row>
    <row r="58" spans="1:28" ht="18.95" customHeight="1" x14ac:dyDescent="0.15">
      <c r="A58" s="186"/>
      <c r="B58" s="215"/>
      <c r="C58" s="45"/>
      <c r="D58" s="45">
        <v>1</v>
      </c>
      <c r="E58" s="45">
        <v>3</v>
      </c>
      <c r="F58" s="45">
        <v>13</v>
      </c>
      <c r="G58" s="45">
        <v>8</v>
      </c>
      <c r="H58" s="45">
        <v>6</v>
      </c>
      <c r="I58" s="45">
        <v>10</v>
      </c>
      <c r="J58" s="89"/>
      <c r="K58" s="222"/>
      <c r="L58" s="223"/>
      <c r="M58" s="210"/>
      <c r="N58" s="210"/>
      <c r="O58" s="210"/>
      <c r="P58" s="224"/>
      <c r="Q58" s="217"/>
      <c r="R58" s="210"/>
      <c r="S58" s="210"/>
      <c r="T58" s="210"/>
      <c r="U58" s="210"/>
      <c r="V58" s="221"/>
      <c r="W58" s="222"/>
      <c r="X58" s="210"/>
      <c r="Y58" s="210"/>
      <c r="Z58" s="210"/>
      <c r="AA58" s="210"/>
      <c r="AB58" s="223"/>
    </row>
    <row r="59" spans="1:28" ht="18.95" customHeight="1" x14ac:dyDescent="0.15">
      <c r="A59" s="186" t="s">
        <v>109</v>
      </c>
      <c r="B59" s="215">
        <v>114</v>
      </c>
      <c r="C59" s="45">
        <v>1</v>
      </c>
      <c r="D59" s="45">
        <v>3</v>
      </c>
      <c r="E59" s="45">
        <v>4</v>
      </c>
      <c r="F59" s="45">
        <v>4</v>
      </c>
      <c r="G59" s="45">
        <v>14</v>
      </c>
      <c r="H59" s="45">
        <v>2</v>
      </c>
      <c r="I59" s="45"/>
      <c r="J59" s="89">
        <v>1</v>
      </c>
      <c r="K59" s="222">
        <v>1</v>
      </c>
      <c r="L59" s="223">
        <v>3</v>
      </c>
      <c r="M59" s="209">
        <v>3</v>
      </c>
      <c r="N59" s="209">
        <v>5</v>
      </c>
      <c r="O59" s="209">
        <v>1</v>
      </c>
      <c r="P59" s="224">
        <v>8</v>
      </c>
      <c r="Q59" s="216">
        <v>1</v>
      </c>
      <c r="R59" s="209">
        <v>2</v>
      </c>
      <c r="S59" s="209">
        <v>4</v>
      </c>
      <c r="T59" s="209">
        <v>5</v>
      </c>
      <c r="U59" s="209">
        <v>3</v>
      </c>
      <c r="V59" s="220">
        <v>5</v>
      </c>
      <c r="W59" s="222"/>
      <c r="X59" s="209"/>
      <c r="Y59" s="209"/>
      <c r="Z59" s="209"/>
      <c r="AA59" s="209"/>
      <c r="AB59" s="223"/>
    </row>
    <row r="60" spans="1:28" ht="18.95" customHeight="1" x14ac:dyDescent="0.15">
      <c r="A60" s="186"/>
      <c r="B60" s="215"/>
      <c r="C60" s="45"/>
      <c r="D60" s="45">
        <v>1</v>
      </c>
      <c r="E60" s="45">
        <v>4</v>
      </c>
      <c r="F60" s="45">
        <v>12</v>
      </c>
      <c r="G60" s="45">
        <v>12</v>
      </c>
      <c r="H60" s="45">
        <v>5</v>
      </c>
      <c r="I60" s="45">
        <v>10</v>
      </c>
      <c r="J60" s="89"/>
      <c r="K60" s="222"/>
      <c r="L60" s="223"/>
      <c r="M60" s="210"/>
      <c r="N60" s="210"/>
      <c r="O60" s="210"/>
      <c r="P60" s="224"/>
      <c r="Q60" s="217"/>
      <c r="R60" s="210"/>
      <c r="S60" s="210"/>
      <c r="T60" s="210"/>
      <c r="U60" s="210"/>
      <c r="V60" s="221"/>
      <c r="W60" s="222"/>
      <c r="X60" s="210"/>
      <c r="Y60" s="210"/>
      <c r="Z60" s="210"/>
      <c r="AA60" s="210"/>
      <c r="AB60" s="223"/>
    </row>
    <row r="61" spans="1:28" ht="18.95" customHeight="1" x14ac:dyDescent="0.15">
      <c r="A61" s="186" t="s">
        <v>111</v>
      </c>
      <c r="B61" s="215">
        <v>116</v>
      </c>
      <c r="C61" s="45">
        <v>1</v>
      </c>
      <c r="D61" s="45">
        <v>3</v>
      </c>
      <c r="E61" s="45">
        <v>5</v>
      </c>
      <c r="F61" s="45">
        <v>3</v>
      </c>
      <c r="G61" s="45">
        <v>16</v>
      </c>
      <c r="H61" s="45">
        <v>2</v>
      </c>
      <c r="I61" s="45"/>
      <c r="J61" s="89">
        <v>1</v>
      </c>
      <c r="K61" s="222">
        <v>1</v>
      </c>
      <c r="L61" s="223">
        <v>3</v>
      </c>
      <c r="M61" s="209">
        <v>3</v>
      </c>
      <c r="N61" s="209">
        <v>5</v>
      </c>
      <c r="O61" s="209">
        <v>2</v>
      </c>
      <c r="P61" s="224">
        <v>7</v>
      </c>
      <c r="Q61" s="216">
        <v>1</v>
      </c>
      <c r="R61" s="209">
        <v>2</v>
      </c>
      <c r="S61" s="209">
        <v>4</v>
      </c>
      <c r="T61" s="209">
        <v>5</v>
      </c>
      <c r="U61" s="209">
        <v>2</v>
      </c>
      <c r="V61" s="220">
        <v>7</v>
      </c>
      <c r="W61" s="222"/>
      <c r="X61" s="209"/>
      <c r="Y61" s="209"/>
      <c r="Z61" s="209"/>
      <c r="AA61" s="209"/>
      <c r="AB61" s="223"/>
    </row>
    <row r="62" spans="1:28" ht="18.95" customHeight="1" x14ac:dyDescent="0.15">
      <c r="A62" s="186"/>
      <c r="B62" s="215"/>
      <c r="C62" s="45"/>
      <c r="D62" s="45">
        <v>2</v>
      </c>
      <c r="E62" s="45">
        <v>6</v>
      </c>
      <c r="F62" s="45">
        <v>8</v>
      </c>
      <c r="G62" s="45">
        <v>12</v>
      </c>
      <c r="H62" s="45">
        <v>3</v>
      </c>
      <c r="I62" s="45">
        <v>12</v>
      </c>
      <c r="J62" s="89"/>
      <c r="K62" s="222"/>
      <c r="L62" s="223"/>
      <c r="M62" s="210"/>
      <c r="N62" s="210"/>
      <c r="O62" s="210"/>
      <c r="P62" s="224"/>
      <c r="Q62" s="217"/>
      <c r="R62" s="210"/>
      <c r="S62" s="210"/>
      <c r="T62" s="210"/>
      <c r="U62" s="210"/>
      <c r="V62" s="221"/>
      <c r="W62" s="222"/>
      <c r="X62" s="210"/>
      <c r="Y62" s="210"/>
      <c r="Z62" s="210"/>
      <c r="AA62" s="210"/>
      <c r="AB62" s="223"/>
    </row>
    <row r="63" spans="1:28" ht="18.95" customHeight="1" x14ac:dyDescent="0.15">
      <c r="A63" s="186" t="s">
        <v>114</v>
      </c>
      <c r="B63" s="215">
        <v>114</v>
      </c>
      <c r="C63" s="45">
        <v>1</v>
      </c>
      <c r="D63" s="45">
        <v>3</v>
      </c>
      <c r="E63" s="45">
        <v>4</v>
      </c>
      <c r="F63" s="45">
        <v>7</v>
      </c>
      <c r="G63" s="45">
        <v>9</v>
      </c>
      <c r="H63" s="45">
        <v>5</v>
      </c>
      <c r="I63" s="45"/>
      <c r="J63" s="89">
        <v>1</v>
      </c>
      <c r="K63" s="222">
        <v>1</v>
      </c>
      <c r="L63" s="223">
        <v>2</v>
      </c>
      <c r="M63" s="209">
        <v>4</v>
      </c>
      <c r="N63" s="209">
        <v>4</v>
      </c>
      <c r="O63" s="209">
        <v>4</v>
      </c>
      <c r="P63" s="224">
        <v>6</v>
      </c>
      <c r="Q63" s="216">
        <v>1</v>
      </c>
      <c r="R63" s="209">
        <v>2</v>
      </c>
      <c r="S63" s="209">
        <v>2</v>
      </c>
      <c r="T63" s="209">
        <v>5</v>
      </c>
      <c r="U63" s="209">
        <v>4</v>
      </c>
      <c r="V63" s="220">
        <v>7</v>
      </c>
      <c r="W63" s="222"/>
      <c r="X63" s="209"/>
      <c r="Y63" s="209"/>
      <c r="Z63" s="209"/>
      <c r="AA63" s="209"/>
      <c r="AB63" s="223"/>
    </row>
    <row r="64" spans="1:28" ht="18.95" customHeight="1" x14ac:dyDescent="0.15">
      <c r="A64" s="186"/>
      <c r="B64" s="215"/>
      <c r="C64" s="45"/>
      <c r="D64" s="45">
        <v>2</v>
      </c>
      <c r="E64" s="45">
        <v>4</v>
      </c>
      <c r="F64" s="45">
        <v>8</v>
      </c>
      <c r="G64" s="45">
        <v>12</v>
      </c>
      <c r="H64" s="45">
        <v>2</v>
      </c>
      <c r="I64" s="45">
        <v>13</v>
      </c>
      <c r="J64" s="89"/>
      <c r="K64" s="222"/>
      <c r="L64" s="223"/>
      <c r="M64" s="210"/>
      <c r="N64" s="210"/>
      <c r="O64" s="210"/>
      <c r="P64" s="224"/>
      <c r="Q64" s="217"/>
      <c r="R64" s="210"/>
      <c r="S64" s="210"/>
      <c r="T64" s="210"/>
      <c r="U64" s="210"/>
      <c r="V64" s="221"/>
      <c r="W64" s="222"/>
      <c r="X64" s="210"/>
      <c r="Y64" s="210"/>
      <c r="Z64" s="210"/>
      <c r="AA64" s="210"/>
      <c r="AB64" s="223"/>
    </row>
    <row r="65" spans="1:28" ht="18.95" customHeight="1" x14ac:dyDescent="0.15">
      <c r="A65" s="186" t="s">
        <v>115</v>
      </c>
      <c r="B65" s="215">
        <v>112</v>
      </c>
      <c r="C65" s="45">
        <v>1</v>
      </c>
      <c r="D65" s="45">
        <v>3</v>
      </c>
      <c r="E65" s="45">
        <v>3</v>
      </c>
      <c r="F65" s="45">
        <v>6</v>
      </c>
      <c r="G65" s="45">
        <v>5</v>
      </c>
      <c r="H65" s="45">
        <v>3</v>
      </c>
      <c r="I65" s="45"/>
      <c r="J65" s="89">
        <v>1</v>
      </c>
      <c r="K65" s="222">
        <v>1</v>
      </c>
      <c r="L65" s="223">
        <v>3</v>
      </c>
      <c r="M65" s="209">
        <v>3</v>
      </c>
      <c r="N65" s="209">
        <v>5</v>
      </c>
      <c r="O65" s="209">
        <v>6</v>
      </c>
      <c r="P65" s="224">
        <v>5</v>
      </c>
      <c r="Q65" s="216">
        <v>1</v>
      </c>
      <c r="R65" s="209">
        <v>2</v>
      </c>
      <c r="S65" s="209">
        <v>3</v>
      </c>
      <c r="T65" s="209">
        <v>4</v>
      </c>
      <c r="U65" s="209">
        <v>5</v>
      </c>
      <c r="V65" s="220">
        <v>6</v>
      </c>
      <c r="W65" s="222"/>
      <c r="X65" s="209"/>
      <c r="Y65" s="209"/>
      <c r="Z65" s="209"/>
      <c r="AA65" s="209"/>
      <c r="AB65" s="223"/>
    </row>
    <row r="66" spans="1:28" ht="18.95" customHeight="1" x14ac:dyDescent="0.15">
      <c r="A66" s="186"/>
      <c r="B66" s="215"/>
      <c r="C66" s="45"/>
      <c r="D66" s="45">
        <v>2</v>
      </c>
      <c r="E66" s="45">
        <v>4</v>
      </c>
      <c r="F66" s="45">
        <v>7</v>
      </c>
      <c r="G66" s="45">
        <v>11</v>
      </c>
      <c r="H66" s="45">
        <v>8</v>
      </c>
      <c r="I66" s="45">
        <v>14</v>
      </c>
      <c r="J66" s="89"/>
      <c r="K66" s="222"/>
      <c r="L66" s="223"/>
      <c r="M66" s="210"/>
      <c r="N66" s="210"/>
      <c r="O66" s="210"/>
      <c r="P66" s="224"/>
      <c r="Q66" s="217"/>
      <c r="R66" s="210"/>
      <c r="S66" s="210"/>
      <c r="T66" s="210"/>
      <c r="U66" s="210"/>
      <c r="V66" s="226"/>
      <c r="W66" s="222"/>
      <c r="X66" s="210"/>
      <c r="Y66" s="210"/>
      <c r="Z66" s="210"/>
      <c r="AA66" s="210"/>
      <c r="AB66" s="223"/>
    </row>
    <row r="67" spans="1:28" ht="18.95" customHeight="1" x14ac:dyDescent="0.15">
      <c r="A67" s="186" t="s">
        <v>116</v>
      </c>
      <c r="B67" s="215">
        <v>116</v>
      </c>
      <c r="C67" s="45">
        <v>1</v>
      </c>
      <c r="D67" s="45">
        <v>4</v>
      </c>
      <c r="E67" s="45">
        <v>2</v>
      </c>
      <c r="F67" s="45">
        <v>6</v>
      </c>
      <c r="G67" s="45">
        <v>8</v>
      </c>
      <c r="H67" s="45">
        <v>2</v>
      </c>
      <c r="I67" s="45">
        <v>0</v>
      </c>
      <c r="J67" s="89">
        <v>1</v>
      </c>
      <c r="K67" s="222">
        <v>1</v>
      </c>
      <c r="L67" s="223">
        <v>1</v>
      </c>
      <c r="M67" s="209">
        <v>5</v>
      </c>
      <c r="N67" s="209">
        <v>5</v>
      </c>
      <c r="O67" s="209">
        <v>5</v>
      </c>
      <c r="P67" s="224">
        <v>6</v>
      </c>
      <c r="Q67" s="216">
        <v>0</v>
      </c>
      <c r="R67" s="209">
        <v>3</v>
      </c>
      <c r="S67" s="209">
        <v>3</v>
      </c>
      <c r="T67" s="209">
        <v>3</v>
      </c>
      <c r="U67" s="209">
        <v>6</v>
      </c>
      <c r="V67" s="220">
        <v>6</v>
      </c>
      <c r="W67" s="217"/>
      <c r="X67" s="209"/>
      <c r="Y67" s="209"/>
      <c r="Z67" s="209"/>
      <c r="AA67" s="209"/>
      <c r="AB67" s="222"/>
    </row>
    <row r="68" spans="1:28" ht="18.95" customHeight="1" x14ac:dyDescent="0.15">
      <c r="A68" s="186"/>
      <c r="B68" s="215"/>
      <c r="C68" s="45"/>
      <c r="D68" s="80" t="s">
        <v>150</v>
      </c>
      <c r="E68" s="45">
        <v>3</v>
      </c>
      <c r="F68" s="45">
        <v>7</v>
      </c>
      <c r="G68" s="45">
        <v>13</v>
      </c>
      <c r="H68" s="45">
        <v>8</v>
      </c>
      <c r="I68" s="45">
        <v>17</v>
      </c>
      <c r="J68" s="89"/>
      <c r="K68" s="222"/>
      <c r="L68" s="223"/>
      <c r="M68" s="210"/>
      <c r="N68" s="210"/>
      <c r="O68" s="210"/>
      <c r="P68" s="224"/>
      <c r="Q68" s="217"/>
      <c r="R68" s="210"/>
      <c r="S68" s="210"/>
      <c r="T68" s="210"/>
      <c r="U68" s="210"/>
      <c r="V68" s="221"/>
      <c r="W68" s="222"/>
      <c r="X68" s="210"/>
      <c r="Y68" s="210"/>
      <c r="Z68" s="210"/>
      <c r="AA68" s="210"/>
      <c r="AB68" s="222"/>
    </row>
    <row r="69" spans="1:28" ht="18.95" customHeight="1" x14ac:dyDescent="0.15">
      <c r="A69" s="186" t="s">
        <v>117</v>
      </c>
      <c r="B69" s="215">
        <v>122</v>
      </c>
      <c r="C69" s="45">
        <v>1</v>
      </c>
      <c r="D69" s="45">
        <v>3</v>
      </c>
      <c r="E69" s="45">
        <v>2</v>
      </c>
      <c r="F69" s="45">
        <v>4</v>
      </c>
      <c r="G69" s="45">
        <v>9</v>
      </c>
      <c r="H69" s="45">
        <v>2</v>
      </c>
      <c r="I69" s="45">
        <v>0</v>
      </c>
      <c r="J69" s="89">
        <v>1</v>
      </c>
      <c r="K69" s="222">
        <v>1</v>
      </c>
      <c r="L69" s="223">
        <v>0</v>
      </c>
      <c r="M69" s="209">
        <v>5</v>
      </c>
      <c r="N69" s="209">
        <v>3</v>
      </c>
      <c r="O69" s="209">
        <v>5</v>
      </c>
      <c r="P69" s="224">
        <v>9</v>
      </c>
      <c r="Q69" s="216">
        <v>0</v>
      </c>
      <c r="R69" s="209">
        <v>3</v>
      </c>
      <c r="S69" s="209">
        <v>3</v>
      </c>
      <c r="T69" s="209">
        <v>3</v>
      </c>
      <c r="U69" s="209">
        <v>5</v>
      </c>
      <c r="V69" s="226">
        <v>5</v>
      </c>
      <c r="W69" s="225">
        <v>0</v>
      </c>
      <c r="X69" s="227" t="s">
        <v>151</v>
      </c>
      <c r="Y69" s="225">
        <v>4</v>
      </c>
      <c r="Z69" s="225">
        <v>2</v>
      </c>
      <c r="AA69" s="225">
        <v>4</v>
      </c>
      <c r="AB69" s="225">
        <v>0</v>
      </c>
    </row>
    <row r="70" spans="1:28" ht="18.95" customHeight="1" x14ac:dyDescent="0.15">
      <c r="A70" s="186"/>
      <c r="B70" s="215"/>
      <c r="C70" s="45"/>
      <c r="D70" s="73">
        <v>1</v>
      </c>
      <c r="E70" s="45">
        <v>3</v>
      </c>
      <c r="F70" s="45">
        <v>9</v>
      </c>
      <c r="G70" s="45">
        <v>8</v>
      </c>
      <c r="H70" s="45">
        <v>9</v>
      </c>
      <c r="I70" s="45">
        <v>16</v>
      </c>
      <c r="J70" s="89"/>
      <c r="K70" s="222"/>
      <c r="L70" s="223"/>
      <c r="M70" s="210"/>
      <c r="N70" s="210"/>
      <c r="O70" s="210"/>
      <c r="P70" s="224"/>
      <c r="Q70" s="217"/>
      <c r="R70" s="210"/>
      <c r="S70" s="210"/>
      <c r="T70" s="210"/>
      <c r="U70" s="210"/>
      <c r="V70" s="221"/>
      <c r="W70" s="225"/>
      <c r="X70" s="227"/>
      <c r="Y70" s="225"/>
      <c r="Z70" s="225"/>
      <c r="AA70" s="225"/>
      <c r="AB70" s="225"/>
    </row>
    <row r="71" spans="1:28" ht="18.95" customHeight="1" x14ac:dyDescent="0.15">
      <c r="A71" s="186" t="s">
        <v>118</v>
      </c>
      <c r="B71" s="215">
        <v>123</v>
      </c>
      <c r="C71" s="45">
        <v>1</v>
      </c>
      <c r="D71" s="45">
        <v>3</v>
      </c>
      <c r="E71" s="45">
        <v>0</v>
      </c>
      <c r="F71" s="45">
        <v>8</v>
      </c>
      <c r="G71" s="45">
        <v>6</v>
      </c>
      <c r="H71" s="45">
        <v>3</v>
      </c>
      <c r="I71" s="45">
        <v>0</v>
      </c>
      <c r="J71" s="89">
        <v>1</v>
      </c>
      <c r="K71" s="222">
        <v>0</v>
      </c>
      <c r="L71" s="223">
        <v>2</v>
      </c>
      <c r="M71" s="209">
        <v>4</v>
      </c>
      <c r="N71" s="209">
        <v>3</v>
      </c>
      <c r="O71" s="209">
        <v>6</v>
      </c>
      <c r="P71" s="224">
        <v>8</v>
      </c>
      <c r="Q71" s="216">
        <v>0</v>
      </c>
      <c r="R71" s="209">
        <v>2</v>
      </c>
      <c r="S71" s="209">
        <v>3</v>
      </c>
      <c r="T71" s="209">
        <v>4</v>
      </c>
      <c r="U71" s="209">
        <v>6</v>
      </c>
      <c r="V71" s="220">
        <v>6</v>
      </c>
      <c r="W71" s="205" t="s">
        <v>151</v>
      </c>
      <c r="X71" s="209">
        <v>0</v>
      </c>
      <c r="Y71" s="209">
        <v>4</v>
      </c>
      <c r="Z71" s="209">
        <v>2</v>
      </c>
      <c r="AA71" s="209">
        <v>4</v>
      </c>
      <c r="AB71" s="223">
        <v>0</v>
      </c>
    </row>
    <row r="72" spans="1:28" ht="18.95" customHeight="1" x14ac:dyDescent="0.15">
      <c r="A72" s="186"/>
      <c r="B72" s="215"/>
      <c r="C72" s="45"/>
      <c r="D72" s="45">
        <v>2</v>
      </c>
      <c r="E72" s="45">
        <v>3</v>
      </c>
      <c r="F72" s="45">
        <v>7</v>
      </c>
      <c r="G72" s="45">
        <v>8</v>
      </c>
      <c r="H72" s="45">
        <v>12</v>
      </c>
      <c r="I72" s="45">
        <v>15</v>
      </c>
      <c r="J72" s="89"/>
      <c r="K72" s="222"/>
      <c r="L72" s="223"/>
      <c r="M72" s="210"/>
      <c r="N72" s="210"/>
      <c r="O72" s="210"/>
      <c r="P72" s="224"/>
      <c r="Q72" s="217"/>
      <c r="R72" s="210"/>
      <c r="S72" s="210"/>
      <c r="T72" s="210"/>
      <c r="U72" s="210"/>
      <c r="V72" s="221"/>
      <c r="W72" s="206"/>
      <c r="X72" s="210"/>
      <c r="Y72" s="210"/>
      <c r="Z72" s="210"/>
      <c r="AA72" s="210"/>
      <c r="AB72" s="223"/>
    </row>
    <row r="73" spans="1:28" ht="18.95" customHeight="1" x14ac:dyDescent="0.15">
      <c r="A73" s="186" t="s">
        <v>119</v>
      </c>
      <c r="B73" s="215">
        <v>122</v>
      </c>
      <c r="C73" s="45">
        <v>1</v>
      </c>
      <c r="D73" s="45">
        <v>3</v>
      </c>
      <c r="E73" s="45">
        <v>1</v>
      </c>
      <c r="F73" s="45">
        <v>9</v>
      </c>
      <c r="G73" s="45">
        <v>6</v>
      </c>
      <c r="H73" s="45">
        <v>2</v>
      </c>
      <c r="I73" s="45">
        <v>0</v>
      </c>
      <c r="J73" s="89">
        <v>2</v>
      </c>
      <c r="K73" s="222">
        <v>0</v>
      </c>
      <c r="L73" s="223">
        <v>2</v>
      </c>
      <c r="M73" s="209">
        <v>6</v>
      </c>
      <c r="N73" s="209">
        <v>1</v>
      </c>
      <c r="O73" s="209">
        <v>6</v>
      </c>
      <c r="P73" s="224">
        <v>8</v>
      </c>
      <c r="Q73" s="216">
        <v>0</v>
      </c>
      <c r="R73" s="209">
        <v>1</v>
      </c>
      <c r="S73" s="209">
        <v>7</v>
      </c>
      <c r="T73" s="209">
        <v>1</v>
      </c>
      <c r="U73" s="209">
        <v>6</v>
      </c>
      <c r="V73" s="220">
        <v>5</v>
      </c>
      <c r="W73" s="205" t="s">
        <v>152</v>
      </c>
      <c r="X73" s="209" t="s">
        <v>153</v>
      </c>
      <c r="Y73" s="209">
        <v>4</v>
      </c>
      <c r="Z73" s="209">
        <v>1</v>
      </c>
      <c r="AA73" s="209">
        <v>5</v>
      </c>
      <c r="AB73" s="209">
        <v>0</v>
      </c>
    </row>
    <row r="74" spans="1:28" ht="18.95" customHeight="1" x14ac:dyDescent="0.15">
      <c r="A74" s="186"/>
      <c r="B74" s="215"/>
      <c r="C74" s="45">
        <v>0</v>
      </c>
      <c r="D74" s="60" t="s">
        <v>154</v>
      </c>
      <c r="E74" s="45">
        <v>2</v>
      </c>
      <c r="F74" s="45">
        <v>8</v>
      </c>
      <c r="G74" s="45">
        <v>9</v>
      </c>
      <c r="H74" s="45">
        <v>13</v>
      </c>
      <c r="I74" s="45">
        <v>12</v>
      </c>
      <c r="J74" s="89">
        <v>0</v>
      </c>
      <c r="K74" s="222"/>
      <c r="L74" s="223"/>
      <c r="M74" s="210"/>
      <c r="N74" s="210"/>
      <c r="O74" s="210"/>
      <c r="P74" s="224"/>
      <c r="Q74" s="217"/>
      <c r="R74" s="210"/>
      <c r="S74" s="210"/>
      <c r="T74" s="210"/>
      <c r="U74" s="210"/>
      <c r="V74" s="221"/>
      <c r="W74" s="206"/>
      <c r="X74" s="210"/>
      <c r="Y74" s="210"/>
      <c r="Z74" s="210"/>
      <c r="AA74" s="210"/>
      <c r="AB74" s="210"/>
    </row>
    <row r="75" spans="1:28" ht="18.95" customHeight="1" x14ac:dyDescent="0.15">
      <c r="A75" s="186" t="s">
        <v>155</v>
      </c>
      <c r="B75" s="215">
        <v>123</v>
      </c>
      <c r="C75" s="45">
        <v>1</v>
      </c>
      <c r="D75" s="73">
        <v>3</v>
      </c>
      <c r="E75" s="45">
        <v>0</v>
      </c>
      <c r="F75" s="45">
        <v>8</v>
      </c>
      <c r="G75" s="45">
        <v>6</v>
      </c>
      <c r="H75" s="45">
        <v>4</v>
      </c>
      <c r="I75" s="45">
        <v>0</v>
      </c>
      <c r="J75" s="89">
        <v>2</v>
      </c>
      <c r="K75" s="216">
        <v>0</v>
      </c>
      <c r="L75" s="209">
        <v>2</v>
      </c>
      <c r="M75" s="209">
        <v>5</v>
      </c>
      <c r="N75" s="209">
        <v>2</v>
      </c>
      <c r="O75" s="209">
        <v>6</v>
      </c>
      <c r="P75" s="213">
        <v>8</v>
      </c>
      <c r="Q75" s="218">
        <v>0</v>
      </c>
      <c r="R75" s="209">
        <v>2</v>
      </c>
      <c r="S75" s="209">
        <v>5</v>
      </c>
      <c r="T75" s="209">
        <v>4</v>
      </c>
      <c r="U75" s="209">
        <v>4</v>
      </c>
      <c r="V75" s="213">
        <v>6</v>
      </c>
      <c r="W75" s="205" t="s">
        <v>152</v>
      </c>
      <c r="X75" s="207">
        <v>0</v>
      </c>
      <c r="Y75" s="209">
        <v>4</v>
      </c>
      <c r="Z75" s="209">
        <v>1</v>
      </c>
      <c r="AA75" s="209">
        <v>5</v>
      </c>
      <c r="AB75" s="209">
        <v>0</v>
      </c>
    </row>
    <row r="76" spans="1:28" ht="18.95" customHeight="1" x14ac:dyDescent="0.15">
      <c r="A76" s="186"/>
      <c r="B76" s="215"/>
      <c r="C76" s="45">
        <v>0</v>
      </c>
      <c r="D76" s="80" t="s">
        <v>154</v>
      </c>
      <c r="E76" s="45">
        <v>3</v>
      </c>
      <c r="F76" s="45">
        <v>13</v>
      </c>
      <c r="G76" s="45">
        <v>10</v>
      </c>
      <c r="H76" s="45">
        <v>9</v>
      </c>
      <c r="I76" s="45">
        <v>9</v>
      </c>
      <c r="J76" s="89">
        <v>0</v>
      </c>
      <c r="K76" s="217"/>
      <c r="L76" s="210"/>
      <c r="M76" s="210"/>
      <c r="N76" s="210"/>
      <c r="O76" s="210"/>
      <c r="P76" s="214"/>
      <c r="Q76" s="219"/>
      <c r="R76" s="210"/>
      <c r="S76" s="210"/>
      <c r="T76" s="210"/>
      <c r="U76" s="210"/>
      <c r="V76" s="214"/>
      <c r="W76" s="206"/>
      <c r="X76" s="208"/>
      <c r="Y76" s="210"/>
      <c r="Z76" s="210"/>
      <c r="AA76" s="210"/>
      <c r="AB76" s="210"/>
    </row>
    <row r="77" spans="1:28" ht="18.95" customHeight="1" x14ac:dyDescent="0.15">
      <c r="A77" s="186" t="s">
        <v>315</v>
      </c>
      <c r="B77" s="215">
        <v>124</v>
      </c>
      <c r="C77" s="45">
        <v>1</v>
      </c>
      <c r="D77" s="73">
        <v>2</v>
      </c>
      <c r="E77" s="45">
        <v>2</v>
      </c>
      <c r="F77" s="45">
        <v>7</v>
      </c>
      <c r="G77" s="45">
        <v>6</v>
      </c>
      <c r="H77" s="45">
        <v>3</v>
      </c>
      <c r="I77" s="45">
        <v>0</v>
      </c>
      <c r="J77" s="89">
        <v>3</v>
      </c>
      <c r="K77" s="216">
        <v>0</v>
      </c>
      <c r="L77" s="209">
        <v>2</v>
      </c>
      <c r="M77" s="209">
        <v>4</v>
      </c>
      <c r="N77" s="209">
        <v>4</v>
      </c>
      <c r="O77" s="209">
        <v>7</v>
      </c>
      <c r="P77" s="213">
        <v>6</v>
      </c>
      <c r="Q77" s="218">
        <v>-1</v>
      </c>
      <c r="R77" s="209">
        <v>1</v>
      </c>
      <c r="S77" s="209">
        <v>5</v>
      </c>
      <c r="T77" s="209">
        <v>5</v>
      </c>
      <c r="U77" s="209">
        <v>4</v>
      </c>
      <c r="V77" s="213">
        <v>6</v>
      </c>
      <c r="W77" s="205" t="s">
        <v>150</v>
      </c>
      <c r="X77" s="207">
        <v>0</v>
      </c>
      <c r="Y77" s="209">
        <v>4</v>
      </c>
      <c r="Z77" s="209">
        <v>2</v>
      </c>
      <c r="AA77" s="209">
        <v>3</v>
      </c>
      <c r="AB77" s="209">
        <v>1</v>
      </c>
    </row>
    <row r="78" spans="1:28" ht="18.95" customHeight="1" x14ac:dyDescent="0.15">
      <c r="A78" s="186"/>
      <c r="B78" s="215"/>
      <c r="C78" s="45">
        <v>0</v>
      </c>
      <c r="D78" s="80" t="s">
        <v>321</v>
      </c>
      <c r="E78" s="45">
        <v>4</v>
      </c>
      <c r="F78" s="45">
        <v>12</v>
      </c>
      <c r="G78" s="45">
        <v>10</v>
      </c>
      <c r="H78" s="45">
        <v>9</v>
      </c>
      <c r="I78" s="45">
        <v>10</v>
      </c>
      <c r="J78" s="89">
        <v>0</v>
      </c>
      <c r="K78" s="217"/>
      <c r="L78" s="210"/>
      <c r="M78" s="210"/>
      <c r="N78" s="210"/>
      <c r="O78" s="210"/>
      <c r="P78" s="214"/>
      <c r="Q78" s="219"/>
      <c r="R78" s="210"/>
      <c r="S78" s="210"/>
      <c r="T78" s="210"/>
      <c r="U78" s="210"/>
      <c r="V78" s="214"/>
      <c r="W78" s="206"/>
      <c r="X78" s="208"/>
      <c r="Y78" s="210"/>
      <c r="Z78" s="210"/>
      <c r="AA78" s="210"/>
      <c r="AB78" s="210"/>
    </row>
    <row r="79" spans="1:28" ht="18.95" customHeight="1" x14ac:dyDescent="0.15">
      <c r="A79" s="186" t="s">
        <v>333</v>
      </c>
      <c r="B79" s="193">
        <v>124</v>
      </c>
      <c r="C79" s="45">
        <v>1</v>
      </c>
      <c r="D79" s="73">
        <v>3</v>
      </c>
      <c r="E79" s="45">
        <v>4</v>
      </c>
      <c r="F79" s="45">
        <v>4</v>
      </c>
      <c r="G79" s="45">
        <v>8</v>
      </c>
      <c r="H79" s="45">
        <v>3</v>
      </c>
      <c r="I79" s="45">
        <v>0</v>
      </c>
      <c r="J79" s="41">
        <v>3</v>
      </c>
      <c r="K79" s="211">
        <v>0</v>
      </c>
      <c r="L79" s="75"/>
      <c r="M79" s="75"/>
      <c r="N79" s="75"/>
      <c r="O79" s="75"/>
      <c r="P79" s="76"/>
      <c r="Q79" s="77"/>
      <c r="R79" s="75"/>
      <c r="S79" s="75"/>
      <c r="T79" s="75"/>
      <c r="U79" s="75"/>
      <c r="V79" s="76"/>
      <c r="W79" s="205" t="s">
        <v>382</v>
      </c>
      <c r="X79" s="207">
        <v>-1</v>
      </c>
      <c r="Y79" s="209">
        <v>4</v>
      </c>
      <c r="Z79" s="209">
        <v>3</v>
      </c>
      <c r="AA79" s="209">
        <v>3</v>
      </c>
      <c r="AB79" s="209">
        <v>0</v>
      </c>
    </row>
    <row r="80" spans="1:28" ht="18.95" customHeight="1" x14ac:dyDescent="0.15">
      <c r="A80" s="186"/>
      <c r="B80" s="194"/>
      <c r="C80" s="45"/>
      <c r="D80" s="80" t="s">
        <v>337</v>
      </c>
      <c r="E80" s="45">
        <v>3</v>
      </c>
      <c r="F80" s="45">
        <v>12</v>
      </c>
      <c r="G80" s="45">
        <v>11</v>
      </c>
      <c r="H80" s="45">
        <v>9</v>
      </c>
      <c r="I80" s="45">
        <v>10</v>
      </c>
      <c r="J80" s="41">
        <v>0</v>
      </c>
      <c r="K80" s="212"/>
      <c r="L80" s="82">
        <v>2</v>
      </c>
      <c r="M80" s="82">
        <v>4</v>
      </c>
      <c r="N80" s="82">
        <v>5</v>
      </c>
      <c r="O80" s="82">
        <v>5</v>
      </c>
      <c r="P80" s="83">
        <v>7</v>
      </c>
      <c r="Q80" s="84">
        <v>0</v>
      </c>
      <c r="R80" s="82">
        <v>1</v>
      </c>
      <c r="S80" s="82">
        <v>5</v>
      </c>
      <c r="T80" s="82">
        <v>6</v>
      </c>
      <c r="U80" s="82">
        <v>3</v>
      </c>
      <c r="V80" s="83">
        <v>5</v>
      </c>
      <c r="W80" s="206"/>
      <c r="X80" s="208"/>
      <c r="Y80" s="210"/>
      <c r="Z80" s="210"/>
      <c r="AA80" s="210"/>
      <c r="AB80" s="210"/>
    </row>
    <row r="81" spans="1:4" x14ac:dyDescent="0.15">
      <c r="A81" s="11" t="s">
        <v>326</v>
      </c>
      <c r="D81" t="s">
        <v>419</v>
      </c>
    </row>
  </sheetData>
  <sheetProtection formatCells="0" insertColumns="0" insertRows="0"/>
  <mergeCells count="317">
    <mergeCell ref="B12:B13"/>
    <mergeCell ref="A8:A9"/>
    <mergeCell ref="A6:A7"/>
    <mergeCell ref="K53:K54"/>
    <mergeCell ref="K51:K52"/>
    <mergeCell ref="A48:A50"/>
    <mergeCell ref="B48:B50"/>
    <mergeCell ref="C48:G49"/>
    <mergeCell ref="B6:B7"/>
    <mergeCell ref="B8:B9"/>
    <mergeCell ref="A10:A11"/>
    <mergeCell ref="B10:B11"/>
    <mergeCell ref="A12:A13"/>
    <mergeCell ref="A59:A60"/>
    <mergeCell ref="B59:B60"/>
    <mergeCell ref="A53:A54"/>
    <mergeCell ref="B53:B54"/>
    <mergeCell ref="K59:K60"/>
    <mergeCell ref="A14:A15"/>
    <mergeCell ref="B14:B15"/>
    <mergeCell ref="H48:J48"/>
    <mergeCell ref="A16:A17"/>
    <mergeCell ref="B16:B17"/>
    <mergeCell ref="H49:J49"/>
    <mergeCell ref="A51:A52"/>
    <mergeCell ref="B51:B52"/>
    <mergeCell ref="L51:L52"/>
    <mergeCell ref="M51:M52"/>
    <mergeCell ref="Q53:Q54"/>
    <mergeCell ref="R53:R54"/>
    <mergeCell ref="N51:N52"/>
    <mergeCell ref="K48:P49"/>
    <mergeCell ref="O51:O52"/>
    <mergeCell ref="P51:P52"/>
    <mergeCell ref="Q48:V49"/>
    <mergeCell ref="S51:S52"/>
    <mergeCell ref="T51:T52"/>
    <mergeCell ref="U51:U52"/>
    <mergeCell ref="V51:V52"/>
    <mergeCell ref="L53:L54"/>
    <mergeCell ref="M53:M54"/>
    <mergeCell ref="N53:N54"/>
    <mergeCell ref="O53:O54"/>
    <mergeCell ref="P53:P54"/>
    <mergeCell ref="S53:S54"/>
    <mergeCell ref="T53:T54"/>
    <mergeCell ref="U53:U54"/>
    <mergeCell ref="V53:V54"/>
    <mergeCell ref="W51:W52"/>
    <mergeCell ref="Q51:Q52"/>
    <mergeCell ref="R51:R52"/>
    <mergeCell ref="W48:AB49"/>
    <mergeCell ref="X51:X52"/>
    <mergeCell ref="Y51:Y52"/>
    <mergeCell ref="Z51:Z52"/>
    <mergeCell ref="AA51:AA52"/>
    <mergeCell ref="AB51:AB52"/>
    <mergeCell ref="W53:W54"/>
    <mergeCell ref="X53:X54"/>
    <mergeCell ref="Y53:Y54"/>
    <mergeCell ref="Z53:Z54"/>
    <mergeCell ref="AA53:AA54"/>
    <mergeCell ref="AB53:AB54"/>
    <mergeCell ref="A55:A56"/>
    <mergeCell ref="B55:B56"/>
    <mergeCell ref="K55:K56"/>
    <mergeCell ref="L55:L56"/>
    <mergeCell ref="M55:M56"/>
    <mergeCell ref="N55:N56"/>
    <mergeCell ref="O55:O56"/>
    <mergeCell ref="P55:P56"/>
    <mergeCell ref="Q55:Q56"/>
    <mergeCell ref="R55:R56"/>
    <mergeCell ref="S55:S56"/>
    <mergeCell ref="T55:T56"/>
    <mergeCell ref="U55:U56"/>
    <mergeCell ref="V55:V56"/>
    <mergeCell ref="W55:W56"/>
    <mergeCell ref="X55:X56"/>
    <mergeCell ref="Y55:Y56"/>
    <mergeCell ref="Z55:Z56"/>
    <mergeCell ref="AA55:AA56"/>
    <mergeCell ref="AB55:AB56"/>
    <mergeCell ref="A57:A58"/>
    <mergeCell ref="B57:B58"/>
    <mergeCell ref="K57:K58"/>
    <mergeCell ref="L57:L58"/>
    <mergeCell ref="M57:M58"/>
    <mergeCell ref="N57:N58"/>
    <mergeCell ref="O57:O58"/>
    <mergeCell ref="P57:P58"/>
    <mergeCell ref="Q57:Q58"/>
    <mergeCell ref="R57:R58"/>
    <mergeCell ref="S57:S58"/>
    <mergeCell ref="T57:T58"/>
    <mergeCell ref="U57:U58"/>
    <mergeCell ref="V57:V58"/>
    <mergeCell ref="W57:W58"/>
    <mergeCell ref="X57:X58"/>
    <mergeCell ref="Y57:Y58"/>
    <mergeCell ref="Z57:Z58"/>
    <mergeCell ref="AA57:AA58"/>
    <mergeCell ref="AB57:AB58"/>
    <mergeCell ref="L59:L60"/>
    <mergeCell ref="M59:M60"/>
    <mergeCell ref="N59:N60"/>
    <mergeCell ref="O59:O60"/>
    <mergeCell ref="P59:P60"/>
    <mergeCell ref="Q59:Q60"/>
    <mergeCell ref="R59:R60"/>
    <mergeCell ref="S59:S60"/>
    <mergeCell ref="T59:T60"/>
    <mergeCell ref="U59:U60"/>
    <mergeCell ref="V59:V60"/>
    <mergeCell ref="W59:W60"/>
    <mergeCell ref="X59:X60"/>
    <mergeCell ref="Y59:Y60"/>
    <mergeCell ref="Z59:Z60"/>
    <mergeCell ref="AA59:AA60"/>
    <mergeCell ref="AB59:AB60"/>
    <mergeCell ref="L61:L62"/>
    <mergeCell ref="M61:M62"/>
    <mergeCell ref="N61:N62"/>
    <mergeCell ref="O61:O62"/>
    <mergeCell ref="P61:P62"/>
    <mergeCell ref="Q61:Q62"/>
    <mergeCell ref="R61:R62"/>
    <mergeCell ref="S61:S62"/>
    <mergeCell ref="T61:T62"/>
    <mergeCell ref="U61:U62"/>
    <mergeCell ref="V61:V62"/>
    <mergeCell ref="W61:W62"/>
    <mergeCell ref="X61:X62"/>
    <mergeCell ref="Y61:Y62"/>
    <mergeCell ref="Z61:Z62"/>
    <mergeCell ref="AA61:AA62"/>
    <mergeCell ref="AB61:AB62"/>
    <mergeCell ref="A63:A64"/>
    <mergeCell ref="B63:B64"/>
    <mergeCell ref="K63:K64"/>
    <mergeCell ref="L63:L64"/>
    <mergeCell ref="M63:M64"/>
    <mergeCell ref="N63:N64"/>
    <mergeCell ref="O63:O64"/>
    <mergeCell ref="P63:P64"/>
    <mergeCell ref="Q63:Q64"/>
    <mergeCell ref="R63:R64"/>
    <mergeCell ref="S63:S64"/>
    <mergeCell ref="T63:T64"/>
    <mergeCell ref="U63:U64"/>
    <mergeCell ref="V63:V64"/>
    <mergeCell ref="W63:W64"/>
    <mergeCell ref="X63:X64"/>
    <mergeCell ref="Y63:Y64"/>
    <mergeCell ref="Z63:Z64"/>
    <mergeCell ref="AA63:AA64"/>
    <mergeCell ref="AB63:AB64"/>
    <mergeCell ref="A61:A62"/>
    <mergeCell ref="B61:B62"/>
    <mergeCell ref="K61:K62"/>
    <mergeCell ref="T65:T66"/>
    <mergeCell ref="U65:U66"/>
    <mergeCell ref="V65:V66"/>
    <mergeCell ref="W65:W66"/>
    <mergeCell ref="X65:X66"/>
    <mergeCell ref="Y65:Y66"/>
    <mergeCell ref="Z65:Z66"/>
    <mergeCell ref="A65:A66"/>
    <mergeCell ref="B65:B66"/>
    <mergeCell ref="K65:K66"/>
    <mergeCell ref="L65:L66"/>
    <mergeCell ref="M65:M66"/>
    <mergeCell ref="N65:N66"/>
    <mergeCell ref="O65:O66"/>
    <mergeCell ref="P65:P66"/>
    <mergeCell ref="Q65:Q66"/>
    <mergeCell ref="AA65:AA66"/>
    <mergeCell ref="AB65:AB66"/>
    <mergeCell ref="A67:A68"/>
    <mergeCell ref="B67:B68"/>
    <mergeCell ref="K67:K68"/>
    <mergeCell ref="L67:L68"/>
    <mergeCell ref="M67:M68"/>
    <mergeCell ref="N67:N68"/>
    <mergeCell ref="O67:O68"/>
    <mergeCell ref="P67:P68"/>
    <mergeCell ref="Q67:Q68"/>
    <mergeCell ref="R67:R68"/>
    <mergeCell ref="S67:S68"/>
    <mergeCell ref="T67:T68"/>
    <mergeCell ref="U67:U68"/>
    <mergeCell ref="V67:V68"/>
    <mergeCell ref="W67:W68"/>
    <mergeCell ref="X67:X68"/>
    <mergeCell ref="Y67:Y68"/>
    <mergeCell ref="Z67:Z68"/>
    <mergeCell ref="AA67:AA68"/>
    <mergeCell ref="AB67:AB68"/>
    <mergeCell ref="R65:R66"/>
    <mergeCell ref="S65:S66"/>
    <mergeCell ref="T69:T70"/>
    <mergeCell ref="U69:U70"/>
    <mergeCell ref="V69:V70"/>
    <mergeCell ref="W69:W70"/>
    <mergeCell ref="X69:X70"/>
    <mergeCell ref="Y69:Y70"/>
    <mergeCell ref="Z69:Z70"/>
    <mergeCell ref="A69:A70"/>
    <mergeCell ref="B69:B70"/>
    <mergeCell ref="K69:K70"/>
    <mergeCell ref="L69:L70"/>
    <mergeCell ref="M69:M70"/>
    <mergeCell ref="N69:N70"/>
    <mergeCell ref="O69:O70"/>
    <mergeCell ref="P69:P70"/>
    <mergeCell ref="Q69:Q70"/>
    <mergeCell ref="AA69:AA70"/>
    <mergeCell ref="AB69:AB70"/>
    <mergeCell ref="A71:A72"/>
    <mergeCell ref="B71:B72"/>
    <mergeCell ref="K71:K72"/>
    <mergeCell ref="L71:L72"/>
    <mergeCell ref="M71:M72"/>
    <mergeCell ref="N71:N72"/>
    <mergeCell ref="O71:O72"/>
    <mergeCell ref="P71:P72"/>
    <mergeCell ref="Q71:Q72"/>
    <mergeCell ref="R71:R72"/>
    <mergeCell ref="S71:S72"/>
    <mergeCell ref="T71:T72"/>
    <mergeCell ref="U71:U72"/>
    <mergeCell ref="V71:V72"/>
    <mergeCell ref="W71:W72"/>
    <mergeCell ref="X71:X72"/>
    <mergeCell ref="Y71:Y72"/>
    <mergeCell ref="Z71:Z72"/>
    <mergeCell ref="AA71:AA72"/>
    <mergeCell ref="AB71:AB72"/>
    <mergeCell ref="R69:R70"/>
    <mergeCell ref="S69:S70"/>
    <mergeCell ref="U73:U74"/>
    <mergeCell ref="V73:V74"/>
    <mergeCell ref="W73:W74"/>
    <mergeCell ref="X73:X74"/>
    <mergeCell ref="Y73:Y74"/>
    <mergeCell ref="Z73:Z74"/>
    <mergeCell ref="A73:A74"/>
    <mergeCell ref="B73:B74"/>
    <mergeCell ref="K73:K74"/>
    <mergeCell ref="L73:L74"/>
    <mergeCell ref="M73:M74"/>
    <mergeCell ref="N73:N74"/>
    <mergeCell ref="O73:O74"/>
    <mergeCell ref="P73:P74"/>
    <mergeCell ref="Q73:Q74"/>
    <mergeCell ref="AA73:AA74"/>
    <mergeCell ref="AB73:AB74"/>
    <mergeCell ref="A75:A76"/>
    <mergeCell ref="B75:B76"/>
    <mergeCell ref="K75:K76"/>
    <mergeCell ref="L75:L76"/>
    <mergeCell ref="M75:M76"/>
    <mergeCell ref="N75:N76"/>
    <mergeCell ref="O75:O76"/>
    <mergeCell ref="AA75:AA76"/>
    <mergeCell ref="P75:P76"/>
    <mergeCell ref="Q75:Q76"/>
    <mergeCell ref="R75:R76"/>
    <mergeCell ref="S75:S76"/>
    <mergeCell ref="T75:T76"/>
    <mergeCell ref="U75:U76"/>
    <mergeCell ref="V75:V76"/>
    <mergeCell ref="W75:W76"/>
    <mergeCell ref="X75:X76"/>
    <mergeCell ref="Y75:Y76"/>
    <mergeCell ref="Z75:Z76"/>
    <mergeCell ref="R73:R74"/>
    <mergeCell ref="S73:S74"/>
    <mergeCell ref="T73:T74"/>
    <mergeCell ref="K77:K78"/>
    <mergeCell ref="L77:L78"/>
    <mergeCell ref="M77:M78"/>
    <mergeCell ref="N77:N78"/>
    <mergeCell ref="O77:O78"/>
    <mergeCell ref="P77:P78"/>
    <mergeCell ref="U77:U78"/>
    <mergeCell ref="Q77:Q78"/>
    <mergeCell ref="AB77:AB78"/>
    <mergeCell ref="Y77:Y78"/>
    <mergeCell ref="Z77:Z78"/>
    <mergeCell ref="T77:T78"/>
    <mergeCell ref="R77:R78"/>
    <mergeCell ref="AA77:AA78"/>
    <mergeCell ref="A3:A5"/>
    <mergeCell ref="B3:B5"/>
    <mergeCell ref="C3:G4"/>
    <mergeCell ref="H3:J3"/>
    <mergeCell ref="H4:J4"/>
    <mergeCell ref="K3:P4"/>
    <mergeCell ref="Q3:V4"/>
    <mergeCell ref="W3:AB4"/>
    <mergeCell ref="A79:A80"/>
    <mergeCell ref="B79:B80"/>
    <mergeCell ref="W79:W80"/>
    <mergeCell ref="X79:X80"/>
    <mergeCell ref="Y79:Y80"/>
    <mergeCell ref="Z79:Z80"/>
    <mergeCell ref="K79:K80"/>
    <mergeCell ref="AA79:AA80"/>
    <mergeCell ref="AB79:AB80"/>
    <mergeCell ref="S77:S78"/>
    <mergeCell ref="V77:V78"/>
    <mergeCell ref="W77:W78"/>
    <mergeCell ref="X77:X78"/>
    <mergeCell ref="AB75:AB76"/>
    <mergeCell ref="A77:A78"/>
    <mergeCell ref="B77:B78"/>
  </mergeCells>
  <phoneticPr fontId="2"/>
  <pageMargins left="0.59055118110236227" right="0.39370078740157483" top="0.78740157480314965" bottom="0.59055118110236227" header="0.51181102362204722" footer="0.51181102362204722"/>
  <pageSetup paperSize="9" scale="79" orientation="landscape" r:id="rId1"/>
  <headerFooter scaleWithDoc="0" alignWithMargins="0">
    <oddFooter>&amp;A</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BCEA2-2B85-4FFA-8775-7227EE6D3CEE}">
  <dimension ref="A1:L29"/>
  <sheetViews>
    <sheetView view="pageBreakPreview" zoomScaleNormal="100" zoomScaleSheetLayoutView="100" workbookViewId="0"/>
  </sheetViews>
  <sheetFormatPr defaultRowHeight="13.5" x14ac:dyDescent="0.15"/>
  <cols>
    <col min="1" max="1" width="9.5" customWidth="1"/>
    <col min="2" max="2" width="6.5" customWidth="1"/>
    <col min="11" max="12" width="9" customWidth="1"/>
    <col min="13" max="26" width="4.875" customWidth="1"/>
  </cols>
  <sheetData>
    <row r="1" spans="1:12" s="3" customFormat="1" ht="18" customHeight="1" x14ac:dyDescent="0.15">
      <c r="A1" s="3" t="s">
        <v>156</v>
      </c>
    </row>
    <row r="2" spans="1:12" s="3" customFormat="1" ht="12.95" customHeight="1" x14ac:dyDescent="0.15"/>
    <row r="3" spans="1:12" s="3" customFormat="1" ht="17.100000000000001" customHeight="1" x14ac:dyDescent="0.15">
      <c r="G3" s="4" t="s">
        <v>395</v>
      </c>
    </row>
    <row r="4" spans="1:12" s="4" customFormat="1" ht="17.100000000000001" customHeight="1" x14ac:dyDescent="0.15">
      <c r="G4" s="4" t="s">
        <v>396</v>
      </c>
      <c r="L4" s="17" t="s">
        <v>23</v>
      </c>
    </row>
    <row r="5" spans="1:12" s="4" customFormat="1" ht="17.100000000000001" customHeight="1" x14ac:dyDescent="0.15">
      <c r="A5" s="186" t="s">
        <v>18</v>
      </c>
      <c r="B5" s="186" t="s">
        <v>3</v>
      </c>
      <c r="C5" s="186" t="s">
        <v>157</v>
      </c>
      <c r="D5" s="186"/>
      <c r="E5" s="186"/>
      <c r="F5" s="186"/>
      <c r="G5" s="230"/>
      <c r="H5" s="186" t="s">
        <v>158</v>
      </c>
      <c r="I5" s="186"/>
      <c r="J5" s="186"/>
      <c r="K5" s="186"/>
      <c r="L5" s="186"/>
    </row>
    <row r="6" spans="1:12" s="25" customFormat="1" ht="17.100000000000001" customHeight="1" x14ac:dyDescent="0.15">
      <c r="A6" s="186"/>
      <c r="B6" s="186"/>
      <c r="C6" s="1" t="s">
        <v>159</v>
      </c>
      <c r="D6" s="1" t="s">
        <v>160</v>
      </c>
      <c r="E6" s="1" t="s">
        <v>161</v>
      </c>
      <c r="F6" s="1" t="s">
        <v>162</v>
      </c>
      <c r="G6" s="93" t="s">
        <v>163</v>
      </c>
      <c r="H6" s="1" t="s">
        <v>164</v>
      </c>
      <c r="I6" s="1" t="s">
        <v>165</v>
      </c>
      <c r="J6" s="1" t="s">
        <v>166</v>
      </c>
      <c r="K6" s="1" t="s">
        <v>167</v>
      </c>
      <c r="L6" s="1" t="s">
        <v>168</v>
      </c>
    </row>
    <row r="7" spans="1:12" s="4" customFormat="1" ht="17.100000000000001" customHeight="1" x14ac:dyDescent="0.15">
      <c r="A7" s="1" t="s">
        <v>92</v>
      </c>
      <c r="B7" s="2">
        <v>420</v>
      </c>
      <c r="C7" s="2">
        <v>1</v>
      </c>
      <c r="D7" s="2">
        <v>3</v>
      </c>
      <c r="E7" s="2">
        <v>1</v>
      </c>
      <c r="F7" s="2">
        <v>5</v>
      </c>
      <c r="G7" s="94">
        <v>10</v>
      </c>
      <c r="H7" s="2">
        <v>0</v>
      </c>
      <c r="I7" s="2">
        <v>10</v>
      </c>
      <c r="J7" s="2">
        <v>20</v>
      </c>
      <c r="K7" s="2">
        <v>62</v>
      </c>
      <c r="L7" s="2">
        <v>308</v>
      </c>
    </row>
    <row r="8" spans="1:12" s="4" customFormat="1" ht="17.100000000000001" customHeight="1" x14ac:dyDescent="0.15">
      <c r="A8" s="1" t="s">
        <v>93</v>
      </c>
      <c r="B8" s="2">
        <v>614</v>
      </c>
      <c r="C8" s="2">
        <v>1</v>
      </c>
      <c r="D8" s="2">
        <v>3</v>
      </c>
      <c r="E8" s="2">
        <v>2</v>
      </c>
      <c r="F8" s="2">
        <v>9</v>
      </c>
      <c r="G8" s="94">
        <v>16</v>
      </c>
      <c r="H8" s="2">
        <v>0</v>
      </c>
      <c r="I8" s="2">
        <v>16</v>
      </c>
      <c r="J8" s="2">
        <v>32</v>
      </c>
      <c r="K8" s="2">
        <v>112</v>
      </c>
      <c r="L8" s="2">
        <v>423</v>
      </c>
    </row>
    <row r="9" spans="1:12" s="4" customFormat="1" ht="17.100000000000001" customHeight="1" x14ac:dyDescent="0.15">
      <c r="A9" s="1" t="s">
        <v>99</v>
      </c>
      <c r="B9" s="2">
        <v>594</v>
      </c>
      <c r="C9" s="2">
        <v>1</v>
      </c>
      <c r="D9" s="2">
        <v>3</v>
      </c>
      <c r="E9" s="2">
        <v>2</v>
      </c>
      <c r="F9" s="2">
        <v>10</v>
      </c>
      <c r="G9" s="94">
        <v>16</v>
      </c>
      <c r="H9" s="2">
        <v>0</v>
      </c>
      <c r="I9" s="2">
        <v>16</v>
      </c>
      <c r="J9" s="2">
        <v>32</v>
      </c>
      <c r="K9" s="2">
        <v>107</v>
      </c>
      <c r="L9" s="2">
        <v>407</v>
      </c>
    </row>
    <row r="10" spans="1:12" s="4" customFormat="1" ht="17.100000000000001" customHeight="1" x14ac:dyDescent="0.15">
      <c r="A10" s="1" t="s">
        <v>106</v>
      </c>
      <c r="B10" s="2">
        <v>598</v>
      </c>
      <c r="C10" s="2">
        <v>1</v>
      </c>
      <c r="D10" s="2">
        <v>3</v>
      </c>
      <c r="E10" s="2">
        <v>2</v>
      </c>
      <c r="F10" s="2">
        <v>10</v>
      </c>
      <c r="G10" s="94">
        <v>16</v>
      </c>
      <c r="H10" s="2">
        <v>0</v>
      </c>
      <c r="I10" s="2">
        <v>16</v>
      </c>
      <c r="J10" s="2">
        <v>32</v>
      </c>
      <c r="K10" s="2">
        <v>112</v>
      </c>
      <c r="L10" s="2">
        <v>406</v>
      </c>
    </row>
    <row r="11" spans="1:12" s="4" customFormat="1" ht="17.100000000000001" customHeight="1" x14ac:dyDescent="0.15">
      <c r="A11" s="1" t="s">
        <v>109</v>
      </c>
      <c r="B11" s="2">
        <v>590</v>
      </c>
      <c r="C11" s="2">
        <v>1</v>
      </c>
      <c r="D11" s="2">
        <v>3</v>
      </c>
      <c r="E11" s="2">
        <v>2</v>
      </c>
      <c r="F11" s="2">
        <v>10</v>
      </c>
      <c r="G11" s="94">
        <v>16</v>
      </c>
      <c r="H11" s="2">
        <v>0</v>
      </c>
      <c r="I11" s="2">
        <v>16</v>
      </c>
      <c r="J11" s="2">
        <v>32</v>
      </c>
      <c r="K11" s="2">
        <v>110</v>
      </c>
      <c r="L11" s="2">
        <v>400</v>
      </c>
    </row>
    <row r="12" spans="1:12" s="4" customFormat="1" ht="17.100000000000001" customHeight="1" x14ac:dyDescent="0.15">
      <c r="A12" s="1" t="s">
        <v>111</v>
      </c>
      <c r="B12" s="2">
        <f>SUM(C12:L12)</f>
        <v>607</v>
      </c>
      <c r="C12" s="2">
        <v>1</v>
      </c>
      <c r="D12" s="2">
        <v>3</v>
      </c>
      <c r="E12" s="2">
        <v>2</v>
      </c>
      <c r="F12" s="2">
        <v>10</v>
      </c>
      <c r="G12" s="94">
        <v>16</v>
      </c>
      <c r="H12" s="2">
        <v>0</v>
      </c>
      <c r="I12" s="2">
        <v>16</v>
      </c>
      <c r="J12" s="2">
        <v>32</v>
      </c>
      <c r="K12" s="2">
        <v>110</v>
      </c>
      <c r="L12" s="2">
        <v>417</v>
      </c>
    </row>
    <row r="13" spans="1:12" s="4" customFormat="1" ht="17.100000000000001" customHeight="1" x14ac:dyDescent="0.15">
      <c r="A13" s="1" t="s">
        <v>114</v>
      </c>
      <c r="B13" s="2">
        <f>SUM(C13:L13)</f>
        <v>616</v>
      </c>
      <c r="C13" s="2">
        <v>1</v>
      </c>
      <c r="D13" s="2">
        <v>3</v>
      </c>
      <c r="E13" s="2">
        <v>2</v>
      </c>
      <c r="F13" s="2">
        <v>10</v>
      </c>
      <c r="G13" s="94">
        <v>16</v>
      </c>
      <c r="H13" s="2">
        <v>0</v>
      </c>
      <c r="I13" s="2">
        <v>16</v>
      </c>
      <c r="J13" s="2">
        <v>32</v>
      </c>
      <c r="K13" s="2">
        <v>109</v>
      </c>
      <c r="L13" s="2">
        <v>427</v>
      </c>
    </row>
    <row r="14" spans="1:12" s="4" customFormat="1" ht="17.100000000000001" customHeight="1" x14ac:dyDescent="0.15">
      <c r="A14" s="1" t="s">
        <v>115</v>
      </c>
      <c r="B14" s="2">
        <f>SUM(C14:L14)</f>
        <v>629</v>
      </c>
      <c r="C14" s="2">
        <v>1</v>
      </c>
      <c r="D14" s="2">
        <v>3</v>
      </c>
      <c r="E14" s="2">
        <v>2</v>
      </c>
      <c r="F14" s="2">
        <v>9</v>
      </c>
      <c r="G14" s="94">
        <v>16</v>
      </c>
      <c r="H14" s="2">
        <v>0</v>
      </c>
      <c r="I14" s="2">
        <v>16</v>
      </c>
      <c r="J14" s="2">
        <v>32</v>
      </c>
      <c r="K14" s="2">
        <v>110</v>
      </c>
      <c r="L14" s="2">
        <v>440</v>
      </c>
    </row>
    <row r="15" spans="1:12" s="4" customFormat="1" ht="17.100000000000001" customHeight="1" x14ac:dyDescent="0.15">
      <c r="A15" s="1" t="s">
        <v>116</v>
      </c>
      <c r="B15" s="2">
        <f>SUM(C15:L15)</f>
        <v>635</v>
      </c>
      <c r="C15" s="2">
        <v>1</v>
      </c>
      <c r="D15" s="2">
        <v>3</v>
      </c>
      <c r="E15" s="2">
        <v>2</v>
      </c>
      <c r="F15" s="2">
        <v>8</v>
      </c>
      <c r="G15" s="94">
        <v>16</v>
      </c>
      <c r="H15" s="2">
        <v>0</v>
      </c>
      <c r="I15" s="2">
        <v>16</v>
      </c>
      <c r="J15" s="2">
        <v>32</v>
      </c>
      <c r="K15" s="2">
        <v>107</v>
      </c>
      <c r="L15" s="2">
        <v>450</v>
      </c>
    </row>
    <row r="16" spans="1:12" s="4" customFormat="1" ht="17.100000000000001" customHeight="1" x14ac:dyDescent="0.15">
      <c r="A16" s="1" t="s">
        <v>117</v>
      </c>
      <c r="B16" s="2">
        <f>SUM(C16:L16)</f>
        <v>640</v>
      </c>
      <c r="C16" s="2">
        <v>1</v>
      </c>
      <c r="D16" s="2">
        <v>3</v>
      </c>
      <c r="E16" s="2">
        <v>2</v>
      </c>
      <c r="F16" s="2">
        <v>9</v>
      </c>
      <c r="G16" s="94">
        <v>16</v>
      </c>
      <c r="H16" s="2">
        <v>0</v>
      </c>
      <c r="I16" s="2">
        <v>16</v>
      </c>
      <c r="J16" s="2">
        <v>32</v>
      </c>
      <c r="K16" s="2">
        <v>112</v>
      </c>
      <c r="L16" s="2">
        <v>449</v>
      </c>
    </row>
    <row r="17" spans="1:12" s="4" customFormat="1" ht="17.100000000000001" customHeight="1" x14ac:dyDescent="0.15">
      <c r="A17" s="1" t="s">
        <v>118</v>
      </c>
      <c r="B17" s="2">
        <v>632</v>
      </c>
      <c r="C17" s="2">
        <v>1</v>
      </c>
      <c r="D17" s="2">
        <v>3</v>
      </c>
      <c r="E17" s="2">
        <v>2</v>
      </c>
      <c r="F17" s="2">
        <v>9</v>
      </c>
      <c r="G17" s="94">
        <v>15</v>
      </c>
      <c r="H17" s="2">
        <v>0</v>
      </c>
      <c r="I17" s="2">
        <v>15</v>
      </c>
      <c r="J17" s="2">
        <v>30</v>
      </c>
      <c r="K17" s="2">
        <v>108</v>
      </c>
      <c r="L17" s="2">
        <v>449</v>
      </c>
    </row>
    <row r="18" spans="1:12" s="4" customFormat="1" ht="17.100000000000001" customHeight="1" x14ac:dyDescent="0.15">
      <c r="A18" s="1" t="s">
        <v>119</v>
      </c>
      <c r="B18" s="2">
        <v>594</v>
      </c>
      <c r="C18" s="2">
        <v>1</v>
      </c>
      <c r="D18" s="2">
        <v>3</v>
      </c>
      <c r="E18" s="2">
        <v>2</v>
      </c>
      <c r="F18" s="2">
        <v>9</v>
      </c>
      <c r="G18" s="94">
        <v>15</v>
      </c>
      <c r="H18" s="2">
        <v>0</v>
      </c>
      <c r="I18" s="2">
        <v>15</v>
      </c>
      <c r="J18" s="2">
        <v>30</v>
      </c>
      <c r="K18" s="2">
        <v>107</v>
      </c>
      <c r="L18" s="2">
        <v>412</v>
      </c>
    </row>
    <row r="19" spans="1:12" s="4" customFormat="1" ht="17.100000000000001" customHeight="1" x14ac:dyDescent="0.15">
      <c r="A19" s="1" t="s">
        <v>155</v>
      </c>
      <c r="B19" s="2">
        <f t="shared" ref="B19:B24" si="0">SUM(C19:L19)</f>
        <v>596</v>
      </c>
      <c r="C19" s="2">
        <v>1</v>
      </c>
      <c r="D19" s="2">
        <v>3</v>
      </c>
      <c r="E19" s="2">
        <v>2</v>
      </c>
      <c r="F19" s="2">
        <v>10</v>
      </c>
      <c r="G19" s="94">
        <v>15</v>
      </c>
      <c r="H19" s="2">
        <v>0</v>
      </c>
      <c r="I19" s="2">
        <v>15</v>
      </c>
      <c r="J19" s="2">
        <v>30</v>
      </c>
      <c r="K19" s="2">
        <v>107</v>
      </c>
      <c r="L19" s="2">
        <v>413</v>
      </c>
    </row>
    <row r="20" spans="1:12" s="4" customFormat="1" ht="17.100000000000001" customHeight="1" x14ac:dyDescent="0.15">
      <c r="A20" s="1" t="s">
        <v>315</v>
      </c>
      <c r="B20" s="2">
        <f t="shared" si="0"/>
        <v>585</v>
      </c>
      <c r="C20" s="2">
        <v>1</v>
      </c>
      <c r="D20" s="2">
        <v>3</v>
      </c>
      <c r="E20" s="2">
        <v>2</v>
      </c>
      <c r="F20" s="2">
        <v>10</v>
      </c>
      <c r="G20" s="2">
        <v>15</v>
      </c>
      <c r="H20" s="2">
        <v>0</v>
      </c>
      <c r="I20" s="2">
        <v>15</v>
      </c>
      <c r="J20" s="2">
        <v>30</v>
      </c>
      <c r="K20" s="2">
        <v>105</v>
      </c>
      <c r="L20" s="2">
        <v>404</v>
      </c>
    </row>
    <row r="21" spans="1:12" s="4" customFormat="1" ht="17.100000000000001" customHeight="1" x14ac:dyDescent="0.15">
      <c r="A21" s="1" t="s">
        <v>394</v>
      </c>
      <c r="B21" s="2">
        <f t="shared" si="0"/>
        <v>564</v>
      </c>
      <c r="C21" s="2">
        <v>1</v>
      </c>
      <c r="D21" s="2">
        <v>3</v>
      </c>
      <c r="E21" s="2">
        <v>2</v>
      </c>
      <c r="F21" s="2">
        <v>11</v>
      </c>
      <c r="G21" s="2">
        <v>15</v>
      </c>
      <c r="H21" s="2">
        <v>0</v>
      </c>
      <c r="I21" s="2">
        <v>15</v>
      </c>
      <c r="J21" s="2">
        <v>30</v>
      </c>
      <c r="K21" s="2">
        <v>107</v>
      </c>
      <c r="L21" s="2">
        <v>380</v>
      </c>
    </row>
    <row r="22" spans="1:12" s="4" customFormat="1" ht="17.100000000000001" customHeight="1" x14ac:dyDescent="0.15">
      <c r="A22" s="1" t="s">
        <v>331</v>
      </c>
      <c r="B22" s="2">
        <f t="shared" si="0"/>
        <v>546</v>
      </c>
      <c r="C22" s="2">
        <v>1</v>
      </c>
      <c r="D22" s="2">
        <v>3</v>
      </c>
      <c r="E22" s="2">
        <v>2</v>
      </c>
      <c r="F22" s="2">
        <v>12</v>
      </c>
      <c r="G22" s="2">
        <v>15</v>
      </c>
      <c r="H22" s="2">
        <v>0</v>
      </c>
      <c r="I22" s="2">
        <v>15</v>
      </c>
      <c r="J22" s="2">
        <v>30</v>
      </c>
      <c r="K22" s="2">
        <v>106</v>
      </c>
      <c r="L22" s="2">
        <v>362</v>
      </c>
    </row>
    <row r="23" spans="1:12" s="4" customFormat="1" ht="17.100000000000001" customHeight="1" x14ac:dyDescent="0.15">
      <c r="A23" s="1" t="s">
        <v>364</v>
      </c>
      <c r="B23" s="2">
        <f t="shared" si="0"/>
        <v>536</v>
      </c>
      <c r="C23" s="2">
        <v>1</v>
      </c>
      <c r="D23" s="2">
        <v>2</v>
      </c>
      <c r="E23" s="2">
        <v>3</v>
      </c>
      <c r="F23" s="2">
        <v>12</v>
      </c>
      <c r="G23" s="2">
        <v>15</v>
      </c>
      <c r="H23" s="2">
        <v>0</v>
      </c>
      <c r="I23" s="2">
        <v>15</v>
      </c>
      <c r="J23" s="2">
        <v>30</v>
      </c>
      <c r="K23" s="2">
        <v>106</v>
      </c>
      <c r="L23" s="2">
        <v>352</v>
      </c>
    </row>
    <row r="24" spans="1:12" s="4" customFormat="1" ht="17.100000000000001" customHeight="1" x14ac:dyDescent="0.15">
      <c r="A24" s="1" t="s">
        <v>388</v>
      </c>
      <c r="B24" s="2">
        <f t="shared" si="0"/>
        <v>514</v>
      </c>
      <c r="C24" s="2">
        <v>1</v>
      </c>
      <c r="D24" s="2">
        <v>3</v>
      </c>
      <c r="E24" s="2">
        <v>3</v>
      </c>
      <c r="F24" s="2">
        <v>12</v>
      </c>
      <c r="G24" s="2">
        <v>15</v>
      </c>
      <c r="H24" s="2">
        <v>0</v>
      </c>
      <c r="I24" s="2">
        <v>15</v>
      </c>
      <c r="J24" s="2">
        <v>30</v>
      </c>
      <c r="K24" s="2">
        <v>107</v>
      </c>
      <c r="L24" s="2">
        <v>328</v>
      </c>
    </row>
    <row r="25" spans="1:12" s="4" customFormat="1" ht="17.100000000000001" customHeight="1" x14ac:dyDescent="0.15">
      <c r="A25" s="1" t="s">
        <v>405</v>
      </c>
      <c r="B25" s="2">
        <f>SUM(C25:L25)</f>
        <v>490</v>
      </c>
      <c r="C25" s="2">
        <v>1</v>
      </c>
      <c r="D25" s="2">
        <v>3</v>
      </c>
      <c r="E25" s="2">
        <v>3</v>
      </c>
      <c r="F25" s="2">
        <v>12</v>
      </c>
      <c r="G25" s="2">
        <v>15</v>
      </c>
      <c r="H25" s="2">
        <v>0</v>
      </c>
      <c r="I25" s="2">
        <v>15</v>
      </c>
      <c r="J25" s="2">
        <v>30</v>
      </c>
      <c r="K25" s="2">
        <v>104</v>
      </c>
      <c r="L25" s="2">
        <v>307</v>
      </c>
    </row>
    <row r="26" spans="1:12" s="4" customFormat="1" ht="17.100000000000001" customHeight="1" x14ac:dyDescent="0.15">
      <c r="A26" s="1" t="s">
        <v>422</v>
      </c>
      <c r="B26" s="2">
        <v>469</v>
      </c>
      <c r="C26" s="2">
        <v>1</v>
      </c>
      <c r="D26" s="2">
        <v>3</v>
      </c>
      <c r="E26" s="2">
        <v>3</v>
      </c>
      <c r="F26" s="2">
        <v>12</v>
      </c>
      <c r="G26" s="2">
        <v>15</v>
      </c>
      <c r="H26" s="2">
        <v>0</v>
      </c>
      <c r="I26" s="2">
        <v>15</v>
      </c>
      <c r="J26" s="2">
        <v>30</v>
      </c>
      <c r="K26" s="2">
        <v>102</v>
      </c>
      <c r="L26" s="2">
        <v>288</v>
      </c>
    </row>
    <row r="27" spans="1:12" ht="17.100000000000001" customHeight="1" x14ac:dyDescent="0.15">
      <c r="A27" s="1" t="s">
        <v>433</v>
      </c>
      <c r="B27" s="2">
        <f>SUM(C27:L27)</f>
        <v>470</v>
      </c>
      <c r="C27" s="2">
        <v>1</v>
      </c>
      <c r="D27" s="2">
        <v>3</v>
      </c>
      <c r="E27" s="2">
        <v>3</v>
      </c>
      <c r="F27" s="2">
        <v>15</v>
      </c>
      <c r="G27" s="2">
        <v>15</v>
      </c>
      <c r="H27" s="2">
        <v>0</v>
      </c>
      <c r="I27" s="2">
        <v>15</v>
      </c>
      <c r="J27" s="2">
        <v>30</v>
      </c>
      <c r="K27" s="2">
        <v>96</v>
      </c>
      <c r="L27" s="2">
        <v>292</v>
      </c>
    </row>
    <row r="28" spans="1:12" ht="17.100000000000001" customHeight="1" x14ac:dyDescent="0.15">
      <c r="A28" s="1" t="s">
        <v>443</v>
      </c>
      <c r="B28" s="2">
        <f>SUM(C28:L28)</f>
        <v>483</v>
      </c>
      <c r="C28" s="2">
        <v>1</v>
      </c>
      <c r="D28" s="2">
        <v>3</v>
      </c>
      <c r="E28" s="2">
        <v>3</v>
      </c>
      <c r="F28" s="2">
        <v>15</v>
      </c>
      <c r="G28" s="2">
        <v>15</v>
      </c>
      <c r="H28" s="2">
        <v>0</v>
      </c>
      <c r="I28" s="2">
        <v>15</v>
      </c>
      <c r="J28" s="2">
        <v>28</v>
      </c>
      <c r="K28" s="2">
        <v>100</v>
      </c>
      <c r="L28" s="2">
        <v>303</v>
      </c>
    </row>
    <row r="29" spans="1:12" x14ac:dyDescent="0.15">
      <c r="A29" s="4" t="s">
        <v>389</v>
      </c>
    </row>
  </sheetData>
  <sheetProtection formatCells="0" insertColumns="0" insertRows="0"/>
  <mergeCells count="4">
    <mergeCell ref="A5:A6"/>
    <mergeCell ref="B5:B6"/>
    <mergeCell ref="C5:G5"/>
    <mergeCell ref="H5:L5"/>
  </mergeCells>
  <phoneticPr fontId="2"/>
  <pageMargins left="0.59055118110236227" right="0.39370078740157483" top="0.78740157480314965" bottom="0.59055118110236227" header="0.51181102362204722" footer="0.51181102362204722"/>
  <pageSetup paperSize="9" orientation="landscape" verticalDpi="300" r:id="rId1"/>
  <headerFooter scaleWithDoc="0" alignWithMargins="0">
    <oddFooter>&amp;A</oddFooter>
  </headerFooter>
  <colBreaks count="1" manualBreakCount="1">
    <brk id="26"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AADCAD-D41D-480F-AFA6-4D8FE30DC1B6}">
  <dimension ref="A1:I58"/>
  <sheetViews>
    <sheetView view="pageBreakPreview" zoomScaleNormal="100" zoomScaleSheetLayoutView="100" workbookViewId="0"/>
  </sheetViews>
  <sheetFormatPr defaultRowHeight="13.5" x14ac:dyDescent="0.15"/>
  <cols>
    <col min="1" max="1" width="9.5" customWidth="1"/>
    <col min="2" max="2" width="6.5" customWidth="1"/>
    <col min="11" max="28" width="4.875" customWidth="1"/>
  </cols>
  <sheetData>
    <row r="1" spans="1:9" ht="18" customHeight="1" x14ac:dyDescent="0.2">
      <c r="A1" s="49" t="s">
        <v>169</v>
      </c>
      <c r="B1" s="16"/>
      <c r="C1" s="16"/>
      <c r="D1" s="16"/>
      <c r="E1" s="16"/>
      <c r="F1" s="16"/>
      <c r="G1" s="16"/>
      <c r="H1" s="16"/>
      <c r="I1" s="16"/>
    </row>
    <row r="3" spans="1:9" x14ac:dyDescent="0.15">
      <c r="E3" t="s">
        <v>393</v>
      </c>
      <c r="H3" s="57" t="s">
        <v>170</v>
      </c>
    </row>
    <row r="4" spans="1:9" ht="18" customHeight="1" x14ac:dyDescent="0.15">
      <c r="A4" s="186" t="s">
        <v>438</v>
      </c>
      <c r="B4" s="186" t="s">
        <v>3</v>
      </c>
      <c r="C4" s="186" t="s">
        <v>171</v>
      </c>
      <c r="D4" s="186"/>
      <c r="E4" s="186"/>
      <c r="F4" s="186" t="s">
        <v>172</v>
      </c>
      <c r="G4" s="186"/>
      <c r="H4" s="186" t="s">
        <v>173</v>
      </c>
    </row>
    <row r="5" spans="1:9" ht="36" customHeight="1" x14ac:dyDescent="0.15">
      <c r="A5" s="186"/>
      <c r="B5" s="186"/>
      <c r="C5" s="95" t="s">
        <v>369</v>
      </c>
      <c r="D5" s="96" t="s">
        <v>370</v>
      </c>
      <c r="E5" s="95" t="s">
        <v>371</v>
      </c>
      <c r="F5" s="97" t="s">
        <v>372</v>
      </c>
      <c r="G5" s="97" t="s">
        <v>373</v>
      </c>
      <c r="H5" s="186"/>
    </row>
    <row r="6" spans="1:9" ht="17.45" customHeight="1" x14ac:dyDescent="0.15">
      <c r="A6" s="1" t="s">
        <v>364</v>
      </c>
      <c r="B6" s="35">
        <v>1921</v>
      </c>
      <c r="C6" s="35">
        <v>363</v>
      </c>
      <c r="D6" s="35">
        <v>450</v>
      </c>
      <c r="E6" s="35">
        <v>439</v>
      </c>
      <c r="F6" s="35">
        <v>192</v>
      </c>
      <c r="G6" s="35">
        <v>449</v>
      </c>
      <c r="H6" s="35">
        <v>28</v>
      </c>
    </row>
    <row r="7" spans="1:9" ht="17.45" customHeight="1" x14ac:dyDescent="0.15">
      <c r="A7" s="1" t="s">
        <v>403</v>
      </c>
      <c r="B7" s="35">
        <v>1933</v>
      </c>
      <c r="C7" s="35">
        <v>365</v>
      </c>
      <c r="D7" s="35">
        <v>452</v>
      </c>
      <c r="E7" s="35">
        <v>442</v>
      </c>
      <c r="F7" s="35">
        <v>192</v>
      </c>
      <c r="G7" s="35">
        <v>454</v>
      </c>
      <c r="H7" s="35">
        <v>28</v>
      </c>
    </row>
    <row r="8" spans="1:9" ht="17.45" customHeight="1" x14ac:dyDescent="0.15">
      <c r="A8" s="1" t="s">
        <v>424</v>
      </c>
      <c r="B8" s="35">
        <v>1934</v>
      </c>
      <c r="C8" s="35">
        <v>365</v>
      </c>
      <c r="D8" s="35">
        <v>455</v>
      </c>
      <c r="E8" s="35">
        <v>446</v>
      </c>
      <c r="F8" s="35">
        <v>189</v>
      </c>
      <c r="G8" s="35">
        <v>453</v>
      </c>
      <c r="H8" s="35">
        <v>26</v>
      </c>
    </row>
    <row r="9" spans="1:9" ht="19.5" customHeight="1" x14ac:dyDescent="0.15">
      <c r="A9" s="1" t="s">
        <v>430</v>
      </c>
      <c r="B9" s="35">
        <f>SUM(C9:H9)</f>
        <v>1939</v>
      </c>
      <c r="C9" s="35">
        <v>366</v>
      </c>
      <c r="D9" s="35">
        <v>456</v>
      </c>
      <c r="E9" s="35">
        <v>447</v>
      </c>
      <c r="F9" s="35">
        <v>189</v>
      </c>
      <c r="G9" s="35">
        <v>456</v>
      </c>
      <c r="H9" s="35">
        <v>25</v>
      </c>
    </row>
    <row r="10" spans="1:9" ht="19.5" customHeight="1" x14ac:dyDescent="0.15">
      <c r="A10" s="1" t="s">
        <v>441</v>
      </c>
      <c r="B10" s="35">
        <v>1944</v>
      </c>
      <c r="C10" s="35">
        <v>365</v>
      </c>
      <c r="D10" s="35">
        <v>456</v>
      </c>
      <c r="E10" s="35">
        <v>453</v>
      </c>
      <c r="F10" s="35">
        <v>186</v>
      </c>
      <c r="G10" s="35">
        <v>458</v>
      </c>
      <c r="H10" s="35">
        <v>26</v>
      </c>
    </row>
    <row r="11" spans="1:9" x14ac:dyDescent="0.15">
      <c r="A11" s="11" t="s">
        <v>326</v>
      </c>
    </row>
    <row r="12" spans="1:9" x14ac:dyDescent="0.15">
      <c r="A12" t="s">
        <v>374</v>
      </c>
    </row>
    <row r="37" spans="1:9" ht="18" customHeight="1" x14ac:dyDescent="0.2">
      <c r="A37" s="49" t="s">
        <v>169</v>
      </c>
      <c r="B37" s="16"/>
      <c r="C37" s="16"/>
      <c r="D37" s="16"/>
      <c r="E37" s="16"/>
      <c r="F37" s="16"/>
      <c r="G37" s="16"/>
      <c r="H37" s="16"/>
      <c r="I37" s="16"/>
    </row>
    <row r="38" spans="1:9" ht="12.95" customHeight="1" x14ac:dyDescent="0.2">
      <c r="A38" s="16"/>
      <c r="B38" s="16"/>
      <c r="C38" s="16"/>
      <c r="D38" s="16"/>
      <c r="E38" s="16"/>
      <c r="F38" s="16"/>
      <c r="G38" s="16"/>
      <c r="H38" s="16"/>
      <c r="I38" s="16"/>
    </row>
    <row r="39" spans="1:9" ht="14.25" customHeight="1" x14ac:dyDescent="0.15">
      <c r="E39" t="s">
        <v>393</v>
      </c>
      <c r="H39" s="57" t="s">
        <v>170</v>
      </c>
    </row>
    <row r="40" spans="1:9" ht="17.45" customHeight="1" x14ac:dyDescent="0.15">
      <c r="A40" s="186" t="s">
        <v>438</v>
      </c>
      <c r="B40" s="186" t="s">
        <v>3</v>
      </c>
      <c r="C40" s="170" t="s">
        <v>171</v>
      </c>
      <c r="D40" s="170"/>
      <c r="E40" s="170"/>
      <c r="F40" s="170" t="s">
        <v>172</v>
      </c>
      <c r="G40" s="170"/>
      <c r="H40" s="186" t="s">
        <v>173</v>
      </c>
    </row>
    <row r="41" spans="1:9" ht="17.45" customHeight="1" x14ac:dyDescent="0.15">
      <c r="A41" s="186"/>
      <c r="B41" s="186"/>
      <c r="C41" s="98" t="s">
        <v>174</v>
      </c>
      <c r="D41" s="99" t="s">
        <v>175</v>
      </c>
      <c r="E41" s="98" t="s">
        <v>176</v>
      </c>
      <c r="F41" s="100" t="s">
        <v>375</v>
      </c>
      <c r="G41" s="100" t="s">
        <v>376</v>
      </c>
      <c r="H41" s="186"/>
      <c r="I41" s="62"/>
    </row>
    <row r="42" spans="1:9" ht="17.45" customHeight="1" x14ac:dyDescent="0.15">
      <c r="A42" s="1" t="s">
        <v>92</v>
      </c>
      <c r="B42" s="54">
        <v>1661</v>
      </c>
      <c r="C42" s="54">
        <v>1</v>
      </c>
      <c r="D42" s="54">
        <v>885</v>
      </c>
      <c r="E42" s="54">
        <v>144</v>
      </c>
      <c r="F42" s="54">
        <v>93</v>
      </c>
      <c r="G42" s="54">
        <v>538</v>
      </c>
      <c r="H42" s="54">
        <v>30</v>
      </c>
    </row>
    <row r="43" spans="1:9" ht="17.45" customHeight="1" x14ac:dyDescent="0.15">
      <c r="A43" s="1" t="s">
        <v>93</v>
      </c>
      <c r="B43" s="35">
        <v>1726</v>
      </c>
      <c r="C43" s="54">
        <v>1</v>
      </c>
      <c r="D43" s="54">
        <v>929</v>
      </c>
      <c r="E43" s="54">
        <v>143</v>
      </c>
      <c r="F43" s="54">
        <v>92</v>
      </c>
      <c r="G43" s="54">
        <v>531</v>
      </c>
      <c r="H43" s="54">
        <v>30</v>
      </c>
    </row>
    <row r="44" spans="1:9" ht="17.45" customHeight="1" x14ac:dyDescent="0.15">
      <c r="A44" s="1" t="s">
        <v>99</v>
      </c>
      <c r="B44" s="35">
        <v>2099</v>
      </c>
      <c r="C44" s="54">
        <v>4</v>
      </c>
      <c r="D44" s="54">
        <v>1132</v>
      </c>
      <c r="E44" s="54">
        <v>179</v>
      </c>
      <c r="F44" s="54">
        <v>111</v>
      </c>
      <c r="G44" s="54">
        <v>627</v>
      </c>
      <c r="H44" s="54">
        <v>46</v>
      </c>
    </row>
    <row r="45" spans="1:9" ht="17.45" customHeight="1" x14ac:dyDescent="0.15">
      <c r="A45" s="1" t="s">
        <v>106</v>
      </c>
      <c r="B45" s="35">
        <v>1833</v>
      </c>
      <c r="C45" s="35">
        <v>4</v>
      </c>
      <c r="D45" s="35">
        <v>1021</v>
      </c>
      <c r="E45" s="35">
        <v>152</v>
      </c>
      <c r="F45" s="35">
        <v>84</v>
      </c>
      <c r="G45" s="35">
        <v>539</v>
      </c>
      <c r="H45" s="35">
        <v>33</v>
      </c>
    </row>
    <row r="46" spans="1:9" ht="17.45" customHeight="1" x14ac:dyDescent="0.15">
      <c r="A46" s="1" t="s">
        <v>109</v>
      </c>
      <c r="B46" s="35">
        <f>SUM(C46:H46)</f>
        <v>1847</v>
      </c>
      <c r="C46" s="35">
        <v>4</v>
      </c>
      <c r="D46" s="35">
        <v>1036</v>
      </c>
      <c r="E46" s="35">
        <v>153</v>
      </c>
      <c r="F46" s="35">
        <v>83</v>
      </c>
      <c r="G46" s="35">
        <v>538</v>
      </c>
      <c r="H46" s="35">
        <v>33</v>
      </c>
    </row>
    <row r="47" spans="1:9" ht="17.45" customHeight="1" x14ac:dyDescent="0.15">
      <c r="A47" s="1" t="s">
        <v>111</v>
      </c>
      <c r="B47" s="35">
        <v>1864</v>
      </c>
      <c r="C47" s="35">
        <v>1</v>
      </c>
      <c r="D47" s="35">
        <v>1048</v>
      </c>
      <c r="E47" s="35">
        <v>154</v>
      </c>
      <c r="F47" s="35">
        <v>80</v>
      </c>
      <c r="G47" s="35">
        <v>544</v>
      </c>
      <c r="H47" s="35">
        <v>34</v>
      </c>
    </row>
    <row r="48" spans="1:9" ht="17.45" customHeight="1" x14ac:dyDescent="0.15">
      <c r="A48" s="1" t="s">
        <v>114</v>
      </c>
      <c r="B48" s="35">
        <f>SUM(C48:H48)</f>
        <v>1870</v>
      </c>
      <c r="C48" s="35">
        <v>1</v>
      </c>
      <c r="D48" s="35">
        <v>1054</v>
      </c>
      <c r="E48" s="35">
        <v>154</v>
      </c>
      <c r="F48" s="35">
        <v>79</v>
      </c>
      <c r="G48" s="35">
        <v>548</v>
      </c>
      <c r="H48" s="35">
        <v>34</v>
      </c>
    </row>
    <row r="49" spans="1:8" ht="17.45" customHeight="1" x14ac:dyDescent="0.15">
      <c r="A49" s="1" t="s">
        <v>115</v>
      </c>
      <c r="B49" s="35">
        <f>SUM(C49:H49)</f>
        <v>1872</v>
      </c>
      <c r="C49" s="35">
        <v>1</v>
      </c>
      <c r="D49" s="35">
        <v>1054</v>
      </c>
      <c r="E49" s="35">
        <v>154</v>
      </c>
      <c r="F49" s="35">
        <v>77</v>
      </c>
      <c r="G49" s="35">
        <v>552</v>
      </c>
      <c r="H49" s="35">
        <v>34</v>
      </c>
    </row>
    <row r="50" spans="1:8" ht="17.45" customHeight="1" x14ac:dyDescent="0.15">
      <c r="A50" s="1" t="s">
        <v>116</v>
      </c>
      <c r="B50" s="35">
        <f>SUM(C50:H50)</f>
        <v>1881</v>
      </c>
      <c r="C50" s="35">
        <v>1</v>
      </c>
      <c r="D50" s="35">
        <v>1060</v>
      </c>
      <c r="E50" s="35">
        <v>154</v>
      </c>
      <c r="F50" s="35">
        <v>77</v>
      </c>
      <c r="G50" s="35">
        <v>555</v>
      </c>
      <c r="H50" s="35">
        <v>34</v>
      </c>
    </row>
    <row r="51" spans="1:8" ht="17.45" customHeight="1" x14ac:dyDescent="0.15">
      <c r="A51" s="1" t="s">
        <v>117</v>
      </c>
      <c r="B51" s="35">
        <v>1887</v>
      </c>
      <c r="C51" s="35">
        <v>1</v>
      </c>
      <c r="D51" s="35">
        <v>1066</v>
      </c>
      <c r="E51" s="35">
        <v>154</v>
      </c>
      <c r="F51" s="35">
        <v>74</v>
      </c>
      <c r="G51" s="35">
        <v>558</v>
      </c>
      <c r="H51" s="35">
        <v>34</v>
      </c>
    </row>
    <row r="52" spans="1:8" ht="17.45" customHeight="1" x14ac:dyDescent="0.15">
      <c r="A52" s="1" t="s">
        <v>118</v>
      </c>
      <c r="B52" s="101">
        <v>1885</v>
      </c>
      <c r="C52" s="101">
        <v>1</v>
      </c>
      <c r="D52" s="101">
        <v>1068</v>
      </c>
      <c r="E52" s="101">
        <v>154</v>
      </c>
      <c r="F52" s="101">
        <v>72</v>
      </c>
      <c r="G52" s="101">
        <v>556</v>
      </c>
      <c r="H52" s="101">
        <v>34</v>
      </c>
    </row>
    <row r="53" spans="1:8" ht="17.45" customHeight="1" x14ac:dyDescent="0.15">
      <c r="A53" s="1" t="s">
        <v>119</v>
      </c>
      <c r="B53" s="35">
        <v>1896</v>
      </c>
      <c r="C53" s="35">
        <v>1</v>
      </c>
      <c r="D53" s="35">
        <v>1074</v>
      </c>
      <c r="E53" s="35">
        <v>153</v>
      </c>
      <c r="F53" s="35">
        <v>71</v>
      </c>
      <c r="G53" s="35">
        <v>563</v>
      </c>
      <c r="H53" s="35">
        <v>34</v>
      </c>
    </row>
    <row r="54" spans="1:8" ht="17.45" customHeight="1" x14ac:dyDescent="0.15">
      <c r="A54" s="1" t="s">
        <v>155</v>
      </c>
      <c r="B54" s="35">
        <v>1897</v>
      </c>
      <c r="C54" s="35">
        <v>1</v>
      </c>
      <c r="D54" s="35">
        <v>1075</v>
      </c>
      <c r="E54" s="35">
        <v>154</v>
      </c>
      <c r="F54" s="35">
        <v>71</v>
      </c>
      <c r="G54" s="35">
        <v>562</v>
      </c>
      <c r="H54" s="35">
        <v>34</v>
      </c>
    </row>
    <row r="55" spans="1:8" ht="17.45" customHeight="1" x14ac:dyDescent="0.15">
      <c r="A55" s="1" t="s">
        <v>315</v>
      </c>
      <c r="B55" s="35">
        <v>1903</v>
      </c>
      <c r="C55" s="35">
        <v>1</v>
      </c>
      <c r="D55" s="35">
        <v>1076</v>
      </c>
      <c r="E55" s="35">
        <v>156</v>
      </c>
      <c r="F55" s="35">
        <v>71</v>
      </c>
      <c r="G55" s="35">
        <v>565</v>
      </c>
      <c r="H55" s="35">
        <v>34</v>
      </c>
    </row>
    <row r="56" spans="1:8" ht="17.45" customHeight="1" x14ac:dyDescent="0.15">
      <c r="A56" s="1" t="s">
        <v>333</v>
      </c>
      <c r="B56" s="35">
        <f>SUM(C56:H56)</f>
        <v>1908</v>
      </c>
      <c r="C56" s="35">
        <v>1</v>
      </c>
      <c r="D56" s="35">
        <v>1079</v>
      </c>
      <c r="E56" s="35">
        <v>156</v>
      </c>
      <c r="F56" s="35">
        <v>71</v>
      </c>
      <c r="G56" s="35">
        <v>567</v>
      </c>
      <c r="H56" s="35">
        <v>34</v>
      </c>
    </row>
    <row r="57" spans="1:8" ht="17.45" customHeight="1" x14ac:dyDescent="0.15">
      <c r="A57" s="1" t="s">
        <v>331</v>
      </c>
      <c r="B57" s="35">
        <f>SUM(C57:H57)</f>
        <v>1914</v>
      </c>
      <c r="C57" s="35">
        <v>1</v>
      </c>
      <c r="D57" s="35">
        <v>1083</v>
      </c>
      <c r="E57" s="35">
        <v>157</v>
      </c>
      <c r="F57" s="35">
        <v>71</v>
      </c>
      <c r="G57" s="35">
        <v>568</v>
      </c>
      <c r="H57" s="35">
        <v>34</v>
      </c>
    </row>
    <row r="58" spans="1:8" x14ac:dyDescent="0.15">
      <c r="A58" s="11" t="s">
        <v>326</v>
      </c>
    </row>
  </sheetData>
  <sheetProtection formatCells="0" insertColumns="0" insertRows="0"/>
  <mergeCells count="10">
    <mergeCell ref="A4:A5"/>
    <mergeCell ref="B4:B5"/>
    <mergeCell ref="C4:E4"/>
    <mergeCell ref="F4:G4"/>
    <mergeCell ref="H4:H5"/>
    <mergeCell ref="A40:A41"/>
    <mergeCell ref="B40:B41"/>
    <mergeCell ref="C40:E40"/>
    <mergeCell ref="F40:G40"/>
    <mergeCell ref="H40:H41"/>
  </mergeCells>
  <phoneticPr fontId="2"/>
  <pageMargins left="0.59055118110236227" right="0.39370078740157483" top="0.78740157480314965" bottom="0.59055118110236227" header="0.51181102362204722" footer="0.51181102362204722"/>
  <pageSetup paperSize="9" orientation="landscape" r:id="rId1"/>
  <headerFooter scaleWithDoc="0" alignWithMargins="0">
    <oddFooter>&amp;A</oddFooter>
  </headerFooter>
  <rowBreaks count="1" manualBreakCount="1">
    <brk id="69" max="19" man="1"/>
  </rowBreaks>
  <colBreaks count="1" manualBreakCount="1">
    <brk id="2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A44CA7-33C2-4980-884B-9D07E8E054C3}">
  <dimension ref="A1:W95"/>
  <sheetViews>
    <sheetView view="pageBreakPreview" zoomScaleNormal="100" zoomScaleSheetLayoutView="100" workbookViewId="0"/>
  </sheetViews>
  <sheetFormatPr defaultRowHeight="13.5" x14ac:dyDescent="0.15"/>
  <cols>
    <col min="1" max="1" width="21.125" customWidth="1"/>
    <col min="2" max="23" width="7.125" customWidth="1"/>
  </cols>
  <sheetData>
    <row r="1" spans="1:21" s="16" customFormat="1" ht="17.25" x14ac:dyDescent="0.2">
      <c r="A1" s="49" t="s">
        <v>177</v>
      </c>
    </row>
    <row r="3" spans="1:21" s="16" customFormat="1" ht="17.25" x14ac:dyDescent="0.2">
      <c r="A3" s="230" t="s">
        <v>86</v>
      </c>
      <c r="B3" s="167" t="s">
        <v>119</v>
      </c>
      <c r="C3" s="231"/>
      <c r="D3" s="232" t="s">
        <v>155</v>
      </c>
      <c r="E3" s="231"/>
      <c r="F3" s="232" t="s">
        <v>315</v>
      </c>
      <c r="G3" s="231"/>
      <c r="H3" s="232" t="s">
        <v>333</v>
      </c>
      <c r="I3" s="231"/>
      <c r="J3" s="232" t="s">
        <v>331</v>
      </c>
      <c r="K3" s="168"/>
      <c r="L3" s="167" t="s">
        <v>397</v>
      </c>
      <c r="M3" s="169"/>
      <c r="N3" s="168" t="s">
        <v>406</v>
      </c>
      <c r="O3" s="231"/>
      <c r="P3" s="232" t="s">
        <v>423</v>
      </c>
      <c r="Q3" s="231"/>
      <c r="R3" s="232" t="s">
        <v>434</v>
      </c>
      <c r="S3" s="231"/>
      <c r="T3" s="232" t="s">
        <v>444</v>
      </c>
      <c r="U3" s="231"/>
    </row>
    <row r="4" spans="1:21" s="16" customFormat="1" ht="17.25" x14ac:dyDescent="0.2">
      <c r="A4" s="230"/>
      <c r="B4" s="102" t="s">
        <v>178</v>
      </c>
      <c r="C4" s="103" t="s">
        <v>158</v>
      </c>
      <c r="D4" s="102" t="s">
        <v>178</v>
      </c>
      <c r="E4" s="103" t="s">
        <v>158</v>
      </c>
      <c r="F4" s="102" t="s">
        <v>178</v>
      </c>
      <c r="G4" s="103" t="s">
        <v>158</v>
      </c>
      <c r="H4" s="102" t="s">
        <v>178</v>
      </c>
      <c r="I4" s="103" t="s">
        <v>158</v>
      </c>
      <c r="J4" s="102" t="s">
        <v>178</v>
      </c>
      <c r="K4" s="103" t="s">
        <v>158</v>
      </c>
      <c r="L4" s="102" t="s">
        <v>178</v>
      </c>
      <c r="M4" s="103" t="s">
        <v>158</v>
      </c>
      <c r="N4" s="102" t="s">
        <v>178</v>
      </c>
      <c r="O4" s="103" t="s">
        <v>158</v>
      </c>
      <c r="P4" s="102" t="s">
        <v>178</v>
      </c>
      <c r="Q4" s="103" t="s">
        <v>158</v>
      </c>
      <c r="R4" s="102" t="s">
        <v>178</v>
      </c>
      <c r="S4" s="103" t="s">
        <v>158</v>
      </c>
      <c r="T4" s="102" t="s">
        <v>178</v>
      </c>
      <c r="U4" s="103" t="s">
        <v>158</v>
      </c>
    </row>
    <row r="5" spans="1:21" s="16" customFormat="1" ht="17.25" x14ac:dyDescent="0.2">
      <c r="A5" s="104" t="s">
        <v>3</v>
      </c>
      <c r="B5" s="91">
        <f t="shared" ref="B5:M5" si="0">SUM(B6:B27)</f>
        <v>30</v>
      </c>
      <c r="C5" s="92">
        <f t="shared" si="0"/>
        <v>28</v>
      </c>
      <c r="D5" s="91">
        <f t="shared" si="0"/>
        <v>30</v>
      </c>
      <c r="E5" s="92">
        <f t="shared" si="0"/>
        <v>27</v>
      </c>
      <c r="F5" s="91">
        <f t="shared" si="0"/>
        <v>30</v>
      </c>
      <c r="G5" s="92">
        <f t="shared" si="0"/>
        <v>27</v>
      </c>
      <c r="H5" s="105">
        <f t="shared" si="0"/>
        <v>29</v>
      </c>
      <c r="I5" s="89">
        <f t="shared" si="0"/>
        <v>27</v>
      </c>
      <c r="J5" s="105">
        <f t="shared" si="0"/>
        <v>30</v>
      </c>
      <c r="K5" s="89">
        <f t="shared" si="0"/>
        <v>27</v>
      </c>
      <c r="L5" s="105">
        <f t="shared" si="0"/>
        <v>30</v>
      </c>
      <c r="M5" s="89">
        <f t="shared" si="0"/>
        <v>27</v>
      </c>
      <c r="N5" s="105">
        <f>SUM(N6:N27)</f>
        <v>30</v>
      </c>
      <c r="O5" s="89">
        <f>SUM(O6:O27)</f>
        <v>27</v>
      </c>
      <c r="P5" s="105">
        <f>SUM(P6:P27)</f>
        <v>30</v>
      </c>
      <c r="Q5" s="89">
        <v>27</v>
      </c>
      <c r="R5" s="105">
        <f>SUM(R6:R27)</f>
        <v>30</v>
      </c>
      <c r="S5" s="89">
        <f>SUM(S6:S27)</f>
        <v>27</v>
      </c>
      <c r="T5" s="105">
        <v>30</v>
      </c>
      <c r="U5" s="89">
        <f>SUM(U6:U27)</f>
        <v>26</v>
      </c>
    </row>
    <row r="6" spans="1:21" s="16" customFormat="1" ht="17.25" x14ac:dyDescent="0.2">
      <c r="A6" s="104" t="s">
        <v>179</v>
      </c>
      <c r="B6" s="91">
        <v>3</v>
      </c>
      <c r="C6" s="92">
        <v>16</v>
      </c>
      <c r="D6" s="105">
        <v>3</v>
      </c>
      <c r="E6" s="89">
        <v>16</v>
      </c>
      <c r="F6" s="105">
        <v>3</v>
      </c>
      <c r="G6" s="89">
        <v>16</v>
      </c>
      <c r="H6" s="105">
        <v>3</v>
      </c>
      <c r="I6" s="89">
        <v>16</v>
      </c>
      <c r="J6" s="105">
        <v>3</v>
      </c>
      <c r="K6" s="89">
        <v>16</v>
      </c>
      <c r="L6" s="105">
        <v>3</v>
      </c>
      <c r="M6" s="89">
        <v>16</v>
      </c>
      <c r="N6" s="105">
        <v>3</v>
      </c>
      <c r="O6" s="89">
        <v>16</v>
      </c>
      <c r="P6" s="105">
        <v>3</v>
      </c>
      <c r="Q6" s="89">
        <v>16</v>
      </c>
      <c r="R6" s="105">
        <v>3</v>
      </c>
      <c r="S6" s="89">
        <v>16</v>
      </c>
      <c r="T6" s="105">
        <v>3</v>
      </c>
      <c r="U6" s="89">
        <v>15</v>
      </c>
    </row>
    <row r="7" spans="1:21" s="16" customFormat="1" ht="17.25" x14ac:dyDescent="0.2">
      <c r="A7" s="106" t="s">
        <v>180</v>
      </c>
      <c r="B7" s="107"/>
      <c r="C7" s="108"/>
      <c r="D7" s="109"/>
      <c r="E7" s="110"/>
      <c r="F7" s="109"/>
      <c r="G7" s="110"/>
      <c r="H7" s="109"/>
      <c r="I7" s="110"/>
      <c r="J7" s="109"/>
      <c r="K7" s="110"/>
      <c r="L7" s="109"/>
      <c r="M7" s="110"/>
      <c r="N7" s="109"/>
      <c r="O7" s="110"/>
      <c r="P7" s="109"/>
      <c r="Q7" s="110"/>
      <c r="R7" s="109"/>
      <c r="S7" s="110"/>
      <c r="T7" s="109"/>
      <c r="U7" s="110"/>
    </row>
    <row r="8" spans="1:21" s="16" customFormat="1" ht="17.25" x14ac:dyDescent="0.2">
      <c r="A8" s="104" t="s">
        <v>181</v>
      </c>
      <c r="B8" s="91">
        <v>0</v>
      </c>
      <c r="C8" s="92">
        <v>10</v>
      </c>
      <c r="D8" s="105">
        <v>0</v>
      </c>
      <c r="E8" s="89">
        <v>9</v>
      </c>
      <c r="F8" s="105">
        <v>0</v>
      </c>
      <c r="G8" s="89">
        <v>9</v>
      </c>
      <c r="H8" s="105">
        <v>0</v>
      </c>
      <c r="I8" s="89">
        <v>9</v>
      </c>
      <c r="J8" s="105">
        <v>0</v>
      </c>
      <c r="K8" s="89">
        <v>9</v>
      </c>
      <c r="L8" s="105">
        <v>0</v>
      </c>
      <c r="M8" s="89">
        <v>9</v>
      </c>
      <c r="N8" s="105">
        <v>0</v>
      </c>
      <c r="O8" s="89">
        <v>9</v>
      </c>
      <c r="P8" s="105">
        <v>0</v>
      </c>
      <c r="Q8" s="89">
        <v>9</v>
      </c>
      <c r="R8" s="105">
        <v>0</v>
      </c>
      <c r="S8" s="89">
        <v>9</v>
      </c>
      <c r="T8" s="105">
        <v>0</v>
      </c>
      <c r="U8" s="89">
        <v>9</v>
      </c>
    </row>
    <row r="9" spans="1:21" s="16" customFormat="1" ht="17.25" x14ac:dyDescent="0.2">
      <c r="A9" s="104" t="s">
        <v>182</v>
      </c>
      <c r="B9" s="91">
        <v>0</v>
      </c>
      <c r="C9" s="92">
        <v>0</v>
      </c>
      <c r="D9" s="105">
        <v>0</v>
      </c>
      <c r="E9" s="89">
        <v>0</v>
      </c>
      <c r="F9" s="105">
        <v>0</v>
      </c>
      <c r="G9" s="89">
        <v>0</v>
      </c>
      <c r="H9" s="105">
        <v>0</v>
      </c>
      <c r="I9" s="89">
        <v>0</v>
      </c>
      <c r="J9" s="105">
        <v>0</v>
      </c>
      <c r="K9" s="89">
        <v>0</v>
      </c>
      <c r="L9" s="105">
        <v>0</v>
      </c>
      <c r="M9" s="89">
        <v>0</v>
      </c>
      <c r="N9" s="105">
        <v>0</v>
      </c>
      <c r="O9" s="89">
        <v>0</v>
      </c>
      <c r="P9" s="105">
        <v>0</v>
      </c>
      <c r="Q9" s="89">
        <v>0</v>
      </c>
      <c r="R9" s="105">
        <v>0</v>
      </c>
      <c r="S9" s="89">
        <v>0</v>
      </c>
      <c r="T9" s="105">
        <v>0</v>
      </c>
      <c r="U9" s="89">
        <v>0</v>
      </c>
    </row>
    <row r="10" spans="1:21" s="16" customFormat="1" ht="17.25" x14ac:dyDescent="0.2">
      <c r="A10" s="104" t="s">
        <v>183</v>
      </c>
      <c r="B10" s="91">
        <v>5</v>
      </c>
      <c r="C10" s="92">
        <v>0</v>
      </c>
      <c r="D10" s="105">
        <v>5</v>
      </c>
      <c r="E10" s="89">
        <v>0</v>
      </c>
      <c r="F10" s="105">
        <v>5</v>
      </c>
      <c r="G10" s="89">
        <v>0</v>
      </c>
      <c r="H10" s="105">
        <v>5</v>
      </c>
      <c r="I10" s="89">
        <v>0</v>
      </c>
      <c r="J10" s="105">
        <v>6</v>
      </c>
      <c r="K10" s="89">
        <v>0</v>
      </c>
      <c r="L10" s="105">
        <v>6</v>
      </c>
      <c r="M10" s="89">
        <v>0</v>
      </c>
      <c r="N10" s="105">
        <v>6</v>
      </c>
      <c r="O10" s="89">
        <v>0</v>
      </c>
      <c r="P10" s="105">
        <v>6</v>
      </c>
      <c r="Q10" s="89">
        <v>0</v>
      </c>
      <c r="R10" s="105">
        <v>6</v>
      </c>
      <c r="S10" s="89">
        <v>0</v>
      </c>
      <c r="T10" s="105">
        <v>6</v>
      </c>
      <c r="U10" s="89">
        <v>0</v>
      </c>
    </row>
    <row r="11" spans="1:21" s="16" customFormat="1" ht="17.25" x14ac:dyDescent="0.2">
      <c r="A11" s="104" t="s">
        <v>184</v>
      </c>
      <c r="B11" s="91">
        <v>1</v>
      </c>
      <c r="C11" s="92">
        <v>2</v>
      </c>
      <c r="D11" s="105">
        <v>1</v>
      </c>
      <c r="E11" s="89">
        <v>2</v>
      </c>
      <c r="F11" s="105">
        <v>1</v>
      </c>
      <c r="G11" s="89">
        <v>2</v>
      </c>
      <c r="H11" s="105">
        <v>1</v>
      </c>
      <c r="I11" s="89">
        <v>2</v>
      </c>
      <c r="J11" s="105">
        <v>1</v>
      </c>
      <c r="K11" s="89">
        <v>2</v>
      </c>
      <c r="L11" s="105">
        <v>1</v>
      </c>
      <c r="M11" s="89">
        <v>2</v>
      </c>
      <c r="N11" s="105">
        <v>1</v>
      </c>
      <c r="O11" s="89">
        <v>1</v>
      </c>
      <c r="P11" s="105">
        <v>1</v>
      </c>
      <c r="Q11" s="89">
        <v>1</v>
      </c>
      <c r="R11" s="105">
        <v>1</v>
      </c>
      <c r="S11" s="89">
        <v>1</v>
      </c>
      <c r="T11" s="105">
        <v>1</v>
      </c>
      <c r="U11" s="89">
        <v>1</v>
      </c>
    </row>
    <row r="12" spans="1:21" s="16" customFormat="1" ht="17.25" x14ac:dyDescent="0.2">
      <c r="A12" s="104" t="s">
        <v>185</v>
      </c>
      <c r="B12" s="91">
        <v>1</v>
      </c>
      <c r="C12" s="92">
        <v>0</v>
      </c>
      <c r="D12" s="105">
        <v>1</v>
      </c>
      <c r="E12" s="89">
        <v>0</v>
      </c>
      <c r="F12" s="105">
        <v>1</v>
      </c>
      <c r="G12" s="89">
        <v>0</v>
      </c>
      <c r="H12" s="105">
        <v>1</v>
      </c>
      <c r="I12" s="89">
        <v>0</v>
      </c>
      <c r="J12" s="105">
        <v>1</v>
      </c>
      <c r="K12" s="89">
        <v>0</v>
      </c>
      <c r="L12" s="105">
        <v>1</v>
      </c>
      <c r="M12" s="89">
        <v>0</v>
      </c>
      <c r="N12" s="105">
        <v>1</v>
      </c>
      <c r="O12" s="89">
        <v>0</v>
      </c>
      <c r="P12" s="105">
        <v>1</v>
      </c>
      <c r="Q12" s="89">
        <v>0</v>
      </c>
      <c r="R12" s="105">
        <v>1</v>
      </c>
      <c r="S12" s="89">
        <v>0</v>
      </c>
      <c r="T12" s="105">
        <v>1</v>
      </c>
      <c r="U12" s="89">
        <v>0</v>
      </c>
    </row>
    <row r="13" spans="1:21" s="16" customFormat="1" ht="17.25" x14ac:dyDescent="0.2">
      <c r="A13" s="104" t="s">
        <v>186</v>
      </c>
      <c r="B13" s="91">
        <v>1</v>
      </c>
      <c r="C13" s="92">
        <v>0</v>
      </c>
      <c r="D13" s="105">
        <v>1</v>
      </c>
      <c r="E13" s="89">
        <v>0</v>
      </c>
      <c r="F13" s="105">
        <v>1</v>
      </c>
      <c r="G13" s="89">
        <v>0</v>
      </c>
      <c r="H13" s="105">
        <v>1</v>
      </c>
      <c r="I13" s="89">
        <v>0</v>
      </c>
      <c r="J13" s="105">
        <v>1</v>
      </c>
      <c r="K13" s="89">
        <v>0</v>
      </c>
      <c r="L13" s="105">
        <v>1</v>
      </c>
      <c r="M13" s="89">
        <v>0</v>
      </c>
      <c r="N13" s="105">
        <v>1</v>
      </c>
      <c r="O13" s="89">
        <v>0</v>
      </c>
      <c r="P13" s="105">
        <v>1</v>
      </c>
      <c r="Q13" s="89">
        <v>0</v>
      </c>
      <c r="R13" s="105">
        <v>1</v>
      </c>
      <c r="S13" s="89">
        <v>0</v>
      </c>
      <c r="T13" s="105">
        <v>1</v>
      </c>
      <c r="U13" s="89">
        <v>0</v>
      </c>
    </row>
    <row r="14" spans="1:21" s="16" customFormat="1" ht="17.25" x14ac:dyDescent="0.2">
      <c r="A14" s="104" t="s">
        <v>187</v>
      </c>
      <c r="B14" s="91">
        <v>3</v>
      </c>
      <c r="C14" s="92">
        <v>0</v>
      </c>
      <c r="D14" s="105">
        <v>3</v>
      </c>
      <c r="E14" s="89">
        <v>0</v>
      </c>
      <c r="F14" s="105">
        <v>3</v>
      </c>
      <c r="G14" s="89">
        <v>0</v>
      </c>
      <c r="H14" s="105">
        <v>3</v>
      </c>
      <c r="I14" s="89">
        <v>0</v>
      </c>
      <c r="J14" s="105">
        <v>3</v>
      </c>
      <c r="K14" s="89">
        <v>0</v>
      </c>
      <c r="L14" s="105">
        <v>3</v>
      </c>
      <c r="M14" s="89">
        <v>0</v>
      </c>
      <c r="N14" s="105">
        <v>3</v>
      </c>
      <c r="O14" s="89">
        <v>1</v>
      </c>
      <c r="P14" s="105">
        <v>3</v>
      </c>
      <c r="Q14" s="89">
        <v>1</v>
      </c>
      <c r="R14" s="105">
        <v>3</v>
      </c>
      <c r="S14" s="89">
        <v>1</v>
      </c>
      <c r="T14" s="105">
        <v>3</v>
      </c>
      <c r="U14" s="89">
        <v>1</v>
      </c>
    </row>
    <row r="15" spans="1:21" s="16" customFormat="1" ht="17.25" x14ac:dyDescent="0.2">
      <c r="A15" s="104" t="s">
        <v>188</v>
      </c>
      <c r="B15" s="91">
        <v>1</v>
      </c>
      <c r="C15" s="92">
        <v>0</v>
      </c>
      <c r="D15" s="105">
        <v>1</v>
      </c>
      <c r="E15" s="89">
        <v>0</v>
      </c>
      <c r="F15" s="105">
        <v>1</v>
      </c>
      <c r="G15" s="89">
        <v>0</v>
      </c>
      <c r="H15" s="105">
        <v>1</v>
      </c>
      <c r="I15" s="89">
        <v>0</v>
      </c>
      <c r="J15" s="105">
        <v>1</v>
      </c>
      <c r="K15" s="89">
        <v>0</v>
      </c>
      <c r="L15" s="105">
        <v>1</v>
      </c>
      <c r="M15" s="89">
        <v>0</v>
      </c>
      <c r="N15" s="105">
        <v>1</v>
      </c>
      <c r="O15" s="89">
        <v>0</v>
      </c>
      <c r="P15" s="105">
        <v>1</v>
      </c>
      <c r="Q15" s="89">
        <v>0</v>
      </c>
      <c r="R15" s="105">
        <v>1</v>
      </c>
      <c r="S15" s="89">
        <v>0</v>
      </c>
      <c r="T15" s="105">
        <v>1</v>
      </c>
      <c r="U15" s="89">
        <v>0</v>
      </c>
    </row>
    <row r="16" spans="1:21" s="16" customFormat="1" ht="17.25" x14ac:dyDescent="0.2">
      <c r="A16" s="104" t="s">
        <v>189</v>
      </c>
      <c r="B16" s="91">
        <v>4</v>
      </c>
      <c r="C16" s="92">
        <v>0</v>
      </c>
      <c r="D16" s="105">
        <v>4</v>
      </c>
      <c r="E16" s="89">
        <v>0</v>
      </c>
      <c r="F16" s="105">
        <v>4</v>
      </c>
      <c r="G16" s="89">
        <v>0</v>
      </c>
      <c r="H16" s="105">
        <v>4</v>
      </c>
      <c r="I16" s="89">
        <v>0</v>
      </c>
      <c r="J16" s="105">
        <v>4</v>
      </c>
      <c r="K16" s="89">
        <v>0</v>
      </c>
      <c r="L16" s="105">
        <v>4</v>
      </c>
      <c r="M16" s="89">
        <v>0</v>
      </c>
      <c r="N16" s="105">
        <v>4</v>
      </c>
      <c r="O16" s="89">
        <v>0</v>
      </c>
      <c r="P16" s="105">
        <v>4</v>
      </c>
      <c r="Q16" s="89">
        <v>0</v>
      </c>
      <c r="R16" s="105">
        <v>4</v>
      </c>
      <c r="S16" s="89">
        <v>0</v>
      </c>
      <c r="T16" s="105">
        <v>4</v>
      </c>
      <c r="U16" s="89">
        <v>0</v>
      </c>
    </row>
    <row r="17" spans="1:21" s="16" customFormat="1" ht="17.25" x14ac:dyDescent="0.2">
      <c r="A17" s="111" t="s">
        <v>190</v>
      </c>
      <c r="B17" s="107"/>
      <c r="C17" s="108"/>
      <c r="D17" s="109"/>
      <c r="E17" s="110"/>
      <c r="F17" s="109"/>
      <c r="G17" s="110"/>
      <c r="H17" s="109"/>
      <c r="I17" s="110"/>
      <c r="J17" s="109"/>
      <c r="K17" s="110"/>
      <c r="L17" s="109"/>
      <c r="M17" s="110"/>
      <c r="N17" s="109"/>
      <c r="O17" s="110"/>
      <c r="P17" s="109"/>
      <c r="Q17" s="110"/>
      <c r="R17" s="109"/>
      <c r="S17" s="110"/>
      <c r="T17" s="109"/>
      <c r="U17" s="110"/>
    </row>
    <row r="18" spans="1:21" s="16" customFormat="1" ht="17.25" x14ac:dyDescent="0.2">
      <c r="A18" s="26" t="s">
        <v>191</v>
      </c>
      <c r="B18" s="91">
        <v>1</v>
      </c>
      <c r="C18" s="92">
        <v>0</v>
      </c>
      <c r="D18" s="105">
        <v>1</v>
      </c>
      <c r="E18" s="89">
        <v>0</v>
      </c>
      <c r="F18" s="105">
        <v>1</v>
      </c>
      <c r="G18" s="89">
        <v>0</v>
      </c>
      <c r="H18" s="105">
        <v>1</v>
      </c>
      <c r="I18" s="89">
        <v>0</v>
      </c>
      <c r="J18" s="105">
        <v>1</v>
      </c>
      <c r="K18" s="89">
        <v>0</v>
      </c>
      <c r="L18" s="105">
        <v>1</v>
      </c>
      <c r="M18" s="89">
        <v>0</v>
      </c>
      <c r="N18" s="105">
        <v>1</v>
      </c>
      <c r="O18" s="89">
        <v>0</v>
      </c>
      <c r="P18" s="105">
        <v>1</v>
      </c>
      <c r="Q18" s="89">
        <v>0</v>
      </c>
      <c r="R18" s="105">
        <v>1</v>
      </c>
      <c r="S18" s="89">
        <v>0</v>
      </c>
      <c r="T18" s="105">
        <v>1</v>
      </c>
      <c r="U18" s="89">
        <v>0</v>
      </c>
    </row>
    <row r="19" spans="1:21" s="16" customFormat="1" ht="17.25" x14ac:dyDescent="0.2">
      <c r="A19" s="26" t="s">
        <v>197</v>
      </c>
      <c r="B19" s="91">
        <v>1</v>
      </c>
      <c r="C19" s="92">
        <v>0</v>
      </c>
      <c r="D19" s="105">
        <v>0</v>
      </c>
      <c r="E19" s="89">
        <v>0</v>
      </c>
      <c r="F19" s="105">
        <v>0</v>
      </c>
      <c r="G19" s="89">
        <v>0</v>
      </c>
      <c r="H19" s="105">
        <v>0</v>
      </c>
      <c r="I19" s="89">
        <v>0</v>
      </c>
      <c r="J19" s="105">
        <v>0</v>
      </c>
      <c r="K19" s="89">
        <v>0</v>
      </c>
      <c r="L19" s="105">
        <v>0</v>
      </c>
      <c r="M19" s="89">
        <v>0</v>
      </c>
      <c r="N19" s="105">
        <v>0</v>
      </c>
      <c r="O19" s="89">
        <v>0</v>
      </c>
      <c r="P19" s="105">
        <v>0</v>
      </c>
      <c r="Q19" s="89">
        <v>0</v>
      </c>
      <c r="R19" s="105">
        <v>0</v>
      </c>
      <c r="S19" s="89">
        <v>0</v>
      </c>
      <c r="T19" s="105">
        <v>0</v>
      </c>
      <c r="U19" s="89">
        <v>0</v>
      </c>
    </row>
    <row r="20" spans="1:21" s="16" customFormat="1" ht="17.25" x14ac:dyDescent="0.2">
      <c r="A20" s="26" t="s">
        <v>377</v>
      </c>
      <c r="B20" s="91">
        <v>0</v>
      </c>
      <c r="C20" s="92">
        <v>0</v>
      </c>
      <c r="D20" s="105">
        <v>1</v>
      </c>
      <c r="E20" s="89">
        <v>0</v>
      </c>
      <c r="F20" s="105">
        <v>1</v>
      </c>
      <c r="G20" s="89">
        <v>0</v>
      </c>
      <c r="H20" s="105">
        <v>1</v>
      </c>
      <c r="I20" s="89">
        <v>0</v>
      </c>
      <c r="J20" s="105">
        <v>1</v>
      </c>
      <c r="K20" s="89">
        <v>0</v>
      </c>
      <c r="L20" s="105">
        <v>1</v>
      </c>
      <c r="M20" s="89">
        <v>0</v>
      </c>
      <c r="N20" s="105">
        <v>1</v>
      </c>
      <c r="O20" s="89">
        <v>0</v>
      </c>
      <c r="P20" s="105">
        <v>1</v>
      </c>
      <c r="Q20" s="89">
        <v>0</v>
      </c>
      <c r="R20" s="105">
        <v>1</v>
      </c>
      <c r="S20" s="89">
        <v>0</v>
      </c>
      <c r="T20" s="105">
        <v>1</v>
      </c>
      <c r="U20" s="89">
        <v>0</v>
      </c>
    </row>
    <row r="21" spans="1:21" s="16" customFormat="1" ht="17.25" x14ac:dyDescent="0.2">
      <c r="A21" s="26" t="s">
        <v>378</v>
      </c>
      <c r="B21" s="91">
        <v>2</v>
      </c>
      <c r="C21" s="92">
        <v>0</v>
      </c>
      <c r="D21" s="105">
        <v>2</v>
      </c>
      <c r="E21" s="89">
        <v>0</v>
      </c>
      <c r="F21" s="105">
        <v>2</v>
      </c>
      <c r="G21" s="89">
        <v>0</v>
      </c>
      <c r="H21" s="105">
        <v>2</v>
      </c>
      <c r="I21" s="89">
        <v>0</v>
      </c>
      <c r="J21" s="105">
        <v>2</v>
      </c>
      <c r="K21" s="89">
        <v>0</v>
      </c>
      <c r="L21" s="105">
        <v>1</v>
      </c>
      <c r="M21" s="89">
        <v>0</v>
      </c>
      <c r="N21" s="105">
        <v>1</v>
      </c>
      <c r="O21" s="89">
        <v>0</v>
      </c>
      <c r="P21" s="105">
        <v>1</v>
      </c>
      <c r="Q21" s="89">
        <v>0</v>
      </c>
      <c r="R21" s="105">
        <v>1</v>
      </c>
      <c r="S21" s="89">
        <v>0</v>
      </c>
      <c r="T21" s="105">
        <v>1</v>
      </c>
      <c r="U21" s="89">
        <v>0</v>
      </c>
    </row>
    <row r="22" spans="1:21" s="16" customFormat="1" ht="17.25" x14ac:dyDescent="0.2">
      <c r="A22" s="26" t="s">
        <v>379</v>
      </c>
      <c r="B22" s="107"/>
      <c r="C22" s="112"/>
      <c r="D22" s="113"/>
      <c r="E22" s="110"/>
      <c r="F22" s="114"/>
      <c r="G22" s="110"/>
      <c r="H22" s="113"/>
      <c r="I22" s="110"/>
      <c r="J22" s="114"/>
      <c r="K22" s="110"/>
      <c r="L22" s="105">
        <v>1</v>
      </c>
      <c r="M22" s="89">
        <v>0</v>
      </c>
      <c r="N22" s="105">
        <v>1</v>
      </c>
      <c r="O22" s="89">
        <v>0</v>
      </c>
      <c r="P22" s="105">
        <v>1</v>
      </c>
      <c r="Q22" s="89">
        <v>0</v>
      </c>
      <c r="R22" s="105">
        <v>1</v>
      </c>
      <c r="S22" s="89">
        <v>0</v>
      </c>
      <c r="T22" s="105">
        <v>1</v>
      </c>
      <c r="U22" s="89">
        <v>0</v>
      </c>
    </row>
    <row r="23" spans="1:21" s="16" customFormat="1" ht="17.25" x14ac:dyDescent="0.2">
      <c r="A23" s="115" t="s">
        <v>194</v>
      </c>
      <c r="B23" s="91">
        <v>1</v>
      </c>
      <c r="C23" s="92">
        <v>0</v>
      </c>
      <c r="D23" s="105">
        <v>1</v>
      </c>
      <c r="E23" s="89">
        <v>0</v>
      </c>
      <c r="F23" s="105">
        <v>1</v>
      </c>
      <c r="G23" s="89">
        <v>0</v>
      </c>
      <c r="H23" s="116">
        <v>0</v>
      </c>
      <c r="I23" s="89">
        <v>0</v>
      </c>
      <c r="J23" s="116">
        <v>0</v>
      </c>
      <c r="K23" s="89">
        <v>0</v>
      </c>
      <c r="L23" s="116">
        <v>0</v>
      </c>
      <c r="M23" s="89">
        <v>0</v>
      </c>
      <c r="N23" s="116">
        <v>0</v>
      </c>
      <c r="O23" s="89">
        <v>0</v>
      </c>
      <c r="P23" s="116">
        <v>0</v>
      </c>
      <c r="Q23" s="89">
        <v>0</v>
      </c>
      <c r="R23" s="116">
        <v>0</v>
      </c>
      <c r="S23" s="89">
        <v>0</v>
      </c>
      <c r="T23" s="116">
        <v>0</v>
      </c>
      <c r="U23" s="89">
        <v>0</v>
      </c>
    </row>
    <row r="24" spans="1:21" s="16" customFormat="1" ht="17.25" x14ac:dyDescent="0.2">
      <c r="A24" s="115" t="s">
        <v>354</v>
      </c>
      <c r="B24" s="116">
        <v>0</v>
      </c>
      <c r="C24" s="92">
        <v>0</v>
      </c>
      <c r="D24" s="116">
        <v>0</v>
      </c>
      <c r="E24" s="89">
        <v>0</v>
      </c>
      <c r="F24" s="116">
        <v>0</v>
      </c>
      <c r="G24" s="89">
        <v>0</v>
      </c>
      <c r="H24" s="105">
        <v>1</v>
      </c>
      <c r="I24" s="89">
        <v>0</v>
      </c>
      <c r="J24" s="105">
        <v>1</v>
      </c>
      <c r="K24" s="89">
        <v>0</v>
      </c>
      <c r="L24" s="105">
        <v>1</v>
      </c>
      <c r="M24" s="89">
        <v>0</v>
      </c>
      <c r="N24" s="105">
        <v>1</v>
      </c>
      <c r="O24" s="89">
        <v>0</v>
      </c>
      <c r="P24" s="105">
        <v>1</v>
      </c>
      <c r="Q24" s="89">
        <v>0</v>
      </c>
      <c r="R24" s="105">
        <v>1</v>
      </c>
      <c r="S24" s="89">
        <v>0</v>
      </c>
      <c r="T24" s="105">
        <v>1</v>
      </c>
      <c r="U24" s="89">
        <v>0</v>
      </c>
    </row>
    <row r="25" spans="1:21" s="16" customFormat="1" ht="17.25" x14ac:dyDescent="0.2">
      <c r="A25" s="26" t="s">
        <v>195</v>
      </c>
      <c r="B25" s="91">
        <v>5</v>
      </c>
      <c r="C25" s="92">
        <v>0</v>
      </c>
      <c r="D25" s="105">
        <v>5</v>
      </c>
      <c r="E25" s="89">
        <v>0</v>
      </c>
      <c r="F25" s="105">
        <v>5</v>
      </c>
      <c r="G25" s="89">
        <v>0</v>
      </c>
      <c r="H25" s="105">
        <v>4</v>
      </c>
      <c r="I25" s="89">
        <v>0</v>
      </c>
      <c r="J25" s="105">
        <v>4</v>
      </c>
      <c r="K25" s="89">
        <v>0</v>
      </c>
      <c r="L25" s="105">
        <v>4</v>
      </c>
      <c r="M25" s="89">
        <v>0</v>
      </c>
      <c r="N25" s="105">
        <v>4</v>
      </c>
      <c r="O25" s="89">
        <v>0</v>
      </c>
      <c r="P25" s="105">
        <v>4</v>
      </c>
      <c r="Q25" s="89">
        <v>0</v>
      </c>
      <c r="R25" s="105">
        <v>4</v>
      </c>
      <c r="S25" s="89">
        <v>0</v>
      </c>
      <c r="T25" s="105">
        <v>4</v>
      </c>
      <c r="U25" s="89">
        <v>0</v>
      </c>
    </row>
    <row r="26" spans="1:21" s="16" customFormat="1" ht="17.25" x14ac:dyDescent="0.2">
      <c r="A26" s="26" t="s">
        <v>196</v>
      </c>
      <c r="B26" s="91">
        <v>1</v>
      </c>
      <c r="C26" s="92">
        <v>0</v>
      </c>
      <c r="D26" s="105">
        <v>1</v>
      </c>
      <c r="E26" s="89">
        <v>0</v>
      </c>
      <c r="F26" s="105">
        <v>1</v>
      </c>
      <c r="G26" s="89">
        <v>0</v>
      </c>
      <c r="H26" s="105">
        <v>1</v>
      </c>
      <c r="I26" s="89">
        <v>0</v>
      </c>
      <c r="J26" s="105">
        <v>1</v>
      </c>
      <c r="K26" s="89">
        <v>0</v>
      </c>
      <c r="L26" s="105">
        <v>0</v>
      </c>
      <c r="M26" s="89">
        <v>0</v>
      </c>
      <c r="N26" s="105">
        <v>0</v>
      </c>
      <c r="O26" s="89">
        <v>0</v>
      </c>
      <c r="P26" s="105">
        <v>0</v>
      </c>
      <c r="Q26" s="89">
        <v>0</v>
      </c>
      <c r="R26" s="105">
        <v>0</v>
      </c>
      <c r="S26" s="89">
        <v>0</v>
      </c>
      <c r="T26" s="105">
        <v>0</v>
      </c>
      <c r="U26" s="89">
        <v>0</v>
      </c>
    </row>
    <row r="27" spans="1:21" s="16" customFormat="1" ht="17.25" x14ac:dyDescent="0.2">
      <c r="A27" s="26" t="s">
        <v>380</v>
      </c>
      <c r="B27" s="91">
        <v>0</v>
      </c>
      <c r="C27" s="92">
        <v>0</v>
      </c>
      <c r="D27" s="105">
        <v>0</v>
      </c>
      <c r="E27" s="89">
        <v>0</v>
      </c>
      <c r="F27" s="105">
        <v>0</v>
      </c>
      <c r="G27" s="89">
        <v>0</v>
      </c>
      <c r="H27" s="105">
        <v>0</v>
      </c>
      <c r="I27" s="89">
        <v>0</v>
      </c>
      <c r="J27" s="105">
        <v>0</v>
      </c>
      <c r="K27" s="89">
        <v>0</v>
      </c>
      <c r="L27" s="105">
        <v>1</v>
      </c>
      <c r="M27" s="89">
        <v>0</v>
      </c>
      <c r="N27" s="105">
        <v>1</v>
      </c>
      <c r="O27" s="89">
        <v>0</v>
      </c>
      <c r="P27" s="105">
        <v>1</v>
      </c>
      <c r="Q27" s="89">
        <v>0</v>
      </c>
      <c r="R27" s="105">
        <v>1</v>
      </c>
      <c r="S27" s="89">
        <v>0</v>
      </c>
      <c r="T27" s="105">
        <v>1</v>
      </c>
      <c r="U27" s="89">
        <v>0</v>
      </c>
    </row>
    <row r="28" spans="1:21" s="16" customFormat="1" ht="17.25" x14ac:dyDescent="0.2">
      <c r="A28" t="s">
        <v>365</v>
      </c>
      <c r="B28"/>
      <c r="C28"/>
      <c r="D28"/>
      <c r="E28"/>
      <c r="F28"/>
      <c r="G28"/>
      <c r="I28"/>
      <c r="J28"/>
      <c r="K28"/>
      <c r="L28"/>
      <c r="M28"/>
      <c r="N28"/>
      <c r="O28"/>
      <c r="P28"/>
      <c r="Q28"/>
    </row>
    <row r="43" spans="1:23" s="16" customFormat="1" ht="17.25" x14ac:dyDescent="0.2">
      <c r="A43" s="49" t="s">
        <v>177</v>
      </c>
    </row>
    <row r="44" spans="1:23" s="16" customFormat="1" ht="12.95" customHeight="1" x14ac:dyDescent="0.2"/>
    <row r="45" spans="1:23" s="16" customFormat="1" ht="17.25" x14ac:dyDescent="0.2"/>
    <row r="46" spans="1:23" s="16" customFormat="1" ht="17.25" x14ac:dyDescent="0.2">
      <c r="A46" s="233" t="s">
        <v>86</v>
      </c>
      <c r="B46" s="168" t="s">
        <v>92</v>
      </c>
      <c r="C46" s="231"/>
      <c r="D46" s="168" t="s">
        <v>93</v>
      </c>
      <c r="E46" s="231"/>
      <c r="F46" s="168" t="s">
        <v>99</v>
      </c>
      <c r="G46" s="231"/>
      <c r="H46" s="168" t="s">
        <v>106</v>
      </c>
      <c r="I46" s="231"/>
      <c r="J46" s="168" t="s">
        <v>109</v>
      </c>
      <c r="K46" s="231"/>
      <c r="L46" s="168" t="s">
        <v>111</v>
      </c>
      <c r="M46" s="231"/>
      <c r="N46" s="168" t="s">
        <v>114</v>
      </c>
      <c r="O46" s="231"/>
      <c r="P46" s="168" t="s">
        <v>115</v>
      </c>
      <c r="Q46" s="231"/>
      <c r="R46" s="168" t="s">
        <v>116</v>
      </c>
      <c r="S46" s="231"/>
      <c r="T46" s="168" t="s">
        <v>117</v>
      </c>
      <c r="U46" s="231"/>
      <c r="V46" s="168" t="s">
        <v>118</v>
      </c>
      <c r="W46" s="231"/>
    </row>
    <row r="47" spans="1:23" s="16" customFormat="1" ht="17.25" x14ac:dyDescent="0.2">
      <c r="A47" s="233"/>
      <c r="B47" s="19" t="s">
        <v>178</v>
      </c>
      <c r="C47" s="103" t="s">
        <v>158</v>
      </c>
      <c r="D47" s="19" t="s">
        <v>178</v>
      </c>
      <c r="E47" s="103" t="s">
        <v>158</v>
      </c>
      <c r="F47" s="19" t="s">
        <v>178</v>
      </c>
      <c r="G47" s="103" t="s">
        <v>158</v>
      </c>
      <c r="H47" s="19" t="s">
        <v>178</v>
      </c>
      <c r="I47" s="103" t="s">
        <v>158</v>
      </c>
      <c r="J47" s="19" t="s">
        <v>178</v>
      </c>
      <c r="K47" s="103" t="s">
        <v>158</v>
      </c>
      <c r="L47" s="19" t="s">
        <v>178</v>
      </c>
      <c r="M47" s="103" t="s">
        <v>158</v>
      </c>
      <c r="N47" s="19" t="s">
        <v>178</v>
      </c>
      <c r="O47" s="103" t="s">
        <v>158</v>
      </c>
      <c r="P47" s="19" t="s">
        <v>178</v>
      </c>
      <c r="Q47" s="103" t="s">
        <v>158</v>
      </c>
      <c r="R47" s="19" t="s">
        <v>178</v>
      </c>
      <c r="S47" s="103" t="s">
        <v>158</v>
      </c>
      <c r="T47" s="19" t="s">
        <v>178</v>
      </c>
      <c r="U47" s="103" t="s">
        <v>158</v>
      </c>
      <c r="V47" s="19" t="s">
        <v>178</v>
      </c>
      <c r="W47" s="20" t="s">
        <v>158</v>
      </c>
    </row>
    <row r="48" spans="1:23" s="16" customFormat="1" ht="17.25" x14ac:dyDescent="0.2">
      <c r="A48" s="117" t="s">
        <v>3</v>
      </c>
      <c r="B48" s="90">
        <f t="shared" ref="B48:M48" si="1">SUM(B49:B66)</f>
        <v>27</v>
      </c>
      <c r="C48" s="118">
        <f t="shared" si="1"/>
        <v>44</v>
      </c>
      <c r="D48" s="91">
        <f t="shared" si="1"/>
        <v>27</v>
      </c>
      <c r="E48" s="92">
        <f t="shared" si="1"/>
        <v>44</v>
      </c>
      <c r="F48" s="90">
        <f t="shared" si="1"/>
        <v>27</v>
      </c>
      <c r="G48" s="92">
        <f t="shared" si="1"/>
        <v>44</v>
      </c>
      <c r="H48" s="90">
        <f t="shared" si="1"/>
        <v>27</v>
      </c>
      <c r="I48" s="118">
        <f t="shared" si="1"/>
        <v>27</v>
      </c>
      <c r="J48" s="91">
        <f t="shared" si="1"/>
        <v>22</v>
      </c>
      <c r="K48" s="118">
        <f t="shared" si="1"/>
        <v>27</v>
      </c>
      <c r="L48" s="91">
        <f t="shared" si="1"/>
        <v>24</v>
      </c>
      <c r="M48" s="118">
        <f t="shared" si="1"/>
        <v>28</v>
      </c>
      <c r="N48" s="91">
        <f>SUM(N49:N66)</f>
        <v>25</v>
      </c>
      <c r="O48" s="118">
        <f t="shared" ref="O48:W48" si="2">SUM(O49:O66)</f>
        <v>28</v>
      </c>
      <c r="P48" s="91">
        <f t="shared" si="2"/>
        <v>27</v>
      </c>
      <c r="Q48" s="92">
        <f t="shared" si="2"/>
        <v>28</v>
      </c>
      <c r="R48" s="90">
        <f t="shared" si="2"/>
        <v>27</v>
      </c>
      <c r="S48" s="118">
        <f t="shared" si="2"/>
        <v>28</v>
      </c>
      <c r="T48" s="91">
        <f t="shared" si="2"/>
        <v>27</v>
      </c>
      <c r="U48" s="118">
        <f t="shared" si="2"/>
        <v>28</v>
      </c>
      <c r="V48" s="91">
        <f t="shared" si="2"/>
        <v>28</v>
      </c>
      <c r="W48" s="90">
        <f t="shared" si="2"/>
        <v>28</v>
      </c>
    </row>
    <row r="49" spans="1:23" s="16" customFormat="1" ht="17.25" x14ac:dyDescent="0.2">
      <c r="A49" s="117" t="s">
        <v>179</v>
      </c>
      <c r="B49" s="90">
        <v>2</v>
      </c>
      <c r="C49" s="92">
        <v>15</v>
      </c>
      <c r="D49" s="90">
        <v>2</v>
      </c>
      <c r="E49" s="92">
        <v>15</v>
      </c>
      <c r="F49" s="90">
        <v>2</v>
      </c>
      <c r="G49" s="92">
        <v>15</v>
      </c>
      <c r="H49" s="90">
        <v>2</v>
      </c>
      <c r="I49" s="92">
        <v>16</v>
      </c>
      <c r="J49" s="90">
        <v>2</v>
      </c>
      <c r="K49" s="92">
        <v>16</v>
      </c>
      <c r="L49" s="90">
        <v>2</v>
      </c>
      <c r="M49" s="92">
        <v>16</v>
      </c>
      <c r="N49" s="90">
        <v>2</v>
      </c>
      <c r="O49" s="92">
        <v>16</v>
      </c>
      <c r="P49" s="90">
        <v>3</v>
      </c>
      <c r="Q49" s="92">
        <v>16</v>
      </c>
      <c r="R49" s="90">
        <v>3</v>
      </c>
      <c r="S49" s="92">
        <v>16</v>
      </c>
      <c r="T49" s="90">
        <v>3</v>
      </c>
      <c r="U49" s="92">
        <v>16</v>
      </c>
      <c r="V49" s="90">
        <v>3</v>
      </c>
      <c r="W49" s="60">
        <v>16</v>
      </c>
    </row>
    <row r="50" spans="1:23" s="16" customFormat="1" ht="17.25" x14ac:dyDescent="0.2">
      <c r="A50" s="119" t="s">
        <v>180</v>
      </c>
      <c r="B50" s="90">
        <v>2</v>
      </c>
      <c r="C50" s="92">
        <v>0</v>
      </c>
      <c r="D50" s="90">
        <v>2</v>
      </c>
      <c r="E50" s="92">
        <v>0</v>
      </c>
      <c r="F50" s="90">
        <v>1</v>
      </c>
      <c r="G50" s="92">
        <v>0</v>
      </c>
      <c r="H50" s="90">
        <v>1</v>
      </c>
      <c r="I50" s="92">
        <v>0</v>
      </c>
      <c r="J50" s="90">
        <v>1</v>
      </c>
      <c r="K50" s="92">
        <v>0</v>
      </c>
      <c r="L50" s="90">
        <v>1</v>
      </c>
      <c r="M50" s="92">
        <v>0</v>
      </c>
      <c r="N50" s="90">
        <v>1</v>
      </c>
      <c r="O50" s="92">
        <v>0</v>
      </c>
      <c r="P50" s="90">
        <v>1</v>
      </c>
      <c r="Q50" s="92">
        <v>0</v>
      </c>
      <c r="R50" s="90">
        <v>1</v>
      </c>
      <c r="S50" s="92">
        <v>0</v>
      </c>
      <c r="T50" s="90">
        <v>1</v>
      </c>
      <c r="U50" s="92">
        <v>0</v>
      </c>
      <c r="V50" s="90">
        <v>0</v>
      </c>
      <c r="W50" s="60">
        <v>0</v>
      </c>
    </row>
    <row r="51" spans="1:23" s="16" customFormat="1" ht="17.25" x14ac:dyDescent="0.2">
      <c r="A51" s="117" t="s">
        <v>181</v>
      </c>
      <c r="B51" s="90">
        <v>0</v>
      </c>
      <c r="C51" s="92">
        <v>9</v>
      </c>
      <c r="D51" s="90">
        <v>0</v>
      </c>
      <c r="E51" s="92">
        <v>9</v>
      </c>
      <c r="F51" s="90">
        <v>0</v>
      </c>
      <c r="G51" s="92">
        <v>9</v>
      </c>
      <c r="H51" s="90">
        <v>0</v>
      </c>
      <c r="I51" s="92">
        <v>9</v>
      </c>
      <c r="J51" s="90">
        <v>0</v>
      </c>
      <c r="K51" s="92">
        <v>9</v>
      </c>
      <c r="L51" s="90">
        <v>0</v>
      </c>
      <c r="M51" s="92">
        <v>10</v>
      </c>
      <c r="N51" s="90">
        <v>0</v>
      </c>
      <c r="O51" s="92">
        <v>10</v>
      </c>
      <c r="P51" s="90">
        <v>0</v>
      </c>
      <c r="Q51" s="92">
        <v>10</v>
      </c>
      <c r="R51" s="90">
        <v>0</v>
      </c>
      <c r="S51" s="92">
        <v>10</v>
      </c>
      <c r="T51" s="90">
        <v>0</v>
      </c>
      <c r="U51" s="92">
        <v>10</v>
      </c>
      <c r="V51" s="90">
        <v>0</v>
      </c>
      <c r="W51" s="60">
        <v>10</v>
      </c>
    </row>
    <row r="52" spans="1:23" s="16" customFormat="1" ht="17.25" x14ac:dyDescent="0.2">
      <c r="A52" s="117" t="s">
        <v>182</v>
      </c>
      <c r="B52" s="90">
        <v>5</v>
      </c>
      <c r="C52" s="92">
        <v>18</v>
      </c>
      <c r="D52" s="90">
        <v>5</v>
      </c>
      <c r="E52" s="92">
        <v>18</v>
      </c>
      <c r="F52" s="90">
        <v>5</v>
      </c>
      <c r="G52" s="92">
        <v>18</v>
      </c>
      <c r="H52" s="90">
        <v>5</v>
      </c>
      <c r="I52" s="92">
        <v>0</v>
      </c>
      <c r="J52" s="90">
        <v>0</v>
      </c>
      <c r="K52" s="92">
        <v>0</v>
      </c>
      <c r="L52" s="90">
        <v>0</v>
      </c>
      <c r="M52" s="92">
        <v>0</v>
      </c>
      <c r="N52" s="90">
        <v>0</v>
      </c>
      <c r="O52" s="92">
        <v>0</v>
      </c>
      <c r="P52" s="90">
        <v>0</v>
      </c>
      <c r="Q52" s="92">
        <v>0</v>
      </c>
      <c r="R52" s="90">
        <v>0</v>
      </c>
      <c r="S52" s="92">
        <v>0</v>
      </c>
      <c r="T52" s="90">
        <v>0</v>
      </c>
      <c r="U52" s="92">
        <v>0</v>
      </c>
      <c r="V52" s="90">
        <v>0</v>
      </c>
      <c r="W52" s="60">
        <v>0</v>
      </c>
    </row>
    <row r="53" spans="1:23" s="16" customFormat="1" ht="17.25" x14ac:dyDescent="0.2">
      <c r="A53" s="117" t="s">
        <v>183</v>
      </c>
      <c r="B53" s="90">
        <v>3</v>
      </c>
      <c r="C53" s="92">
        <v>0</v>
      </c>
      <c r="D53" s="90">
        <v>3</v>
      </c>
      <c r="E53" s="92">
        <v>0</v>
      </c>
      <c r="F53" s="90">
        <v>4</v>
      </c>
      <c r="G53" s="92">
        <v>0</v>
      </c>
      <c r="H53" s="90">
        <v>4</v>
      </c>
      <c r="I53" s="92">
        <v>0</v>
      </c>
      <c r="J53" s="90">
        <v>4</v>
      </c>
      <c r="K53" s="92">
        <v>0</v>
      </c>
      <c r="L53" s="90">
        <v>5</v>
      </c>
      <c r="M53" s="92">
        <v>0</v>
      </c>
      <c r="N53" s="90">
        <v>5</v>
      </c>
      <c r="O53" s="92">
        <v>0</v>
      </c>
      <c r="P53" s="90">
        <v>5</v>
      </c>
      <c r="Q53" s="92">
        <v>0</v>
      </c>
      <c r="R53" s="90">
        <v>5</v>
      </c>
      <c r="S53" s="92">
        <v>0</v>
      </c>
      <c r="T53" s="90">
        <v>5</v>
      </c>
      <c r="U53" s="92">
        <v>0</v>
      </c>
      <c r="V53" s="90">
        <v>5</v>
      </c>
      <c r="W53" s="60">
        <v>0</v>
      </c>
    </row>
    <row r="54" spans="1:23" s="16" customFormat="1" ht="17.25" x14ac:dyDescent="0.2">
      <c r="A54" s="117" t="s">
        <v>184</v>
      </c>
      <c r="B54" s="90">
        <v>1</v>
      </c>
      <c r="C54" s="92">
        <v>2</v>
      </c>
      <c r="D54" s="90">
        <v>1</v>
      </c>
      <c r="E54" s="92">
        <v>2</v>
      </c>
      <c r="F54" s="90">
        <v>1</v>
      </c>
      <c r="G54" s="92">
        <v>2</v>
      </c>
      <c r="H54" s="90">
        <v>1</v>
      </c>
      <c r="I54" s="92">
        <v>2</v>
      </c>
      <c r="J54" s="90">
        <v>1</v>
      </c>
      <c r="K54" s="92">
        <v>2</v>
      </c>
      <c r="L54" s="90">
        <v>1</v>
      </c>
      <c r="M54" s="92">
        <v>2</v>
      </c>
      <c r="N54" s="90">
        <v>1</v>
      </c>
      <c r="O54" s="92">
        <v>2</v>
      </c>
      <c r="P54" s="90">
        <v>1</v>
      </c>
      <c r="Q54" s="92">
        <v>2</v>
      </c>
      <c r="R54" s="90">
        <v>1</v>
      </c>
      <c r="S54" s="92">
        <v>2</v>
      </c>
      <c r="T54" s="90">
        <v>1</v>
      </c>
      <c r="U54" s="92">
        <v>2</v>
      </c>
      <c r="V54" s="90">
        <v>1</v>
      </c>
      <c r="W54" s="60">
        <v>2</v>
      </c>
    </row>
    <row r="55" spans="1:23" s="16" customFormat="1" ht="17.25" x14ac:dyDescent="0.2">
      <c r="A55" s="117" t="s">
        <v>185</v>
      </c>
      <c r="B55" s="90">
        <v>1</v>
      </c>
      <c r="C55" s="92">
        <v>0</v>
      </c>
      <c r="D55" s="90">
        <v>1</v>
      </c>
      <c r="E55" s="92">
        <v>0</v>
      </c>
      <c r="F55" s="90">
        <v>1</v>
      </c>
      <c r="G55" s="92">
        <v>0</v>
      </c>
      <c r="H55" s="90">
        <v>1</v>
      </c>
      <c r="I55" s="92">
        <v>0</v>
      </c>
      <c r="J55" s="90">
        <v>1</v>
      </c>
      <c r="K55" s="92">
        <v>0</v>
      </c>
      <c r="L55" s="90">
        <v>1</v>
      </c>
      <c r="M55" s="92">
        <v>0</v>
      </c>
      <c r="N55" s="90">
        <v>1</v>
      </c>
      <c r="O55" s="92">
        <v>0</v>
      </c>
      <c r="P55" s="90">
        <v>1</v>
      </c>
      <c r="Q55" s="92">
        <v>0</v>
      </c>
      <c r="R55" s="90">
        <v>1</v>
      </c>
      <c r="S55" s="92">
        <v>0</v>
      </c>
      <c r="T55" s="90">
        <v>1</v>
      </c>
      <c r="U55" s="92">
        <v>0</v>
      </c>
      <c r="V55" s="90">
        <v>1</v>
      </c>
      <c r="W55" s="60">
        <v>0</v>
      </c>
    </row>
    <row r="56" spans="1:23" s="16" customFormat="1" ht="17.25" x14ac:dyDescent="0.2">
      <c r="A56" s="117" t="s">
        <v>186</v>
      </c>
      <c r="B56" s="90">
        <v>1</v>
      </c>
      <c r="C56" s="92">
        <v>0</v>
      </c>
      <c r="D56" s="90">
        <v>1</v>
      </c>
      <c r="E56" s="92">
        <v>0</v>
      </c>
      <c r="F56" s="90">
        <v>1</v>
      </c>
      <c r="G56" s="92">
        <v>0</v>
      </c>
      <c r="H56" s="90">
        <v>1</v>
      </c>
      <c r="I56" s="92">
        <v>0</v>
      </c>
      <c r="J56" s="90">
        <v>1</v>
      </c>
      <c r="K56" s="92">
        <v>0</v>
      </c>
      <c r="L56" s="90">
        <v>1</v>
      </c>
      <c r="M56" s="92">
        <v>0</v>
      </c>
      <c r="N56" s="90">
        <v>1</v>
      </c>
      <c r="O56" s="92">
        <v>0</v>
      </c>
      <c r="P56" s="90">
        <v>1</v>
      </c>
      <c r="Q56" s="92">
        <v>0</v>
      </c>
      <c r="R56" s="90">
        <v>1</v>
      </c>
      <c r="S56" s="92">
        <v>0</v>
      </c>
      <c r="T56" s="90">
        <v>1</v>
      </c>
      <c r="U56" s="92">
        <v>0</v>
      </c>
      <c r="V56" s="90">
        <v>1</v>
      </c>
      <c r="W56" s="60">
        <v>0</v>
      </c>
    </row>
    <row r="57" spans="1:23" s="16" customFormat="1" ht="17.25" x14ac:dyDescent="0.2">
      <c r="A57" s="117" t="s">
        <v>187</v>
      </c>
      <c r="B57" s="90">
        <v>3</v>
      </c>
      <c r="C57" s="92">
        <v>0</v>
      </c>
      <c r="D57" s="90">
        <v>3</v>
      </c>
      <c r="E57" s="92">
        <v>0</v>
      </c>
      <c r="F57" s="90">
        <v>2</v>
      </c>
      <c r="G57" s="92">
        <v>0</v>
      </c>
      <c r="H57" s="90">
        <v>2</v>
      </c>
      <c r="I57" s="92">
        <v>0</v>
      </c>
      <c r="J57" s="90">
        <v>2</v>
      </c>
      <c r="K57" s="92">
        <v>0</v>
      </c>
      <c r="L57" s="90">
        <v>3</v>
      </c>
      <c r="M57" s="92">
        <v>0</v>
      </c>
      <c r="N57" s="90">
        <v>3</v>
      </c>
      <c r="O57" s="92">
        <v>0</v>
      </c>
      <c r="P57" s="90">
        <v>3</v>
      </c>
      <c r="Q57" s="92">
        <v>0</v>
      </c>
      <c r="R57" s="90">
        <v>3</v>
      </c>
      <c r="S57" s="92">
        <v>0</v>
      </c>
      <c r="T57" s="90">
        <v>3</v>
      </c>
      <c r="U57" s="92">
        <v>0</v>
      </c>
      <c r="V57" s="90">
        <v>3</v>
      </c>
      <c r="W57" s="60">
        <v>0</v>
      </c>
    </row>
    <row r="58" spans="1:23" s="16" customFormat="1" ht="17.25" x14ac:dyDescent="0.2">
      <c r="A58" s="117" t="s">
        <v>188</v>
      </c>
      <c r="B58" s="90">
        <v>1</v>
      </c>
      <c r="C58" s="92">
        <v>0</v>
      </c>
      <c r="D58" s="90">
        <v>1</v>
      </c>
      <c r="E58" s="92">
        <v>0</v>
      </c>
      <c r="F58" s="90">
        <v>1</v>
      </c>
      <c r="G58" s="92">
        <v>0</v>
      </c>
      <c r="H58" s="90">
        <v>1</v>
      </c>
      <c r="I58" s="92">
        <v>0</v>
      </c>
      <c r="J58" s="90">
        <v>1</v>
      </c>
      <c r="K58" s="92">
        <v>0</v>
      </c>
      <c r="L58" s="90">
        <v>1</v>
      </c>
      <c r="M58" s="92">
        <v>0</v>
      </c>
      <c r="N58" s="90">
        <v>1</v>
      </c>
      <c r="O58" s="92">
        <v>0</v>
      </c>
      <c r="P58" s="90">
        <v>1</v>
      </c>
      <c r="Q58" s="92">
        <v>0</v>
      </c>
      <c r="R58" s="90">
        <v>1</v>
      </c>
      <c r="S58" s="92">
        <v>0</v>
      </c>
      <c r="T58" s="90">
        <v>1</v>
      </c>
      <c r="U58" s="92">
        <v>0</v>
      </c>
      <c r="V58" s="90">
        <v>1</v>
      </c>
      <c r="W58" s="60">
        <v>0</v>
      </c>
    </row>
    <row r="59" spans="1:23" s="16" customFormat="1" ht="17.25" x14ac:dyDescent="0.2">
      <c r="A59" s="117" t="s">
        <v>189</v>
      </c>
      <c r="B59" s="90">
        <v>3</v>
      </c>
      <c r="C59" s="92">
        <v>0</v>
      </c>
      <c r="D59" s="90">
        <v>3</v>
      </c>
      <c r="E59" s="92">
        <v>0</v>
      </c>
      <c r="F59" s="90">
        <v>3</v>
      </c>
      <c r="G59" s="92">
        <v>0</v>
      </c>
      <c r="H59" s="90">
        <v>3</v>
      </c>
      <c r="I59" s="92">
        <v>0</v>
      </c>
      <c r="J59" s="90">
        <v>3</v>
      </c>
      <c r="K59" s="92">
        <v>0</v>
      </c>
      <c r="L59" s="90">
        <v>3</v>
      </c>
      <c r="M59" s="92">
        <v>0</v>
      </c>
      <c r="N59" s="90">
        <v>3</v>
      </c>
      <c r="O59" s="92">
        <v>0</v>
      </c>
      <c r="P59" s="90">
        <v>3</v>
      </c>
      <c r="Q59" s="92">
        <v>0</v>
      </c>
      <c r="R59" s="90">
        <v>3</v>
      </c>
      <c r="S59" s="92">
        <v>0</v>
      </c>
      <c r="T59" s="90">
        <v>3</v>
      </c>
      <c r="U59" s="92">
        <v>0</v>
      </c>
      <c r="V59" s="90">
        <v>3</v>
      </c>
      <c r="W59" s="60">
        <v>0</v>
      </c>
    </row>
    <row r="60" spans="1:23" s="16" customFormat="1" ht="17.25" x14ac:dyDescent="0.2">
      <c r="A60" s="117" t="s">
        <v>190</v>
      </c>
      <c r="B60" s="90">
        <v>0</v>
      </c>
      <c r="C60" s="92">
        <v>0</v>
      </c>
      <c r="D60" s="90">
        <v>0</v>
      </c>
      <c r="E60" s="92">
        <v>0</v>
      </c>
      <c r="F60" s="90">
        <v>0</v>
      </c>
      <c r="G60" s="92">
        <v>0</v>
      </c>
      <c r="H60" s="90">
        <v>0</v>
      </c>
      <c r="I60" s="92">
        <v>0</v>
      </c>
      <c r="J60" s="90">
        <v>0</v>
      </c>
      <c r="K60" s="92">
        <v>0</v>
      </c>
      <c r="L60" s="90">
        <v>0</v>
      </c>
      <c r="M60" s="92">
        <v>0</v>
      </c>
      <c r="N60" s="90">
        <v>0</v>
      </c>
      <c r="O60" s="92">
        <v>0</v>
      </c>
      <c r="P60" s="90">
        <v>0</v>
      </c>
      <c r="Q60" s="92">
        <v>0</v>
      </c>
      <c r="R60" s="90">
        <v>0</v>
      </c>
      <c r="S60" s="92">
        <v>0</v>
      </c>
      <c r="T60" s="90">
        <v>0</v>
      </c>
      <c r="U60" s="92">
        <v>0</v>
      </c>
      <c r="V60" s="90">
        <v>0</v>
      </c>
      <c r="W60" s="60">
        <v>0</v>
      </c>
    </row>
    <row r="61" spans="1:23" s="16" customFormat="1" ht="17.25" x14ac:dyDescent="0.2">
      <c r="A61" s="117" t="s">
        <v>191</v>
      </c>
      <c r="B61" s="90">
        <v>1</v>
      </c>
      <c r="C61" s="92">
        <v>0</v>
      </c>
      <c r="D61" s="90">
        <v>1</v>
      </c>
      <c r="E61" s="92">
        <v>0</v>
      </c>
      <c r="F61" s="90">
        <v>1</v>
      </c>
      <c r="G61" s="92">
        <v>0</v>
      </c>
      <c r="H61" s="90">
        <v>1</v>
      </c>
      <c r="I61" s="92">
        <v>0</v>
      </c>
      <c r="J61" s="90">
        <v>1</v>
      </c>
      <c r="K61" s="92">
        <v>0</v>
      </c>
      <c r="L61" s="90">
        <v>1</v>
      </c>
      <c r="M61" s="92">
        <v>0</v>
      </c>
      <c r="N61" s="90">
        <v>1</v>
      </c>
      <c r="O61" s="92">
        <v>0</v>
      </c>
      <c r="P61" s="90">
        <v>1</v>
      </c>
      <c r="Q61" s="92">
        <v>0</v>
      </c>
      <c r="R61" s="90">
        <v>1</v>
      </c>
      <c r="S61" s="92">
        <v>0</v>
      </c>
      <c r="T61" s="90">
        <v>1</v>
      </c>
      <c r="U61" s="92">
        <v>0</v>
      </c>
      <c r="V61" s="90">
        <v>1</v>
      </c>
      <c r="W61" s="60">
        <v>0</v>
      </c>
    </row>
    <row r="62" spans="1:23" s="16" customFormat="1" ht="17.25" x14ac:dyDescent="0.2">
      <c r="A62" s="117" t="s">
        <v>192</v>
      </c>
      <c r="B62" s="90">
        <v>1</v>
      </c>
      <c r="C62" s="92">
        <v>0</v>
      </c>
      <c r="D62" s="90">
        <v>1</v>
      </c>
      <c r="E62" s="92">
        <v>0</v>
      </c>
      <c r="F62" s="90">
        <v>1</v>
      </c>
      <c r="G62" s="92">
        <v>0</v>
      </c>
      <c r="H62" s="90">
        <v>1</v>
      </c>
      <c r="I62" s="92">
        <v>0</v>
      </c>
      <c r="J62" s="90">
        <v>1</v>
      </c>
      <c r="K62" s="92">
        <v>0</v>
      </c>
      <c r="L62" s="90">
        <v>1</v>
      </c>
      <c r="M62" s="92">
        <v>0</v>
      </c>
      <c r="N62" s="90">
        <v>1</v>
      </c>
      <c r="O62" s="92">
        <v>0</v>
      </c>
      <c r="P62" s="90">
        <v>1</v>
      </c>
      <c r="Q62" s="92">
        <v>0</v>
      </c>
      <c r="R62" s="90">
        <v>1</v>
      </c>
      <c r="S62" s="92">
        <v>0</v>
      </c>
      <c r="T62" s="90">
        <v>1</v>
      </c>
      <c r="U62" s="92">
        <v>0</v>
      </c>
      <c r="V62" s="90">
        <v>1</v>
      </c>
      <c r="W62" s="60">
        <v>0</v>
      </c>
    </row>
    <row r="63" spans="1:23" s="16" customFormat="1" ht="17.25" x14ac:dyDescent="0.2">
      <c r="A63" s="117" t="s">
        <v>193</v>
      </c>
      <c r="B63" s="90">
        <v>1</v>
      </c>
      <c r="C63" s="92">
        <v>0</v>
      </c>
      <c r="D63" s="90">
        <v>1</v>
      </c>
      <c r="E63" s="92">
        <v>0</v>
      </c>
      <c r="F63" s="90">
        <v>1</v>
      </c>
      <c r="G63" s="92">
        <v>0</v>
      </c>
      <c r="H63" s="90">
        <v>1</v>
      </c>
      <c r="I63" s="92">
        <v>0</v>
      </c>
      <c r="J63" s="90">
        <v>1</v>
      </c>
      <c r="K63" s="92">
        <v>0</v>
      </c>
      <c r="L63" s="90">
        <v>1</v>
      </c>
      <c r="M63" s="92">
        <v>0</v>
      </c>
      <c r="N63" s="90">
        <v>1</v>
      </c>
      <c r="O63" s="92">
        <v>0</v>
      </c>
      <c r="P63" s="90">
        <v>1</v>
      </c>
      <c r="Q63" s="92">
        <v>0</v>
      </c>
      <c r="R63" s="90">
        <v>1</v>
      </c>
      <c r="S63" s="92">
        <v>0</v>
      </c>
      <c r="T63" s="90">
        <v>1</v>
      </c>
      <c r="U63" s="92">
        <v>0</v>
      </c>
      <c r="V63" s="90">
        <v>1</v>
      </c>
      <c r="W63" s="60">
        <v>0</v>
      </c>
    </row>
    <row r="64" spans="1:23" s="16" customFormat="1" ht="17.25" x14ac:dyDescent="0.2">
      <c r="A64" s="120" t="s">
        <v>194</v>
      </c>
      <c r="B64" s="90">
        <v>1</v>
      </c>
      <c r="C64" s="92">
        <v>0</v>
      </c>
      <c r="D64" s="90">
        <v>1</v>
      </c>
      <c r="E64" s="92">
        <v>0</v>
      </c>
      <c r="F64" s="90">
        <v>1</v>
      </c>
      <c r="G64" s="92">
        <v>0</v>
      </c>
      <c r="H64" s="90">
        <v>1</v>
      </c>
      <c r="I64" s="92">
        <v>0</v>
      </c>
      <c r="J64" s="90">
        <v>1</v>
      </c>
      <c r="K64" s="92">
        <v>0</v>
      </c>
      <c r="L64" s="90">
        <v>1</v>
      </c>
      <c r="M64" s="92">
        <v>0</v>
      </c>
      <c r="N64" s="90">
        <v>1</v>
      </c>
      <c r="O64" s="92">
        <v>0</v>
      </c>
      <c r="P64" s="90">
        <v>1</v>
      </c>
      <c r="Q64" s="92">
        <v>0</v>
      </c>
      <c r="R64" s="90">
        <v>1</v>
      </c>
      <c r="S64" s="92">
        <v>0</v>
      </c>
      <c r="T64" s="90">
        <v>1</v>
      </c>
      <c r="U64" s="92">
        <v>0</v>
      </c>
      <c r="V64" s="90">
        <v>1</v>
      </c>
      <c r="W64" s="60">
        <v>0</v>
      </c>
    </row>
    <row r="65" spans="1:23" s="16" customFormat="1" ht="17.25" x14ac:dyDescent="0.2">
      <c r="A65" s="117" t="s">
        <v>195</v>
      </c>
      <c r="B65" s="90">
        <v>1</v>
      </c>
      <c r="C65" s="92">
        <v>0</v>
      </c>
      <c r="D65" s="90">
        <v>1</v>
      </c>
      <c r="E65" s="92">
        <v>0</v>
      </c>
      <c r="F65" s="90">
        <v>2</v>
      </c>
      <c r="G65" s="92">
        <v>0</v>
      </c>
      <c r="H65" s="90">
        <v>2</v>
      </c>
      <c r="I65" s="92">
        <v>0</v>
      </c>
      <c r="J65" s="90">
        <v>2</v>
      </c>
      <c r="K65" s="92">
        <v>0</v>
      </c>
      <c r="L65" s="90">
        <v>2</v>
      </c>
      <c r="M65" s="92">
        <v>0</v>
      </c>
      <c r="N65" s="90">
        <v>2</v>
      </c>
      <c r="O65" s="92">
        <v>0</v>
      </c>
      <c r="P65" s="90">
        <v>3</v>
      </c>
      <c r="Q65" s="92">
        <v>0</v>
      </c>
      <c r="R65" s="90">
        <v>3</v>
      </c>
      <c r="S65" s="92">
        <v>0</v>
      </c>
      <c r="T65" s="90">
        <v>3</v>
      </c>
      <c r="U65" s="92">
        <v>0</v>
      </c>
      <c r="V65" s="90">
        <v>5</v>
      </c>
      <c r="W65" s="60">
        <v>0</v>
      </c>
    </row>
    <row r="66" spans="1:23" s="16" customFormat="1" ht="17.25" x14ac:dyDescent="0.2">
      <c r="A66" s="26" t="s">
        <v>196</v>
      </c>
      <c r="B66" s="91">
        <v>0</v>
      </c>
      <c r="C66" s="92">
        <v>0</v>
      </c>
      <c r="D66" s="90">
        <v>0</v>
      </c>
      <c r="E66" s="92">
        <v>0</v>
      </c>
      <c r="F66" s="90">
        <v>0</v>
      </c>
      <c r="G66" s="92">
        <v>0</v>
      </c>
      <c r="H66" s="90">
        <v>0</v>
      </c>
      <c r="I66" s="92">
        <v>0</v>
      </c>
      <c r="J66" s="90">
        <v>0</v>
      </c>
      <c r="K66" s="92">
        <v>0</v>
      </c>
      <c r="L66" s="90">
        <v>0</v>
      </c>
      <c r="M66" s="92">
        <v>0</v>
      </c>
      <c r="N66" s="90">
        <v>1</v>
      </c>
      <c r="O66" s="92">
        <v>0</v>
      </c>
      <c r="P66" s="90">
        <v>1</v>
      </c>
      <c r="Q66" s="92">
        <v>0</v>
      </c>
      <c r="R66" s="90">
        <v>1</v>
      </c>
      <c r="S66" s="92">
        <v>0</v>
      </c>
      <c r="T66" s="90">
        <v>1</v>
      </c>
      <c r="U66" s="92">
        <v>0</v>
      </c>
      <c r="V66" s="90">
        <v>1</v>
      </c>
      <c r="W66" s="60">
        <v>0</v>
      </c>
    </row>
    <row r="67" spans="1:23" s="16" customFormat="1" ht="17.25" x14ac:dyDescent="0.2">
      <c r="A67" t="s">
        <v>365</v>
      </c>
      <c r="B67"/>
      <c r="C67"/>
      <c r="D67"/>
      <c r="E67"/>
      <c r="F67"/>
      <c r="G67"/>
      <c r="I67"/>
      <c r="J67"/>
      <c r="K67"/>
      <c r="L67"/>
      <c r="M67"/>
      <c r="N67"/>
      <c r="O67"/>
      <c r="P67"/>
      <c r="Q67"/>
    </row>
    <row r="94" spans="1:17" s="16" customFormat="1" ht="17.25" x14ac:dyDescent="0.2">
      <c r="A94"/>
      <c r="B94"/>
      <c r="C94"/>
      <c r="D94"/>
      <c r="E94"/>
      <c r="F94"/>
      <c r="G94"/>
      <c r="I94"/>
      <c r="J94"/>
      <c r="K94"/>
      <c r="L94"/>
      <c r="M94"/>
      <c r="N94"/>
      <c r="O94"/>
      <c r="P94"/>
      <c r="Q94"/>
    </row>
    <row r="95" spans="1:17" s="16" customFormat="1" ht="17.25" x14ac:dyDescent="0.2">
      <c r="A95"/>
      <c r="B95"/>
      <c r="C95"/>
      <c r="D95"/>
      <c r="E95"/>
      <c r="F95"/>
      <c r="G95"/>
      <c r="I95"/>
      <c r="J95"/>
      <c r="K95"/>
      <c r="L95"/>
      <c r="M95"/>
      <c r="N95"/>
      <c r="O95"/>
      <c r="P95"/>
      <c r="Q95"/>
    </row>
  </sheetData>
  <sheetProtection formatCells="0" insertColumns="0" insertRows="0"/>
  <mergeCells count="23">
    <mergeCell ref="A3:A4"/>
    <mergeCell ref="B3:C3"/>
    <mergeCell ref="D3:E3"/>
    <mergeCell ref="N3:O3"/>
    <mergeCell ref="A46:A47"/>
    <mergeCell ref="B46:C46"/>
    <mergeCell ref="D46:E46"/>
    <mergeCell ref="F46:G46"/>
    <mergeCell ref="L46:M46"/>
    <mergeCell ref="N46:O46"/>
    <mergeCell ref="L3:M3"/>
    <mergeCell ref="F3:G3"/>
    <mergeCell ref="H46:I46"/>
    <mergeCell ref="J46:K46"/>
    <mergeCell ref="V46:W46"/>
    <mergeCell ref="J3:K3"/>
    <mergeCell ref="H3:I3"/>
    <mergeCell ref="T3:U3"/>
    <mergeCell ref="P46:Q46"/>
    <mergeCell ref="T46:U46"/>
    <mergeCell ref="R46:S46"/>
    <mergeCell ref="P3:Q3"/>
    <mergeCell ref="R3:S3"/>
  </mergeCells>
  <phoneticPr fontId="2"/>
  <pageMargins left="0.78740157480314965" right="0.78740157480314965" top="0.98425196850393704" bottom="0.98425196850393704" header="0.51181102362204722" footer="0.51181102362204722"/>
  <pageSetup paperSize="9" scale="73" orientation="landscape" verticalDpi="300" r:id="rId1"/>
  <headerFooter scaleWithDoc="0" alignWithMargins="0">
    <oddFoote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43669-1E59-45B4-BD00-4094D22CEE58}">
  <dimension ref="A1:T51"/>
  <sheetViews>
    <sheetView view="pageBreakPreview" zoomScaleNormal="100" zoomScaleSheetLayoutView="100" workbookViewId="0">
      <selection sqref="A1:F1"/>
    </sheetView>
  </sheetViews>
  <sheetFormatPr defaultColWidth="9" defaultRowHeight="13.5" x14ac:dyDescent="0.15"/>
  <cols>
    <col min="1" max="16384" width="9" style="133"/>
  </cols>
  <sheetData>
    <row r="1" spans="1:20" s="122" customFormat="1" ht="22.5" customHeight="1" x14ac:dyDescent="0.15">
      <c r="A1" s="236" t="s">
        <v>198</v>
      </c>
      <c r="B1" s="236"/>
      <c r="C1" s="236"/>
      <c r="D1" s="236"/>
      <c r="E1" s="236"/>
      <c r="F1" s="236"/>
    </row>
    <row r="2" spans="1:20" s="122" customFormat="1" ht="12.95" customHeight="1" x14ac:dyDescent="0.15">
      <c r="A2" s="121"/>
      <c r="B2" s="121"/>
      <c r="C2" s="121"/>
      <c r="D2" s="121"/>
      <c r="E2" s="121"/>
      <c r="F2" s="121"/>
    </row>
    <row r="3" spans="1:20" s="122" customFormat="1" ht="17.100000000000001" customHeight="1" x14ac:dyDescent="0.15">
      <c r="A3" s="123"/>
      <c r="B3" s="123"/>
      <c r="C3" s="124"/>
      <c r="D3" s="124"/>
      <c r="E3" s="124"/>
      <c r="F3" s="124"/>
      <c r="G3" s="124"/>
      <c r="H3" s="124"/>
      <c r="I3" s="124"/>
      <c r="J3" s="124"/>
      <c r="K3" s="124"/>
      <c r="L3" s="124"/>
      <c r="M3" s="124"/>
      <c r="N3" s="124"/>
      <c r="O3" s="124"/>
      <c r="P3" s="124"/>
      <c r="Q3" s="124"/>
      <c r="R3" s="124"/>
      <c r="S3" s="124"/>
      <c r="T3" s="17" t="s">
        <v>420</v>
      </c>
    </row>
    <row r="4" spans="1:20" s="122" customFormat="1" ht="17.100000000000001" customHeight="1" x14ac:dyDescent="0.15">
      <c r="A4" s="234" t="s">
        <v>18</v>
      </c>
      <c r="B4" s="237" t="s">
        <v>199</v>
      </c>
      <c r="C4" s="234" t="s">
        <v>200</v>
      </c>
      <c r="D4" s="234"/>
      <c r="E4" s="234"/>
      <c r="F4" s="234"/>
      <c r="G4" s="234"/>
      <c r="H4" s="234"/>
      <c r="I4" s="234"/>
      <c r="J4" s="234" t="s">
        <v>201</v>
      </c>
      <c r="K4" s="234"/>
      <c r="L4" s="234" t="s">
        <v>202</v>
      </c>
      <c r="M4" s="234"/>
      <c r="N4" s="234" t="s">
        <v>452</v>
      </c>
      <c r="O4" s="234"/>
      <c r="P4" s="234"/>
      <c r="Q4" s="234"/>
      <c r="R4" s="234"/>
      <c r="S4" s="234"/>
      <c r="T4" s="234"/>
    </row>
    <row r="5" spans="1:20" s="122" customFormat="1" ht="17.100000000000001" customHeight="1" x14ac:dyDescent="0.15">
      <c r="A5" s="234"/>
      <c r="B5" s="237"/>
      <c r="C5" s="234" t="s">
        <v>203</v>
      </c>
      <c r="D5" s="234"/>
      <c r="E5" s="234"/>
      <c r="F5" s="234"/>
      <c r="G5" s="234" t="s">
        <v>204</v>
      </c>
      <c r="H5" s="234"/>
      <c r="I5" s="234"/>
      <c r="J5" s="234" t="s">
        <v>203</v>
      </c>
      <c r="K5" s="234" t="s">
        <v>205</v>
      </c>
      <c r="L5" s="234" t="s">
        <v>66</v>
      </c>
      <c r="M5" s="234" t="s">
        <v>206</v>
      </c>
      <c r="N5" s="234" t="s">
        <v>3</v>
      </c>
      <c r="O5" s="234" t="s">
        <v>203</v>
      </c>
      <c r="P5" s="234"/>
      <c r="Q5" s="234"/>
      <c r="R5" s="234" t="s">
        <v>207</v>
      </c>
      <c r="S5" s="234"/>
      <c r="T5" s="234"/>
    </row>
    <row r="6" spans="1:20" s="122" customFormat="1" ht="17.100000000000001" customHeight="1" x14ac:dyDescent="0.15">
      <c r="A6" s="235"/>
      <c r="B6" s="238"/>
      <c r="C6" s="72" t="s">
        <v>208</v>
      </c>
      <c r="D6" s="72" t="s">
        <v>209</v>
      </c>
      <c r="E6" s="72" t="s">
        <v>210</v>
      </c>
      <c r="F6" s="126" t="s">
        <v>211</v>
      </c>
      <c r="G6" s="72" t="s">
        <v>205</v>
      </c>
      <c r="H6" s="72" t="s">
        <v>212</v>
      </c>
      <c r="I6" s="72" t="s">
        <v>11</v>
      </c>
      <c r="J6" s="235"/>
      <c r="K6" s="235"/>
      <c r="L6" s="235"/>
      <c r="M6" s="235"/>
      <c r="N6" s="235"/>
      <c r="O6" s="72" t="s">
        <v>3</v>
      </c>
      <c r="P6" s="72" t="s">
        <v>203</v>
      </c>
      <c r="Q6" s="72" t="s">
        <v>213</v>
      </c>
      <c r="R6" s="72" t="s">
        <v>205</v>
      </c>
      <c r="S6" s="72" t="s">
        <v>212</v>
      </c>
      <c r="T6" s="72" t="s">
        <v>11</v>
      </c>
    </row>
    <row r="7" spans="1:20" s="122" customFormat="1" ht="17.100000000000001" customHeight="1" x14ac:dyDescent="0.15">
      <c r="A7" s="53" t="s">
        <v>92</v>
      </c>
      <c r="B7" s="127">
        <v>42</v>
      </c>
      <c r="C7" s="127">
        <v>18</v>
      </c>
      <c r="D7" s="127">
        <v>3</v>
      </c>
      <c r="E7" s="127">
        <v>1</v>
      </c>
      <c r="F7" s="127">
        <v>7</v>
      </c>
      <c r="G7" s="127">
        <v>3</v>
      </c>
      <c r="H7" s="128">
        <v>9</v>
      </c>
      <c r="I7" s="127">
        <v>12</v>
      </c>
      <c r="J7" s="127">
        <v>892</v>
      </c>
      <c r="K7" s="127">
        <v>8</v>
      </c>
      <c r="L7" s="128">
        <v>1</v>
      </c>
      <c r="M7" s="128">
        <v>2</v>
      </c>
      <c r="N7" s="127">
        <v>88442</v>
      </c>
      <c r="O7" s="127">
        <v>87330</v>
      </c>
      <c r="P7" s="127">
        <v>63761</v>
      </c>
      <c r="Q7" s="127">
        <v>23569</v>
      </c>
      <c r="R7" s="128"/>
      <c r="S7" s="128">
        <v>1026</v>
      </c>
      <c r="T7" s="127">
        <v>86</v>
      </c>
    </row>
    <row r="8" spans="1:20" s="122" customFormat="1" ht="17.100000000000001" customHeight="1" x14ac:dyDescent="0.15">
      <c r="A8" s="53" t="s">
        <v>93</v>
      </c>
      <c r="B8" s="127">
        <v>30</v>
      </c>
      <c r="C8" s="127">
        <v>6</v>
      </c>
      <c r="D8" s="127">
        <v>2</v>
      </c>
      <c r="E8" s="127">
        <v>2</v>
      </c>
      <c r="F8" s="127">
        <v>5</v>
      </c>
      <c r="G8" s="128">
        <v>0</v>
      </c>
      <c r="H8" s="128">
        <v>10</v>
      </c>
      <c r="I8" s="127">
        <v>14</v>
      </c>
      <c r="J8" s="127">
        <v>199</v>
      </c>
      <c r="K8" s="128">
        <v>0</v>
      </c>
      <c r="L8" s="128">
        <v>1</v>
      </c>
      <c r="M8" s="128">
        <v>1</v>
      </c>
      <c r="N8" s="127">
        <v>29754</v>
      </c>
      <c r="O8" s="127">
        <v>22617</v>
      </c>
      <c r="P8" s="127">
        <v>19849</v>
      </c>
      <c r="Q8" s="127">
        <v>2768</v>
      </c>
      <c r="R8" s="128">
        <v>0</v>
      </c>
      <c r="S8" s="128">
        <v>7131</v>
      </c>
      <c r="T8" s="127">
        <v>6</v>
      </c>
    </row>
    <row r="9" spans="1:20" s="122" customFormat="1" ht="17.100000000000001" customHeight="1" x14ac:dyDescent="0.15">
      <c r="A9" s="53" t="s">
        <v>99</v>
      </c>
      <c r="B9" s="127">
        <v>23</v>
      </c>
      <c r="C9" s="127">
        <v>9</v>
      </c>
      <c r="D9" s="127">
        <v>3</v>
      </c>
      <c r="E9" s="127">
        <v>1</v>
      </c>
      <c r="F9" s="127">
        <v>5</v>
      </c>
      <c r="G9" s="128">
        <v>0</v>
      </c>
      <c r="H9" s="128">
        <v>7</v>
      </c>
      <c r="I9" s="127">
        <v>7</v>
      </c>
      <c r="J9" s="127">
        <v>355</v>
      </c>
      <c r="K9" s="128">
        <v>0</v>
      </c>
      <c r="L9" s="128">
        <v>0</v>
      </c>
      <c r="M9" s="128">
        <v>1</v>
      </c>
      <c r="N9" s="127">
        <v>23565</v>
      </c>
      <c r="O9" s="127">
        <v>21662</v>
      </c>
      <c r="P9" s="127">
        <v>9922</v>
      </c>
      <c r="Q9" s="127">
        <v>11740</v>
      </c>
      <c r="R9" s="128">
        <v>0</v>
      </c>
      <c r="S9" s="128">
        <v>1732</v>
      </c>
      <c r="T9" s="127">
        <v>171</v>
      </c>
    </row>
    <row r="10" spans="1:20" s="122" customFormat="1" ht="17.100000000000001" customHeight="1" x14ac:dyDescent="0.15">
      <c r="A10" s="53" t="s">
        <v>106</v>
      </c>
      <c r="B10" s="129">
        <v>33</v>
      </c>
      <c r="C10" s="129">
        <v>13</v>
      </c>
      <c r="D10" s="129">
        <v>3</v>
      </c>
      <c r="E10" s="129">
        <v>1</v>
      </c>
      <c r="F10" s="129">
        <v>7</v>
      </c>
      <c r="G10" s="128">
        <v>1</v>
      </c>
      <c r="H10" s="128">
        <v>6</v>
      </c>
      <c r="I10" s="129">
        <v>13</v>
      </c>
      <c r="J10" s="129">
        <v>219</v>
      </c>
      <c r="K10" s="128">
        <v>2</v>
      </c>
      <c r="L10" s="128">
        <v>0</v>
      </c>
      <c r="M10" s="128">
        <v>5</v>
      </c>
      <c r="N10" s="129">
        <v>25048</v>
      </c>
      <c r="O10" s="129">
        <v>18959</v>
      </c>
      <c r="P10" s="129">
        <v>14249</v>
      </c>
      <c r="Q10" s="129">
        <v>4710</v>
      </c>
      <c r="R10" s="128">
        <v>4</v>
      </c>
      <c r="S10" s="128">
        <v>5407</v>
      </c>
      <c r="T10" s="129">
        <v>678</v>
      </c>
    </row>
    <row r="11" spans="1:20" s="122" customFormat="1" ht="17.100000000000001" customHeight="1" x14ac:dyDescent="0.15">
      <c r="A11" s="53" t="s">
        <v>109</v>
      </c>
      <c r="B11" s="129">
        <v>38</v>
      </c>
      <c r="C11" s="129">
        <v>17</v>
      </c>
      <c r="D11" s="129">
        <v>8</v>
      </c>
      <c r="E11" s="129">
        <v>0</v>
      </c>
      <c r="F11" s="129">
        <v>9</v>
      </c>
      <c r="G11" s="128">
        <v>1</v>
      </c>
      <c r="H11" s="128">
        <v>4</v>
      </c>
      <c r="I11" s="129">
        <v>16</v>
      </c>
      <c r="J11" s="129">
        <v>1153</v>
      </c>
      <c r="K11" s="128">
        <v>7</v>
      </c>
      <c r="L11" s="128">
        <v>0</v>
      </c>
      <c r="M11" s="128">
        <v>3</v>
      </c>
      <c r="N11" s="129">
        <v>52346</v>
      </c>
      <c r="O11" s="129">
        <v>47686</v>
      </c>
      <c r="P11" s="129">
        <v>41222</v>
      </c>
      <c r="Q11" s="129">
        <v>6464</v>
      </c>
      <c r="R11" s="128">
        <v>0</v>
      </c>
      <c r="S11" s="128">
        <v>3953</v>
      </c>
      <c r="T11" s="129">
        <v>707</v>
      </c>
    </row>
    <row r="12" spans="1:20" s="122" customFormat="1" ht="17.100000000000001" customHeight="1" x14ac:dyDescent="0.15">
      <c r="A12" s="53" t="s">
        <v>111</v>
      </c>
      <c r="B12" s="129">
        <v>29</v>
      </c>
      <c r="C12" s="129">
        <v>11</v>
      </c>
      <c r="D12" s="129">
        <v>4</v>
      </c>
      <c r="E12" s="128">
        <v>0</v>
      </c>
      <c r="F12" s="129">
        <v>5</v>
      </c>
      <c r="G12" s="128">
        <v>0</v>
      </c>
      <c r="H12" s="128">
        <v>5</v>
      </c>
      <c r="I12" s="129">
        <v>13</v>
      </c>
      <c r="J12" s="129">
        <v>261</v>
      </c>
      <c r="K12" s="128">
        <v>0</v>
      </c>
      <c r="L12" s="128">
        <v>2</v>
      </c>
      <c r="M12" s="128">
        <v>4</v>
      </c>
      <c r="N12" s="129">
        <v>35401</v>
      </c>
      <c r="O12" s="129">
        <v>34567</v>
      </c>
      <c r="P12" s="129">
        <v>30885</v>
      </c>
      <c r="Q12" s="129">
        <v>3682</v>
      </c>
      <c r="R12" s="128">
        <v>0</v>
      </c>
      <c r="S12" s="128">
        <v>946</v>
      </c>
      <c r="T12" s="129">
        <v>395</v>
      </c>
    </row>
    <row r="13" spans="1:20" s="122" customFormat="1" ht="17.100000000000001" customHeight="1" x14ac:dyDescent="0.15">
      <c r="A13" s="53" t="s">
        <v>114</v>
      </c>
      <c r="B13" s="129">
        <v>37</v>
      </c>
      <c r="C13" s="129">
        <v>12</v>
      </c>
      <c r="D13" s="129">
        <v>2</v>
      </c>
      <c r="E13" s="128">
        <v>0</v>
      </c>
      <c r="F13" s="129">
        <v>7</v>
      </c>
      <c r="G13" s="128">
        <v>1</v>
      </c>
      <c r="H13" s="128">
        <v>5</v>
      </c>
      <c r="I13" s="129">
        <v>19</v>
      </c>
      <c r="J13" s="129">
        <v>451</v>
      </c>
      <c r="K13" s="128">
        <v>11</v>
      </c>
      <c r="L13" s="128">
        <v>1</v>
      </c>
      <c r="M13" s="128">
        <v>2</v>
      </c>
      <c r="N13" s="129">
        <v>43959</v>
      </c>
      <c r="O13" s="129">
        <v>43942</v>
      </c>
      <c r="P13" s="129">
        <v>42301</v>
      </c>
      <c r="Q13" s="129">
        <v>2641</v>
      </c>
      <c r="R13" s="128">
        <v>0</v>
      </c>
      <c r="S13" s="128">
        <v>8</v>
      </c>
      <c r="T13" s="129">
        <v>9</v>
      </c>
    </row>
    <row r="14" spans="1:20" s="122" customFormat="1" ht="17.100000000000001" customHeight="1" x14ac:dyDescent="0.15">
      <c r="A14" s="53" t="s">
        <v>115</v>
      </c>
      <c r="B14" s="129">
        <v>30</v>
      </c>
      <c r="C14" s="129">
        <v>9</v>
      </c>
      <c r="D14" s="129">
        <v>1</v>
      </c>
      <c r="E14" s="128">
        <v>1</v>
      </c>
      <c r="F14" s="129">
        <v>2</v>
      </c>
      <c r="G14" s="128">
        <v>3</v>
      </c>
      <c r="H14" s="128">
        <v>1</v>
      </c>
      <c r="I14" s="129">
        <v>17</v>
      </c>
      <c r="J14" s="129">
        <v>50</v>
      </c>
      <c r="K14" s="128">
        <v>22</v>
      </c>
      <c r="L14" s="128">
        <v>0</v>
      </c>
      <c r="M14" s="128">
        <v>2</v>
      </c>
      <c r="N14" s="129">
        <v>8722</v>
      </c>
      <c r="O14" s="129">
        <v>8662</v>
      </c>
      <c r="P14" s="129">
        <v>3963</v>
      </c>
      <c r="Q14" s="129">
        <v>4699</v>
      </c>
      <c r="R14" s="128">
        <v>0</v>
      </c>
      <c r="S14" s="128">
        <v>60</v>
      </c>
      <c r="T14" s="128">
        <v>0</v>
      </c>
    </row>
    <row r="15" spans="1:20" s="122" customFormat="1" ht="17.100000000000001" customHeight="1" x14ac:dyDescent="0.15">
      <c r="A15" s="53" t="s">
        <v>116</v>
      </c>
      <c r="B15" s="129">
        <v>35</v>
      </c>
      <c r="C15" s="130">
        <v>12</v>
      </c>
      <c r="D15" s="130">
        <v>4</v>
      </c>
      <c r="E15" s="130">
        <v>1</v>
      </c>
      <c r="F15" s="130">
        <v>6</v>
      </c>
      <c r="G15" s="130">
        <v>1</v>
      </c>
      <c r="H15" s="131">
        <v>4</v>
      </c>
      <c r="I15" s="130">
        <v>18</v>
      </c>
      <c r="J15" s="130">
        <v>975</v>
      </c>
      <c r="K15" s="130">
        <v>15</v>
      </c>
      <c r="L15" s="131">
        <v>1</v>
      </c>
      <c r="M15" s="131">
        <v>5</v>
      </c>
      <c r="N15" s="130">
        <v>61667</v>
      </c>
      <c r="O15" s="130">
        <v>61290</v>
      </c>
      <c r="P15" s="130">
        <v>49883</v>
      </c>
      <c r="Q15" s="130">
        <v>11407</v>
      </c>
      <c r="R15" s="128">
        <v>0</v>
      </c>
      <c r="S15" s="131">
        <v>346</v>
      </c>
      <c r="T15" s="130">
        <v>31</v>
      </c>
    </row>
    <row r="16" spans="1:20" s="122" customFormat="1" ht="17.100000000000001" customHeight="1" x14ac:dyDescent="0.15">
      <c r="A16" s="53" t="s">
        <v>117</v>
      </c>
      <c r="B16" s="129">
        <v>31</v>
      </c>
      <c r="C16" s="129">
        <v>15</v>
      </c>
      <c r="D16" s="129">
        <v>4</v>
      </c>
      <c r="E16" s="131">
        <v>2</v>
      </c>
      <c r="F16" s="129">
        <v>3</v>
      </c>
      <c r="G16" s="128">
        <v>2</v>
      </c>
      <c r="H16" s="128">
        <v>6</v>
      </c>
      <c r="I16" s="129">
        <v>8</v>
      </c>
      <c r="J16" s="129">
        <v>412</v>
      </c>
      <c r="K16" s="128">
        <v>4</v>
      </c>
      <c r="L16" s="128">
        <v>2</v>
      </c>
      <c r="M16" s="128">
        <v>4</v>
      </c>
      <c r="N16" s="129">
        <v>38696</v>
      </c>
      <c r="O16" s="129">
        <v>37796</v>
      </c>
      <c r="P16" s="129">
        <v>34509</v>
      </c>
      <c r="Q16" s="129">
        <v>3287</v>
      </c>
      <c r="R16" s="131">
        <v>0</v>
      </c>
      <c r="S16" s="128">
        <v>476</v>
      </c>
      <c r="T16" s="128">
        <v>424</v>
      </c>
    </row>
    <row r="17" spans="1:20" s="122" customFormat="1" ht="17.100000000000001" customHeight="1" x14ac:dyDescent="0.15">
      <c r="A17" s="53" t="s">
        <v>118</v>
      </c>
      <c r="B17" s="129">
        <v>30</v>
      </c>
      <c r="C17" s="129">
        <v>17</v>
      </c>
      <c r="D17" s="129">
        <v>9</v>
      </c>
      <c r="E17" s="128">
        <v>3</v>
      </c>
      <c r="F17" s="129">
        <v>9</v>
      </c>
      <c r="G17" s="128">
        <v>0</v>
      </c>
      <c r="H17" s="128">
        <v>2</v>
      </c>
      <c r="I17" s="129">
        <v>11</v>
      </c>
      <c r="J17" s="129">
        <v>1118</v>
      </c>
      <c r="K17" s="128">
        <v>0</v>
      </c>
      <c r="L17" s="128">
        <v>2</v>
      </c>
      <c r="M17" s="128">
        <v>2</v>
      </c>
      <c r="N17" s="129">
        <v>99741</v>
      </c>
      <c r="O17" s="129">
        <v>98617</v>
      </c>
      <c r="P17" s="129">
        <v>94572</v>
      </c>
      <c r="Q17" s="129">
        <v>4045</v>
      </c>
      <c r="R17" s="128">
        <v>0</v>
      </c>
      <c r="S17" s="128">
        <v>293</v>
      </c>
      <c r="T17" s="128">
        <v>831</v>
      </c>
    </row>
    <row r="18" spans="1:20" s="122" customFormat="1" ht="17.100000000000001" customHeight="1" x14ac:dyDescent="0.15">
      <c r="A18" s="53" t="s">
        <v>119</v>
      </c>
      <c r="B18" s="129">
        <v>21</v>
      </c>
      <c r="C18" s="129">
        <v>14</v>
      </c>
      <c r="D18" s="129">
        <v>5</v>
      </c>
      <c r="E18" s="128">
        <v>0</v>
      </c>
      <c r="F18" s="129">
        <v>5</v>
      </c>
      <c r="G18" s="128">
        <v>1</v>
      </c>
      <c r="H18" s="128">
        <v>2</v>
      </c>
      <c r="I18" s="129">
        <v>4</v>
      </c>
      <c r="J18" s="129">
        <v>547</v>
      </c>
      <c r="K18" s="128">
        <v>0.24</v>
      </c>
      <c r="L18" s="128">
        <v>0</v>
      </c>
      <c r="M18" s="128">
        <v>5</v>
      </c>
      <c r="N18" s="129">
        <v>38087</v>
      </c>
      <c r="O18" s="129">
        <v>38015</v>
      </c>
      <c r="P18" s="129">
        <v>33264</v>
      </c>
      <c r="Q18" s="129">
        <v>4751</v>
      </c>
      <c r="R18" s="128">
        <v>0</v>
      </c>
      <c r="S18" s="128">
        <v>40</v>
      </c>
      <c r="T18" s="128">
        <v>32</v>
      </c>
    </row>
    <row r="19" spans="1:20" s="122" customFormat="1" ht="17.100000000000001" customHeight="1" x14ac:dyDescent="0.15">
      <c r="A19" s="53" t="s">
        <v>155</v>
      </c>
      <c r="B19" s="129">
        <v>44</v>
      </c>
      <c r="C19" s="129">
        <v>19</v>
      </c>
      <c r="D19" s="129">
        <v>10</v>
      </c>
      <c r="E19" s="131">
        <v>0</v>
      </c>
      <c r="F19" s="129">
        <v>15</v>
      </c>
      <c r="G19" s="128">
        <v>6</v>
      </c>
      <c r="H19" s="128">
        <v>1</v>
      </c>
      <c r="I19" s="129">
        <v>18</v>
      </c>
      <c r="J19" s="129">
        <v>1138</v>
      </c>
      <c r="K19" s="128">
        <v>13</v>
      </c>
      <c r="L19" s="128">
        <v>2</v>
      </c>
      <c r="M19" s="128">
        <v>3</v>
      </c>
      <c r="N19" s="129">
        <v>118277</v>
      </c>
      <c r="O19" s="129">
        <v>116985</v>
      </c>
      <c r="P19" s="129">
        <v>101855</v>
      </c>
      <c r="Q19" s="129">
        <v>15130</v>
      </c>
      <c r="R19" s="131">
        <v>36</v>
      </c>
      <c r="S19" s="128">
        <v>800</v>
      </c>
      <c r="T19" s="128">
        <v>456</v>
      </c>
    </row>
    <row r="20" spans="1:20" s="122" customFormat="1" ht="17.100000000000001" customHeight="1" x14ac:dyDescent="0.15">
      <c r="A20" s="53" t="s">
        <v>315</v>
      </c>
      <c r="B20" s="129">
        <v>24</v>
      </c>
      <c r="C20" s="129">
        <v>17</v>
      </c>
      <c r="D20" s="129">
        <v>5</v>
      </c>
      <c r="E20" s="131">
        <v>0</v>
      </c>
      <c r="F20" s="129">
        <v>11</v>
      </c>
      <c r="G20" s="128">
        <v>1</v>
      </c>
      <c r="H20" s="128">
        <v>2</v>
      </c>
      <c r="I20" s="129">
        <v>4</v>
      </c>
      <c r="J20" s="129">
        <v>567</v>
      </c>
      <c r="K20" s="128">
        <v>0</v>
      </c>
      <c r="L20" s="128">
        <v>2</v>
      </c>
      <c r="M20" s="128">
        <v>2</v>
      </c>
      <c r="N20" s="129">
        <v>83574</v>
      </c>
      <c r="O20" s="129">
        <v>81028</v>
      </c>
      <c r="P20" s="129">
        <v>65982</v>
      </c>
      <c r="Q20" s="129">
        <v>15046</v>
      </c>
      <c r="R20" s="128">
        <v>0</v>
      </c>
      <c r="S20" s="128">
        <v>2519</v>
      </c>
      <c r="T20" s="128">
        <v>27</v>
      </c>
    </row>
    <row r="21" spans="1:20" s="122" customFormat="1" ht="17.100000000000001" customHeight="1" x14ac:dyDescent="0.15">
      <c r="A21" s="53" t="s">
        <v>333</v>
      </c>
      <c r="B21" s="129">
        <v>30</v>
      </c>
      <c r="C21" s="129">
        <v>18</v>
      </c>
      <c r="D21" s="129">
        <v>8</v>
      </c>
      <c r="E21" s="131">
        <v>1</v>
      </c>
      <c r="F21" s="129">
        <v>3</v>
      </c>
      <c r="G21" s="128">
        <v>0</v>
      </c>
      <c r="H21" s="128">
        <v>3</v>
      </c>
      <c r="I21" s="129">
        <v>9</v>
      </c>
      <c r="J21" s="129">
        <v>2352</v>
      </c>
      <c r="K21" s="128">
        <v>0.24</v>
      </c>
      <c r="L21" s="128">
        <v>0</v>
      </c>
      <c r="M21" s="128">
        <v>1</v>
      </c>
      <c r="N21" s="129">
        <v>360708</v>
      </c>
      <c r="O21" s="129">
        <v>340889</v>
      </c>
      <c r="P21" s="129">
        <v>243794</v>
      </c>
      <c r="Q21" s="129">
        <v>97095</v>
      </c>
      <c r="R21" s="128">
        <v>0</v>
      </c>
      <c r="S21" s="128">
        <v>18014</v>
      </c>
      <c r="T21" s="128">
        <v>1805</v>
      </c>
    </row>
    <row r="22" spans="1:20" s="122" customFormat="1" ht="17.100000000000001" customHeight="1" x14ac:dyDescent="0.15">
      <c r="A22" s="53" t="s">
        <v>331</v>
      </c>
      <c r="B22" s="129">
        <v>21</v>
      </c>
      <c r="C22" s="129">
        <v>12</v>
      </c>
      <c r="D22" s="129">
        <v>4</v>
      </c>
      <c r="E22" s="131">
        <v>3</v>
      </c>
      <c r="F22" s="129">
        <v>6</v>
      </c>
      <c r="G22" s="128">
        <v>0</v>
      </c>
      <c r="H22" s="128">
        <v>2</v>
      </c>
      <c r="I22" s="129">
        <v>7</v>
      </c>
      <c r="J22" s="129">
        <v>990</v>
      </c>
      <c r="K22" s="128">
        <v>0</v>
      </c>
      <c r="L22" s="128">
        <v>1</v>
      </c>
      <c r="M22" s="128">
        <v>0</v>
      </c>
      <c r="N22" s="129">
        <v>200958</v>
      </c>
      <c r="O22" s="129">
        <v>197333</v>
      </c>
      <c r="P22" s="129">
        <v>115922</v>
      </c>
      <c r="Q22" s="129">
        <v>81411</v>
      </c>
      <c r="R22" s="128">
        <v>0</v>
      </c>
      <c r="S22" s="128">
        <v>3604</v>
      </c>
      <c r="T22" s="128">
        <v>73</v>
      </c>
    </row>
    <row r="23" spans="1:20" s="122" customFormat="1" ht="17.100000000000001" customHeight="1" x14ac:dyDescent="0.15">
      <c r="A23" s="53" t="s">
        <v>364</v>
      </c>
      <c r="B23" s="129">
        <v>19</v>
      </c>
      <c r="C23" s="129">
        <v>11</v>
      </c>
      <c r="D23" s="129">
        <v>0</v>
      </c>
      <c r="E23" s="131">
        <v>0</v>
      </c>
      <c r="F23" s="129">
        <v>4</v>
      </c>
      <c r="G23" s="128">
        <v>0</v>
      </c>
      <c r="H23" s="128">
        <v>1</v>
      </c>
      <c r="I23" s="129">
        <v>7</v>
      </c>
      <c r="J23" s="129">
        <v>51</v>
      </c>
      <c r="K23" s="128">
        <v>0</v>
      </c>
      <c r="L23" s="128">
        <v>1</v>
      </c>
      <c r="M23" s="128">
        <v>1</v>
      </c>
      <c r="N23" s="129">
        <v>3515</v>
      </c>
      <c r="O23" s="129">
        <v>3020</v>
      </c>
      <c r="P23" s="129">
        <v>2526</v>
      </c>
      <c r="Q23" s="129">
        <v>494</v>
      </c>
      <c r="R23" s="128">
        <v>0</v>
      </c>
      <c r="S23" s="128">
        <v>495</v>
      </c>
      <c r="T23" s="128">
        <v>0</v>
      </c>
    </row>
    <row r="24" spans="1:20" s="122" customFormat="1" ht="17.100000000000001" customHeight="1" x14ac:dyDescent="0.15">
      <c r="A24" s="53" t="s">
        <v>403</v>
      </c>
      <c r="B24" s="129">
        <v>11</v>
      </c>
      <c r="C24" s="129">
        <v>6</v>
      </c>
      <c r="D24" s="129">
        <v>1</v>
      </c>
      <c r="E24" s="131">
        <v>1</v>
      </c>
      <c r="F24" s="129">
        <v>0</v>
      </c>
      <c r="G24" s="128">
        <v>0</v>
      </c>
      <c r="H24" s="128">
        <v>4</v>
      </c>
      <c r="I24" s="129">
        <v>1</v>
      </c>
      <c r="J24" s="129">
        <v>219</v>
      </c>
      <c r="K24" s="128">
        <v>0</v>
      </c>
      <c r="L24" s="128">
        <v>1</v>
      </c>
      <c r="M24" s="128">
        <v>0</v>
      </c>
      <c r="N24" s="129">
        <v>21025</v>
      </c>
      <c r="O24" s="129">
        <v>20421</v>
      </c>
      <c r="P24" s="129">
        <v>18931</v>
      </c>
      <c r="Q24" s="129">
        <v>1490</v>
      </c>
      <c r="R24" s="128">
        <v>0</v>
      </c>
      <c r="S24" s="128">
        <v>597</v>
      </c>
      <c r="T24" s="128">
        <v>7</v>
      </c>
    </row>
    <row r="25" spans="1:20" s="122" customFormat="1" ht="17.100000000000001" customHeight="1" x14ac:dyDescent="0.15">
      <c r="A25" s="53" t="s">
        <v>424</v>
      </c>
      <c r="B25" s="129">
        <v>19</v>
      </c>
      <c r="C25" s="129">
        <v>9</v>
      </c>
      <c r="D25" s="129">
        <v>2</v>
      </c>
      <c r="E25" s="128">
        <v>1</v>
      </c>
      <c r="F25" s="129">
        <v>1</v>
      </c>
      <c r="G25" s="128">
        <v>1</v>
      </c>
      <c r="H25" s="128">
        <v>1</v>
      </c>
      <c r="I25" s="129">
        <v>8</v>
      </c>
      <c r="J25" s="129">
        <v>353</v>
      </c>
      <c r="K25" s="128">
        <v>5</v>
      </c>
      <c r="L25" s="128">
        <v>1</v>
      </c>
      <c r="M25" s="128">
        <v>0</v>
      </c>
      <c r="N25" s="129">
        <v>29627</v>
      </c>
      <c r="O25" s="129">
        <v>29405</v>
      </c>
      <c r="P25" s="129">
        <v>27974</v>
      </c>
      <c r="Q25" s="129">
        <v>1431</v>
      </c>
      <c r="R25" s="128">
        <v>0</v>
      </c>
      <c r="S25" s="128">
        <v>212</v>
      </c>
      <c r="T25" s="128">
        <v>10</v>
      </c>
    </row>
    <row r="26" spans="1:20" s="122" customFormat="1" ht="17.100000000000001" customHeight="1" x14ac:dyDescent="0.15">
      <c r="A26" s="53" t="s">
        <v>430</v>
      </c>
      <c r="B26" s="129">
        <v>24</v>
      </c>
      <c r="C26" s="129">
        <v>9</v>
      </c>
      <c r="D26" s="129">
        <v>0</v>
      </c>
      <c r="E26" s="128">
        <v>0</v>
      </c>
      <c r="F26" s="129">
        <v>1</v>
      </c>
      <c r="G26" s="128">
        <v>0</v>
      </c>
      <c r="H26" s="128">
        <v>2</v>
      </c>
      <c r="I26" s="129">
        <v>13</v>
      </c>
      <c r="J26" s="129">
        <v>2</v>
      </c>
      <c r="K26" s="128">
        <v>0</v>
      </c>
      <c r="L26" s="128">
        <v>0</v>
      </c>
      <c r="M26" s="128">
        <v>0</v>
      </c>
      <c r="N26" s="129">
        <v>399023</v>
      </c>
      <c r="O26" s="129">
        <v>398520</v>
      </c>
      <c r="P26" s="129">
        <v>10574</v>
      </c>
      <c r="Q26" s="129">
        <v>387946</v>
      </c>
      <c r="R26" s="128">
        <v>0</v>
      </c>
      <c r="S26" s="128">
        <v>500</v>
      </c>
      <c r="T26" s="128">
        <v>3</v>
      </c>
    </row>
    <row r="27" spans="1:20" s="122" customFormat="1" ht="17.100000000000001" customHeight="1" x14ac:dyDescent="0.15">
      <c r="A27" s="53" t="s">
        <v>441</v>
      </c>
      <c r="B27" s="130">
        <v>42</v>
      </c>
      <c r="C27" s="130">
        <v>13</v>
      </c>
      <c r="D27" s="130">
        <v>1</v>
      </c>
      <c r="E27" s="131">
        <v>2</v>
      </c>
      <c r="F27" s="130">
        <v>2</v>
      </c>
      <c r="G27" s="131">
        <v>4</v>
      </c>
      <c r="H27" s="131">
        <v>4</v>
      </c>
      <c r="I27" s="130">
        <v>21</v>
      </c>
      <c r="J27" s="130">
        <v>556</v>
      </c>
      <c r="K27" s="131">
        <v>6</v>
      </c>
      <c r="L27" s="131">
        <v>0</v>
      </c>
      <c r="M27" s="131">
        <v>3</v>
      </c>
      <c r="N27" s="130">
        <v>122675</v>
      </c>
      <c r="O27" s="130">
        <v>110400</v>
      </c>
      <c r="P27" s="130">
        <v>77987</v>
      </c>
      <c r="Q27" s="130">
        <v>32413</v>
      </c>
      <c r="R27" s="131">
        <v>0</v>
      </c>
      <c r="S27" s="131">
        <v>2690</v>
      </c>
      <c r="T27" s="131">
        <v>9585</v>
      </c>
    </row>
    <row r="28" spans="1:20" s="122" customFormat="1" ht="12.95" customHeight="1" x14ac:dyDescent="0.15">
      <c r="A28" s="4" t="s">
        <v>326</v>
      </c>
      <c r="B28" s="123"/>
      <c r="C28" s="121"/>
      <c r="D28" s="121"/>
      <c r="E28" s="121"/>
      <c r="F28" s="121"/>
    </row>
    <row r="29" spans="1:20" s="122" customFormat="1" ht="12.95" customHeight="1" x14ac:dyDescent="0.15">
      <c r="A29" s="123"/>
      <c r="B29" s="123"/>
      <c r="C29" s="121"/>
      <c r="D29" s="121"/>
      <c r="E29" s="121"/>
      <c r="F29" s="121"/>
    </row>
    <row r="30" spans="1:20" s="122" customFormat="1" ht="12.95" customHeight="1" x14ac:dyDescent="0.15">
      <c r="A30" s="123"/>
      <c r="B30" s="123"/>
      <c r="C30" s="121"/>
      <c r="D30" s="121"/>
      <c r="E30" s="121"/>
      <c r="F30" s="121"/>
    </row>
    <row r="31" spans="1:20" s="122" customFormat="1" ht="12.95" customHeight="1" x14ac:dyDescent="0.15">
      <c r="A31" s="132"/>
      <c r="B31" s="132"/>
      <c r="C31" s="121"/>
      <c r="D31" s="121"/>
      <c r="E31" s="121"/>
      <c r="F31" s="121"/>
    </row>
    <row r="32" spans="1:20" s="122" customFormat="1" ht="12.95" customHeight="1" x14ac:dyDescent="0.15">
      <c r="A32" s="132"/>
      <c r="B32" s="132"/>
      <c r="C32" s="121"/>
      <c r="D32" s="121"/>
      <c r="E32" s="121"/>
      <c r="F32" s="121"/>
    </row>
    <row r="33" spans="1:6" s="122" customFormat="1" ht="12.95" customHeight="1" x14ac:dyDescent="0.15">
      <c r="A33" s="132"/>
      <c r="B33" s="132"/>
      <c r="C33" s="121"/>
      <c r="D33" s="121"/>
      <c r="E33" s="121"/>
      <c r="F33" s="121"/>
    </row>
    <row r="34" spans="1:6" s="122" customFormat="1" ht="12.95" customHeight="1" x14ac:dyDescent="0.15">
      <c r="A34" s="132"/>
      <c r="B34" s="132"/>
      <c r="C34" s="121"/>
      <c r="D34" s="121"/>
      <c r="E34" s="121"/>
      <c r="F34" s="121"/>
    </row>
    <row r="35" spans="1:6" s="122" customFormat="1" ht="12.95" customHeight="1" x14ac:dyDescent="0.15">
      <c r="A35" s="132"/>
      <c r="B35" s="132"/>
      <c r="C35" s="121"/>
      <c r="D35" s="121"/>
      <c r="E35" s="121"/>
      <c r="F35" s="121"/>
    </row>
    <row r="36" spans="1:6" s="122" customFormat="1" ht="12.95" customHeight="1" x14ac:dyDescent="0.15">
      <c r="A36" s="132"/>
      <c r="B36" s="132"/>
      <c r="C36" s="121"/>
      <c r="D36" s="121"/>
      <c r="E36" s="121"/>
      <c r="F36" s="121"/>
    </row>
    <row r="37" spans="1:6" s="122" customFormat="1" ht="12.95" customHeight="1" x14ac:dyDescent="0.15">
      <c r="A37" s="132"/>
      <c r="B37" s="132"/>
      <c r="C37" s="121"/>
      <c r="D37" s="121"/>
      <c r="E37" s="121"/>
      <c r="F37" s="121"/>
    </row>
    <row r="38" spans="1:6" s="122" customFormat="1" ht="12.95" customHeight="1" x14ac:dyDescent="0.15">
      <c r="A38" s="132"/>
      <c r="B38" s="132"/>
      <c r="C38" s="121"/>
      <c r="D38" s="121"/>
      <c r="E38" s="121"/>
      <c r="F38" s="121"/>
    </row>
    <row r="39" spans="1:6" s="122" customFormat="1" ht="12.95" customHeight="1" x14ac:dyDescent="0.15">
      <c r="A39" s="132"/>
      <c r="B39" s="132"/>
      <c r="C39" s="121"/>
      <c r="D39" s="121"/>
      <c r="E39" s="121"/>
      <c r="F39" s="121"/>
    </row>
    <row r="40" spans="1:6" s="122" customFormat="1" ht="12.95" customHeight="1" x14ac:dyDescent="0.15">
      <c r="A40" s="132"/>
      <c r="B40" s="132"/>
      <c r="C40" s="121"/>
      <c r="D40" s="121"/>
      <c r="E40" s="121"/>
      <c r="F40" s="121"/>
    </row>
    <row r="41" spans="1:6" s="122" customFormat="1" ht="12.95" customHeight="1" x14ac:dyDescent="0.15">
      <c r="A41" s="132"/>
      <c r="B41" s="132"/>
      <c r="C41" s="121"/>
      <c r="D41" s="121"/>
      <c r="E41" s="121"/>
      <c r="F41" s="121"/>
    </row>
    <row r="42" spans="1:6" s="122" customFormat="1" ht="12.95" customHeight="1" x14ac:dyDescent="0.15">
      <c r="A42" s="132"/>
      <c r="B42" s="132"/>
      <c r="C42" s="121"/>
      <c r="D42" s="121"/>
      <c r="E42" s="121"/>
      <c r="F42" s="121"/>
    </row>
    <row r="43" spans="1:6" s="122" customFormat="1" ht="12.95" customHeight="1" x14ac:dyDescent="0.15">
      <c r="A43" s="132"/>
      <c r="B43" s="132"/>
      <c r="C43" s="121"/>
      <c r="D43" s="121"/>
      <c r="E43" s="121"/>
      <c r="F43" s="121"/>
    </row>
    <row r="44" spans="1:6" s="122" customFormat="1" ht="12.95" customHeight="1" x14ac:dyDescent="0.15">
      <c r="A44" s="132"/>
      <c r="B44" s="132"/>
      <c r="C44" s="121"/>
      <c r="D44" s="121"/>
      <c r="E44" s="121"/>
      <c r="F44" s="121"/>
    </row>
    <row r="45" spans="1:6" s="122" customFormat="1" ht="12.95" customHeight="1" x14ac:dyDescent="0.15">
      <c r="A45" s="132"/>
      <c r="B45" s="132"/>
      <c r="C45" s="121"/>
      <c r="D45" s="121"/>
      <c r="E45" s="121"/>
      <c r="F45" s="121"/>
    </row>
    <row r="46" spans="1:6" s="122" customFormat="1" ht="12.95" customHeight="1" x14ac:dyDescent="0.15">
      <c r="A46" s="132"/>
      <c r="B46" s="132"/>
      <c r="C46" s="121"/>
      <c r="D46" s="121"/>
      <c r="E46" s="121"/>
      <c r="F46" s="121"/>
    </row>
    <row r="47" spans="1:6" s="122" customFormat="1" ht="12.95" customHeight="1" x14ac:dyDescent="0.15">
      <c r="A47" s="132"/>
      <c r="B47" s="132"/>
      <c r="C47" s="121"/>
      <c r="D47" s="121"/>
      <c r="E47" s="121"/>
      <c r="F47" s="121"/>
    </row>
    <row r="48" spans="1:6" s="122" customFormat="1" ht="12.95" customHeight="1" x14ac:dyDescent="0.15">
      <c r="A48" s="132"/>
      <c r="B48" s="132"/>
      <c r="C48" s="121"/>
      <c r="D48" s="121"/>
      <c r="E48" s="121"/>
      <c r="F48" s="121"/>
    </row>
    <row r="49" spans="1:6" s="122" customFormat="1" ht="12.95" customHeight="1" x14ac:dyDescent="0.15">
      <c r="A49" s="132"/>
      <c r="B49" s="132"/>
      <c r="C49" s="121"/>
      <c r="D49" s="121"/>
      <c r="E49" s="121"/>
      <c r="F49" s="121"/>
    </row>
    <row r="50" spans="1:6" ht="24" customHeight="1" x14ac:dyDescent="0.15"/>
    <row r="51" spans="1:6" ht="24" customHeight="1" x14ac:dyDescent="0.15"/>
  </sheetData>
  <sheetProtection formatCells="0" insertColumns="0" insertRows="0"/>
  <mergeCells count="16">
    <mergeCell ref="A1:F1"/>
    <mergeCell ref="A4:A6"/>
    <mergeCell ref="B4:B6"/>
    <mergeCell ref="C4:I4"/>
    <mergeCell ref="J4:K4"/>
    <mergeCell ref="L4:M4"/>
    <mergeCell ref="N4:T4"/>
    <mergeCell ref="C5:F5"/>
    <mergeCell ref="G5:I5"/>
    <mergeCell ref="J5:J6"/>
    <mergeCell ref="K5:K6"/>
    <mergeCell ref="L5:L6"/>
    <mergeCell ref="M5:M6"/>
    <mergeCell ref="N5:N6"/>
    <mergeCell ref="O5:Q5"/>
    <mergeCell ref="R5:T5"/>
  </mergeCells>
  <phoneticPr fontId="2"/>
  <pageMargins left="0.59055118110236227" right="0.39370078740157483" top="0.59055118110236227" bottom="0.39370078740157483" header="0.51181102362204722" footer="0.51181102362204722"/>
  <pageSetup paperSize="9" scale="77" orientation="landscape" verticalDpi="300" r:id="rId1"/>
  <headerFooter scaleWithDoc="0" alignWithMargins="0">
    <oddFoote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BB89C6-0F91-4BFA-B711-C9A3E4EEBC44}">
  <dimension ref="A1:R50"/>
  <sheetViews>
    <sheetView view="pageBreakPreview" zoomScaleNormal="100" zoomScaleSheetLayoutView="100" workbookViewId="0">
      <selection sqref="A1:G1"/>
    </sheetView>
  </sheetViews>
  <sheetFormatPr defaultColWidth="9" defaultRowHeight="13.5" x14ac:dyDescent="0.15"/>
  <cols>
    <col min="1" max="16384" width="9" style="133"/>
  </cols>
  <sheetData>
    <row r="1" spans="1:18" s="122" customFormat="1" ht="18.75" customHeight="1" x14ac:dyDescent="0.15">
      <c r="A1" s="236" t="s">
        <v>398</v>
      </c>
      <c r="B1" s="236"/>
      <c r="C1" s="236"/>
      <c r="D1" s="236"/>
      <c r="E1" s="236"/>
      <c r="F1" s="236"/>
      <c r="G1" s="236"/>
    </row>
    <row r="2" spans="1:18" s="122" customFormat="1" ht="12.95" customHeight="1" x14ac:dyDescent="0.15">
      <c r="A2" s="121"/>
      <c r="B2" s="121"/>
      <c r="C2" s="121"/>
      <c r="D2" s="121"/>
      <c r="E2" s="121"/>
      <c r="F2" s="121"/>
      <c r="G2" s="121"/>
    </row>
    <row r="3" spans="1:18" s="122" customFormat="1" ht="17.100000000000001" customHeight="1" x14ac:dyDescent="0.15">
      <c r="A3" s="133"/>
      <c r="B3" s="133"/>
      <c r="C3" s="133"/>
      <c r="D3" s="133"/>
      <c r="E3" s="133"/>
      <c r="F3" s="133"/>
      <c r="G3" s="133"/>
      <c r="H3" s="133"/>
      <c r="I3" s="133"/>
      <c r="J3" s="133"/>
      <c r="K3" s="133"/>
      <c r="L3" s="133"/>
      <c r="M3" s="133"/>
      <c r="N3" s="239"/>
      <c r="O3" s="239"/>
      <c r="P3" s="124"/>
      <c r="Q3" s="124"/>
      <c r="R3" s="124" t="s">
        <v>12</v>
      </c>
    </row>
    <row r="4" spans="1:18" s="122" customFormat="1" ht="17.100000000000001" customHeight="1" x14ac:dyDescent="0.15">
      <c r="A4" s="53" t="s">
        <v>18</v>
      </c>
      <c r="B4" s="53" t="s">
        <v>216</v>
      </c>
      <c r="C4" s="53" t="s">
        <v>217</v>
      </c>
      <c r="D4" s="53" t="s">
        <v>218</v>
      </c>
      <c r="E4" s="53" t="s">
        <v>219</v>
      </c>
      <c r="F4" s="53" t="s">
        <v>220</v>
      </c>
      <c r="G4" s="53" t="s">
        <v>221</v>
      </c>
      <c r="H4" s="53" t="s">
        <v>222</v>
      </c>
      <c r="I4" s="53" t="s">
        <v>223</v>
      </c>
      <c r="J4" s="53" t="s">
        <v>224</v>
      </c>
      <c r="K4" s="53" t="s">
        <v>225</v>
      </c>
      <c r="L4" s="53" t="s">
        <v>226</v>
      </c>
      <c r="M4" s="53" t="s">
        <v>227</v>
      </c>
      <c r="N4" s="53" t="s">
        <v>446</v>
      </c>
      <c r="O4" s="53" t="s">
        <v>228</v>
      </c>
      <c r="P4" s="51" t="s">
        <v>229</v>
      </c>
      <c r="Q4" s="53" t="s">
        <v>230</v>
      </c>
      <c r="R4" s="53" t="s">
        <v>11</v>
      </c>
    </row>
    <row r="5" spans="1:18" s="122" customFormat="1" ht="17.100000000000001" customHeight="1" x14ac:dyDescent="0.15">
      <c r="A5" s="53" t="s">
        <v>92</v>
      </c>
      <c r="B5" s="128">
        <v>6</v>
      </c>
      <c r="C5" s="127">
        <v>8</v>
      </c>
      <c r="D5" s="128">
        <v>1</v>
      </c>
      <c r="E5" s="128">
        <v>0</v>
      </c>
      <c r="F5" s="128">
        <v>0</v>
      </c>
      <c r="G5" s="128">
        <v>1</v>
      </c>
      <c r="H5" s="128">
        <v>0</v>
      </c>
      <c r="I5" s="128">
        <v>0</v>
      </c>
      <c r="J5" s="128">
        <v>0</v>
      </c>
      <c r="K5" s="128">
        <v>0</v>
      </c>
      <c r="L5" s="128">
        <v>1</v>
      </c>
      <c r="M5" s="128">
        <v>0</v>
      </c>
      <c r="N5" s="127">
        <v>7</v>
      </c>
      <c r="O5" s="127">
        <v>5</v>
      </c>
      <c r="P5" s="128">
        <v>0</v>
      </c>
      <c r="Q5" s="127">
        <v>5</v>
      </c>
      <c r="R5" s="128">
        <v>14</v>
      </c>
    </row>
    <row r="6" spans="1:18" s="122" customFormat="1" ht="17.100000000000001" customHeight="1" x14ac:dyDescent="0.15">
      <c r="A6" s="53" t="s">
        <v>93</v>
      </c>
      <c r="B6" s="128">
        <v>2</v>
      </c>
      <c r="C6" s="127">
        <v>6</v>
      </c>
      <c r="D6" s="128">
        <v>0</v>
      </c>
      <c r="E6" s="128">
        <v>0</v>
      </c>
      <c r="F6" s="128">
        <v>0</v>
      </c>
      <c r="G6" s="128">
        <v>0</v>
      </c>
      <c r="H6" s="128">
        <v>0</v>
      </c>
      <c r="I6" s="128">
        <v>0</v>
      </c>
      <c r="J6" s="128">
        <v>0</v>
      </c>
      <c r="K6" s="128">
        <v>0</v>
      </c>
      <c r="L6" s="128">
        <v>1</v>
      </c>
      <c r="M6" s="128">
        <v>0</v>
      </c>
      <c r="N6" s="127">
        <v>5</v>
      </c>
      <c r="O6" s="128">
        <v>0</v>
      </c>
      <c r="P6" s="127">
        <v>6</v>
      </c>
      <c r="Q6" s="127">
        <v>6</v>
      </c>
      <c r="R6" s="128">
        <v>4</v>
      </c>
    </row>
    <row r="7" spans="1:18" s="122" customFormat="1" ht="17.100000000000001" customHeight="1" x14ac:dyDescent="0.15">
      <c r="A7" s="53" t="s">
        <v>99</v>
      </c>
      <c r="B7" s="128">
        <v>3</v>
      </c>
      <c r="C7" s="127">
        <v>4</v>
      </c>
      <c r="D7" s="128">
        <v>0</v>
      </c>
      <c r="E7" s="128">
        <v>0</v>
      </c>
      <c r="F7" s="128">
        <v>0</v>
      </c>
      <c r="G7" s="128">
        <v>0</v>
      </c>
      <c r="H7" s="128">
        <v>0</v>
      </c>
      <c r="I7" s="128">
        <v>0</v>
      </c>
      <c r="J7" s="128">
        <v>1</v>
      </c>
      <c r="K7" s="128">
        <v>1</v>
      </c>
      <c r="L7" s="128">
        <v>1</v>
      </c>
      <c r="M7" s="128">
        <v>0</v>
      </c>
      <c r="N7" s="127">
        <v>4</v>
      </c>
      <c r="O7" s="128">
        <v>1</v>
      </c>
      <c r="P7" s="127">
        <v>2</v>
      </c>
      <c r="Q7" s="127">
        <v>2</v>
      </c>
      <c r="R7" s="128">
        <v>4</v>
      </c>
    </row>
    <row r="8" spans="1:18" s="122" customFormat="1" ht="17.100000000000001" customHeight="1" x14ac:dyDescent="0.15">
      <c r="A8" s="53" t="s">
        <v>106</v>
      </c>
      <c r="B8" s="128">
        <v>2</v>
      </c>
      <c r="C8" s="129">
        <v>8</v>
      </c>
      <c r="D8" s="128">
        <v>0</v>
      </c>
      <c r="E8" s="128">
        <v>0</v>
      </c>
      <c r="F8" s="128">
        <v>0</v>
      </c>
      <c r="G8" s="128">
        <v>0</v>
      </c>
      <c r="H8" s="128">
        <v>0</v>
      </c>
      <c r="I8" s="128">
        <v>0</v>
      </c>
      <c r="J8" s="128">
        <v>0</v>
      </c>
      <c r="K8" s="128">
        <v>0</v>
      </c>
      <c r="L8" s="128">
        <v>1</v>
      </c>
      <c r="M8" s="128">
        <v>0</v>
      </c>
      <c r="N8" s="129">
        <v>4</v>
      </c>
      <c r="O8" s="128">
        <v>2</v>
      </c>
      <c r="P8" s="128">
        <v>0</v>
      </c>
      <c r="Q8" s="129">
        <v>5</v>
      </c>
      <c r="R8" s="128">
        <v>11</v>
      </c>
    </row>
    <row r="9" spans="1:18" s="122" customFormat="1" ht="17.100000000000001" customHeight="1" x14ac:dyDescent="0.15">
      <c r="A9" s="53" t="s">
        <v>109</v>
      </c>
      <c r="B9" s="128">
        <v>4</v>
      </c>
      <c r="C9" s="129">
        <v>4</v>
      </c>
      <c r="D9" s="128">
        <v>1</v>
      </c>
      <c r="E9" s="128">
        <v>0</v>
      </c>
      <c r="F9" s="128">
        <v>0</v>
      </c>
      <c r="G9" s="128">
        <v>0</v>
      </c>
      <c r="H9" s="128">
        <v>0</v>
      </c>
      <c r="I9" s="128">
        <v>0</v>
      </c>
      <c r="J9" s="128">
        <v>0</v>
      </c>
      <c r="K9" s="128">
        <v>0</v>
      </c>
      <c r="L9" s="128">
        <v>2</v>
      </c>
      <c r="M9" s="128">
        <v>0</v>
      </c>
      <c r="N9" s="129">
        <v>7</v>
      </c>
      <c r="O9" s="128">
        <v>3</v>
      </c>
      <c r="P9" s="128">
        <v>3</v>
      </c>
      <c r="Q9" s="129">
        <v>8</v>
      </c>
      <c r="R9" s="128">
        <v>6</v>
      </c>
    </row>
    <row r="10" spans="1:18" s="122" customFormat="1" ht="17.100000000000001" customHeight="1" x14ac:dyDescent="0.15">
      <c r="A10" s="53" t="s">
        <v>111</v>
      </c>
      <c r="B10" s="128">
        <v>4</v>
      </c>
      <c r="C10" s="129">
        <v>3</v>
      </c>
      <c r="D10" s="128">
        <v>2</v>
      </c>
      <c r="E10" s="128">
        <v>0</v>
      </c>
      <c r="F10" s="128">
        <v>0</v>
      </c>
      <c r="G10" s="128">
        <v>0</v>
      </c>
      <c r="H10" s="128">
        <v>0</v>
      </c>
      <c r="I10" s="128">
        <v>0</v>
      </c>
      <c r="J10" s="128">
        <v>0</v>
      </c>
      <c r="K10" s="128">
        <v>1</v>
      </c>
      <c r="L10" s="128">
        <v>2</v>
      </c>
      <c r="M10" s="128">
        <v>0</v>
      </c>
      <c r="N10" s="129">
        <v>8</v>
      </c>
      <c r="O10" s="128">
        <v>1</v>
      </c>
      <c r="P10" s="128">
        <v>1</v>
      </c>
      <c r="Q10" s="129">
        <v>2</v>
      </c>
      <c r="R10" s="128">
        <v>5</v>
      </c>
    </row>
    <row r="11" spans="1:18" s="122" customFormat="1" ht="17.100000000000001" customHeight="1" x14ac:dyDescent="0.15">
      <c r="A11" s="53" t="s">
        <v>114</v>
      </c>
      <c r="B11" s="128">
        <v>4</v>
      </c>
      <c r="C11" s="129">
        <v>6</v>
      </c>
      <c r="D11" s="128">
        <v>3</v>
      </c>
      <c r="E11" s="128">
        <v>0</v>
      </c>
      <c r="F11" s="128">
        <v>1</v>
      </c>
      <c r="G11" s="128">
        <v>0</v>
      </c>
      <c r="H11" s="128">
        <v>0</v>
      </c>
      <c r="I11" s="128">
        <v>0</v>
      </c>
      <c r="J11" s="128">
        <v>1</v>
      </c>
      <c r="K11" s="128">
        <v>0</v>
      </c>
      <c r="L11" s="128">
        <v>0</v>
      </c>
      <c r="M11" s="128">
        <v>0</v>
      </c>
      <c r="N11" s="129">
        <v>7</v>
      </c>
      <c r="O11" s="128">
        <v>3</v>
      </c>
      <c r="P11" s="128">
        <v>0</v>
      </c>
      <c r="Q11" s="129">
        <v>4</v>
      </c>
      <c r="R11" s="128">
        <v>8</v>
      </c>
    </row>
    <row r="12" spans="1:18" s="122" customFormat="1" ht="17.100000000000001" customHeight="1" x14ac:dyDescent="0.15">
      <c r="A12" s="53" t="s">
        <v>115</v>
      </c>
      <c r="B12" s="128">
        <v>0</v>
      </c>
      <c r="C12" s="129">
        <v>7</v>
      </c>
      <c r="D12" s="128">
        <v>2</v>
      </c>
      <c r="E12" s="128">
        <v>0</v>
      </c>
      <c r="F12" s="128">
        <v>0</v>
      </c>
      <c r="G12" s="128">
        <v>0</v>
      </c>
      <c r="H12" s="128">
        <v>1</v>
      </c>
      <c r="I12" s="128">
        <v>0</v>
      </c>
      <c r="J12" s="128">
        <v>1</v>
      </c>
      <c r="K12" s="128">
        <v>0</v>
      </c>
      <c r="L12" s="128">
        <v>0</v>
      </c>
      <c r="M12" s="128">
        <v>0</v>
      </c>
      <c r="N12" s="129">
        <v>9</v>
      </c>
      <c r="O12" s="128">
        <v>1</v>
      </c>
      <c r="P12" s="128">
        <v>1</v>
      </c>
      <c r="Q12" s="129">
        <v>5</v>
      </c>
      <c r="R12" s="128">
        <v>3</v>
      </c>
    </row>
    <row r="13" spans="1:18" s="122" customFormat="1" ht="17.100000000000001" customHeight="1" x14ac:dyDescent="0.15">
      <c r="A13" s="53" t="s">
        <v>116</v>
      </c>
      <c r="B13" s="128">
        <v>1</v>
      </c>
      <c r="C13" s="134">
        <v>2</v>
      </c>
      <c r="D13" s="134">
        <v>1</v>
      </c>
      <c r="E13" s="134">
        <v>1</v>
      </c>
      <c r="F13" s="134">
        <v>1</v>
      </c>
      <c r="G13" s="128">
        <v>0</v>
      </c>
      <c r="H13" s="128">
        <v>0</v>
      </c>
      <c r="I13" s="128">
        <v>0</v>
      </c>
      <c r="J13" s="134">
        <v>1</v>
      </c>
      <c r="K13" s="128">
        <v>0</v>
      </c>
      <c r="L13" s="134">
        <v>1</v>
      </c>
      <c r="M13" s="128">
        <v>0</v>
      </c>
      <c r="N13" s="134">
        <v>13</v>
      </c>
      <c r="O13" s="128">
        <v>0</v>
      </c>
      <c r="P13" s="128">
        <v>0</v>
      </c>
      <c r="Q13" s="134">
        <v>7</v>
      </c>
      <c r="R13" s="134">
        <v>7</v>
      </c>
    </row>
    <row r="14" spans="1:18" s="122" customFormat="1" ht="17.100000000000001" customHeight="1" x14ac:dyDescent="0.15">
      <c r="A14" s="53" t="s">
        <v>117</v>
      </c>
      <c r="B14" s="128">
        <v>4</v>
      </c>
      <c r="C14" s="129">
        <v>0</v>
      </c>
      <c r="D14" s="128">
        <v>1</v>
      </c>
      <c r="E14" s="131">
        <v>0</v>
      </c>
      <c r="F14" s="128">
        <v>0</v>
      </c>
      <c r="G14" s="131">
        <v>0</v>
      </c>
      <c r="H14" s="131">
        <v>0</v>
      </c>
      <c r="I14" s="131">
        <v>0</v>
      </c>
      <c r="J14" s="128">
        <v>0</v>
      </c>
      <c r="K14" s="131">
        <v>3</v>
      </c>
      <c r="L14" s="131">
        <v>2</v>
      </c>
      <c r="M14" s="131">
        <v>0</v>
      </c>
      <c r="N14" s="129">
        <v>6</v>
      </c>
      <c r="O14" s="128">
        <v>2</v>
      </c>
      <c r="P14" s="131">
        <v>2</v>
      </c>
      <c r="Q14" s="129">
        <v>3</v>
      </c>
      <c r="R14" s="128">
        <v>8</v>
      </c>
    </row>
    <row r="15" spans="1:18" s="122" customFormat="1" ht="17.100000000000001" customHeight="1" x14ac:dyDescent="0.15">
      <c r="A15" s="53" t="s">
        <v>118</v>
      </c>
      <c r="B15" s="128">
        <v>4</v>
      </c>
      <c r="C15" s="129">
        <v>3</v>
      </c>
      <c r="D15" s="128">
        <v>0</v>
      </c>
      <c r="E15" s="128">
        <v>0</v>
      </c>
      <c r="F15" s="128">
        <v>0</v>
      </c>
      <c r="G15" s="128">
        <v>0</v>
      </c>
      <c r="H15" s="128">
        <v>0</v>
      </c>
      <c r="I15" s="128">
        <v>0</v>
      </c>
      <c r="J15" s="128">
        <v>0</v>
      </c>
      <c r="K15" s="128">
        <v>0</v>
      </c>
      <c r="L15" s="128">
        <v>1</v>
      </c>
      <c r="M15" s="128">
        <v>0</v>
      </c>
      <c r="N15" s="129">
        <v>4</v>
      </c>
      <c r="O15" s="128">
        <v>0</v>
      </c>
      <c r="P15" s="128">
        <v>0</v>
      </c>
      <c r="Q15" s="129">
        <v>5</v>
      </c>
      <c r="R15" s="128">
        <v>13</v>
      </c>
    </row>
    <row r="16" spans="1:18" s="122" customFormat="1" ht="17.100000000000001" customHeight="1" x14ac:dyDescent="0.15">
      <c r="A16" s="53" t="s">
        <v>119</v>
      </c>
      <c r="B16" s="128">
        <v>0</v>
      </c>
      <c r="C16" s="129">
        <v>1</v>
      </c>
      <c r="D16" s="128">
        <v>1</v>
      </c>
      <c r="E16" s="128">
        <v>0</v>
      </c>
      <c r="F16" s="128">
        <v>1</v>
      </c>
      <c r="G16" s="128">
        <v>0</v>
      </c>
      <c r="H16" s="128">
        <v>0</v>
      </c>
      <c r="I16" s="128">
        <v>0</v>
      </c>
      <c r="J16" s="128">
        <v>1</v>
      </c>
      <c r="K16" s="128">
        <v>0</v>
      </c>
      <c r="L16" s="128">
        <v>0</v>
      </c>
      <c r="M16" s="128">
        <v>0</v>
      </c>
      <c r="N16" s="129">
        <v>2</v>
      </c>
      <c r="O16" s="128">
        <v>4</v>
      </c>
      <c r="P16" s="128">
        <v>1</v>
      </c>
      <c r="Q16" s="129">
        <v>4</v>
      </c>
      <c r="R16" s="128">
        <v>6</v>
      </c>
    </row>
    <row r="17" spans="1:18" s="122" customFormat="1" ht="17.100000000000001" customHeight="1" x14ac:dyDescent="0.15">
      <c r="A17" s="53" t="s">
        <v>155</v>
      </c>
      <c r="B17" s="128">
        <v>1</v>
      </c>
      <c r="C17" s="129">
        <v>7</v>
      </c>
      <c r="D17" s="128">
        <v>1</v>
      </c>
      <c r="E17" s="131">
        <v>0</v>
      </c>
      <c r="F17" s="128">
        <v>1</v>
      </c>
      <c r="G17" s="131">
        <v>0</v>
      </c>
      <c r="H17" s="131">
        <v>1</v>
      </c>
      <c r="I17" s="131">
        <v>0</v>
      </c>
      <c r="J17" s="128">
        <v>0</v>
      </c>
      <c r="K17" s="131">
        <v>1</v>
      </c>
      <c r="L17" s="131">
        <v>0</v>
      </c>
      <c r="M17" s="131">
        <v>0</v>
      </c>
      <c r="N17" s="129">
        <v>16</v>
      </c>
      <c r="O17" s="128">
        <v>1</v>
      </c>
      <c r="P17" s="131">
        <v>2</v>
      </c>
      <c r="Q17" s="129">
        <v>7</v>
      </c>
      <c r="R17" s="128">
        <v>6</v>
      </c>
    </row>
    <row r="18" spans="1:18" s="122" customFormat="1" ht="17.100000000000001" customHeight="1" x14ac:dyDescent="0.15">
      <c r="A18" s="53" t="s">
        <v>315</v>
      </c>
      <c r="B18" s="128">
        <v>1</v>
      </c>
      <c r="C18" s="128">
        <v>0</v>
      </c>
      <c r="D18" s="128">
        <v>0</v>
      </c>
      <c r="E18" s="128">
        <v>0</v>
      </c>
      <c r="F18" s="128">
        <v>0</v>
      </c>
      <c r="G18" s="128">
        <v>0</v>
      </c>
      <c r="H18" s="128">
        <v>0</v>
      </c>
      <c r="I18" s="128">
        <v>0</v>
      </c>
      <c r="J18" s="128">
        <v>1</v>
      </c>
      <c r="K18" s="128">
        <v>0</v>
      </c>
      <c r="L18" s="131">
        <v>2</v>
      </c>
      <c r="M18" s="128">
        <v>0</v>
      </c>
      <c r="N18" s="129">
        <v>7</v>
      </c>
      <c r="O18" s="128">
        <v>1</v>
      </c>
      <c r="P18" s="128">
        <v>0</v>
      </c>
      <c r="Q18" s="129">
        <v>3</v>
      </c>
      <c r="R18" s="128">
        <v>7</v>
      </c>
    </row>
    <row r="19" spans="1:18" s="122" customFormat="1" ht="17.100000000000001" customHeight="1" x14ac:dyDescent="0.15">
      <c r="A19" s="53" t="s">
        <v>333</v>
      </c>
      <c r="B19" s="128">
        <v>2</v>
      </c>
      <c r="C19" s="128">
        <v>1</v>
      </c>
      <c r="D19" s="128">
        <v>0</v>
      </c>
      <c r="E19" s="128">
        <v>0</v>
      </c>
      <c r="F19" s="128">
        <v>1</v>
      </c>
      <c r="G19" s="128">
        <v>0</v>
      </c>
      <c r="H19" s="128">
        <v>0</v>
      </c>
      <c r="I19" s="128">
        <v>0</v>
      </c>
      <c r="J19" s="128">
        <v>1</v>
      </c>
      <c r="K19" s="128">
        <v>0</v>
      </c>
      <c r="L19" s="131">
        <v>5</v>
      </c>
      <c r="M19" s="128">
        <v>0</v>
      </c>
      <c r="N19" s="129">
        <v>5</v>
      </c>
      <c r="O19" s="128">
        <v>1</v>
      </c>
      <c r="P19" s="128">
        <v>2</v>
      </c>
      <c r="Q19" s="129">
        <v>2</v>
      </c>
      <c r="R19" s="128">
        <v>10</v>
      </c>
    </row>
    <row r="20" spans="1:18" s="122" customFormat="1" ht="17.100000000000001" customHeight="1" x14ac:dyDescent="0.15">
      <c r="A20" s="53" t="s">
        <v>331</v>
      </c>
      <c r="B20" s="128">
        <v>1</v>
      </c>
      <c r="C20" s="128">
        <v>1</v>
      </c>
      <c r="D20" s="128">
        <v>0</v>
      </c>
      <c r="E20" s="128">
        <v>0</v>
      </c>
      <c r="F20" s="128">
        <v>1</v>
      </c>
      <c r="G20" s="128">
        <v>0</v>
      </c>
      <c r="H20" s="128">
        <v>0</v>
      </c>
      <c r="I20" s="128">
        <v>0</v>
      </c>
      <c r="J20" s="128">
        <v>0</v>
      </c>
      <c r="K20" s="131">
        <v>0</v>
      </c>
      <c r="L20" s="131">
        <v>1</v>
      </c>
      <c r="M20" s="128">
        <v>1</v>
      </c>
      <c r="N20" s="129">
        <v>7</v>
      </c>
      <c r="O20" s="128">
        <v>2</v>
      </c>
      <c r="P20" s="128">
        <v>1</v>
      </c>
      <c r="Q20" s="129">
        <v>3</v>
      </c>
      <c r="R20" s="128">
        <v>3</v>
      </c>
    </row>
    <row r="21" spans="1:18" s="122" customFormat="1" ht="17.100000000000001" customHeight="1" x14ac:dyDescent="0.15">
      <c r="A21" s="53" t="s">
        <v>364</v>
      </c>
      <c r="B21" s="128">
        <v>1</v>
      </c>
      <c r="C21" s="131">
        <v>0</v>
      </c>
      <c r="D21" s="131">
        <v>0</v>
      </c>
      <c r="E21" s="131">
        <v>0</v>
      </c>
      <c r="F21" s="131">
        <v>0</v>
      </c>
      <c r="G21" s="131">
        <v>0</v>
      </c>
      <c r="H21" s="131">
        <v>0</v>
      </c>
      <c r="I21" s="131">
        <v>0</v>
      </c>
      <c r="J21" s="128">
        <v>1</v>
      </c>
      <c r="K21" s="131">
        <v>0</v>
      </c>
      <c r="L21" s="131">
        <v>0</v>
      </c>
      <c r="M21" s="131">
        <v>0</v>
      </c>
      <c r="N21" s="129">
        <v>6</v>
      </c>
      <c r="O21" s="128">
        <v>2</v>
      </c>
      <c r="P21" s="131">
        <v>0</v>
      </c>
      <c r="Q21" s="129">
        <v>3</v>
      </c>
      <c r="R21" s="128">
        <v>6</v>
      </c>
    </row>
    <row r="22" spans="1:18" s="122" customFormat="1" ht="17.100000000000001" customHeight="1" x14ac:dyDescent="0.15">
      <c r="A22" s="53" t="s">
        <v>403</v>
      </c>
      <c r="B22" s="128">
        <v>0</v>
      </c>
      <c r="C22" s="131">
        <v>0</v>
      </c>
      <c r="D22" s="131">
        <v>0</v>
      </c>
      <c r="E22" s="131">
        <v>0</v>
      </c>
      <c r="F22" s="131">
        <v>0</v>
      </c>
      <c r="G22" s="131">
        <v>0</v>
      </c>
      <c r="H22" s="131">
        <v>0</v>
      </c>
      <c r="I22" s="131">
        <v>0</v>
      </c>
      <c r="J22" s="128">
        <v>1</v>
      </c>
      <c r="K22" s="131">
        <v>0</v>
      </c>
      <c r="L22" s="131">
        <v>0</v>
      </c>
      <c r="M22" s="131">
        <v>0</v>
      </c>
      <c r="N22" s="129">
        <v>1</v>
      </c>
      <c r="O22" s="128">
        <v>1</v>
      </c>
      <c r="P22" s="131">
        <v>2</v>
      </c>
      <c r="Q22" s="129">
        <v>4</v>
      </c>
      <c r="R22" s="128">
        <v>2</v>
      </c>
    </row>
    <row r="23" spans="1:18" s="122" customFormat="1" ht="17.100000000000001" customHeight="1" x14ac:dyDescent="0.15">
      <c r="A23" s="53" t="s">
        <v>424</v>
      </c>
      <c r="B23" s="128">
        <v>1</v>
      </c>
      <c r="C23" s="129">
        <v>3</v>
      </c>
      <c r="D23" s="128">
        <v>1</v>
      </c>
      <c r="E23" s="131">
        <v>0</v>
      </c>
      <c r="F23" s="128">
        <v>0</v>
      </c>
      <c r="G23" s="131">
        <v>1</v>
      </c>
      <c r="H23" s="131">
        <v>0</v>
      </c>
      <c r="I23" s="131">
        <v>0</v>
      </c>
      <c r="J23" s="128">
        <v>0</v>
      </c>
      <c r="K23" s="131">
        <v>1</v>
      </c>
      <c r="L23" s="131">
        <v>0</v>
      </c>
      <c r="M23" s="131">
        <v>0</v>
      </c>
      <c r="N23" s="129">
        <v>3</v>
      </c>
      <c r="O23" s="128">
        <v>2</v>
      </c>
      <c r="P23" s="131">
        <v>1</v>
      </c>
      <c r="Q23" s="129">
        <v>6</v>
      </c>
      <c r="R23" s="128">
        <v>0</v>
      </c>
    </row>
    <row r="24" spans="1:18" s="122" customFormat="1" ht="17.100000000000001" customHeight="1" x14ac:dyDescent="0.15">
      <c r="A24" s="53" t="s">
        <v>430</v>
      </c>
      <c r="B24" s="128">
        <v>0</v>
      </c>
      <c r="C24" s="129">
        <v>3</v>
      </c>
      <c r="D24" s="128">
        <v>1</v>
      </c>
      <c r="E24" s="131">
        <v>0</v>
      </c>
      <c r="F24" s="128">
        <v>1</v>
      </c>
      <c r="G24" s="131">
        <v>0</v>
      </c>
      <c r="H24" s="131">
        <v>0</v>
      </c>
      <c r="I24" s="131">
        <v>0</v>
      </c>
      <c r="J24" s="128">
        <v>0</v>
      </c>
      <c r="K24" s="131">
        <v>1</v>
      </c>
      <c r="L24" s="131">
        <v>1</v>
      </c>
      <c r="M24" s="131">
        <v>0</v>
      </c>
      <c r="N24" s="129">
        <v>4</v>
      </c>
      <c r="O24" s="128">
        <v>1</v>
      </c>
      <c r="P24" s="131">
        <v>2</v>
      </c>
      <c r="Q24" s="129">
        <v>6</v>
      </c>
      <c r="R24" s="128">
        <v>4</v>
      </c>
    </row>
    <row r="25" spans="1:18" s="122" customFormat="1" ht="17.100000000000001" customHeight="1" x14ac:dyDescent="0.15">
      <c r="A25" s="53" t="s">
        <v>441</v>
      </c>
      <c r="B25" s="128">
        <v>2</v>
      </c>
      <c r="C25" s="129">
        <v>4</v>
      </c>
      <c r="D25" s="128">
        <v>2</v>
      </c>
      <c r="E25" s="128">
        <v>0</v>
      </c>
      <c r="F25" s="128">
        <v>0</v>
      </c>
      <c r="G25" s="128">
        <v>1</v>
      </c>
      <c r="H25" s="128">
        <v>1</v>
      </c>
      <c r="I25" s="128">
        <v>0</v>
      </c>
      <c r="J25" s="128">
        <v>0</v>
      </c>
      <c r="K25" s="128">
        <v>0</v>
      </c>
      <c r="L25" s="128">
        <v>3</v>
      </c>
      <c r="M25" s="128">
        <v>0</v>
      </c>
      <c r="N25" s="129">
        <v>7</v>
      </c>
      <c r="O25" s="128">
        <v>0</v>
      </c>
      <c r="P25" s="128">
        <v>0</v>
      </c>
      <c r="Q25" s="129">
        <v>11</v>
      </c>
      <c r="R25" s="128">
        <v>11</v>
      </c>
    </row>
    <row r="26" spans="1:18" s="122" customFormat="1" ht="17.100000000000001" customHeight="1" x14ac:dyDescent="0.15">
      <c r="A26" s="135" t="s">
        <v>326</v>
      </c>
      <c r="B26" s="132"/>
      <c r="C26" s="121"/>
      <c r="D26" s="121"/>
      <c r="E26" s="121"/>
      <c r="F26" s="121"/>
      <c r="G26" s="121"/>
    </row>
    <row r="27" spans="1:18" s="122" customFormat="1" ht="12.95" customHeight="1" x14ac:dyDescent="0.15">
      <c r="A27" s="136" t="s">
        <v>445</v>
      </c>
      <c r="B27" s="132"/>
      <c r="C27" s="121"/>
      <c r="D27" s="121"/>
      <c r="E27" s="121"/>
      <c r="F27" s="121"/>
      <c r="G27" s="121"/>
    </row>
    <row r="28" spans="1:18" s="122" customFormat="1" ht="12.95" customHeight="1" x14ac:dyDescent="0.15">
      <c r="A28" s="132"/>
      <c r="B28" s="132"/>
      <c r="C28" s="121"/>
      <c r="D28" s="121"/>
      <c r="E28" s="121"/>
      <c r="F28" s="121"/>
      <c r="G28" s="121"/>
    </row>
    <row r="29" spans="1:18" s="122" customFormat="1" ht="12.95" customHeight="1" x14ac:dyDescent="0.15">
      <c r="A29" s="132"/>
      <c r="B29" s="132"/>
      <c r="C29" s="121"/>
      <c r="D29" s="121"/>
      <c r="E29" s="121"/>
      <c r="F29" s="121"/>
      <c r="G29" s="121"/>
    </row>
    <row r="30" spans="1:18" s="122" customFormat="1" ht="12.95" customHeight="1" x14ac:dyDescent="0.15">
      <c r="A30" s="132"/>
      <c r="B30" s="132"/>
      <c r="C30" s="121"/>
      <c r="D30" s="121"/>
      <c r="E30" s="121"/>
      <c r="F30" s="121"/>
      <c r="G30" s="121"/>
    </row>
    <row r="31" spans="1:18" s="122" customFormat="1" ht="12.95" customHeight="1" x14ac:dyDescent="0.15">
      <c r="A31" s="132"/>
      <c r="B31" s="132"/>
      <c r="C31" s="121"/>
      <c r="D31" s="121"/>
      <c r="E31" s="121"/>
      <c r="F31" s="121"/>
      <c r="G31" s="121"/>
    </row>
    <row r="32" spans="1:18" s="122" customFormat="1" ht="12.95" customHeight="1" x14ac:dyDescent="0.15">
      <c r="A32" s="132"/>
      <c r="B32" s="132"/>
      <c r="C32" s="121"/>
      <c r="D32" s="121"/>
      <c r="E32" s="121"/>
      <c r="F32" s="121"/>
      <c r="G32" s="121"/>
    </row>
    <row r="33" spans="1:7" s="122" customFormat="1" ht="12.95" customHeight="1" x14ac:dyDescent="0.15">
      <c r="A33" s="132"/>
      <c r="B33" s="132"/>
      <c r="C33" s="121"/>
      <c r="D33" s="121"/>
      <c r="E33" s="121"/>
      <c r="F33" s="121"/>
      <c r="G33" s="121"/>
    </row>
    <row r="34" spans="1:7" s="122" customFormat="1" ht="12.95" customHeight="1" x14ac:dyDescent="0.15">
      <c r="A34" s="132"/>
      <c r="B34" s="132"/>
      <c r="C34" s="121"/>
      <c r="D34" s="121"/>
      <c r="E34" s="121"/>
      <c r="F34" s="121"/>
      <c r="G34" s="121"/>
    </row>
    <row r="35" spans="1:7" s="122" customFormat="1" ht="12.95" customHeight="1" x14ac:dyDescent="0.15">
      <c r="A35" s="132"/>
      <c r="B35" s="132"/>
      <c r="C35" s="121"/>
      <c r="D35" s="121"/>
      <c r="E35" s="121"/>
      <c r="F35" s="121"/>
      <c r="G35" s="121"/>
    </row>
    <row r="36" spans="1:7" s="122" customFormat="1" ht="12.95" customHeight="1" x14ac:dyDescent="0.15">
      <c r="A36" s="132"/>
      <c r="B36" s="132"/>
      <c r="C36" s="121"/>
      <c r="D36" s="121"/>
      <c r="E36" s="121"/>
      <c r="F36" s="121"/>
      <c r="G36" s="121"/>
    </row>
    <row r="37" spans="1:7" s="122" customFormat="1" ht="12.95" customHeight="1" x14ac:dyDescent="0.15">
      <c r="A37" s="132"/>
      <c r="B37" s="132"/>
      <c r="C37" s="121"/>
      <c r="D37" s="121"/>
      <c r="E37" s="121"/>
      <c r="F37" s="121"/>
      <c r="G37" s="121"/>
    </row>
    <row r="38" spans="1:7" s="122" customFormat="1" ht="12.95" customHeight="1" x14ac:dyDescent="0.15">
      <c r="A38" s="132"/>
      <c r="B38" s="132"/>
      <c r="C38" s="121"/>
      <c r="D38" s="121"/>
      <c r="E38" s="121"/>
      <c r="F38" s="121"/>
      <c r="G38" s="121"/>
    </row>
    <row r="39" spans="1:7" s="122" customFormat="1" ht="12.95" customHeight="1" x14ac:dyDescent="0.15">
      <c r="A39" s="132"/>
      <c r="B39" s="132"/>
      <c r="C39" s="121"/>
      <c r="D39" s="121"/>
      <c r="E39" s="121"/>
      <c r="F39" s="121"/>
      <c r="G39" s="121"/>
    </row>
    <row r="40" spans="1:7" s="122" customFormat="1" ht="12.95" customHeight="1" x14ac:dyDescent="0.15">
      <c r="A40" s="132"/>
      <c r="B40" s="132"/>
      <c r="C40" s="121"/>
      <c r="D40" s="121"/>
      <c r="E40" s="121"/>
      <c r="F40" s="121"/>
      <c r="G40" s="121"/>
    </row>
    <row r="41" spans="1:7" s="122" customFormat="1" ht="12.95" customHeight="1" x14ac:dyDescent="0.15">
      <c r="A41" s="132"/>
      <c r="B41" s="132"/>
      <c r="C41" s="121"/>
      <c r="D41" s="121"/>
      <c r="E41" s="121"/>
      <c r="F41" s="121"/>
      <c r="G41" s="121"/>
    </row>
    <row r="42" spans="1:7" s="122" customFormat="1" ht="12.95" customHeight="1" x14ac:dyDescent="0.15">
      <c r="A42" s="132"/>
      <c r="B42" s="132"/>
      <c r="C42" s="121"/>
      <c r="D42" s="121"/>
      <c r="E42" s="121"/>
      <c r="F42" s="121"/>
      <c r="G42" s="121"/>
    </row>
    <row r="43" spans="1:7" s="122" customFormat="1" ht="12.95" customHeight="1" x14ac:dyDescent="0.15">
      <c r="A43" s="132"/>
      <c r="B43" s="132"/>
      <c r="C43" s="121"/>
      <c r="D43" s="121"/>
      <c r="E43" s="121"/>
      <c r="F43" s="121"/>
      <c r="G43" s="121"/>
    </row>
    <row r="44" spans="1:7" s="122" customFormat="1" ht="12.95" customHeight="1" x14ac:dyDescent="0.15">
      <c r="A44" s="132"/>
      <c r="B44" s="132"/>
      <c r="C44" s="121"/>
      <c r="D44" s="121"/>
      <c r="E44" s="121"/>
      <c r="F44" s="121"/>
      <c r="G44" s="121"/>
    </row>
    <row r="45" spans="1:7" ht="24" customHeight="1" x14ac:dyDescent="0.15"/>
    <row r="46" spans="1:7" ht="24" customHeight="1" x14ac:dyDescent="0.15"/>
    <row r="47" spans="1:7" ht="24" customHeight="1" x14ac:dyDescent="0.15"/>
    <row r="48" spans="1:7" ht="24" customHeight="1" x14ac:dyDescent="0.15"/>
    <row r="49" s="133" customFormat="1" ht="24" customHeight="1" x14ac:dyDescent="0.15"/>
    <row r="50" s="133" customFormat="1" ht="24" customHeight="1" x14ac:dyDescent="0.15"/>
  </sheetData>
  <sheetProtection formatCells="0" insertColumns="0" insertRows="0"/>
  <mergeCells count="2">
    <mergeCell ref="A1:G1"/>
    <mergeCell ref="N3:O3"/>
  </mergeCells>
  <phoneticPr fontId="2"/>
  <pageMargins left="0.59055118110236227" right="0.39370078740157483" top="0.59055118110236227" bottom="0.39370078740157483" header="0.51181102362204722" footer="0.51181102362204722"/>
  <pageSetup paperSize="9" scale="85" orientation="landscape" verticalDpi="300" r:id="rId1"/>
  <headerFooter scaleWithDoc="0" alignWithMargins="0">
    <oddFoote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A22871-D337-4D2A-85FC-FBB51530A1BB}">
  <dimension ref="A1:O47"/>
  <sheetViews>
    <sheetView view="pageBreakPreview" zoomScaleNormal="100" zoomScaleSheetLayoutView="100" workbookViewId="0"/>
  </sheetViews>
  <sheetFormatPr defaultRowHeight="13.5" x14ac:dyDescent="0.15"/>
  <cols>
    <col min="1" max="1" width="9.875" customWidth="1"/>
    <col min="2" max="19" width="8.125" customWidth="1"/>
    <col min="20" max="20" width="10.25" customWidth="1"/>
  </cols>
  <sheetData>
    <row r="1" spans="1:15" s="3" customFormat="1" ht="18" customHeight="1" x14ac:dyDescent="0.15">
      <c r="A1" s="3" t="s">
        <v>231</v>
      </c>
    </row>
    <row r="2" spans="1:15" s="3" customFormat="1" ht="12.95" customHeight="1" x14ac:dyDescent="0.15"/>
    <row r="3" spans="1:15" s="3" customFormat="1" ht="17.100000000000001" customHeight="1" x14ac:dyDescent="0.15">
      <c r="A3" s="4"/>
      <c r="B3"/>
      <c r="C3"/>
      <c r="D3"/>
      <c r="E3"/>
      <c r="F3"/>
      <c r="G3"/>
      <c r="H3"/>
      <c r="I3"/>
      <c r="J3"/>
      <c r="K3"/>
      <c r="L3"/>
      <c r="M3"/>
      <c r="N3"/>
      <c r="O3" s="17" t="s">
        <v>23</v>
      </c>
    </row>
    <row r="4" spans="1:15" s="3" customFormat="1" ht="17.100000000000001" customHeight="1" x14ac:dyDescent="0.15">
      <c r="A4" s="1" t="s">
        <v>18</v>
      </c>
      <c r="B4" s="1" t="s">
        <v>3</v>
      </c>
      <c r="C4" s="5" t="s">
        <v>232</v>
      </c>
      <c r="D4" s="5" t="s">
        <v>233</v>
      </c>
      <c r="E4" s="5" t="s">
        <v>234</v>
      </c>
      <c r="F4" s="5" t="s">
        <v>235</v>
      </c>
      <c r="G4" s="5" t="s">
        <v>236</v>
      </c>
      <c r="H4" s="5" t="s">
        <v>237</v>
      </c>
      <c r="I4" s="5" t="s">
        <v>238</v>
      </c>
      <c r="J4" s="5" t="s">
        <v>239</v>
      </c>
      <c r="K4" s="5" t="s">
        <v>240</v>
      </c>
      <c r="L4" s="5" t="s">
        <v>241</v>
      </c>
      <c r="M4" s="5" t="s">
        <v>242</v>
      </c>
      <c r="N4" s="5" t="s">
        <v>243</v>
      </c>
      <c r="O4" s="1" t="s">
        <v>230</v>
      </c>
    </row>
    <row r="5" spans="1:15" s="3" customFormat="1" ht="17.100000000000001" customHeight="1" x14ac:dyDescent="0.15">
      <c r="A5" s="1" t="s">
        <v>92</v>
      </c>
      <c r="B5" s="2">
        <v>42</v>
      </c>
      <c r="C5" s="88">
        <v>2</v>
      </c>
      <c r="D5" s="88">
        <v>2</v>
      </c>
      <c r="E5" s="2">
        <v>4</v>
      </c>
      <c r="F5" s="88">
        <v>7</v>
      </c>
      <c r="G5" s="2">
        <v>9</v>
      </c>
      <c r="H5" s="88">
        <v>3</v>
      </c>
      <c r="I5" s="2">
        <v>4</v>
      </c>
      <c r="J5" s="88">
        <v>3</v>
      </c>
      <c r="K5" s="2">
        <v>3</v>
      </c>
      <c r="L5" s="2">
        <v>1</v>
      </c>
      <c r="M5" s="2">
        <v>2</v>
      </c>
      <c r="N5" s="2">
        <v>1</v>
      </c>
      <c r="O5" s="88">
        <v>1</v>
      </c>
    </row>
    <row r="6" spans="1:15" s="3" customFormat="1" ht="17.100000000000001" customHeight="1" x14ac:dyDescent="0.15">
      <c r="A6" s="1" t="s">
        <v>93</v>
      </c>
      <c r="B6" s="2">
        <v>30</v>
      </c>
      <c r="C6" s="88">
        <v>2</v>
      </c>
      <c r="D6" s="88">
        <v>0</v>
      </c>
      <c r="E6" s="2">
        <v>2</v>
      </c>
      <c r="F6" s="88">
        <v>1</v>
      </c>
      <c r="G6" s="2">
        <v>1</v>
      </c>
      <c r="H6" s="88">
        <v>2</v>
      </c>
      <c r="I6" s="2">
        <v>4</v>
      </c>
      <c r="J6" s="88">
        <v>4</v>
      </c>
      <c r="K6" s="2">
        <v>5</v>
      </c>
      <c r="L6" s="88">
        <v>0</v>
      </c>
      <c r="M6" s="2">
        <v>7</v>
      </c>
      <c r="N6" s="2">
        <v>1</v>
      </c>
      <c r="O6" s="88">
        <v>1</v>
      </c>
    </row>
    <row r="7" spans="1:15" s="3" customFormat="1" ht="17.100000000000001" customHeight="1" x14ac:dyDescent="0.15">
      <c r="A7" s="1" t="s">
        <v>99</v>
      </c>
      <c r="B7" s="2">
        <v>23</v>
      </c>
      <c r="C7" s="88">
        <v>0</v>
      </c>
      <c r="D7" s="88">
        <v>3</v>
      </c>
      <c r="E7" s="2">
        <v>1</v>
      </c>
      <c r="F7" s="88">
        <v>1</v>
      </c>
      <c r="G7" s="2">
        <v>3</v>
      </c>
      <c r="H7" s="88">
        <v>1</v>
      </c>
      <c r="I7" s="2">
        <v>3</v>
      </c>
      <c r="J7" s="88">
        <v>6</v>
      </c>
      <c r="K7" s="2">
        <v>2</v>
      </c>
      <c r="L7" s="88">
        <v>2</v>
      </c>
      <c r="M7" s="88">
        <v>0</v>
      </c>
      <c r="N7" s="88">
        <v>0</v>
      </c>
      <c r="O7" s="88">
        <v>1</v>
      </c>
    </row>
    <row r="8" spans="1:15" s="3" customFormat="1" ht="17.100000000000001" customHeight="1" x14ac:dyDescent="0.15">
      <c r="A8" s="1" t="s">
        <v>106</v>
      </c>
      <c r="B8" s="2">
        <v>30</v>
      </c>
      <c r="C8" s="88">
        <v>1</v>
      </c>
      <c r="D8" s="88">
        <v>1</v>
      </c>
      <c r="E8" s="88">
        <v>0</v>
      </c>
      <c r="F8" s="88">
        <v>1</v>
      </c>
      <c r="G8" s="2">
        <v>1</v>
      </c>
      <c r="H8" s="88">
        <v>5</v>
      </c>
      <c r="I8" s="2">
        <v>4</v>
      </c>
      <c r="J8" s="88">
        <v>4</v>
      </c>
      <c r="K8" s="2">
        <v>3</v>
      </c>
      <c r="L8" s="88">
        <v>7</v>
      </c>
      <c r="M8" s="2">
        <v>1</v>
      </c>
      <c r="N8" s="2">
        <v>2</v>
      </c>
      <c r="O8" s="88">
        <v>0</v>
      </c>
    </row>
    <row r="9" spans="1:15" s="3" customFormat="1" ht="17.100000000000001" customHeight="1" x14ac:dyDescent="0.15">
      <c r="A9" s="1" t="s">
        <v>109</v>
      </c>
      <c r="B9" s="2">
        <v>38</v>
      </c>
      <c r="C9" s="88">
        <v>3</v>
      </c>
      <c r="D9" s="88">
        <v>4</v>
      </c>
      <c r="E9" s="88"/>
      <c r="F9" s="88">
        <v>1</v>
      </c>
      <c r="G9" s="2">
        <v>3</v>
      </c>
      <c r="H9" s="88">
        <v>3</v>
      </c>
      <c r="I9" s="2">
        <v>8</v>
      </c>
      <c r="J9" s="88">
        <v>3</v>
      </c>
      <c r="K9" s="88">
        <v>0</v>
      </c>
      <c r="L9" s="88">
        <v>3</v>
      </c>
      <c r="M9" s="2">
        <v>6</v>
      </c>
      <c r="N9" s="2">
        <v>3</v>
      </c>
      <c r="O9" s="88">
        <v>1</v>
      </c>
    </row>
    <row r="10" spans="1:15" s="3" customFormat="1" ht="17.100000000000001" customHeight="1" x14ac:dyDescent="0.15">
      <c r="A10" s="1" t="s">
        <v>111</v>
      </c>
      <c r="B10" s="2">
        <v>29</v>
      </c>
      <c r="C10" s="88">
        <v>4</v>
      </c>
      <c r="D10" s="88">
        <v>0</v>
      </c>
      <c r="E10" s="88">
        <v>2</v>
      </c>
      <c r="F10" s="88">
        <v>0</v>
      </c>
      <c r="G10" s="2">
        <v>3</v>
      </c>
      <c r="H10" s="88">
        <v>2</v>
      </c>
      <c r="I10" s="2">
        <v>3</v>
      </c>
      <c r="J10" s="88">
        <v>4</v>
      </c>
      <c r="K10" s="2">
        <v>4</v>
      </c>
      <c r="L10" s="88">
        <v>1</v>
      </c>
      <c r="M10" s="2">
        <v>5</v>
      </c>
      <c r="N10" s="2">
        <v>1</v>
      </c>
      <c r="O10" s="88">
        <v>0</v>
      </c>
    </row>
    <row r="11" spans="1:15" s="3" customFormat="1" ht="17.100000000000001" customHeight="1" x14ac:dyDescent="0.15">
      <c r="A11" s="1" t="s">
        <v>114</v>
      </c>
      <c r="B11" s="2">
        <f>SUM(C11:O11)</f>
        <v>37</v>
      </c>
      <c r="C11" s="88">
        <v>0</v>
      </c>
      <c r="D11" s="88">
        <v>1</v>
      </c>
      <c r="E11" s="88">
        <v>1</v>
      </c>
      <c r="F11" s="88">
        <v>0</v>
      </c>
      <c r="G11" s="2">
        <v>7</v>
      </c>
      <c r="H11" s="88">
        <v>4</v>
      </c>
      <c r="I11" s="2">
        <v>6</v>
      </c>
      <c r="J11" s="88">
        <v>9</v>
      </c>
      <c r="K11" s="2">
        <v>2</v>
      </c>
      <c r="L11" s="88">
        <v>3</v>
      </c>
      <c r="M11" s="2">
        <v>3</v>
      </c>
      <c r="N11" s="88">
        <v>0</v>
      </c>
      <c r="O11" s="88">
        <v>1</v>
      </c>
    </row>
    <row r="12" spans="1:15" s="3" customFormat="1" ht="17.100000000000001" customHeight="1" x14ac:dyDescent="0.15">
      <c r="A12" s="1" t="s">
        <v>115</v>
      </c>
      <c r="B12" s="2">
        <f>SUM(C12:O12)</f>
        <v>30</v>
      </c>
      <c r="C12" s="88">
        <v>1</v>
      </c>
      <c r="D12" s="88">
        <v>1</v>
      </c>
      <c r="E12" s="88">
        <v>5</v>
      </c>
      <c r="F12" s="88">
        <v>1</v>
      </c>
      <c r="G12" s="2">
        <v>1</v>
      </c>
      <c r="H12" s="88">
        <v>3</v>
      </c>
      <c r="I12" s="2">
        <v>3</v>
      </c>
      <c r="J12" s="88">
        <v>4</v>
      </c>
      <c r="K12" s="2">
        <v>3</v>
      </c>
      <c r="L12" s="88">
        <v>2</v>
      </c>
      <c r="M12" s="2">
        <v>3</v>
      </c>
      <c r="N12" s="88">
        <v>1</v>
      </c>
      <c r="O12" s="88">
        <v>2</v>
      </c>
    </row>
    <row r="13" spans="1:15" s="3" customFormat="1" ht="17.100000000000001" customHeight="1" x14ac:dyDescent="0.15">
      <c r="A13" s="1" t="s">
        <v>116</v>
      </c>
      <c r="B13" s="2">
        <f>SUM(C13:O13)</f>
        <v>35</v>
      </c>
      <c r="C13" s="88">
        <v>2</v>
      </c>
      <c r="D13" s="88">
        <v>0</v>
      </c>
      <c r="E13" s="88">
        <v>2</v>
      </c>
      <c r="F13" s="88">
        <v>0</v>
      </c>
      <c r="G13" s="2">
        <v>1</v>
      </c>
      <c r="H13" s="88">
        <v>2</v>
      </c>
      <c r="I13" s="2">
        <v>2</v>
      </c>
      <c r="J13" s="88">
        <v>5</v>
      </c>
      <c r="K13" s="2">
        <v>8</v>
      </c>
      <c r="L13" s="88">
        <v>3</v>
      </c>
      <c r="M13" s="2">
        <v>5</v>
      </c>
      <c r="N13" s="88">
        <v>2</v>
      </c>
      <c r="O13" s="88">
        <v>3</v>
      </c>
    </row>
    <row r="14" spans="1:15" s="3" customFormat="1" ht="17.100000000000001" customHeight="1" x14ac:dyDescent="0.15">
      <c r="A14" s="1" t="s">
        <v>117</v>
      </c>
      <c r="B14" s="2">
        <v>31</v>
      </c>
      <c r="C14" s="88">
        <v>1</v>
      </c>
      <c r="D14" s="88">
        <v>0</v>
      </c>
      <c r="E14" s="88">
        <v>1</v>
      </c>
      <c r="F14" s="88">
        <v>0</v>
      </c>
      <c r="G14" s="2">
        <v>2</v>
      </c>
      <c r="H14" s="88">
        <v>4</v>
      </c>
      <c r="I14" s="2">
        <v>2</v>
      </c>
      <c r="J14" s="88">
        <v>5</v>
      </c>
      <c r="K14" s="2">
        <v>3</v>
      </c>
      <c r="L14" s="88">
        <v>6</v>
      </c>
      <c r="M14" s="2">
        <v>1</v>
      </c>
      <c r="N14" s="2">
        <v>4</v>
      </c>
      <c r="O14" s="88">
        <v>2</v>
      </c>
    </row>
    <row r="15" spans="1:15" s="3" customFormat="1" ht="17.100000000000001" customHeight="1" x14ac:dyDescent="0.15">
      <c r="A15" s="1" t="s">
        <v>118</v>
      </c>
      <c r="B15" s="2">
        <v>30</v>
      </c>
      <c r="C15" s="88">
        <v>1</v>
      </c>
      <c r="D15" s="88">
        <v>1</v>
      </c>
      <c r="E15" s="88">
        <v>1</v>
      </c>
      <c r="F15" s="88">
        <v>3</v>
      </c>
      <c r="G15" s="2">
        <v>6</v>
      </c>
      <c r="H15" s="88">
        <v>4</v>
      </c>
      <c r="I15" s="2">
        <v>3</v>
      </c>
      <c r="J15" s="88">
        <v>1</v>
      </c>
      <c r="K15" s="2">
        <v>3</v>
      </c>
      <c r="L15" s="88">
        <v>5</v>
      </c>
      <c r="M15" s="2">
        <v>0</v>
      </c>
      <c r="N15" s="2">
        <v>0</v>
      </c>
      <c r="O15" s="88">
        <v>2</v>
      </c>
    </row>
    <row r="16" spans="1:15" s="3" customFormat="1" ht="17.100000000000001" customHeight="1" x14ac:dyDescent="0.15">
      <c r="A16" s="1" t="s">
        <v>119</v>
      </c>
      <c r="B16" s="2">
        <f>SUM(C16:O16)</f>
        <v>21</v>
      </c>
      <c r="C16" s="88">
        <v>0</v>
      </c>
      <c r="D16" s="88">
        <v>1</v>
      </c>
      <c r="E16" s="88">
        <v>3</v>
      </c>
      <c r="F16" s="88">
        <v>1</v>
      </c>
      <c r="G16" s="2">
        <v>2</v>
      </c>
      <c r="H16" s="88">
        <v>1</v>
      </c>
      <c r="I16" s="2">
        <v>5</v>
      </c>
      <c r="J16" s="88">
        <v>3</v>
      </c>
      <c r="K16" s="2">
        <v>3</v>
      </c>
      <c r="L16" s="88">
        <v>0</v>
      </c>
      <c r="M16" s="2">
        <v>1</v>
      </c>
      <c r="N16" s="2">
        <v>1</v>
      </c>
      <c r="O16" s="88">
        <v>0</v>
      </c>
    </row>
    <row r="17" spans="1:15" s="3" customFormat="1" ht="17.100000000000001" customHeight="1" x14ac:dyDescent="0.15">
      <c r="A17" s="1" t="s">
        <v>155</v>
      </c>
      <c r="B17" s="2">
        <f>SUM(C17:O17)</f>
        <v>44</v>
      </c>
      <c r="C17" s="88">
        <v>0</v>
      </c>
      <c r="D17" s="88">
        <v>1</v>
      </c>
      <c r="E17" s="88">
        <v>0</v>
      </c>
      <c r="F17" s="88">
        <v>2</v>
      </c>
      <c r="G17" s="2">
        <v>11</v>
      </c>
      <c r="H17" s="88">
        <v>10</v>
      </c>
      <c r="I17" s="2">
        <v>5</v>
      </c>
      <c r="J17" s="88">
        <v>6</v>
      </c>
      <c r="K17" s="2">
        <v>2</v>
      </c>
      <c r="L17" s="88">
        <v>4</v>
      </c>
      <c r="M17" s="2">
        <v>2</v>
      </c>
      <c r="N17" s="2">
        <v>1</v>
      </c>
      <c r="O17" s="88">
        <v>0</v>
      </c>
    </row>
    <row r="18" spans="1:15" s="3" customFormat="1" ht="17.100000000000001" customHeight="1" x14ac:dyDescent="0.15">
      <c r="A18" s="1" t="s">
        <v>315</v>
      </c>
      <c r="B18" s="2">
        <f>SUM(C18:O18)</f>
        <v>24</v>
      </c>
      <c r="C18" s="88">
        <v>0</v>
      </c>
      <c r="D18" s="88">
        <v>0</v>
      </c>
      <c r="E18" s="88">
        <v>2</v>
      </c>
      <c r="F18" s="88">
        <v>1</v>
      </c>
      <c r="G18" s="2">
        <v>3</v>
      </c>
      <c r="H18" s="88">
        <v>2</v>
      </c>
      <c r="I18" s="2">
        <v>1</v>
      </c>
      <c r="J18" s="88">
        <v>4</v>
      </c>
      <c r="K18" s="2">
        <v>2</v>
      </c>
      <c r="L18" s="88">
        <v>3</v>
      </c>
      <c r="M18" s="2">
        <v>4</v>
      </c>
      <c r="N18" s="2">
        <v>1</v>
      </c>
      <c r="O18" s="88">
        <v>1</v>
      </c>
    </row>
    <row r="19" spans="1:15" s="3" customFormat="1" ht="17.100000000000001" customHeight="1" x14ac:dyDescent="0.15">
      <c r="A19" s="1" t="s">
        <v>333</v>
      </c>
      <c r="B19" s="2">
        <f>SUM(C19:O19)</f>
        <v>30</v>
      </c>
      <c r="C19" s="88">
        <v>1</v>
      </c>
      <c r="D19" s="88">
        <v>4</v>
      </c>
      <c r="E19" s="88">
        <v>2</v>
      </c>
      <c r="F19" s="88">
        <v>2</v>
      </c>
      <c r="G19" s="2">
        <v>5</v>
      </c>
      <c r="H19" s="88">
        <v>3</v>
      </c>
      <c r="I19" s="2">
        <v>6</v>
      </c>
      <c r="J19" s="88">
        <v>5</v>
      </c>
      <c r="K19" s="2">
        <v>1</v>
      </c>
      <c r="L19" s="88">
        <v>1</v>
      </c>
      <c r="M19" s="88">
        <v>0</v>
      </c>
      <c r="N19" s="88">
        <v>0</v>
      </c>
      <c r="O19" s="88">
        <v>0</v>
      </c>
    </row>
    <row r="20" spans="1:15" s="3" customFormat="1" ht="17.100000000000001" customHeight="1" x14ac:dyDescent="0.15">
      <c r="A20" s="1" t="s">
        <v>331</v>
      </c>
      <c r="B20" s="2">
        <f>SUM(C20:O20)</f>
        <v>21</v>
      </c>
      <c r="C20" s="88">
        <v>1</v>
      </c>
      <c r="D20" s="88">
        <v>1</v>
      </c>
      <c r="E20" s="88">
        <v>2</v>
      </c>
      <c r="F20" s="88">
        <v>1</v>
      </c>
      <c r="G20" s="2">
        <v>2</v>
      </c>
      <c r="H20" s="88">
        <v>2</v>
      </c>
      <c r="I20" s="2">
        <v>4</v>
      </c>
      <c r="J20" s="88"/>
      <c r="K20" s="2">
        <v>2</v>
      </c>
      <c r="L20" s="88">
        <v>1</v>
      </c>
      <c r="M20" s="88">
        <v>3</v>
      </c>
      <c r="N20" s="88">
        <v>0</v>
      </c>
      <c r="O20" s="88">
        <v>2</v>
      </c>
    </row>
    <row r="21" spans="1:15" s="3" customFormat="1" ht="17.100000000000001" customHeight="1" x14ac:dyDescent="0.15">
      <c r="A21" s="1" t="s">
        <v>364</v>
      </c>
      <c r="B21" s="2">
        <v>19</v>
      </c>
      <c r="C21" s="88">
        <v>0</v>
      </c>
      <c r="D21" s="88">
        <v>0</v>
      </c>
      <c r="E21" s="88">
        <v>1</v>
      </c>
      <c r="F21" s="88">
        <v>1</v>
      </c>
      <c r="G21" s="2">
        <v>1</v>
      </c>
      <c r="H21" s="88">
        <v>2</v>
      </c>
      <c r="I21" s="2">
        <v>3</v>
      </c>
      <c r="J21" s="88">
        <v>2</v>
      </c>
      <c r="K21" s="2">
        <v>3</v>
      </c>
      <c r="L21" s="88">
        <v>2</v>
      </c>
      <c r="M21" s="88">
        <v>2</v>
      </c>
      <c r="N21" s="88">
        <v>1</v>
      </c>
      <c r="O21" s="88">
        <v>1</v>
      </c>
    </row>
    <row r="22" spans="1:15" s="3" customFormat="1" ht="17.100000000000001" customHeight="1" x14ac:dyDescent="0.15">
      <c r="A22" s="1" t="s">
        <v>403</v>
      </c>
      <c r="B22" s="2">
        <v>11</v>
      </c>
      <c r="C22" s="88">
        <v>1</v>
      </c>
      <c r="D22" s="88">
        <v>1</v>
      </c>
      <c r="E22" s="88">
        <v>1</v>
      </c>
      <c r="F22" s="88">
        <v>1</v>
      </c>
      <c r="G22" s="2">
        <v>3</v>
      </c>
      <c r="H22" s="88">
        <v>0</v>
      </c>
      <c r="I22" s="2">
        <v>2</v>
      </c>
      <c r="J22" s="88">
        <v>1</v>
      </c>
      <c r="K22" s="2">
        <v>0</v>
      </c>
      <c r="L22" s="88">
        <v>0</v>
      </c>
      <c r="M22" s="88">
        <v>0</v>
      </c>
      <c r="N22" s="88">
        <v>1</v>
      </c>
      <c r="O22" s="88">
        <v>0</v>
      </c>
    </row>
    <row r="23" spans="1:15" s="3" customFormat="1" ht="17.100000000000001" customHeight="1" x14ac:dyDescent="0.15">
      <c r="A23" s="1" t="s">
        <v>424</v>
      </c>
      <c r="B23" s="2">
        <v>19</v>
      </c>
      <c r="C23" s="88">
        <v>1</v>
      </c>
      <c r="D23" s="88">
        <v>1</v>
      </c>
      <c r="E23" s="88">
        <v>1</v>
      </c>
      <c r="F23" s="88">
        <v>2</v>
      </c>
      <c r="G23" s="2">
        <v>1</v>
      </c>
      <c r="H23" s="88">
        <v>2</v>
      </c>
      <c r="I23" s="2">
        <v>2</v>
      </c>
      <c r="J23" s="88">
        <v>4</v>
      </c>
      <c r="K23" s="2">
        <v>2</v>
      </c>
      <c r="L23" s="88">
        <v>2</v>
      </c>
      <c r="M23" s="2">
        <v>0</v>
      </c>
      <c r="N23" s="2">
        <v>1</v>
      </c>
      <c r="O23" s="88">
        <v>0</v>
      </c>
    </row>
    <row r="24" spans="1:15" s="3" customFormat="1" ht="17.100000000000001" customHeight="1" x14ac:dyDescent="0.15">
      <c r="A24" s="1" t="s">
        <v>430</v>
      </c>
      <c r="B24" s="2">
        <f>SUM(C24:O24)</f>
        <v>24</v>
      </c>
      <c r="C24" s="88">
        <v>1</v>
      </c>
      <c r="D24" s="88">
        <v>0</v>
      </c>
      <c r="E24" s="88">
        <v>0</v>
      </c>
      <c r="F24" s="88">
        <v>1</v>
      </c>
      <c r="G24" s="2">
        <v>3</v>
      </c>
      <c r="H24" s="88">
        <v>6</v>
      </c>
      <c r="I24" s="2">
        <v>4</v>
      </c>
      <c r="J24" s="88">
        <v>1</v>
      </c>
      <c r="K24" s="2">
        <v>2</v>
      </c>
      <c r="L24" s="88">
        <v>4</v>
      </c>
      <c r="M24" s="2">
        <v>2</v>
      </c>
      <c r="N24" s="2">
        <v>0</v>
      </c>
      <c r="O24" s="88">
        <v>0</v>
      </c>
    </row>
    <row r="25" spans="1:15" s="3" customFormat="1" ht="17.100000000000001" customHeight="1" x14ac:dyDescent="0.15">
      <c r="A25" s="1" t="s">
        <v>441</v>
      </c>
      <c r="B25" s="2">
        <f>SUM(C25:O25)</f>
        <v>42</v>
      </c>
      <c r="C25" s="88">
        <v>0</v>
      </c>
      <c r="D25" s="88">
        <v>1</v>
      </c>
      <c r="E25" s="88">
        <v>2</v>
      </c>
      <c r="F25" s="88">
        <v>2</v>
      </c>
      <c r="G25" s="2">
        <v>4</v>
      </c>
      <c r="H25" s="88">
        <v>5</v>
      </c>
      <c r="I25" s="2">
        <v>5</v>
      </c>
      <c r="J25" s="88">
        <v>7</v>
      </c>
      <c r="K25" s="2">
        <v>7</v>
      </c>
      <c r="L25" s="88">
        <v>2</v>
      </c>
      <c r="M25" s="2">
        <v>4</v>
      </c>
      <c r="N25" s="2">
        <v>1</v>
      </c>
      <c r="O25" s="88">
        <v>2</v>
      </c>
    </row>
    <row r="26" spans="1:15" s="3" customFormat="1" ht="12.95" customHeight="1" x14ac:dyDescent="0.15">
      <c r="A26" s="135" t="s">
        <v>326</v>
      </c>
    </row>
    <row r="27" spans="1:15" s="3" customFormat="1" ht="12.95" customHeight="1" x14ac:dyDescent="0.15">
      <c r="A27" s="135"/>
    </row>
    <row r="28" spans="1:15" s="3" customFormat="1" ht="12.95" customHeight="1" x14ac:dyDescent="0.15">
      <c r="A28" s="135"/>
    </row>
    <row r="29" spans="1:15" s="3" customFormat="1" ht="12.95" customHeight="1" x14ac:dyDescent="0.15">
      <c r="A29" s="135"/>
    </row>
    <row r="30" spans="1:15" s="3" customFormat="1" ht="12.95" customHeight="1" x14ac:dyDescent="0.15">
      <c r="A30" s="135"/>
    </row>
    <row r="31" spans="1:15" s="3" customFormat="1" ht="12.95" customHeight="1" x14ac:dyDescent="0.15">
      <c r="A31" s="135"/>
    </row>
    <row r="32" spans="1:15" s="3" customFormat="1" ht="12.95" customHeight="1" x14ac:dyDescent="0.15">
      <c r="A32" s="135"/>
    </row>
    <row r="33" spans="1:1" s="3" customFormat="1" ht="12.95" customHeight="1" x14ac:dyDescent="0.15">
      <c r="A33" s="135"/>
    </row>
    <row r="34" spans="1:1" s="3" customFormat="1" ht="12.95" customHeight="1" x14ac:dyDescent="0.15">
      <c r="A34" s="135"/>
    </row>
    <row r="35" spans="1:1" s="3" customFormat="1" ht="12.95" customHeight="1" x14ac:dyDescent="0.15">
      <c r="A35" s="135"/>
    </row>
    <row r="36" spans="1:1" s="3" customFormat="1" ht="12.95" customHeight="1" x14ac:dyDescent="0.15">
      <c r="A36" s="135"/>
    </row>
    <row r="37" spans="1:1" s="3" customFormat="1" ht="12.95" customHeight="1" x14ac:dyDescent="0.15">
      <c r="A37" s="135"/>
    </row>
    <row r="38" spans="1:1" s="3" customFormat="1" ht="12.95" customHeight="1" x14ac:dyDescent="0.15">
      <c r="A38" s="135"/>
    </row>
    <row r="39" spans="1:1" ht="12.95" customHeight="1" x14ac:dyDescent="0.15"/>
    <row r="40" spans="1:1" ht="12.95" customHeight="1" x14ac:dyDescent="0.15"/>
    <row r="41" spans="1:1" ht="12.95" customHeight="1" x14ac:dyDescent="0.15"/>
    <row r="42" spans="1:1" ht="12.95" customHeight="1" x14ac:dyDescent="0.15"/>
    <row r="43" spans="1:1" ht="12.95" customHeight="1" x14ac:dyDescent="0.15"/>
    <row r="44" spans="1:1" ht="18" customHeight="1" x14ac:dyDescent="0.15"/>
    <row r="45" spans="1:1" ht="18" customHeight="1" x14ac:dyDescent="0.15"/>
    <row r="46" spans="1:1" ht="18" customHeight="1" x14ac:dyDescent="0.15"/>
    <row r="47" spans="1:1" ht="18" customHeight="1" x14ac:dyDescent="0.15"/>
  </sheetData>
  <sheetProtection formatCells="0" insertColumns="0" insertRows="0"/>
  <phoneticPr fontId="2"/>
  <pageMargins left="0.78740157480314965" right="0.39370078740157483" top="0.98425196850393704" bottom="0.98425196850393704" header="0.51181102362204722" footer="0.51181102362204722"/>
  <pageSetup paperSize="9" scale="98" orientation="landscape" r:id="rId1"/>
  <headerFooter scaleWithDoc="0" alignWithMargins="0">
    <oddFoote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58A4C-185C-402A-8BCB-AC3CFBD52B70}">
  <dimension ref="A1:T47"/>
  <sheetViews>
    <sheetView view="pageBreakPreview" zoomScaleNormal="100" zoomScaleSheetLayoutView="100" workbookViewId="0"/>
  </sheetViews>
  <sheetFormatPr defaultRowHeight="13.5" x14ac:dyDescent="0.15"/>
  <cols>
    <col min="1" max="1" width="9.875" customWidth="1"/>
    <col min="2" max="19" width="8.125" customWidth="1"/>
    <col min="20" max="20" width="10.25" customWidth="1"/>
  </cols>
  <sheetData>
    <row r="1" spans="1:20" ht="18.75" customHeight="1" x14ac:dyDescent="0.15">
      <c r="A1" s="3" t="s">
        <v>244</v>
      </c>
    </row>
    <row r="2" spans="1:20" ht="12.95" customHeight="1" x14ac:dyDescent="0.15">
      <c r="A2" s="3"/>
    </row>
    <row r="3" spans="1:20" ht="17.100000000000001" customHeight="1" x14ac:dyDescent="0.15">
      <c r="R3" s="17" t="s">
        <v>420</v>
      </c>
      <c r="T3" s="17" t="s">
        <v>399</v>
      </c>
    </row>
    <row r="4" spans="1:20" ht="17.100000000000001" customHeight="1" x14ac:dyDescent="0.15">
      <c r="A4" s="163" t="s">
        <v>18</v>
      </c>
      <c r="B4" s="230" t="s">
        <v>3</v>
      </c>
      <c r="C4" s="242"/>
      <c r="D4" s="230" t="s">
        <v>245</v>
      </c>
      <c r="E4" s="242"/>
      <c r="F4" s="230" t="s">
        <v>246</v>
      </c>
      <c r="G4" s="242"/>
      <c r="H4" s="230" t="s">
        <v>247</v>
      </c>
      <c r="I4" s="242"/>
      <c r="J4" s="230" t="s">
        <v>248</v>
      </c>
      <c r="K4" s="242"/>
      <c r="L4" s="230" t="s">
        <v>249</v>
      </c>
      <c r="M4" s="242"/>
      <c r="N4" s="230" t="s">
        <v>250</v>
      </c>
      <c r="O4" s="242"/>
      <c r="P4" s="230" t="s">
        <v>251</v>
      </c>
      <c r="Q4" s="242"/>
      <c r="R4" s="230" t="s">
        <v>11</v>
      </c>
      <c r="S4" s="242"/>
      <c r="T4" s="240" t="s">
        <v>252</v>
      </c>
    </row>
    <row r="5" spans="1:20" ht="17.100000000000001" customHeight="1" x14ac:dyDescent="0.15">
      <c r="A5" s="164"/>
      <c r="B5" s="5" t="s">
        <v>253</v>
      </c>
      <c r="C5" s="5" t="s">
        <v>254</v>
      </c>
      <c r="D5" s="5" t="s">
        <v>253</v>
      </c>
      <c r="E5" s="5" t="s">
        <v>254</v>
      </c>
      <c r="F5" s="5" t="s">
        <v>253</v>
      </c>
      <c r="G5" s="5" t="s">
        <v>254</v>
      </c>
      <c r="H5" s="5" t="s">
        <v>253</v>
      </c>
      <c r="I5" s="5" t="s">
        <v>254</v>
      </c>
      <c r="J5" s="5" t="s">
        <v>253</v>
      </c>
      <c r="K5" s="5" t="s">
        <v>254</v>
      </c>
      <c r="L5" s="5" t="s">
        <v>253</v>
      </c>
      <c r="M5" s="5" t="s">
        <v>254</v>
      </c>
      <c r="N5" s="5" t="s">
        <v>253</v>
      </c>
      <c r="O5" s="5" t="s">
        <v>254</v>
      </c>
      <c r="P5" s="5" t="s">
        <v>253</v>
      </c>
      <c r="Q5" s="5" t="s">
        <v>254</v>
      </c>
      <c r="R5" s="5" t="s">
        <v>253</v>
      </c>
      <c r="S5" s="5" t="s">
        <v>254</v>
      </c>
      <c r="T5" s="241"/>
    </row>
    <row r="6" spans="1:20" ht="17.100000000000001" customHeight="1" x14ac:dyDescent="0.15">
      <c r="A6" s="1" t="s">
        <v>92</v>
      </c>
      <c r="B6" s="54">
        <v>2211</v>
      </c>
      <c r="C6" s="54">
        <v>2156</v>
      </c>
      <c r="D6" s="54">
        <v>1326</v>
      </c>
      <c r="E6" s="54">
        <v>1258</v>
      </c>
      <c r="F6" s="54">
        <v>339</v>
      </c>
      <c r="G6" s="54">
        <v>413</v>
      </c>
      <c r="H6" s="54">
        <v>287</v>
      </c>
      <c r="I6" s="54">
        <v>266</v>
      </c>
      <c r="J6" s="54">
        <v>38</v>
      </c>
      <c r="K6" s="54">
        <v>37</v>
      </c>
      <c r="L6" s="54">
        <v>11</v>
      </c>
      <c r="M6" s="54">
        <v>11</v>
      </c>
      <c r="N6" s="54">
        <v>5</v>
      </c>
      <c r="O6" s="54">
        <v>1</v>
      </c>
      <c r="P6" s="54">
        <v>29</v>
      </c>
      <c r="Q6" s="54">
        <v>29</v>
      </c>
      <c r="R6" s="54">
        <v>176</v>
      </c>
      <c r="S6" s="54">
        <v>141</v>
      </c>
      <c r="T6" s="54">
        <v>153</v>
      </c>
    </row>
    <row r="7" spans="1:20" ht="17.100000000000001" customHeight="1" x14ac:dyDescent="0.15">
      <c r="A7" s="1" t="s">
        <v>93</v>
      </c>
      <c r="B7" s="137">
        <v>2310</v>
      </c>
      <c r="C7" s="137">
        <v>2235</v>
      </c>
      <c r="D7" s="137">
        <v>1391</v>
      </c>
      <c r="E7" s="137">
        <v>1324</v>
      </c>
      <c r="F7" s="137">
        <v>352</v>
      </c>
      <c r="G7" s="137">
        <v>389</v>
      </c>
      <c r="H7" s="137">
        <v>315</v>
      </c>
      <c r="I7" s="137">
        <v>295</v>
      </c>
      <c r="J7" s="137">
        <v>32</v>
      </c>
      <c r="K7" s="137">
        <v>31</v>
      </c>
      <c r="L7" s="137">
        <v>18</v>
      </c>
      <c r="M7" s="137">
        <v>21</v>
      </c>
      <c r="N7" s="138">
        <v>1</v>
      </c>
      <c r="O7" s="138">
        <v>1</v>
      </c>
      <c r="P7" s="137">
        <v>17</v>
      </c>
      <c r="Q7" s="137">
        <v>18</v>
      </c>
      <c r="R7" s="137">
        <v>184</v>
      </c>
      <c r="S7" s="137">
        <v>156</v>
      </c>
      <c r="T7" s="137">
        <v>152</v>
      </c>
    </row>
    <row r="8" spans="1:20" ht="17.100000000000001" customHeight="1" x14ac:dyDescent="0.15">
      <c r="A8" s="1" t="s">
        <v>99</v>
      </c>
      <c r="B8" s="137">
        <v>2375</v>
      </c>
      <c r="C8" s="137">
        <v>2301</v>
      </c>
      <c r="D8" s="137">
        <v>1433</v>
      </c>
      <c r="E8" s="137">
        <v>1345</v>
      </c>
      <c r="F8" s="137">
        <v>351</v>
      </c>
      <c r="G8" s="137">
        <v>414</v>
      </c>
      <c r="H8" s="137">
        <v>306</v>
      </c>
      <c r="I8" s="137">
        <v>290</v>
      </c>
      <c r="J8" s="137">
        <v>35</v>
      </c>
      <c r="K8" s="137">
        <v>35</v>
      </c>
      <c r="L8" s="137">
        <v>18</v>
      </c>
      <c r="M8" s="137">
        <v>16</v>
      </c>
      <c r="N8" s="138">
        <v>7</v>
      </c>
      <c r="O8" s="138">
        <v>1</v>
      </c>
      <c r="P8" s="137">
        <v>29</v>
      </c>
      <c r="Q8" s="137">
        <v>29</v>
      </c>
      <c r="R8" s="137">
        <v>196</v>
      </c>
      <c r="S8" s="137">
        <v>171</v>
      </c>
      <c r="T8" s="137">
        <v>157</v>
      </c>
    </row>
    <row r="9" spans="1:20" ht="17.100000000000001" customHeight="1" x14ac:dyDescent="0.15">
      <c r="A9" s="1" t="s">
        <v>106</v>
      </c>
      <c r="B9" s="139">
        <v>2300</v>
      </c>
      <c r="C9" s="139">
        <v>2239</v>
      </c>
      <c r="D9" s="139">
        <v>1412</v>
      </c>
      <c r="E9" s="139">
        <v>1343</v>
      </c>
      <c r="F9" s="139">
        <v>307</v>
      </c>
      <c r="G9" s="139">
        <v>344</v>
      </c>
      <c r="H9" s="139">
        <v>314</v>
      </c>
      <c r="I9" s="139">
        <v>307</v>
      </c>
      <c r="J9" s="139">
        <v>44</v>
      </c>
      <c r="K9" s="139">
        <v>43</v>
      </c>
      <c r="L9" s="139">
        <v>13</v>
      </c>
      <c r="M9" s="139">
        <v>11</v>
      </c>
      <c r="N9" s="140">
        <v>8</v>
      </c>
      <c r="O9" s="140">
        <v>2</v>
      </c>
      <c r="P9" s="139">
        <v>13</v>
      </c>
      <c r="Q9" s="139">
        <v>14</v>
      </c>
      <c r="R9" s="139">
        <v>189</v>
      </c>
      <c r="S9" s="139">
        <v>175</v>
      </c>
      <c r="T9" s="139">
        <v>124</v>
      </c>
    </row>
    <row r="10" spans="1:20" ht="17.100000000000001" customHeight="1" x14ac:dyDescent="0.15">
      <c r="A10" s="1" t="s">
        <v>109</v>
      </c>
      <c r="B10" s="139">
        <f>SUM(D10,F10,H10,J10,L10,N10,P10,R10)</f>
        <v>2376</v>
      </c>
      <c r="C10" s="139">
        <f>SUM(E10,G10,I10,K10,M10,O10,Q10,S10)</f>
        <v>2261</v>
      </c>
      <c r="D10" s="139">
        <v>1454</v>
      </c>
      <c r="E10" s="139">
        <v>1360</v>
      </c>
      <c r="F10" s="139">
        <v>345</v>
      </c>
      <c r="G10" s="139">
        <v>368</v>
      </c>
      <c r="H10" s="139">
        <v>310</v>
      </c>
      <c r="I10" s="139">
        <v>288</v>
      </c>
      <c r="J10" s="139">
        <v>32</v>
      </c>
      <c r="K10" s="139">
        <v>31</v>
      </c>
      <c r="L10" s="139">
        <v>15</v>
      </c>
      <c r="M10" s="139">
        <v>14</v>
      </c>
      <c r="N10" s="140">
        <v>3</v>
      </c>
      <c r="O10" s="140">
        <v>1</v>
      </c>
      <c r="P10" s="139">
        <v>23</v>
      </c>
      <c r="Q10" s="139">
        <v>24</v>
      </c>
      <c r="R10" s="139">
        <v>194</v>
      </c>
      <c r="S10" s="139">
        <v>175</v>
      </c>
      <c r="T10" s="139">
        <v>195</v>
      </c>
    </row>
    <row r="11" spans="1:20" ht="17.100000000000001" customHeight="1" x14ac:dyDescent="0.15">
      <c r="A11" s="1" t="s">
        <v>111</v>
      </c>
      <c r="B11" s="139">
        <v>2485</v>
      </c>
      <c r="C11" s="139">
        <v>2352</v>
      </c>
      <c r="D11" s="139">
        <v>1529</v>
      </c>
      <c r="E11" s="139">
        <v>1420</v>
      </c>
      <c r="F11" s="139">
        <v>344</v>
      </c>
      <c r="G11" s="139">
        <v>365</v>
      </c>
      <c r="H11" s="139">
        <v>322</v>
      </c>
      <c r="I11" s="139">
        <v>298</v>
      </c>
      <c r="J11" s="139">
        <v>35</v>
      </c>
      <c r="K11" s="139">
        <v>35</v>
      </c>
      <c r="L11" s="139">
        <v>11</v>
      </c>
      <c r="M11" s="139">
        <v>10</v>
      </c>
      <c r="N11" s="140">
        <v>7</v>
      </c>
      <c r="O11" s="140">
        <v>3</v>
      </c>
      <c r="P11" s="139">
        <v>17</v>
      </c>
      <c r="Q11" s="139">
        <v>19</v>
      </c>
      <c r="R11" s="139">
        <v>220</v>
      </c>
      <c r="S11" s="139">
        <v>202</v>
      </c>
      <c r="T11" s="139">
        <v>177</v>
      </c>
    </row>
    <row r="12" spans="1:20" ht="17.100000000000001" customHeight="1" x14ac:dyDescent="0.15">
      <c r="A12" s="1" t="s">
        <v>114</v>
      </c>
      <c r="B12" s="139">
        <f t="shared" ref="B12:C14" si="0">SUM(D12,F12,H12,J12,L12,N12,P12,R12)</f>
        <v>2618</v>
      </c>
      <c r="C12" s="139">
        <f t="shared" si="0"/>
        <v>2441</v>
      </c>
      <c r="D12" s="139">
        <v>1569</v>
      </c>
      <c r="E12" s="139">
        <v>1415</v>
      </c>
      <c r="F12" s="139">
        <v>371</v>
      </c>
      <c r="G12" s="139">
        <v>398</v>
      </c>
      <c r="H12" s="139">
        <v>387</v>
      </c>
      <c r="I12" s="139">
        <v>362</v>
      </c>
      <c r="J12" s="139">
        <v>37</v>
      </c>
      <c r="K12" s="139">
        <v>36</v>
      </c>
      <c r="L12" s="139">
        <v>10</v>
      </c>
      <c r="M12" s="139">
        <v>8</v>
      </c>
      <c r="N12" s="140">
        <v>10</v>
      </c>
      <c r="O12" s="140">
        <v>2</v>
      </c>
      <c r="P12" s="139">
        <v>17</v>
      </c>
      <c r="Q12" s="139">
        <v>16</v>
      </c>
      <c r="R12" s="139">
        <v>217</v>
      </c>
      <c r="S12" s="139">
        <v>204</v>
      </c>
      <c r="T12" s="139">
        <v>250</v>
      </c>
    </row>
    <row r="13" spans="1:20" ht="17.100000000000001" customHeight="1" x14ac:dyDescent="0.15">
      <c r="A13" s="1" t="s">
        <v>115</v>
      </c>
      <c r="B13" s="139">
        <f t="shared" si="0"/>
        <v>2659</v>
      </c>
      <c r="C13" s="139">
        <f t="shared" si="0"/>
        <v>2414</v>
      </c>
      <c r="D13" s="139">
        <v>1651</v>
      </c>
      <c r="E13" s="139">
        <v>1461</v>
      </c>
      <c r="F13" s="139">
        <v>347</v>
      </c>
      <c r="G13" s="139">
        <v>342</v>
      </c>
      <c r="H13" s="139">
        <v>344</v>
      </c>
      <c r="I13" s="139">
        <v>321</v>
      </c>
      <c r="J13" s="139">
        <v>33</v>
      </c>
      <c r="K13" s="139">
        <v>33</v>
      </c>
      <c r="L13" s="139">
        <v>6</v>
      </c>
      <c r="M13" s="139">
        <v>5</v>
      </c>
      <c r="N13" s="140">
        <v>11</v>
      </c>
      <c r="O13" s="140">
        <v>2</v>
      </c>
      <c r="P13" s="139">
        <v>26</v>
      </c>
      <c r="Q13" s="139">
        <v>28</v>
      </c>
      <c r="R13" s="139">
        <v>241</v>
      </c>
      <c r="S13" s="139">
        <v>222</v>
      </c>
      <c r="T13" s="139">
        <v>340</v>
      </c>
    </row>
    <row r="14" spans="1:20" ht="17.100000000000001" customHeight="1" x14ac:dyDescent="0.15">
      <c r="A14" s="1" t="s">
        <v>116</v>
      </c>
      <c r="B14" s="139">
        <f t="shared" si="0"/>
        <v>2917</v>
      </c>
      <c r="C14" s="139">
        <f t="shared" si="0"/>
        <v>2546</v>
      </c>
      <c r="D14" s="139">
        <v>1930</v>
      </c>
      <c r="E14" s="139">
        <v>1666</v>
      </c>
      <c r="F14" s="139">
        <v>314</v>
      </c>
      <c r="G14" s="139">
        <v>290</v>
      </c>
      <c r="H14" s="139">
        <v>373</v>
      </c>
      <c r="I14" s="139">
        <v>324</v>
      </c>
      <c r="J14" s="139">
        <v>44</v>
      </c>
      <c r="K14" s="139">
        <v>43</v>
      </c>
      <c r="L14" s="139">
        <v>8</v>
      </c>
      <c r="M14" s="139">
        <v>6</v>
      </c>
      <c r="N14" s="140">
        <v>13</v>
      </c>
      <c r="O14" s="140">
        <v>2</v>
      </c>
      <c r="P14" s="139">
        <v>26</v>
      </c>
      <c r="Q14" s="139">
        <v>23</v>
      </c>
      <c r="R14" s="139">
        <v>209</v>
      </c>
      <c r="S14" s="139">
        <v>192</v>
      </c>
      <c r="T14" s="139">
        <v>388</v>
      </c>
    </row>
    <row r="15" spans="1:20" ht="17.100000000000001" customHeight="1" x14ac:dyDescent="0.15">
      <c r="A15" s="1" t="s">
        <v>117</v>
      </c>
      <c r="B15" s="139">
        <v>2875</v>
      </c>
      <c r="C15" s="139">
        <v>2539</v>
      </c>
      <c r="D15" s="139">
        <v>1861</v>
      </c>
      <c r="E15" s="139">
        <v>1643</v>
      </c>
      <c r="F15" s="139">
        <v>325</v>
      </c>
      <c r="G15" s="139">
        <v>285</v>
      </c>
      <c r="H15" s="139">
        <v>380</v>
      </c>
      <c r="I15" s="139">
        <v>336</v>
      </c>
      <c r="J15" s="139">
        <v>27</v>
      </c>
      <c r="K15" s="139">
        <v>25</v>
      </c>
      <c r="L15" s="139">
        <v>19</v>
      </c>
      <c r="M15" s="139">
        <v>16</v>
      </c>
      <c r="N15" s="140">
        <v>13</v>
      </c>
      <c r="O15" s="140">
        <v>3</v>
      </c>
      <c r="P15" s="139">
        <v>34</v>
      </c>
      <c r="Q15" s="139">
        <v>33</v>
      </c>
      <c r="R15" s="139">
        <v>216</v>
      </c>
      <c r="S15" s="139">
        <v>198</v>
      </c>
      <c r="T15" s="139">
        <v>331</v>
      </c>
    </row>
    <row r="16" spans="1:20" ht="17.100000000000001" customHeight="1" x14ac:dyDescent="0.15">
      <c r="A16" s="1" t="s">
        <v>118</v>
      </c>
      <c r="B16" s="139">
        <v>2806</v>
      </c>
      <c r="C16" s="139">
        <v>2471</v>
      </c>
      <c r="D16" s="139">
        <v>1765</v>
      </c>
      <c r="E16" s="139">
        <v>1560</v>
      </c>
      <c r="F16" s="139">
        <v>352</v>
      </c>
      <c r="G16" s="139">
        <v>310</v>
      </c>
      <c r="H16" s="139">
        <v>376</v>
      </c>
      <c r="I16" s="139">
        <v>329</v>
      </c>
      <c r="J16" s="139">
        <v>53</v>
      </c>
      <c r="K16" s="139">
        <v>51</v>
      </c>
      <c r="L16" s="139">
        <v>13</v>
      </c>
      <c r="M16" s="139">
        <v>7</v>
      </c>
      <c r="N16" s="140">
        <v>12</v>
      </c>
      <c r="O16" s="140">
        <v>2</v>
      </c>
      <c r="P16" s="139">
        <v>28</v>
      </c>
      <c r="Q16" s="139">
        <v>27</v>
      </c>
      <c r="R16" s="139">
        <v>207</v>
      </c>
      <c r="S16" s="139">
        <v>185</v>
      </c>
      <c r="T16" s="139">
        <v>349</v>
      </c>
    </row>
    <row r="17" spans="1:20" ht="17.100000000000001" customHeight="1" x14ac:dyDescent="0.15">
      <c r="A17" s="1" t="s">
        <v>119</v>
      </c>
      <c r="B17" s="139">
        <f t="shared" ref="B17:C19" si="1">SUM(D17,F17,H17,J17,L17,N17,P17,R17)</f>
        <v>2721</v>
      </c>
      <c r="C17" s="139">
        <f t="shared" si="1"/>
        <v>2215</v>
      </c>
      <c r="D17" s="139">
        <v>1775</v>
      </c>
      <c r="E17" s="139">
        <v>1434</v>
      </c>
      <c r="F17" s="139">
        <v>281</v>
      </c>
      <c r="G17" s="139">
        <v>225</v>
      </c>
      <c r="H17" s="139">
        <v>374</v>
      </c>
      <c r="I17" s="139">
        <v>307</v>
      </c>
      <c r="J17" s="139">
        <v>45</v>
      </c>
      <c r="K17" s="139">
        <v>38</v>
      </c>
      <c r="L17" s="139">
        <v>7</v>
      </c>
      <c r="M17" s="139">
        <v>4</v>
      </c>
      <c r="N17" s="140">
        <v>9</v>
      </c>
      <c r="O17" s="140">
        <v>2</v>
      </c>
      <c r="P17" s="139">
        <v>26</v>
      </c>
      <c r="Q17" s="139">
        <v>20</v>
      </c>
      <c r="R17" s="139">
        <v>204</v>
      </c>
      <c r="S17" s="139">
        <v>185</v>
      </c>
      <c r="T17" s="139">
        <v>522</v>
      </c>
    </row>
    <row r="18" spans="1:20" ht="17.100000000000001" customHeight="1" x14ac:dyDescent="0.15">
      <c r="A18" s="1" t="s">
        <v>155</v>
      </c>
      <c r="B18" s="139">
        <f t="shared" si="1"/>
        <v>2903</v>
      </c>
      <c r="C18" s="139">
        <f t="shared" si="1"/>
        <v>2374</v>
      </c>
      <c r="D18" s="139">
        <v>1856</v>
      </c>
      <c r="E18" s="139">
        <v>1524</v>
      </c>
      <c r="F18" s="139">
        <v>323</v>
      </c>
      <c r="G18" s="139">
        <v>258</v>
      </c>
      <c r="H18" s="139">
        <v>427</v>
      </c>
      <c r="I18" s="139">
        <v>343</v>
      </c>
      <c r="J18" s="139">
        <v>41</v>
      </c>
      <c r="K18" s="139">
        <v>38</v>
      </c>
      <c r="L18" s="139">
        <v>10</v>
      </c>
      <c r="M18" s="139">
        <v>6</v>
      </c>
      <c r="N18" s="140">
        <v>19</v>
      </c>
      <c r="O18" s="140">
        <v>2</v>
      </c>
      <c r="P18" s="139">
        <v>17</v>
      </c>
      <c r="Q18" s="139">
        <v>13</v>
      </c>
      <c r="R18" s="139">
        <v>210</v>
      </c>
      <c r="S18" s="139">
        <v>190</v>
      </c>
      <c r="T18" s="139">
        <v>544</v>
      </c>
    </row>
    <row r="19" spans="1:20" ht="17.100000000000001" customHeight="1" x14ac:dyDescent="0.15">
      <c r="A19" s="1" t="s">
        <v>315</v>
      </c>
      <c r="B19" s="139">
        <f t="shared" si="1"/>
        <v>3067</v>
      </c>
      <c r="C19" s="139">
        <f t="shared" si="1"/>
        <v>2300</v>
      </c>
      <c r="D19" s="139">
        <v>2120</v>
      </c>
      <c r="E19" s="139">
        <v>1588</v>
      </c>
      <c r="F19" s="139">
        <v>253</v>
      </c>
      <c r="G19" s="139">
        <v>177</v>
      </c>
      <c r="H19" s="139">
        <v>424</v>
      </c>
      <c r="I19" s="139">
        <v>317</v>
      </c>
      <c r="J19" s="139">
        <v>41</v>
      </c>
      <c r="K19" s="139">
        <v>32</v>
      </c>
      <c r="L19" s="139">
        <v>8</v>
      </c>
      <c r="M19" s="139">
        <v>2</v>
      </c>
      <c r="N19" s="140">
        <v>18</v>
      </c>
      <c r="O19" s="140">
        <v>2</v>
      </c>
      <c r="P19" s="139">
        <v>22</v>
      </c>
      <c r="Q19" s="139">
        <v>16</v>
      </c>
      <c r="R19" s="139">
        <v>181</v>
      </c>
      <c r="S19" s="139">
        <v>166</v>
      </c>
      <c r="T19" s="139">
        <v>782</v>
      </c>
    </row>
    <row r="20" spans="1:20" ht="17.100000000000001" customHeight="1" x14ac:dyDescent="0.15">
      <c r="A20" s="1" t="s">
        <v>330</v>
      </c>
      <c r="B20" s="139">
        <f t="shared" ref="B20:C22" si="2">SUM(D20,F20,H20,J20,L20,N20,P20,R20)</f>
        <v>2902</v>
      </c>
      <c r="C20" s="139">
        <f t="shared" si="2"/>
        <v>2092</v>
      </c>
      <c r="D20" s="139">
        <v>1987</v>
      </c>
      <c r="E20" s="139">
        <v>1459</v>
      </c>
      <c r="F20" s="139">
        <v>211</v>
      </c>
      <c r="G20" s="139">
        <v>109</v>
      </c>
      <c r="H20" s="139">
        <v>425</v>
      </c>
      <c r="I20" s="139">
        <v>288</v>
      </c>
      <c r="J20" s="139">
        <v>36</v>
      </c>
      <c r="K20" s="139">
        <v>29</v>
      </c>
      <c r="L20" s="139">
        <v>7</v>
      </c>
      <c r="M20" s="139">
        <v>4</v>
      </c>
      <c r="N20" s="140">
        <v>12</v>
      </c>
      <c r="O20" s="140">
        <v>1</v>
      </c>
      <c r="P20" s="139">
        <v>16</v>
      </c>
      <c r="Q20" s="139">
        <v>10</v>
      </c>
      <c r="R20" s="139">
        <v>208</v>
      </c>
      <c r="S20" s="139">
        <v>192</v>
      </c>
      <c r="T20" s="139">
        <v>815</v>
      </c>
    </row>
    <row r="21" spans="1:20" ht="17.100000000000001" customHeight="1" x14ac:dyDescent="0.15">
      <c r="A21" s="1" t="s">
        <v>361</v>
      </c>
      <c r="B21" s="139">
        <f t="shared" si="2"/>
        <v>2553</v>
      </c>
      <c r="C21" s="139">
        <f t="shared" si="2"/>
        <v>1929</v>
      </c>
      <c r="D21" s="139">
        <v>1663</v>
      </c>
      <c r="E21" s="139">
        <v>1250</v>
      </c>
      <c r="F21" s="139">
        <v>181</v>
      </c>
      <c r="G21" s="139">
        <v>119</v>
      </c>
      <c r="H21" s="139">
        <v>398</v>
      </c>
      <c r="I21" s="139">
        <v>294</v>
      </c>
      <c r="J21" s="139">
        <v>39</v>
      </c>
      <c r="K21" s="139">
        <v>33</v>
      </c>
      <c r="L21" s="139">
        <v>9</v>
      </c>
      <c r="M21" s="139">
        <v>4</v>
      </c>
      <c r="N21" s="140">
        <v>12</v>
      </c>
      <c r="O21" s="140">
        <v>0</v>
      </c>
      <c r="P21" s="139">
        <v>10</v>
      </c>
      <c r="Q21" s="139">
        <v>6</v>
      </c>
      <c r="R21" s="139">
        <v>241</v>
      </c>
      <c r="S21" s="139">
        <v>223</v>
      </c>
      <c r="T21" s="139">
        <v>629</v>
      </c>
    </row>
    <row r="22" spans="1:20" ht="17.100000000000001" customHeight="1" x14ac:dyDescent="0.15">
      <c r="A22" s="1" t="s">
        <v>383</v>
      </c>
      <c r="B22" s="139">
        <f t="shared" si="2"/>
        <v>2754</v>
      </c>
      <c r="C22" s="139">
        <f t="shared" si="2"/>
        <v>2132</v>
      </c>
      <c r="D22" s="139">
        <v>1809</v>
      </c>
      <c r="E22" s="139">
        <v>1412</v>
      </c>
      <c r="F22" s="139">
        <v>245</v>
      </c>
      <c r="G22" s="139">
        <v>167</v>
      </c>
      <c r="H22" s="139">
        <v>418</v>
      </c>
      <c r="I22" s="139">
        <v>312</v>
      </c>
      <c r="J22" s="139">
        <v>46</v>
      </c>
      <c r="K22" s="139">
        <v>38</v>
      </c>
      <c r="L22" s="139">
        <v>11</v>
      </c>
      <c r="M22" s="139">
        <v>3</v>
      </c>
      <c r="N22" s="140">
        <v>6</v>
      </c>
      <c r="O22" s="140">
        <v>2</v>
      </c>
      <c r="P22" s="139">
        <v>8</v>
      </c>
      <c r="Q22" s="139">
        <v>6</v>
      </c>
      <c r="R22" s="139">
        <v>211</v>
      </c>
      <c r="S22" s="139">
        <v>192</v>
      </c>
      <c r="T22" s="139">
        <v>631</v>
      </c>
    </row>
    <row r="23" spans="1:20" ht="17.100000000000001" customHeight="1" x14ac:dyDescent="0.15">
      <c r="A23" s="1" t="s">
        <v>407</v>
      </c>
      <c r="B23" s="139">
        <f t="shared" ref="B23:C25" si="3">SUM(D23,F23,H23,J23,L23,N23,P23,R23)</f>
        <v>3156</v>
      </c>
      <c r="C23" s="139">
        <f t="shared" si="3"/>
        <v>2352</v>
      </c>
      <c r="D23" s="139">
        <v>2165</v>
      </c>
      <c r="E23" s="139">
        <v>1636</v>
      </c>
      <c r="F23" s="139">
        <v>209</v>
      </c>
      <c r="G23" s="139">
        <v>136</v>
      </c>
      <c r="H23" s="139">
        <v>477</v>
      </c>
      <c r="I23" s="139">
        <v>331</v>
      </c>
      <c r="J23" s="139">
        <v>44</v>
      </c>
      <c r="K23" s="139">
        <v>36</v>
      </c>
      <c r="L23" s="139">
        <v>8</v>
      </c>
      <c r="M23" s="139">
        <v>2</v>
      </c>
      <c r="N23" s="140">
        <v>8</v>
      </c>
      <c r="O23" s="140">
        <v>1</v>
      </c>
      <c r="P23" s="139">
        <v>16</v>
      </c>
      <c r="Q23" s="139">
        <v>13</v>
      </c>
      <c r="R23" s="139">
        <v>229</v>
      </c>
      <c r="S23" s="139">
        <v>197</v>
      </c>
      <c r="T23" s="139">
        <v>809</v>
      </c>
    </row>
    <row r="24" spans="1:20" ht="17.100000000000001" customHeight="1" x14ac:dyDescent="0.15">
      <c r="A24" s="1" t="s">
        <v>426</v>
      </c>
      <c r="B24" s="139">
        <f t="shared" si="3"/>
        <v>3389</v>
      </c>
      <c r="C24" s="139">
        <f t="shared" si="3"/>
        <v>2681</v>
      </c>
      <c r="D24" s="139">
        <v>2369</v>
      </c>
      <c r="E24" s="139">
        <v>1873</v>
      </c>
      <c r="F24" s="139">
        <v>232</v>
      </c>
      <c r="G24" s="139">
        <v>171</v>
      </c>
      <c r="H24" s="139">
        <v>481</v>
      </c>
      <c r="I24" s="139">
        <v>372</v>
      </c>
      <c r="J24" s="139">
        <v>38</v>
      </c>
      <c r="K24" s="139">
        <v>33</v>
      </c>
      <c r="L24" s="139">
        <v>8</v>
      </c>
      <c r="M24" s="139">
        <v>5</v>
      </c>
      <c r="N24" s="140">
        <v>4</v>
      </c>
      <c r="O24" s="140">
        <v>0</v>
      </c>
      <c r="P24" s="139">
        <v>17</v>
      </c>
      <c r="Q24" s="139">
        <v>9</v>
      </c>
      <c r="R24" s="139">
        <v>240</v>
      </c>
      <c r="S24" s="139">
        <v>218</v>
      </c>
      <c r="T24" s="139">
        <v>715</v>
      </c>
    </row>
    <row r="25" spans="1:20" ht="17.100000000000001" customHeight="1" x14ac:dyDescent="0.15">
      <c r="A25" s="1" t="s">
        <v>431</v>
      </c>
      <c r="B25" s="139">
        <f t="shared" si="3"/>
        <v>3517</v>
      </c>
      <c r="C25" s="139">
        <f t="shared" si="3"/>
        <v>2888</v>
      </c>
      <c r="D25" s="139">
        <v>2495</v>
      </c>
      <c r="E25" s="139">
        <v>2068</v>
      </c>
      <c r="F25" s="139">
        <v>212</v>
      </c>
      <c r="G25" s="139">
        <v>168</v>
      </c>
      <c r="H25" s="139">
        <v>510</v>
      </c>
      <c r="I25" s="139">
        <v>407</v>
      </c>
      <c r="J25" s="139">
        <v>43</v>
      </c>
      <c r="K25" s="139">
        <v>38</v>
      </c>
      <c r="L25" s="139">
        <v>8</v>
      </c>
      <c r="M25" s="139">
        <v>5</v>
      </c>
      <c r="N25" s="140">
        <v>5</v>
      </c>
      <c r="O25" s="140">
        <v>0</v>
      </c>
      <c r="P25" s="139">
        <v>21</v>
      </c>
      <c r="Q25" s="139">
        <v>17</v>
      </c>
      <c r="R25" s="139">
        <v>223</v>
      </c>
      <c r="S25" s="139">
        <v>185</v>
      </c>
      <c r="T25" s="139">
        <v>642</v>
      </c>
    </row>
    <row r="26" spans="1:20" ht="17.100000000000001" customHeight="1" x14ac:dyDescent="0.15">
      <c r="A26" s="1" t="s">
        <v>447</v>
      </c>
      <c r="B26" s="139">
        <f>SUM(D26,F26,H26,J26,L26,N26,P26,R26)</f>
        <v>3708</v>
      </c>
      <c r="C26" s="139">
        <f>SUM(E26,G26,I26,K26,M26,O26,Q26,S26)</f>
        <v>2964</v>
      </c>
      <c r="D26" s="139">
        <v>2638</v>
      </c>
      <c r="E26" s="139">
        <v>2130</v>
      </c>
      <c r="F26" s="139">
        <v>217</v>
      </c>
      <c r="G26" s="139">
        <v>154</v>
      </c>
      <c r="H26" s="139">
        <v>524</v>
      </c>
      <c r="I26" s="139">
        <v>410</v>
      </c>
      <c r="J26" s="139">
        <v>43</v>
      </c>
      <c r="K26" s="139">
        <v>38</v>
      </c>
      <c r="L26" s="139">
        <v>4</v>
      </c>
      <c r="M26" s="139">
        <v>2</v>
      </c>
      <c r="N26" s="140">
        <v>8</v>
      </c>
      <c r="O26" s="140">
        <v>0</v>
      </c>
      <c r="P26" s="139">
        <v>16</v>
      </c>
      <c r="Q26" s="139">
        <v>13</v>
      </c>
      <c r="R26" s="139">
        <v>258</v>
      </c>
      <c r="S26" s="139">
        <v>217</v>
      </c>
      <c r="T26" s="139">
        <v>753</v>
      </c>
    </row>
    <row r="27" spans="1:20" ht="17.100000000000001" customHeight="1" x14ac:dyDescent="0.15">
      <c r="A27" s="135" t="s">
        <v>326</v>
      </c>
    </row>
    <row r="28" spans="1:20" ht="12.95" customHeight="1" x14ac:dyDescent="0.15">
      <c r="A28" s="135"/>
    </row>
    <row r="29" spans="1:20" ht="12.95" customHeight="1" x14ac:dyDescent="0.15">
      <c r="A29" s="135"/>
    </row>
    <row r="30" spans="1:20" ht="12.95" customHeight="1" x14ac:dyDescent="0.15">
      <c r="A30" s="135"/>
    </row>
    <row r="31" spans="1:20" ht="12.95" customHeight="1" x14ac:dyDescent="0.15">
      <c r="A31" s="135"/>
    </row>
    <row r="32" spans="1:20" ht="12.95" customHeight="1" x14ac:dyDescent="0.15">
      <c r="A32" s="135"/>
    </row>
    <row r="33" spans="1:1" ht="12.95" customHeight="1" x14ac:dyDescent="0.15">
      <c r="A33" s="135"/>
    </row>
    <row r="34" spans="1:1" ht="12.95" customHeight="1" x14ac:dyDescent="0.15">
      <c r="A34" s="135"/>
    </row>
    <row r="35" spans="1:1" ht="12.95" customHeight="1" x14ac:dyDescent="0.15">
      <c r="A35" s="135"/>
    </row>
    <row r="36" spans="1:1" ht="12.95" customHeight="1" x14ac:dyDescent="0.15">
      <c r="A36" s="135"/>
    </row>
    <row r="37" spans="1:1" ht="12.95" customHeight="1" x14ac:dyDescent="0.15">
      <c r="A37" s="135"/>
    </row>
    <row r="38" spans="1:1" ht="12.95" customHeight="1" x14ac:dyDescent="0.15">
      <c r="A38" s="135"/>
    </row>
    <row r="39" spans="1:1" ht="12.95" customHeight="1" x14ac:dyDescent="0.15">
      <c r="A39" s="135"/>
    </row>
    <row r="40" spans="1:1" ht="12.95" customHeight="1" x14ac:dyDescent="0.15">
      <c r="A40" s="135"/>
    </row>
    <row r="42" spans="1:1" ht="18" customHeight="1" x14ac:dyDescent="0.15"/>
    <row r="43" spans="1:1" ht="18" customHeight="1" x14ac:dyDescent="0.15"/>
    <row r="44" spans="1:1" ht="18" customHeight="1" x14ac:dyDescent="0.15"/>
    <row r="45" spans="1:1" ht="18" customHeight="1" x14ac:dyDescent="0.15"/>
    <row r="46" spans="1:1" ht="18" customHeight="1" x14ac:dyDescent="0.15"/>
    <row r="47" spans="1:1" ht="18" customHeight="1" x14ac:dyDescent="0.15"/>
  </sheetData>
  <sheetProtection formatCells="0" insertColumns="0" insertRows="0"/>
  <mergeCells count="11">
    <mergeCell ref="T4:T5"/>
    <mergeCell ref="A4:A5"/>
    <mergeCell ref="B4:C4"/>
    <mergeCell ref="D4:E4"/>
    <mergeCell ref="F4:G4"/>
    <mergeCell ref="H4:I4"/>
    <mergeCell ref="J4:K4"/>
    <mergeCell ref="L4:M4"/>
    <mergeCell ref="N4:O4"/>
    <mergeCell ref="P4:Q4"/>
    <mergeCell ref="R4:S4"/>
  </mergeCells>
  <phoneticPr fontId="2"/>
  <pageMargins left="0.78740157480314965" right="0.39370078740157483" top="0.98425196850393704" bottom="0.98425196850393704" header="0.51181102362204722" footer="0.51181102362204722"/>
  <pageSetup paperSize="9" scale="81" orientation="landscape" r:id="rId1"/>
  <headerFooter scaleWithDoc="0" alignWithMargins="0">
    <oddFoote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29E02-2110-4440-BC58-95289E120283}">
  <dimension ref="A1:O182"/>
  <sheetViews>
    <sheetView view="pageBreakPreview" zoomScaleNormal="100" zoomScaleSheetLayoutView="100" workbookViewId="0"/>
  </sheetViews>
  <sheetFormatPr defaultRowHeight="13.5" x14ac:dyDescent="0.15"/>
  <cols>
    <col min="3" max="3" width="9.625" customWidth="1"/>
    <col min="4" max="4" width="7" style="62" customWidth="1"/>
    <col min="5" max="15" width="9.25" customWidth="1"/>
    <col min="16" max="16" width="3.625" customWidth="1"/>
  </cols>
  <sheetData>
    <row r="1" spans="1:8" ht="17.25" x14ac:dyDescent="0.2">
      <c r="A1" s="16" t="s">
        <v>255</v>
      </c>
      <c r="B1" s="16"/>
      <c r="C1" s="16"/>
      <c r="D1" s="141"/>
      <c r="E1" s="16"/>
      <c r="F1" s="16"/>
      <c r="G1" s="16"/>
      <c r="H1" s="16"/>
    </row>
    <row r="3" spans="1:8" x14ac:dyDescent="0.15">
      <c r="A3" s="170" t="s">
        <v>0</v>
      </c>
      <c r="B3" s="170"/>
      <c r="C3" s="170"/>
      <c r="D3" s="20" t="s">
        <v>257</v>
      </c>
      <c r="E3" s="98" t="s">
        <v>448</v>
      </c>
    </row>
    <row r="4" spans="1:8" ht="94.5" customHeight="1" x14ac:dyDescent="0.15">
      <c r="A4" s="244" t="s">
        <v>259</v>
      </c>
      <c r="B4" s="244"/>
      <c r="C4" s="244"/>
      <c r="D4" s="142"/>
      <c r="E4" s="143" t="s">
        <v>453</v>
      </c>
    </row>
    <row r="5" spans="1:8" x14ac:dyDescent="0.15">
      <c r="A5" s="188" t="s">
        <v>269</v>
      </c>
      <c r="B5" s="189" t="s">
        <v>66</v>
      </c>
      <c r="C5" s="189"/>
      <c r="D5" s="20" t="s">
        <v>215</v>
      </c>
      <c r="E5" s="45"/>
    </row>
    <row r="6" spans="1:8" x14ac:dyDescent="0.15">
      <c r="A6" s="188"/>
      <c r="B6" s="189" t="s">
        <v>270</v>
      </c>
      <c r="C6" s="189"/>
      <c r="D6" s="20" t="s">
        <v>215</v>
      </c>
      <c r="E6" s="45"/>
    </row>
    <row r="7" spans="1:8" x14ac:dyDescent="0.15">
      <c r="A7" s="188"/>
      <c r="B7" s="189" t="s">
        <v>21</v>
      </c>
      <c r="C7" s="189"/>
      <c r="D7" s="20" t="s">
        <v>215</v>
      </c>
      <c r="E7" s="45"/>
    </row>
    <row r="8" spans="1:8" x14ac:dyDescent="0.15">
      <c r="A8" s="188" t="s">
        <v>271</v>
      </c>
      <c r="B8" s="188" t="s">
        <v>272</v>
      </c>
      <c r="C8" s="30" t="s">
        <v>273</v>
      </c>
      <c r="D8" s="20" t="s">
        <v>274</v>
      </c>
      <c r="E8" s="45"/>
    </row>
    <row r="9" spans="1:8" x14ac:dyDescent="0.15">
      <c r="A9" s="188"/>
      <c r="B9" s="188"/>
      <c r="C9" s="30" t="s">
        <v>275</v>
      </c>
      <c r="D9" s="20" t="s">
        <v>276</v>
      </c>
      <c r="E9" s="45"/>
    </row>
    <row r="10" spans="1:8" x14ac:dyDescent="0.15">
      <c r="A10" s="188"/>
      <c r="B10" s="188"/>
      <c r="C10" s="30" t="s">
        <v>277</v>
      </c>
      <c r="D10" s="20" t="s">
        <v>214</v>
      </c>
      <c r="E10" s="45"/>
    </row>
    <row r="11" spans="1:8" x14ac:dyDescent="0.15">
      <c r="A11" s="188"/>
      <c r="B11" s="188" t="s">
        <v>279</v>
      </c>
      <c r="C11" s="30" t="s">
        <v>273</v>
      </c>
      <c r="D11" s="20" t="s">
        <v>274</v>
      </c>
      <c r="E11" s="45"/>
    </row>
    <row r="12" spans="1:8" x14ac:dyDescent="0.15">
      <c r="A12" s="188"/>
      <c r="B12" s="188"/>
      <c r="C12" s="30" t="s">
        <v>275</v>
      </c>
      <c r="D12" s="20" t="s">
        <v>276</v>
      </c>
      <c r="E12" s="45"/>
    </row>
    <row r="13" spans="1:8" x14ac:dyDescent="0.15">
      <c r="A13" s="188"/>
      <c r="B13" s="188"/>
      <c r="C13" s="30" t="s">
        <v>277</v>
      </c>
      <c r="D13" s="20" t="s">
        <v>214</v>
      </c>
      <c r="E13" s="45"/>
    </row>
    <row r="14" spans="1:8" x14ac:dyDescent="0.15">
      <c r="A14" s="188"/>
      <c r="B14" s="188" t="s">
        <v>280</v>
      </c>
      <c r="C14" s="30" t="s">
        <v>273</v>
      </c>
      <c r="D14" s="20" t="s">
        <v>274</v>
      </c>
      <c r="E14" s="45"/>
    </row>
    <row r="15" spans="1:8" x14ac:dyDescent="0.15">
      <c r="A15" s="188"/>
      <c r="B15" s="188"/>
      <c r="C15" s="30" t="s">
        <v>275</v>
      </c>
      <c r="D15" s="20" t="s">
        <v>276</v>
      </c>
      <c r="E15" s="45"/>
    </row>
    <row r="16" spans="1:8" x14ac:dyDescent="0.15">
      <c r="A16" s="188"/>
      <c r="B16" s="188"/>
      <c r="C16" s="30" t="s">
        <v>277</v>
      </c>
      <c r="D16" s="20" t="s">
        <v>214</v>
      </c>
      <c r="E16" s="45"/>
    </row>
    <row r="17" spans="1:5" x14ac:dyDescent="0.15">
      <c r="A17" s="188"/>
      <c r="B17" s="188" t="s">
        <v>281</v>
      </c>
      <c r="C17" s="30" t="s">
        <v>273</v>
      </c>
      <c r="D17" s="20" t="s">
        <v>274</v>
      </c>
      <c r="E17" s="45"/>
    </row>
    <row r="18" spans="1:5" x14ac:dyDescent="0.15">
      <c r="A18" s="188"/>
      <c r="B18" s="188"/>
      <c r="C18" s="30" t="s">
        <v>275</v>
      </c>
      <c r="D18" s="20" t="s">
        <v>276</v>
      </c>
      <c r="E18" s="45"/>
    </row>
    <row r="19" spans="1:5" x14ac:dyDescent="0.15">
      <c r="A19" s="188"/>
      <c r="B19" s="188"/>
      <c r="C19" s="30" t="s">
        <v>277</v>
      </c>
      <c r="D19" s="20" t="s">
        <v>214</v>
      </c>
      <c r="E19" s="45"/>
    </row>
    <row r="20" spans="1:5" x14ac:dyDescent="0.15">
      <c r="A20" s="188"/>
      <c r="B20" s="188" t="s">
        <v>282</v>
      </c>
      <c r="C20" s="30" t="s">
        <v>273</v>
      </c>
      <c r="D20" s="20" t="s">
        <v>274</v>
      </c>
      <c r="E20" s="45"/>
    </row>
    <row r="21" spans="1:5" x14ac:dyDescent="0.15">
      <c r="A21" s="188"/>
      <c r="B21" s="188"/>
      <c r="C21" s="30" t="s">
        <v>275</v>
      </c>
      <c r="D21" s="20" t="s">
        <v>276</v>
      </c>
      <c r="E21" s="45">
        <v>6</v>
      </c>
    </row>
    <row r="22" spans="1:5" x14ac:dyDescent="0.15">
      <c r="A22" s="188"/>
      <c r="B22" s="188"/>
      <c r="C22" s="30" t="s">
        <v>277</v>
      </c>
      <c r="D22" s="20" t="s">
        <v>214</v>
      </c>
      <c r="E22" s="45"/>
    </row>
    <row r="23" spans="1:5" x14ac:dyDescent="0.15">
      <c r="A23" s="245" t="s">
        <v>283</v>
      </c>
      <c r="B23" s="189" t="s">
        <v>284</v>
      </c>
      <c r="C23" s="189"/>
      <c r="D23" s="20" t="s">
        <v>276</v>
      </c>
      <c r="E23" s="45"/>
    </row>
    <row r="24" spans="1:5" x14ac:dyDescent="0.15">
      <c r="A24" s="245"/>
      <c r="B24" s="189" t="s">
        <v>11</v>
      </c>
      <c r="C24" s="189"/>
      <c r="D24" s="20" t="s">
        <v>276</v>
      </c>
      <c r="E24" s="45"/>
    </row>
    <row r="25" spans="1:5" x14ac:dyDescent="0.15">
      <c r="A25" s="188" t="s">
        <v>286</v>
      </c>
      <c r="B25" s="188" t="s">
        <v>287</v>
      </c>
      <c r="C25" s="30" t="s">
        <v>288</v>
      </c>
      <c r="D25" s="20" t="s">
        <v>289</v>
      </c>
      <c r="E25" s="45"/>
    </row>
    <row r="26" spans="1:5" x14ac:dyDescent="0.15">
      <c r="A26" s="188"/>
      <c r="B26" s="188"/>
      <c r="C26" s="30" t="s">
        <v>290</v>
      </c>
      <c r="D26" s="20" t="s">
        <v>289</v>
      </c>
      <c r="E26" s="45"/>
    </row>
    <row r="27" spans="1:5" x14ac:dyDescent="0.15">
      <c r="A27" s="188"/>
      <c r="B27" s="188" t="s">
        <v>291</v>
      </c>
      <c r="C27" s="30" t="s">
        <v>288</v>
      </c>
      <c r="D27" s="20" t="s">
        <v>289</v>
      </c>
      <c r="E27" s="45"/>
    </row>
    <row r="28" spans="1:5" x14ac:dyDescent="0.15">
      <c r="A28" s="188"/>
      <c r="B28" s="188"/>
      <c r="C28" s="30" t="s">
        <v>290</v>
      </c>
      <c r="D28" s="20" t="s">
        <v>289</v>
      </c>
      <c r="E28" s="45"/>
    </row>
    <row r="29" spans="1:5" x14ac:dyDescent="0.15">
      <c r="A29" s="189" t="s">
        <v>293</v>
      </c>
      <c r="B29" s="189"/>
      <c r="C29" s="189"/>
      <c r="D29" s="20" t="s">
        <v>294</v>
      </c>
      <c r="E29" s="45"/>
    </row>
    <row r="30" spans="1:5" x14ac:dyDescent="0.15">
      <c r="A30" s="189" t="s">
        <v>295</v>
      </c>
      <c r="B30" s="189"/>
      <c r="C30" s="189"/>
      <c r="D30" s="20" t="s">
        <v>294</v>
      </c>
      <c r="E30" s="45"/>
    </row>
    <row r="31" spans="1:5" x14ac:dyDescent="0.15">
      <c r="A31" s="189" t="s">
        <v>296</v>
      </c>
      <c r="B31" s="189"/>
      <c r="C31" s="189"/>
      <c r="D31" s="20" t="s">
        <v>294</v>
      </c>
      <c r="E31" s="45"/>
    </row>
    <row r="32" spans="1:5" x14ac:dyDescent="0.15">
      <c r="A32" s="189" t="s">
        <v>297</v>
      </c>
      <c r="B32" s="189"/>
      <c r="C32" s="189"/>
      <c r="D32" s="20" t="s">
        <v>294</v>
      </c>
      <c r="E32" s="45"/>
    </row>
    <row r="33" spans="1:14" x14ac:dyDescent="0.15">
      <c r="A33" s="189" t="s">
        <v>298</v>
      </c>
      <c r="B33" s="189"/>
      <c r="C33" s="189"/>
      <c r="D33" s="20" t="s">
        <v>294</v>
      </c>
      <c r="E33" s="45"/>
    </row>
    <row r="34" spans="1:14" x14ac:dyDescent="0.15">
      <c r="A34" s="189" t="s">
        <v>299</v>
      </c>
      <c r="B34" s="189"/>
      <c r="C34" s="189"/>
      <c r="D34" s="20" t="s">
        <v>294</v>
      </c>
      <c r="E34" s="45"/>
    </row>
    <row r="35" spans="1:14" x14ac:dyDescent="0.15">
      <c r="A35" t="s">
        <v>329</v>
      </c>
      <c r="D35" s="144"/>
      <c r="E35" s="144"/>
    </row>
    <row r="36" spans="1:14" ht="17.25" x14ac:dyDescent="0.2">
      <c r="A36" s="16" t="s">
        <v>255</v>
      </c>
      <c r="B36" s="16"/>
      <c r="C36" s="16"/>
      <c r="D36" s="141"/>
      <c r="E36" s="16"/>
      <c r="F36" s="16"/>
      <c r="G36" s="16"/>
      <c r="H36" s="16"/>
    </row>
    <row r="38" spans="1:14" x14ac:dyDescent="0.15">
      <c r="A38" s="170" t="s">
        <v>0</v>
      </c>
      <c r="B38" s="170"/>
      <c r="C38" s="170"/>
      <c r="D38" s="20" t="s">
        <v>257</v>
      </c>
      <c r="E38" s="98" t="s">
        <v>350</v>
      </c>
      <c r="F38" s="98" t="s">
        <v>351</v>
      </c>
      <c r="G38" s="98" t="s">
        <v>352</v>
      </c>
      <c r="H38" s="98" t="s">
        <v>353</v>
      </c>
      <c r="I38" s="98" t="s">
        <v>366</v>
      </c>
      <c r="J38" s="98" t="s">
        <v>362</v>
      </c>
      <c r="K38" s="98" t="s">
        <v>385</v>
      </c>
      <c r="L38" s="98" t="s">
        <v>408</v>
      </c>
      <c r="M38" s="98" t="s">
        <v>421</v>
      </c>
      <c r="N38" s="98" t="s">
        <v>435</v>
      </c>
    </row>
    <row r="39" spans="1:14" ht="94.5" customHeight="1" x14ac:dyDescent="0.15">
      <c r="A39" s="244" t="s">
        <v>259</v>
      </c>
      <c r="B39" s="244"/>
      <c r="C39" s="244"/>
      <c r="D39" s="142"/>
      <c r="E39" s="145" t="s">
        <v>300</v>
      </c>
      <c r="F39" s="146" t="s">
        <v>263</v>
      </c>
      <c r="G39" s="147" t="s">
        <v>301</v>
      </c>
      <c r="H39" s="145" t="s">
        <v>317</v>
      </c>
      <c r="I39" s="147" t="s">
        <v>332</v>
      </c>
      <c r="J39" s="148" t="s">
        <v>367</v>
      </c>
      <c r="K39" s="148" t="s">
        <v>386</v>
      </c>
      <c r="L39" s="148" t="s">
        <v>409</v>
      </c>
      <c r="M39" s="148" t="s">
        <v>428</v>
      </c>
      <c r="N39" s="148" t="s">
        <v>263</v>
      </c>
    </row>
    <row r="40" spans="1:14" x14ac:dyDescent="0.15">
      <c r="A40" s="188" t="s">
        <v>269</v>
      </c>
      <c r="B40" s="189" t="s">
        <v>66</v>
      </c>
      <c r="C40" s="189"/>
      <c r="D40" s="20" t="s">
        <v>215</v>
      </c>
      <c r="E40" s="45"/>
      <c r="F40" s="45"/>
      <c r="G40" s="45"/>
      <c r="H40" s="45"/>
      <c r="I40" s="45"/>
      <c r="J40" s="45"/>
      <c r="K40" s="45"/>
      <c r="L40" s="45">
        <v>1</v>
      </c>
      <c r="M40" s="45"/>
      <c r="N40" s="45"/>
    </row>
    <row r="41" spans="1:14" x14ac:dyDescent="0.15">
      <c r="A41" s="188"/>
      <c r="B41" s="189" t="s">
        <v>270</v>
      </c>
      <c r="C41" s="189"/>
      <c r="D41" s="20" t="s">
        <v>215</v>
      </c>
      <c r="E41" s="45"/>
      <c r="F41" s="45"/>
      <c r="G41" s="45"/>
      <c r="H41" s="45"/>
      <c r="I41" s="45"/>
      <c r="J41" s="45"/>
      <c r="K41" s="45"/>
      <c r="L41" s="45"/>
      <c r="M41" s="45"/>
      <c r="N41" s="45"/>
    </row>
    <row r="42" spans="1:14" x14ac:dyDescent="0.15">
      <c r="A42" s="188"/>
      <c r="B42" s="189" t="s">
        <v>21</v>
      </c>
      <c r="C42" s="189"/>
      <c r="D42" s="20" t="s">
        <v>215</v>
      </c>
      <c r="E42" s="45"/>
      <c r="F42" s="45"/>
      <c r="G42" s="45"/>
      <c r="H42" s="45"/>
      <c r="I42" s="45"/>
      <c r="J42" s="45"/>
      <c r="K42" s="45"/>
      <c r="L42" s="45"/>
      <c r="M42" s="45"/>
      <c r="N42" s="45"/>
    </row>
    <row r="43" spans="1:14" x14ac:dyDescent="0.15">
      <c r="A43" s="188" t="s">
        <v>271</v>
      </c>
      <c r="B43" s="188" t="s">
        <v>272</v>
      </c>
      <c r="C43" s="30" t="s">
        <v>273</v>
      </c>
      <c r="D43" s="20" t="s">
        <v>274</v>
      </c>
      <c r="E43" s="45"/>
      <c r="F43" s="45"/>
      <c r="G43" s="45"/>
      <c r="H43" s="45"/>
      <c r="I43" s="45"/>
      <c r="J43" s="45"/>
      <c r="K43" s="45"/>
      <c r="L43" s="45"/>
      <c r="M43" s="45"/>
      <c r="N43" s="45"/>
    </row>
    <row r="44" spans="1:14" x14ac:dyDescent="0.15">
      <c r="A44" s="188"/>
      <c r="B44" s="188"/>
      <c r="C44" s="30" t="s">
        <v>275</v>
      </c>
      <c r="D44" s="20" t="s">
        <v>276</v>
      </c>
      <c r="E44" s="45"/>
      <c r="F44" s="45"/>
      <c r="G44" s="45"/>
      <c r="H44" s="45"/>
      <c r="I44" s="45"/>
      <c r="J44" s="45"/>
      <c r="K44" s="45"/>
      <c r="L44" s="45">
        <v>1</v>
      </c>
      <c r="M44" s="45"/>
      <c r="N44" s="45"/>
    </row>
    <row r="45" spans="1:14" x14ac:dyDescent="0.15">
      <c r="A45" s="188"/>
      <c r="B45" s="188"/>
      <c r="C45" s="30" t="s">
        <v>277</v>
      </c>
      <c r="D45" s="20" t="s">
        <v>278</v>
      </c>
      <c r="E45" s="45"/>
      <c r="F45" s="45"/>
      <c r="G45" s="45"/>
      <c r="H45" s="45"/>
      <c r="I45" s="45"/>
      <c r="J45" s="45"/>
      <c r="K45" s="45"/>
      <c r="L45" s="45"/>
      <c r="M45" s="45"/>
      <c r="N45" s="45"/>
    </row>
    <row r="46" spans="1:14" x14ac:dyDescent="0.15">
      <c r="A46" s="188"/>
      <c r="B46" s="188" t="s">
        <v>279</v>
      </c>
      <c r="C46" s="30" t="s">
        <v>273</v>
      </c>
      <c r="D46" s="20" t="s">
        <v>274</v>
      </c>
      <c r="E46" s="45"/>
      <c r="F46" s="45"/>
      <c r="G46" s="45"/>
      <c r="H46" s="45"/>
      <c r="I46" s="45"/>
      <c r="J46" s="45"/>
      <c r="K46" s="45"/>
      <c r="L46" s="45"/>
      <c r="M46" s="45"/>
      <c r="N46" s="45"/>
    </row>
    <row r="47" spans="1:14" x14ac:dyDescent="0.15">
      <c r="A47" s="188"/>
      <c r="B47" s="188"/>
      <c r="C47" s="30" t="s">
        <v>275</v>
      </c>
      <c r="D47" s="20" t="s">
        <v>276</v>
      </c>
      <c r="E47" s="45"/>
      <c r="F47" s="45"/>
      <c r="G47" s="45"/>
      <c r="H47" s="45"/>
      <c r="I47" s="45"/>
      <c r="J47" s="45"/>
      <c r="K47" s="45"/>
      <c r="L47" s="45">
        <v>3</v>
      </c>
      <c r="M47" s="45"/>
      <c r="N47" s="45"/>
    </row>
    <row r="48" spans="1:14" x14ac:dyDescent="0.15">
      <c r="A48" s="188"/>
      <c r="B48" s="188"/>
      <c r="C48" s="30" t="s">
        <v>277</v>
      </c>
      <c r="D48" s="20" t="s">
        <v>278</v>
      </c>
      <c r="E48" s="45"/>
      <c r="F48" s="45"/>
      <c r="G48" s="45"/>
      <c r="H48" s="45"/>
      <c r="I48" s="45"/>
      <c r="J48" s="45"/>
      <c r="K48" s="45"/>
      <c r="L48" s="45"/>
      <c r="M48" s="45"/>
      <c r="N48" s="45"/>
    </row>
    <row r="49" spans="1:14" x14ac:dyDescent="0.15">
      <c r="A49" s="188"/>
      <c r="B49" s="188" t="s">
        <v>280</v>
      </c>
      <c r="C49" s="30" t="s">
        <v>273</v>
      </c>
      <c r="D49" s="20" t="s">
        <v>274</v>
      </c>
      <c r="E49" s="45"/>
      <c r="F49" s="45"/>
      <c r="G49" s="45"/>
      <c r="H49" s="45"/>
      <c r="I49" s="45"/>
      <c r="J49" s="45"/>
      <c r="K49" s="45"/>
      <c r="L49" s="45"/>
      <c r="M49" s="45"/>
      <c r="N49" s="45"/>
    </row>
    <row r="50" spans="1:14" x14ac:dyDescent="0.15">
      <c r="A50" s="188"/>
      <c r="B50" s="188"/>
      <c r="C50" s="30" t="s">
        <v>275</v>
      </c>
      <c r="D50" s="20" t="s">
        <v>276</v>
      </c>
      <c r="E50" s="45"/>
      <c r="F50" s="45"/>
      <c r="G50" s="45"/>
      <c r="H50" s="45">
        <v>366</v>
      </c>
      <c r="I50" s="45">
        <v>1</v>
      </c>
      <c r="J50" s="45"/>
      <c r="K50" s="45"/>
      <c r="L50" s="45">
        <v>5</v>
      </c>
      <c r="M50" s="45"/>
      <c r="N50" s="45"/>
    </row>
    <row r="51" spans="1:14" x14ac:dyDescent="0.15">
      <c r="A51" s="188"/>
      <c r="B51" s="188"/>
      <c r="C51" s="30" t="s">
        <v>277</v>
      </c>
      <c r="D51" s="20" t="s">
        <v>278</v>
      </c>
      <c r="E51" s="45"/>
      <c r="F51" s="45"/>
      <c r="G51" s="45"/>
      <c r="H51" s="45"/>
      <c r="I51" s="45"/>
      <c r="J51" s="45"/>
      <c r="K51" s="45"/>
      <c r="L51" s="45"/>
      <c r="M51" s="45"/>
      <c r="N51" s="45"/>
    </row>
    <row r="52" spans="1:14" x14ac:dyDescent="0.15">
      <c r="A52" s="188"/>
      <c r="B52" s="188" t="s">
        <v>281</v>
      </c>
      <c r="C52" s="30" t="s">
        <v>273</v>
      </c>
      <c r="D52" s="20" t="s">
        <v>274</v>
      </c>
      <c r="E52" s="45"/>
      <c r="F52" s="45"/>
      <c r="G52" s="45"/>
      <c r="H52" s="45"/>
      <c r="I52" s="45"/>
      <c r="J52" s="45"/>
      <c r="K52" s="45"/>
      <c r="L52" s="45"/>
      <c r="M52" s="45"/>
      <c r="N52" s="45"/>
    </row>
    <row r="53" spans="1:14" x14ac:dyDescent="0.15">
      <c r="A53" s="188"/>
      <c r="B53" s="188"/>
      <c r="C53" s="30" t="s">
        <v>275</v>
      </c>
      <c r="D53" s="20" t="s">
        <v>276</v>
      </c>
      <c r="E53" s="45"/>
      <c r="F53" s="45"/>
      <c r="G53" s="45"/>
      <c r="H53" s="45"/>
      <c r="I53" s="45">
        <v>8</v>
      </c>
      <c r="J53" s="45"/>
      <c r="K53" s="45"/>
      <c r="L53" s="45">
        <v>99</v>
      </c>
      <c r="M53" s="45">
        <v>1</v>
      </c>
      <c r="N53" s="45"/>
    </row>
    <row r="54" spans="1:14" x14ac:dyDescent="0.15">
      <c r="A54" s="188"/>
      <c r="B54" s="188"/>
      <c r="C54" s="30" t="s">
        <v>277</v>
      </c>
      <c r="D54" s="20" t="s">
        <v>278</v>
      </c>
      <c r="E54" s="45"/>
      <c r="F54" s="45"/>
      <c r="G54" s="45"/>
      <c r="H54" s="45"/>
      <c r="I54" s="45"/>
      <c r="J54" s="45"/>
      <c r="K54" s="45"/>
      <c r="L54" s="45"/>
      <c r="M54" s="45"/>
      <c r="N54" s="45"/>
    </row>
    <row r="55" spans="1:14" x14ac:dyDescent="0.15">
      <c r="A55" s="188"/>
      <c r="B55" s="188" t="s">
        <v>282</v>
      </c>
      <c r="C55" s="30" t="s">
        <v>273</v>
      </c>
      <c r="D55" s="20" t="s">
        <v>274</v>
      </c>
      <c r="E55" s="45"/>
      <c r="F55" s="45"/>
      <c r="G55" s="45">
        <v>5</v>
      </c>
      <c r="H55" s="45"/>
      <c r="I55" s="45"/>
      <c r="J55" s="45"/>
      <c r="K55" s="45">
        <v>1</v>
      </c>
      <c r="L55" s="45">
        <v>3</v>
      </c>
      <c r="M55" s="45"/>
      <c r="N55" s="45"/>
    </row>
    <row r="56" spans="1:14" x14ac:dyDescent="0.15">
      <c r="A56" s="188"/>
      <c r="B56" s="188"/>
      <c r="C56" s="30" t="s">
        <v>275</v>
      </c>
      <c r="D56" s="20" t="s">
        <v>276</v>
      </c>
      <c r="E56" s="45">
        <v>3</v>
      </c>
      <c r="F56" s="45"/>
      <c r="G56" s="45"/>
      <c r="H56" s="45"/>
      <c r="I56" s="45">
        <v>72</v>
      </c>
      <c r="J56" s="45"/>
      <c r="K56" s="45"/>
      <c r="L56" s="45">
        <v>151</v>
      </c>
      <c r="M56" s="45">
        <v>14</v>
      </c>
      <c r="N56" s="45"/>
    </row>
    <row r="57" spans="1:14" x14ac:dyDescent="0.15">
      <c r="A57" s="188"/>
      <c r="B57" s="188"/>
      <c r="C57" s="30" t="s">
        <v>277</v>
      </c>
      <c r="D57" s="20" t="s">
        <v>278</v>
      </c>
      <c r="E57" s="45"/>
      <c r="F57" s="45"/>
      <c r="G57" s="45"/>
      <c r="H57" s="45"/>
      <c r="I57" s="45"/>
      <c r="J57" s="45"/>
      <c r="K57" s="45"/>
      <c r="L57" s="45"/>
      <c r="M57" s="45"/>
      <c r="N57" s="45"/>
    </row>
    <row r="58" spans="1:14" x14ac:dyDescent="0.15">
      <c r="A58" s="245" t="s">
        <v>283</v>
      </c>
      <c r="B58" s="189" t="s">
        <v>284</v>
      </c>
      <c r="C58" s="189"/>
      <c r="D58" s="20" t="s">
        <v>276</v>
      </c>
      <c r="E58" s="45"/>
      <c r="F58" s="45"/>
      <c r="G58" s="45">
        <v>13</v>
      </c>
      <c r="H58" s="45">
        <v>4</v>
      </c>
      <c r="I58" s="45">
        <v>13</v>
      </c>
      <c r="J58" s="45"/>
      <c r="K58" s="45"/>
      <c r="L58" s="45"/>
      <c r="M58" s="45"/>
      <c r="N58" s="45"/>
    </row>
    <row r="59" spans="1:14" x14ac:dyDescent="0.15">
      <c r="A59" s="245"/>
      <c r="B59" s="189" t="s">
        <v>11</v>
      </c>
      <c r="C59" s="189"/>
      <c r="D59" s="20" t="s">
        <v>276</v>
      </c>
      <c r="E59" s="45"/>
      <c r="F59" s="45"/>
      <c r="G59" s="45">
        <v>8</v>
      </c>
      <c r="H59" s="45">
        <v>356</v>
      </c>
      <c r="I59" s="45">
        <v>4</v>
      </c>
      <c r="J59" s="45"/>
      <c r="K59" s="45"/>
      <c r="L59" s="45">
        <v>1</v>
      </c>
      <c r="M59" s="45"/>
      <c r="N59" s="45"/>
    </row>
    <row r="60" spans="1:14" x14ac:dyDescent="0.15">
      <c r="A60" s="188" t="s">
        <v>286</v>
      </c>
      <c r="B60" s="188" t="s">
        <v>287</v>
      </c>
      <c r="C60" s="30" t="s">
        <v>288</v>
      </c>
      <c r="D60" s="20" t="s">
        <v>289</v>
      </c>
      <c r="E60" s="45"/>
      <c r="F60" s="45"/>
      <c r="G60" s="45"/>
      <c r="H60" s="45"/>
      <c r="I60" s="45"/>
      <c r="J60" s="45"/>
      <c r="K60" s="45"/>
      <c r="L60" s="45"/>
      <c r="M60" s="45"/>
      <c r="N60" s="45"/>
    </row>
    <row r="61" spans="1:14" x14ac:dyDescent="0.15">
      <c r="A61" s="188"/>
      <c r="B61" s="188"/>
      <c r="C61" s="30" t="s">
        <v>290</v>
      </c>
      <c r="D61" s="20" t="s">
        <v>289</v>
      </c>
      <c r="E61" s="45"/>
      <c r="F61" s="45"/>
      <c r="G61" s="45"/>
      <c r="H61" s="45"/>
      <c r="I61" s="45"/>
      <c r="J61" s="45"/>
      <c r="K61" s="45"/>
      <c r="L61" s="45"/>
      <c r="M61" s="45"/>
      <c r="N61" s="45"/>
    </row>
    <row r="62" spans="1:14" x14ac:dyDescent="0.15">
      <c r="A62" s="188"/>
      <c r="B62" s="188" t="s">
        <v>291</v>
      </c>
      <c r="C62" s="30" t="s">
        <v>288</v>
      </c>
      <c r="D62" s="20" t="s">
        <v>292</v>
      </c>
      <c r="E62" s="45"/>
      <c r="F62" s="45"/>
      <c r="G62" s="45"/>
      <c r="H62" s="45"/>
      <c r="I62" s="45"/>
      <c r="J62" s="45"/>
      <c r="K62" s="45"/>
      <c r="L62" s="45"/>
      <c r="M62" s="45"/>
      <c r="N62" s="45"/>
    </row>
    <row r="63" spans="1:14" x14ac:dyDescent="0.15">
      <c r="A63" s="188"/>
      <c r="B63" s="188"/>
      <c r="C63" s="30" t="s">
        <v>290</v>
      </c>
      <c r="D63" s="20" t="s">
        <v>292</v>
      </c>
      <c r="E63" s="45"/>
      <c r="F63" s="45"/>
      <c r="G63" s="45"/>
      <c r="H63" s="45"/>
      <c r="I63" s="45"/>
      <c r="J63" s="45"/>
      <c r="K63" s="45"/>
      <c r="L63" s="45"/>
      <c r="M63" s="45"/>
      <c r="N63" s="45"/>
    </row>
    <row r="64" spans="1:14" x14ac:dyDescent="0.15">
      <c r="A64" s="189" t="s">
        <v>293</v>
      </c>
      <c r="B64" s="189"/>
      <c r="C64" s="189"/>
      <c r="D64" s="20" t="s">
        <v>294</v>
      </c>
      <c r="E64" s="45">
        <v>9</v>
      </c>
      <c r="F64" s="45"/>
      <c r="G64" s="45"/>
      <c r="H64" s="45">
        <v>36</v>
      </c>
      <c r="I64" s="45"/>
      <c r="J64" s="45"/>
      <c r="K64" s="45"/>
      <c r="L64" s="45"/>
      <c r="M64" s="45"/>
      <c r="N64" s="45"/>
    </row>
    <row r="65" spans="1:15" x14ac:dyDescent="0.15">
      <c r="A65" s="189" t="s">
        <v>295</v>
      </c>
      <c r="B65" s="189"/>
      <c r="C65" s="189"/>
      <c r="D65" s="20" t="s">
        <v>294</v>
      </c>
      <c r="E65" s="45">
        <v>14</v>
      </c>
      <c r="F65" s="45"/>
      <c r="G65" s="45">
        <v>38</v>
      </c>
      <c r="H65" s="45">
        <v>3</v>
      </c>
      <c r="I65" s="45">
        <v>71</v>
      </c>
      <c r="J65" s="45">
        <v>19</v>
      </c>
      <c r="K65" s="45">
        <v>14</v>
      </c>
      <c r="L65" s="45">
        <v>34</v>
      </c>
      <c r="M65" s="45">
        <v>9</v>
      </c>
      <c r="N65" s="45"/>
    </row>
    <row r="66" spans="1:15" x14ac:dyDescent="0.15">
      <c r="A66" s="189" t="s">
        <v>296</v>
      </c>
      <c r="B66" s="189"/>
      <c r="C66" s="189"/>
      <c r="D66" s="20" t="s">
        <v>294</v>
      </c>
      <c r="E66" s="45"/>
      <c r="F66" s="45"/>
      <c r="G66" s="45"/>
      <c r="H66" s="45"/>
      <c r="I66" s="45">
        <v>4</v>
      </c>
      <c r="J66" s="45"/>
      <c r="K66" s="45"/>
      <c r="L66" s="45">
        <v>2</v>
      </c>
      <c r="M66" s="45">
        <v>3</v>
      </c>
      <c r="N66" s="45"/>
    </row>
    <row r="67" spans="1:15" x14ac:dyDescent="0.15">
      <c r="A67" s="189" t="s">
        <v>297</v>
      </c>
      <c r="B67" s="189"/>
      <c r="C67" s="189"/>
      <c r="D67" s="20" t="s">
        <v>294</v>
      </c>
      <c r="E67" s="45"/>
      <c r="F67" s="45"/>
      <c r="G67" s="45"/>
      <c r="H67" s="45"/>
      <c r="I67" s="45"/>
      <c r="J67" s="45"/>
      <c r="K67" s="45"/>
      <c r="L67" s="45">
        <v>2</v>
      </c>
      <c r="M67" s="45"/>
      <c r="N67" s="45"/>
    </row>
    <row r="68" spans="1:15" x14ac:dyDescent="0.15">
      <c r="A68" s="189" t="s">
        <v>298</v>
      </c>
      <c r="B68" s="189"/>
      <c r="C68" s="189"/>
      <c r="D68" s="20" t="s">
        <v>294</v>
      </c>
      <c r="E68" s="45"/>
      <c r="F68" s="45"/>
      <c r="G68" s="45"/>
      <c r="H68" s="45"/>
      <c r="I68" s="45"/>
      <c r="J68" s="45"/>
      <c r="K68" s="45"/>
      <c r="L68" s="45"/>
      <c r="M68" s="45"/>
      <c r="N68" s="45"/>
    </row>
    <row r="69" spans="1:15" x14ac:dyDescent="0.15">
      <c r="A69" s="189" t="s">
        <v>299</v>
      </c>
      <c r="B69" s="189"/>
      <c r="C69" s="189"/>
      <c r="D69" s="20" t="s">
        <v>294</v>
      </c>
      <c r="E69" s="45">
        <v>7</v>
      </c>
      <c r="F69" s="45"/>
      <c r="G69" s="45">
        <v>6</v>
      </c>
      <c r="H69" s="45"/>
      <c r="I69" s="45">
        <v>10</v>
      </c>
      <c r="J69" s="45"/>
      <c r="K69" s="45">
        <v>3</v>
      </c>
      <c r="L69" s="45">
        <v>44</v>
      </c>
      <c r="M69" s="45"/>
      <c r="N69" s="45"/>
    </row>
    <row r="70" spans="1:15" x14ac:dyDescent="0.15">
      <c r="A70" t="s">
        <v>329</v>
      </c>
      <c r="D70" s="144"/>
      <c r="E70" s="144"/>
    </row>
    <row r="71" spans="1:15" ht="17.25" x14ac:dyDescent="0.2">
      <c r="A71" s="49" t="s">
        <v>255</v>
      </c>
      <c r="B71" s="16"/>
      <c r="C71" s="16"/>
      <c r="D71" s="141"/>
      <c r="E71" s="16"/>
      <c r="F71" s="16"/>
      <c r="G71" s="16"/>
      <c r="H71" s="16"/>
    </row>
    <row r="73" spans="1:15" x14ac:dyDescent="0.15">
      <c r="A73" s="170" t="s">
        <v>0</v>
      </c>
      <c r="B73" s="170"/>
      <c r="C73" s="170"/>
      <c r="D73" s="20" t="s">
        <v>257</v>
      </c>
      <c r="E73" s="125" t="s">
        <v>400</v>
      </c>
      <c r="F73" s="125" t="s">
        <v>357</v>
      </c>
      <c r="G73" s="125" t="s">
        <v>358</v>
      </c>
      <c r="H73" s="125" t="s">
        <v>359</v>
      </c>
      <c r="I73" s="125" t="s">
        <v>344</v>
      </c>
      <c r="J73" s="125" t="s">
        <v>345</v>
      </c>
      <c r="K73" s="125" t="s">
        <v>346</v>
      </c>
      <c r="L73" s="125" t="s">
        <v>347</v>
      </c>
      <c r="M73" s="125" t="s">
        <v>348</v>
      </c>
      <c r="N73" s="125" t="s">
        <v>349</v>
      </c>
      <c r="O73" s="62"/>
    </row>
    <row r="74" spans="1:15" ht="94.5" x14ac:dyDescent="0.15">
      <c r="A74" s="244" t="s">
        <v>259</v>
      </c>
      <c r="B74" s="244"/>
      <c r="C74" s="244"/>
      <c r="D74" s="142"/>
      <c r="E74" s="148" t="s">
        <v>260</v>
      </c>
      <c r="F74" s="146" t="s">
        <v>261</v>
      </c>
      <c r="G74" s="148" t="s">
        <v>262</v>
      </c>
      <c r="H74" s="148" t="s">
        <v>263</v>
      </c>
      <c r="I74" s="149" t="s">
        <v>264</v>
      </c>
      <c r="J74" s="148" t="s">
        <v>263</v>
      </c>
      <c r="K74" s="148" t="s">
        <v>265</v>
      </c>
      <c r="L74" s="145" t="s">
        <v>266</v>
      </c>
      <c r="M74" s="145" t="s">
        <v>267</v>
      </c>
      <c r="N74" s="150" t="s">
        <v>268</v>
      </c>
      <c r="O74" s="151"/>
    </row>
    <row r="75" spans="1:15" x14ac:dyDescent="0.15">
      <c r="A75" s="188" t="s">
        <v>269</v>
      </c>
      <c r="B75" s="189" t="s">
        <v>66</v>
      </c>
      <c r="C75" s="189"/>
      <c r="D75" s="20" t="s">
        <v>215</v>
      </c>
      <c r="E75" s="45"/>
      <c r="F75" s="45"/>
      <c r="G75" s="45"/>
      <c r="H75" s="45"/>
      <c r="I75" s="45"/>
      <c r="J75" s="45"/>
      <c r="K75" s="45"/>
      <c r="L75" s="45"/>
      <c r="M75" s="45"/>
      <c r="N75" s="45"/>
    </row>
    <row r="76" spans="1:15" x14ac:dyDescent="0.15">
      <c r="A76" s="188"/>
      <c r="B76" s="189" t="s">
        <v>270</v>
      </c>
      <c r="C76" s="189"/>
      <c r="D76" s="20" t="s">
        <v>215</v>
      </c>
      <c r="E76" s="45">
        <v>2</v>
      </c>
      <c r="F76" s="45"/>
      <c r="G76" s="45"/>
      <c r="H76" s="45"/>
      <c r="I76" s="45"/>
      <c r="J76" s="45"/>
      <c r="K76" s="45">
        <v>3</v>
      </c>
      <c r="L76" s="45"/>
      <c r="M76" s="45"/>
      <c r="N76" s="45"/>
    </row>
    <row r="77" spans="1:15" x14ac:dyDescent="0.15">
      <c r="A77" s="188"/>
      <c r="B77" s="189" t="s">
        <v>21</v>
      </c>
      <c r="C77" s="189"/>
      <c r="D77" s="20" t="s">
        <v>215</v>
      </c>
      <c r="E77" s="45"/>
      <c r="F77" s="45">
        <v>5</v>
      </c>
      <c r="G77" s="45"/>
      <c r="H77" s="45"/>
      <c r="I77" s="45"/>
      <c r="J77" s="45"/>
      <c r="K77" s="45">
        <v>9</v>
      </c>
      <c r="L77" s="45"/>
      <c r="M77" s="45"/>
      <c r="N77" s="45"/>
    </row>
    <row r="78" spans="1:15" x14ac:dyDescent="0.15">
      <c r="A78" s="188" t="s">
        <v>271</v>
      </c>
      <c r="B78" s="188" t="s">
        <v>272</v>
      </c>
      <c r="C78" s="30" t="s">
        <v>273</v>
      </c>
      <c r="D78" s="20" t="s">
        <v>274</v>
      </c>
      <c r="E78" s="45"/>
      <c r="F78" s="45"/>
      <c r="G78" s="45"/>
      <c r="H78" s="45"/>
      <c r="I78" s="45"/>
      <c r="J78" s="45"/>
      <c r="K78" s="45"/>
      <c r="L78" s="45"/>
      <c r="M78" s="45"/>
      <c r="N78" s="45"/>
    </row>
    <row r="79" spans="1:15" x14ac:dyDescent="0.15">
      <c r="A79" s="188"/>
      <c r="B79" s="188"/>
      <c r="C79" s="30" t="s">
        <v>275</v>
      </c>
      <c r="D79" s="20" t="s">
        <v>276</v>
      </c>
      <c r="E79" s="45"/>
      <c r="F79" s="45"/>
      <c r="G79" s="45"/>
      <c r="H79" s="45"/>
      <c r="I79" s="45"/>
      <c r="J79" s="45"/>
      <c r="K79" s="45"/>
      <c r="L79" s="45"/>
      <c r="M79" s="45"/>
      <c r="N79" s="45"/>
    </row>
    <row r="80" spans="1:15" x14ac:dyDescent="0.15">
      <c r="A80" s="188"/>
      <c r="B80" s="188"/>
      <c r="C80" s="30" t="s">
        <v>277</v>
      </c>
      <c r="D80" s="20" t="s">
        <v>278</v>
      </c>
      <c r="E80" s="45"/>
      <c r="F80" s="45"/>
      <c r="G80" s="45"/>
      <c r="H80" s="45"/>
      <c r="I80" s="45"/>
      <c r="J80" s="45"/>
      <c r="K80" s="45"/>
      <c r="L80" s="45"/>
      <c r="M80" s="45"/>
      <c r="N80" s="45"/>
    </row>
    <row r="81" spans="1:14" x14ac:dyDescent="0.15">
      <c r="A81" s="188"/>
      <c r="B81" s="188" t="s">
        <v>279</v>
      </c>
      <c r="C81" s="30" t="s">
        <v>273</v>
      </c>
      <c r="D81" s="20" t="s">
        <v>274</v>
      </c>
      <c r="E81" s="45"/>
      <c r="F81" s="45"/>
      <c r="G81" s="45"/>
      <c r="H81" s="45"/>
      <c r="I81" s="45"/>
      <c r="J81" s="45"/>
      <c r="K81" s="45">
        <v>2</v>
      </c>
      <c r="L81" s="45"/>
      <c r="M81" s="45"/>
      <c r="N81" s="45"/>
    </row>
    <row r="82" spans="1:14" x14ac:dyDescent="0.15">
      <c r="A82" s="188"/>
      <c r="B82" s="188"/>
      <c r="C82" s="30" t="s">
        <v>275</v>
      </c>
      <c r="D82" s="20" t="s">
        <v>276</v>
      </c>
      <c r="E82" s="45"/>
      <c r="F82" s="45">
        <v>2</v>
      </c>
      <c r="G82" s="45"/>
      <c r="H82" s="45"/>
      <c r="I82" s="45"/>
      <c r="J82" s="45"/>
      <c r="K82" s="45"/>
      <c r="L82" s="45"/>
      <c r="M82" s="45"/>
      <c r="N82" s="45"/>
    </row>
    <row r="83" spans="1:14" x14ac:dyDescent="0.15">
      <c r="A83" s="188"/>
      <c r="B83" s="188"/>
      <c r="C83" s="30" t="s">
        <v>277</v>
      </c>
      <c r="D83" s="20" t="s">
        <v>278</v>
      </c>
      <c r="E83" s="45"/>
      <c r="F83" s="45"/>
      <c r="G83" s="45"/>
      <c r="H83" s="45"/>
      <c r="I83" s="45"/>
      <c r="J83" s="45"/>
      <c r="K83" s="45">
        <v>4657</v>
      </c>
      <c r="L83" s="45">
        <v>164</v>
      </c>
      <c r="M83" s="45">
        <v>4</v>
      </c>
      <c r="N83" s="45"/>
    </row>
    <row r="84" spans="1:14" x14ac:dyDescent="0.15">
      <c r="A84" s="188"/>
      <c r="B84" s="188" t="s">
        <v>280</v>
      </c>
      <c r="C84" s="30" t="s">
        <v>273</v>
      </c>
      <c r="D84" s="20" t="s">
        <v>274</v>
      </c>
      <c r="E84" s="45"/>
      <c r="F84" s="45"/>
      <c r="G84" s="45"/>
      <c r="H84" s="45"/>
      <c r="I84" s="45">
        <v>52</v>
      </c>
      <c r="J84" s="45"/>
      <c r="K84" s="45"/>
      <c r="L84" s="45"/>
      <c r="M84" s="45">
        <v>3</v>
      </c>
      <c r="N84" s="45"/>
    </row>
    <row r="85" spans="1:14" x14ac:dyDescent="0.15">
      <c r="A85" s="188"/>
      <c r="B85" s="188"/>
      <c r="C85" s="30" t="s">
        <v>275</v>
      </c>
      <c r="D85" s="20" t="s">
        <v>276</v>
      </c>
      <c r="E85" s="45"/>
      <c r="F85" s="45">
        <v>90</v>
      </c>
      <c r="G85" s="45"/>
      <c r="H85" s="45"/>
      <c r="I85" s="45"/>
      <c r="J85" s="45"/>
      <c r="K85" s="45"/>
      <c r="L85" s="45"/>
      <c r="M85" s="45"/>
      <c r="N85" s="45">
        <v>4</v>
      </c>
    </row>
    <row r="86" spans="1:14" x14ac:dyDescent="0.15">
      <c r="A86" s="188"/>
      <c r="B86" s="188"/>
      <c r="C86" s="30" t="s">
        <v>277</v>
      </c>
      <c r="D86" s="20" t="s">
        <v>278</v>
      </c>
      <c r="E86" s="45"/>
      <c r="F86" s="45"/>
      <c r="G86" s="45"/>
      <c r="H86" s="45"/>
      <c r="I86" s="45"/>
      <c r="J86" s="45"/>
      <c r="K86" s="45"/>
      <c r="L86" s="45"/>
      <c r="M86" s="45"/>
      <c r="N86" s="45"/>
    </row>
    <row r="87" spans="1:14" x14ac:dyDescent="0.15">
      <c r="A87" s="188"/>
      <c r="B87" s="188" t="s">
        <v>281</v>
      </c>
      <c r="C87" s="30" t="s">
        <v>273</v>
      </c>
      <c r="D87" s="20" t="s">
        <v>274</v>
      </c>
      <c r="E87" s="45">
        <v>1</v>
      </c>
      <c r="F87" s="45"/>
      <c r="G87" s="45"/>
      <c r="H87" s="45"/>
      <c r="I87" s="45"/>
      <c r="J87" s="45"/>
      <c r="K87" s="45">
        <v>1</v>
      </c>
      <c r="L87" s="45">
        <v>5</v>
      </c>
      <c r="M87" s="45">
        <v>1</v>
      </c>
      <c r="N87" s="45"/>
    </row>
    <row r="88" spans="1:14" x14ac:dyDescent="0.15">
      <c r="A88" s="188"/>
      <c r="B88" s="188"/>
      <c r="C88" s="30" t="s">
        <v>275</v>
      </c>
      <c r="D88" s="20" t="s">
        <v>276</v>
      </c>
      <c r="E88" s="45">
        <v>1</v>
      </c>
      <c r="F88" s="45"/>
      <c r="G88" s="45"/>
      <c r="H88" s="45"/>
      <c r="I88" s="45"/>
      <c r="J88" s="45"/>
      <c r="K88" s="45">
        <v>1</v>
      </c>
      <c r="L88" s="45"/>
      <c r="M88" s="45"/>
      <c r="N88" s="45">
        <v>4</v>
      </c>
    </row>
    <row r="89" spans="1:14" x14ac:dyDescent="0.15">
      <c r="A89" s="188"/>
      <c r="B89" s="188"/>
      <c r="C89" s="30" t="s">
        <v>277</v>
      </c>
      <c r="D89" s="20" t="s">
        <v>278</v>
      </c>
      <c r="E89" s="45"/>
      <c r="F89" s="45"/>
      <c r="G89" s="45"/>
      <c r="H89" s="45"/>
      <c r="I89" s="45"/>
      <c r="J89" s="45"/>
      <c r="K89" s="45"/>
      <c r="L89" s="45"/>
      <c r="M89" s="45"/>
      <c r="N89" s="45"/>
    </row>
    <row r="90" spans="1:14" x14ac:dyDescent="0.15">
      <c r="A90" s="188"/>
      <c r="B90" s="188" t="s">
        <v>282</v>
      </c>
      <c r="C90" s="30" t="s">
        <v>273</v>
      </c>
      <c r="D90" s="20" t="s">
        <v>274</v>
      </c>
      <c r="E90" s="45">
        <v>16</v>
      </c>
      <c r="F90" s="45"/>
      <c r="G90" s="45"/>
      <c r="H90" s="45"/>
      <c r="I90" s="45"/>
      <c r="J90" s="45"/>
      <c r="K90" s="45"/>
      <c r="L90" s="45">
        <v>28</v>
      </c>
      <c r="M90" s="45">
        <v>1</v>
      </c>
      <c r="N90" s="45"/>
    </row>
    <row r="91" spans="1:14" x14ac:dyDescent="0.15">
      <c r="A91" s="188"/>
      <c r="B91" s="188"/>
      <c r="C91" s="30" t="s">
        <v>275</v>
      </c>
      <c r="D91" s="20" t="s">
        <v>276</v>
      </c>
      <c r="E91" s="45">
        <v>16</v>
      </c>
      <c r="F91" s="45"/>
      <c r="G91" s="45"/>
      <c r="H91" s="45"/>
      <c r="I91" s="45"/>
      <c r="J91" s="45"/>
      <c r="K91" s="45"/>
      <c r="L91" s="45"/>
      <c r="M91" s="45"/>
      <c r="N91" s="45">
        <v>24</v>
      </c>
    </row>
    <row r="92" spans="1:14" x14ac:dyDescent="0.15">
      <c r="A92" s="188"/>
      <c r="B92" s="188"/>
      <c r="C92" s="30" t="s">
        <v>277</v>
      </c>
      <c r="D92" s="20" t="s">
        <v>278</v>
      </c>
      <c r="E92" s="45"/>
      <c r="F92" s="45"/>
      <c r="G92" s="45"/>
      <c r="H92" s="45"/>
      <c r="I92" s="45"/>
      <c r="J92" s="45"/>
      <c r="K92" s="45"/>
      <c r="L92" s="45"/>
      <c r="M92" s="45"/>
      <c r="N92" s="45"/>
    </row>
    <row r="93" spans="1:14" x14ac:dyDescent="0.15">
      <c r="A93" s="245" t="s">
        <v>283</v>
      </c>
      <c r="B93" s="189" t="s">
        <v>284</v>
      </c>
      <c r="C93" s="189"/>
      <c r="D93" s="20" t="s">
        <v>276</v>
      </c>
      <c r="E93" s="45"/>
      <c r="F93" s="45">
        <v>1</v>
      </c>
      <c r="G93" s="45"/>
      <c r="H93" s="45"/>
      <c r="I93" s="45">
        <v>11</v>
      </c>
      <c r="J93" s="45"/>
      <c r="K93" s="45">
        <v>39</v>
      </c>
      <c r="L93" s="45">
        <v>18</v>
      </c>
      <c r="M93" s="45">
        <v>9</v>
      </c>
      <c r="N93" s="45"/>
    </row>
    <row r="94" spans="1:14" x14ac:dyDescent="0.15">
      <c r="A94" s="245"/>
      <c r="B94" s="189" t="s">
        <v>11</v>
      </c>
      <c r="C94" s="189"/>
      <c r="D94" s="20" t="s">
        <v>276</v>
      </c>
      <c r="E94" s="45">
        <v>1</v>
      </c>
      <c r="F94" s="45">
        <v>69</v>
      </c>
      <c r="G94" s="45"/>
      <c r="H94" s="45"/>
      <c r="I94" s="45"/>
      <c r="J94" s="45"/>
      <c r="K94" s="45">
        <v>3268</v>
      </c>
      <c r="L94" s="45">
        <v>93</v>
      </c>
      <c r="M94" s="45">
        <v>21</v>
      </c>
      <c r="N94" s="45">
        <v>7</v>
      </c>
    </row>
    <row r="95" spans="1:14" x14ac:dyDescent="0.15">
      <c r="A95" s="188" t="s">
        <v>286</v>
      </c>
      <c r="B95" s="188" t="s">
        <v>287</v>
      </c>
      <c r="C95" s="30" t="s">
        <v>288</v>
      </c>
      <c r="D95" s="20" t="s">
        <v>289</v>
      </c>
      <c r="E95" s="45"/>
      <c r="F95" s="45"/>
      <c r="G95" s="45"/>
      <c r="H95" s="45"/>
      <c r="I95" s="45"/>
      <c r="J95" s="45"/>
      <c r="K95" s="45"/>
      <c r="L95" s="45"/>
      <c r="M95" s="45"/>
      <c r="N95" s="45"/>
    </row>
    <row r="96" spans="1:14" x14ac:dyDescent="0.15">
      <c r="A96" s="188"/>
      <c r="B96" s="188"/>
      <c r="C96" s="30" t="s">
        <v>290</v>
      </c>
      <c r="D96" s="20" t="s">
        <v>289</v>
      </c>
      <c r="E96" s="45"/>
      <c r="F96" s="45"/>
      <c r="G96" s="45"/>
      <c r="H96" s="45"/>
      <c r="I96" s="45"/>
      <c r="J96" s="45"/>
      <c r="K96" s="45"/>
      <c r="L96" s="45"/>
      <c r="M96" s="45"/>
      <c r="N96" s="45">
        <v>143</v>
      </c>
    </row>
    <row r="97" spans="1:14" x14ac:dyDescent="0.15">
      <c r="A97" s="188"/>
      <c r="B97" s="188" t="s">
        <v>291</v>
      </c>
      <c r="C97" s="30" t="s">
        <v>288</v>
      </c>
      <c r="D97" s="20" t="s">
        <v>292</v>
      </c>
      <c r="E97" s="45"/>
      <c r="F97" s="45"/>
      <c r="G97" s="45"/>
      <c r="H97" s="45"/>
      <c r="I97" s="45"/>
      <c r="J97" s="45"/>
      <c r="K97" s="45"/>
      <c r="L97" s="45"/>
      <c r="M97" s="45"/>
      <c r="N97" s="45"/>
    </row>
    <row r="98" spans="1:14" x14ac:dyDescent="0.15">
      <c r="A98" s="188"/>
      <c r="B98" s="188"/>
      <c r="C98" s="30" t="s">
        <v>290</v>
      </c>
      <c r="D98" s="20" t="s">
        <v>292</v>
      </c>
      <c r="E98" s="45"/>
      <c r="F98" s="45"/>
      <c r="G98" s="45"/>
      <c r="H98" s="45"/>
      <c r="I98" s="45"/>
      <c r="J98" s="45"/>
      <c r="K98" s="45"/>
      <c r="L98" s="45"/>
      <c r="M98" s="45"/>
      <c r="N98" s="45"/>
    </row>
    <row r="99" spans="1:14" x14ac:dyDescent="0.15">
      <c r="A99" s="189" t="s">
        <v>293</v>
      </c>
      <c r="B99" s="189"/>
      <c r="C99" s="189"/>
      <c r="D99" s="20" t="s">
        <v>294</v>
      </c>
      <c r="E99" s="45"/>
      <c r="F99" s="45"/>
      <c r="G99" s="45"/>
      <c r="H99" s="45"/>
      <c r="I99" s="45">
        <v>20</v>
      </c>
      <c r="J99" s="45"/>
      <c r="K99" s="45">
        <v>32</v>
      </c>
      <c r="L99" s="45">
        <v>21</v>
      </c>
      <c r="M99" s="45">
        <v>17</v>
      </c>
      <c r="N99" s="45"/>
    </row>
    <row r="100" spans="1:14" x14ac:dyDescent="0.15">
      <c r="A100" s="189" t="s">
        <v>295</v>
      </c>
      <c r="B100" s="189"/>
      <c r="C100" s="189"/>
      <c r="D100" s="20" t="s">
        <v>294</v>
      </c>
      <c r="E100" s="45">
        <v>3</v>
      </c>
      <c r="F100" s="45"/>
      <c r="G100" s="45"/>
      <c r="H100" s="45"/>
      <c r="I100" s="45"/>
      <c r="J100" s="45"/>
      <c r="K100" s="45">
        <v>3</v>
      </c>
      <c r="L100" s="45">
        <v>31</v>
      </c>
      <c r="M100" s="45">
        <v>45</v>
      </c>
      <c r="N100" s="45">
        <v>54</v>
      </c>
    </row>
    <row r="101" spans="1:14" x14ac:dyDescent="0.15">
      <c r="A101" s="189" t="s">
        <v>296</v>
      </c>
      <c r="B101" s="189"/>
      <c r="C101" s="189"/>
      <c r="D101" s="20" t="s">
        <v>294</v>
      </c>
      <c r="E101" s="45"/>
      <c r="F101" s="45"/>
      <c r="G101" s="45"/>
      <c r="H101" s="45"/>
      <c r="I101" s="45"/>
      <c r="J101" s="45"/>
      <c r="K101" s="45"/>
      <c r="L101" s="45">
        <v>3</v>
      </c>
      <c r="M101" s="45"/>
      <c r="N101" s="45"/>
    </row>
    <row r="102" spans="1:14" x14ac:dyDescent="0.15">
      <c r="A102" s="189" t="s">
        <v>297</v>
      </c>
      <c r="B102" s="189"/>
      <c r="C102" s="189"/>
      <c r="D102" s="20" t="s">
        <v>294</v>
      </c>
      <c r="E102" s="45"/>
      <c r="F102" s="45"/>
      <c r="G102" s="45"/>
      <c r="H102" s="45"/>
      <c r="I102" s="45"/>
      <c r="J102" s="45"/>
      <c r="K102" s="45"/>
      <c r="L102" s="45"/>
      <c r="M102" s="45"/>
      <c r="N102" s="45">
        <v>1</v>
      </c>
    </row>
    <row r="103" spans="1:14" x14ac:dyDescent="0.15">
      <c r="A103" s="189" t="s">
        <v>298</v>
      </c>
      <c r="B103" s="189"/>
      <c r="C103" s="189"/>
      <c r="D103" s="20" t="s">
        <v>294</v>
      </c>
      <c r="E103" s="45"/>
      <c r="F103" s="45"/>
      <c r="G103" s="45"/>
      <c r="H103" s="45"/>
      <c r="I103" s="45"/>
      <c r="J103" s="45"/>
      <c r="K103" s="45"/>
      <c r="L103" s="45"/>
      <c r="M103" s="45"/>
      <c r="N103" s="45"/>
    </row>
    <row r="104" spans="1:14" x14ac:dyDescent="0.15">
      <c r="A104" s="189" t="s">
        <v>299</v>
      </c>
      <c r="B104" s="189"/>
      <c r="C104" s="189"/>
      <c r="D104" s="20" t="s">
        <v>294</v>
      </c>
      <c r="E104" s="45"/>
      <c r="F104" s="45"/>
      <c r="G104" s="45"/>
      <c r="H104" s="45"/>
      <c r="I104" s="45"/>
      <c r="J104" s="45"/>
      <c r="K104" s="45">
        <v>1</v>
      </c>
      <c r="L104" s="45"/>
      <c r="M104" s="45">
        <v>1</v>
      </c>
      <c r="N104" s="45"/>
    </row>
    <row r="105" spans="1:14" x14ac:dyDescent="0.15">
      <c r="A105" t="s">
        <v>327</v>
      </c>
      <c r="D105" s="243"/>
      <c r="E105" s="243"/>
    </row>
    <row r="143" ht="16.5" customHeight="1" x14ac:dyDescent="0.15"/>
    <row r="144" ht="104.25" customHeight="1" x14ac:dyDescent="0.15"/>
    <row r="145" ht="16.5" customHeight="1" x14ac:dyDescent="0.15"/>
    <row r="146" ht="16.5" customHeight="1" x14ac:dyDescent="0.15"/>
    <row r="147" ht="16.5" customHeight="1" x14ac:dyDescent="0.15"/>
    <row r="148" ht="16.5" customHeight="1" x14ac:dyDescent="0.15"/>
    <row r="149" ht="16.5" customHeight="1" x14ac:dyDescent="0.15"/>
    <row r="150" ht="16.5" customHeight="1" x14ac:dyDescent="0.15"/>
    <row r="151" ht="16.5" customHeight="1" x14ac:dyDescent="0.15"/>
    <row r="152" ht="16.5" customHeight="1" x14ac:dyDescent="0.15"/>
    <row r="153" ht="16.5" customHeight="1" x14ac:dyDescent="0.15"/>
    <row r="154" ht="16.5" customHeight="1" x14ac:dyDescent="0.15"/>
    <row r="155" ht="16.5" customHeight="1" x14ac:dyDescent="0.15"/>
    <row r="156" ht="16.5" customHeight="1" x14ac:dyDescent="0.15"/>
    <row r="157" ht="16.5" customHeight="1" x14ac:dyDescent="0.15"/>
    <row r="158" ht="16.5" customHeight="1" x14ac:dyDescent="0.15"/>
    <row r="159" ht="16.5" customHeight="1" x14ac:dyDescent="0.15"/>
    <row r="160" ht="16.5" customHeight="1" x14ac:dyDescent="0.15"/>
    <row r="161" ht="16.5" customHeight="1" x14ac:dyDescent="0.15"/>
    <row r="162" ht="16.5" customHeight="1" x14ac:dyDescent="0.15"/>
    <row r="163" ht="16.5" customHeight="1" x14ac:dyDescent="0.15"/>
    <row r="164" ht="16.5" customHeight="1" x14ac:dyDescent="0.15"/>
    <row r="165" ht="16.5" customHeight="1" x14ac:dyDescent="0.15"/>
    <row r="166" ht="16.5" customHeight="1" x14ac:dyDescent="0.15"/>
    <row r="167" ht="16.5" customHeight="1" x14ac:dyDescent="0.15"/>
    <row r="168" ht="16.5" customHeight="1" x14ac:dyDescent="0.15"/>
    <row r="169" ht="16.5" customHeight="1" x14ac:dyDescent="0.15"/>
    <row r="170" ht="16.5" customHeight="1" x14ac:dyDescent="0.15"/>
    <row r="171" ht="16.5" customHeight="1" x14ac:dyDescent="0.15"/>
    <row r="172" ht="16.5" customHeight="1" x14ac:dyDescent="0.15"/>
    <row r="173" ht="16.5" customHeight="1" x14ac:dyDescent="0.15"/>
    <row r="174" ht="16.5" customHeight="1" x14ac:dyDescent="0.15"/>
    <row r="175" ht="16.5" customHeight="1" x14ac:dyDescent="0.15"/>
    <row r="176" ht="16.5" customHeight="1" x14ac:dyDescent="0.15"/>
    <row r="177" ht="16.5" customHeight="1" x14ac:dyDescent="0.15"/>
    <row r="178" ht="16.5" customHeight="1" x14ac:dyDescent="0.15"/>
    <row r="179" ht="16.5" customHeight="1" x14ac:dyDescent="0.15"/>
    <row r="180" ht="16.5" customHeight="1" x14ac:dyDescent="0.15"/>
    <row r="181" ht="16.5" customHeight="1" x14ac:dyDescent="0.15"/>
    <row r="182" ht="16.5" customHeight="1" x14ac:dyDescent="0.15"/>
  </sheetData>
  <sheetProtection formatCells="0" insertColumns="0" insertRows="0"/>
  <mergeCells count="73">
    <mergeCell ref="A3:C3"/>
    <mergeCell ref="A4:C4"/>
    <mergeCell ref="A5:A7"/>
    <mergeCell ref="B5:C5"/>
    <mergeCell ref="B6:C6"/>
    <mergeCell ref="B7:C7"/>
    <mergeCell ref="A8:A22"/>
    <mergeCell ref="B8:B10"/>
    <mergeCell ref="B11:B13"/>
    <mergeCell ref="B14:B16"/>
    <mergeCell ref="B17:B19"/>
    <mergeCell ref="B20:B22"/>
    <mergeCell ref="B76:C76"/>
    <mergeCell ref="B77:C77"/>
    <mergeCell ref="A32:C32"/>
    <mergeCell ref="A33:C33"/>
    <mergeCell ref="A34:C34"/>
    <mergeCell ref="A75:A77"/>
    <mergeCell ref="B75:C75"/>
    <mergeCell ref="A64:C64"/>
    <mergeCell ref="A65:C65"/>
    <mergeCell ref="A66:C66"/>
    <mergeCell ref="A67:C67"/>
    <mergeCell ref="A68:C68"/>
    <mergeCell ref="A23:A24"/>
    <mergeCell ref="B23:C23"/>
    <mergeCell ref="B24:C24"/>
    <mergeCell ref="A73:C73"/>
    <mergeCell ref="A74:C74"/>
    <mergeCell ref="A25:A28"/>
    <mergeCell ref="B25:B26"/>
    <mergeCell ref="B27:B28"/>
    <mergeCell ref="A29:C29"/>
    <mergeCell ref="A30:C30"/>
    <mergeCell ref="A31:C31"/>
    <mergeCell ref="A69:C69"/>
    <mergeCell ref="A43:A57"/>
    <mergeCell ref="B43:B45"/>
    <mergeCell ref="B46:B48"/>
    <mergeCell ref="B49:B51"/>
    <mergeCell ref="A102:C102"/>
    <mergeCell ref="A103:C103"/>
    <mergeCell ref="A93:A94"/>
    <mergeCell ref="B93:C93"/>
    <mergeCell ref="B94:C94"/>
    <mergeCell ref="A95:A98"/>
    <mergeCell ref="B95:B96"/>
    <mergeCell ref="B97:B98"/>
    <mergeCell ref="A99:C99"/>
    <mergeCell ref="A100:C100"/>
    <mergeCell ref="A101:C101"/>
    <mergeCell ref="A78:A92"/>
    <mergeCell ref="B78:B80"/>
    <mergeCell ref="B81:B83"/>
    <mergeCell ref="B84:B86"/>
    <mergeCell ref="B87:B89"/>
    <mergeCell ref="B90:B92"/>
    <mergeCell ref="A104:C104"/>
    <mergeCell ref="D105:E105"/>
    <mergeCell ref="A38:C38"/>
    <mergeCell ref="A39:C39"/>
    <mergeCell ref="A40:A42"/>
    <mergeCell ref="B40:C40"/>
    <mergeCell ref="B41:C41"/>
    <mergeCell ref="B42:C42"/>
    <mergeCell ref="B52:B54"/>
    <mergeCell ref="B55:B57"/>
    <mergeCell ref="A58:A59"/>
    <mergeCell ref="B58:C58"/>
    <mergeCell ref="B59:C59"/>
    <mergeCell ref="A60:A63"/>
    <mergeCell ref="B60:B61"/>
    <mergeCell ref="B62:B63"/>
  </mergeCells>
  <phoneticPr fontId="2"/>
  <pageMargins left="0.78740157480314965" right="0.78740157480314965" top="0.78740157480314965" bottom="0.59055118110236227" header="0.51181102362204722" footer="0.51181102362204722"/>
  <pageSetup paperSize="9" scale="97" orientation="landscape" r:id="rId1"/>
  <headerFooter scaleWithDoc="0" alignWithMargins="0">
    <oddFooter>&amp;A</oddFooter>
  </headerFooter>
  <rowBreaks count="2" manualBreakCount="2">
    <brk id="35" max="13" man="1"/>
    <brk id="140" max="1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18D30-2613-4E64-89A1-1E8C68863B89}">
  <dimension ref="A1:N40"/>
  <sheetViews>
    <sheetView view="pageBreakPreview" zoomScaleNormal="100" zoomScaleSheetLayoutView="100" workbookViewId="0">
      <selection sqref="A1:D1"/>
    </sheetView>
  </sheetViews>
  <sheetFormatPr defaultRowHeight="13.5" x14ac:dyDescent="0.15"/>
  <cols>
    <col min="2" max="12" width="9.625" customWidth="1"/>
  </cols>
  <sheetData>
    <row r="1" spans="1:14" ht="23.45" customHeight="1" x14ac:dyDescent="0.15">
      <c r="A1" s="187" t="s">
        <v>126</v>
      </c>
      <c r="B1" s="187"/>
      <c r="C1" s="187"/>
      <c r="D1" s="187"/>
    </row>
    <row r="2" spans="1:14" ht="12.95" customHeight="1" x14ac:dyDescent="0.2">
      <c r="A2" s="50"/>
      <c r="B2" s="50"/>
      <c r="C2" s="50"/>
      <c r="D2" s="50"/>
    </row>
    <row r="3" spans="1:14" ht="17.100000000000001" customHeight="1" x14ac:dyDescent="0.15">
      <c r="F3" t="s">
        <v>23</v>
      </c>
    </row>
    <row r="4" spans="1:14" ht="17.100000000000001" customHeight="1" x14ac:dyDescent="0.15">
      <c r="A4" s="1" t="s">
        <v>18</v>
      </c>
      <c r="B4" s="1" t="s">
        <v>3</v>
      </c>
      <c r="C4" s="1" t="s">
        <v>19</v>
      </c>
      <c r="D4" s="1" t="s">
        <v>20</v>
      </c>
      <c r="E4" s="1" t="s">
        <v>21</v>
      </c>
      <c r="F4" s="51" t="s">
        <v>22</v>
      </c>
      <c r="G4" s="52"/>
      <c r="H4" s="25"/>
      <c r="I4" s="25"/>
      <c r="J4" s="25"/>
      <c r="K4" s="25"/>
      <c r="L4" s="25"/>
      <c r="M4" s="52"/>
    </row>
    <row r="5" spans="1:14" ht="17.100000000000001" customHeight="1" x14ac:dyDescent="0.15">
      <c r="A5" s="53" t="s">
        <v>92</v>
      </c>
      <c r="B5" s="27">
        <f>SUM(C5:E5)</f>
        <v>1149</v>
      </c>
      <c r="C5" s="27">
        <v>6</v>
      </c>
      <c r="D5" s="27">
        <v>51</v>
      </c>
      <c r="E5" s="27">
        <v>1092</v>
      </c>
      <c r="F5" s="27">
        <v>851</v>
      </c>
      <c r="G5" s="33"/>
    </row>
    <row r="6" spans="1:14" ht="17.100000000000001" customHeight="1" x14ac:dyDescent="0.15">
      <c r="A6" s="53" t="s">
        <v>93</v>
      </c>
      <c r="B6" s="27">
        <f t="shared" ref="B6:B11" si="0">SUM(C6:E6)</f>
        <v>1176</v>
      </c>
      <c r="C6" s="27">
        <v>4</v>
      </c>
      <c r="D6" s="27">
        <v>38</v>
      </c>
      <c r="E6" s="27">
        <v>1134</v>
      </c>
      <c r="F6" s="27">
        <v>868</v>
      </c>
      <c r="G6" s="33"/>
    </row>
    <row r="7" spans="1:14" ht="17.100000000000001" customHeight="1" x14ac:dyDescent="0.15">
      <c r="A7" s="53" t="s">
        <v>99</v>
      </c>
      <c r="B7" s="27">
        <f t="shared" si="0"/>
        <v>1198</v>
      </c>
      <c r="C7" s="27">
        <v>6</v>
      </c>
      <c r="D7" s="27">
        <v>31</v>
      </c>
      <c r="E7" s="27">
        <v>1161</v>
      </c>
      <c r="F7" s="27">
        <v>893</v>
      </c>
      <c r="G7" s="33"/>
    </row>
    <row r="8" spans="1:14" ht="17.100000000000001" customHeight="1" x14ac:dyDescent="0.15">
      <c r="A8" s="53" t="s">
        <v>106</v>
      </c>
      <c r="B8" s="27">
        <f t="shared" si="0"/>
        <v>1051</v>
      </c>
      <c r="C8" s="54">
        <v>4</v>
      </c>
      <c r="D8" s="54">
        <v>28</v>
      </c>
      <c r="E8" s="54">
        <v>1019</v>
      </c>
      <c r="F8" s="54">
        <v>793</v>
      </c>
      <c r="G8" s="55"/>
    </row>
    <row r="9" spans="1:14" ht="17.100000000000001" customHeight="1" x14ac:dyDescent="0.15">
      <c r="A9" s="53" t="s">
        <v>109</v>
      </c>
      <c r="B9" s="27">
        <f t="shared" si="0"/>
        <v>1049</v>
      </c>
      <c r="C9" s="54">
        <v>6</v>
      </c>
      <c r="D9" s="54">
        <v>23</v>
      </c>
      <c r="E9" s="54">
        <v>1020</v>
      </c>
      <c r="F9" s="54">
        <v>775</v>
      </c>
      <c r="G9" s="55"/>
    </row>
    <row r="10" spans="1:14" ht="17.100000000000001" customHeight="1" x14ac:dyDescent="0.15">
      <c r="A10" s="53" t="s">
        <v>111</v>
      </c>
      <c r="B10" s="27">
        <f t="shared" si="0"/>
        <v>1164</v>
      </c>
      <c r="C10" s="54">
        <v>5</v>
      </c>
      <c r="D10" s="54">
        <v>33</v>
      </c>
      <c r="E10" s="54">
        <v>1126</v>
      </c>
      <c r="F10" s="54">
        <v>858</v>
      </c>
      <c r="G10" s="55"/>
      <c r="N10" s="55"/>
    </row>
    <row r="11" spans="1:14" ht="17.100000000000001" customHeight="1" x14ac:dyDescent="0.15">
      <c r="A11" s="53" t="s">
        <v>114</v>
      </c>
      <c r="B11" s="27">
        <f t="shared" si="0"/>
        <v>1226</v>
      </c>
      <c r="C11" s="54">
        <v>6</v>
      </c>
      <c r="D11" s="54">
        <v>29</v>
      </c>
      <c r="E11" s="54">
        <v>1191</v>
      </c>
      <c r="F11" s="54">
        <v>862</v>
      </c>
      <c r="G11" s="55"/>
    </row>
    <row r="12" spans="1:14" ht="17.100000000000001" customHeight="1" x14ac:dyDescent="0.15">
      <c r="A12" s="53" t="s">
        <v>115</v>
      </c>
      <c r="B12" s="54">
        <f t="shared" ref="B12:B20" si="1">SUM(C12:E12)</f>
        <v>1171</v>
      </c>
      <c r="C12" s="27">
        <f>SUM(K5:O5)</f>
        <v>0</v>
      </c>
      <c r="D12" s="27">
        <v>33</v>
      </c>
      <c r="E12" s="27">
        <v>1138</v>
      </c>
      <c r="F12" s="27">
        <v>853</v>
      </c>
      <c r="G12" s="55"/>
    </row>
    <row r="13" spans="1:14" ht="17.100000000000001" customHeight="1" x14ac:dyDescent="0.15">
      <c r="A13" s="53" t="s">
        <v>116</v>
      </c>
      <c r="B13" s="54">
        <f t="shared" si="1"/>
        <v>997</v>
      </c>
      <c r="C13" s="27">
        <v>6</v>
      </c>
      <c r="D13" s="27">
        <v>15</v>
      </c>
      <c r="E13" s="27">
        <v>976</v>
      </c>
      <c r="F13" s="27">
        <v>739</v>
      </c>
    </row>
    <row r="14" spans="1:14" ht="17.100000000000001" customHeight="1" x14ac:dyDescent="0.15">
      <c r="A14" s="53" t="s">
        <v>117</v>
      </c>
      <c r="B14" s="54">
        <f t="shared" si="1"/>
        <v>1017</v>
      </c>
      <c r="C14" s="54">
        <v>3</v>
      </c>
      <c r="D14" s="54">
        <v>17</v>
      </c>
      <c r="E14" s="54">
        <v>997</v>
      </c>
      <c r="F14" s="54">
        <v>775</v>
      </c>
    </row>
    <row r="15" spans="1:14" ht="17.100000000000001" customHeight="1" x14ac:dyDescent="0.15">
      <c r="A15" s="53" t="s">
        <v>118</v>
      </c>
      <c r="B15" s="54">
        <f t="shared" si="1"/>
        <v>1009</v>
      </c>
      <c r="C15" s="54">
        <v>5</v>
      </c>
      <c r="D15" s="54">
        <v>22</v>
      </c>
      <c r="E15" s="54">
        <v>982</v>
      </c>
      <c r="F15" s="54">
        <v>758</v>
      </c>
    </row>
    <row r="16" spans="1:14" ht="17.100000000000001" customHeight="1" x14ac:dyDescent="0.2">
      <c r="A16" s="53" t="s">
        <v>119</v>
      </c>
      <c r="B16" s="54">
        <f t="shared" si="1"/>
        <v>948</v>
      </c>
      <c r="C16" s="54">
        <v>3</v>
      </c>
      <c r="D16" s="54">
        <v>14</v>
      </c>
      <c r="E16" s="54">
        <v>931</v>
      </c>
      <c r="F16" s="54">
        <v>720</v>
      </c>
      <c r="I16" s="50"/>
      <c r="J16" s="50"/>
      <c r="K16" s="50"/>
    </row>
    <row r="17" spans="1:11" ht="17.100000000000001" customHeight="1" x14ac:dyDescent="0.2">
      <c r="A17" s="53" t="s">
        <v>155</v>
      </c>
      <c r="B17" s="54">
        <f t="shared" si="1"/>
        <v>1030</v>
      </c>
      <c r="C17" s="54">
        <v>2</v>
      </c>
      <c r="D17" s="54">
        <v>29</v>
      </c>
      <c r="E17" s="54">
        <v>999</v>
      </c>
      <c r="F17" s="54">
        <v>749</v>
      </c>
      <c r="I17" s="50"/>
      <c r="J17" s="50"/>
      <c r="K17" s="50"/>
    </row>
    <row r="18" spans="1:11" ht="17.100000000000001" customHeight="1" x14ac:dyDescent="0.2">
      <c r="A18" s="53" t="s">
        <v>315</v>
      </c>
      <c r="B18" s="54">
        <f t="shared" si="1"/>
        <v>856</v>
      </c>
      <c r="C18" s="54">
        <v>0</v>
      </c>
      <c r="D18" s="54">
        <v>19</v>
      </c>
      <c r="E18" s="54">
        <v>837</v>
      </c>
      <c r="F18" s="54">
        <v>649</v>
      </c>
      <c r="I18" s="50"/>
      <c r="J18" s="50"/>
      <c r="K18" s="50"/>
    </row>
    <row r="19" spans="1:11" ht="17.100000000000001" customHeight="1" x14ac:dyDescent="0.2">
      <c r="A19" s="53" t="s">
        <v>333</v>
      </c>
      <c r="B19" s="54">
        <f t="shared" si="1"/>
        <v>704</v>
      </c>
      <c r="C19" s="54">
        <v>2</v>
      </c>
      <c r="D19" s="54">
        <v>18</v>
      </c>
      <c r="E19" s="54">
        <v>684</v>
      </c>
      <c r="F19" s="54">
        <v>559</v>
      </c>
      <c r="I19" s="50"/>
      <c r="J19" s="50"/>
      <c r="K19" s="50"/>
    </row>
    <row r="20" spans="1:11" ht="17.100000000000001" customHeight="1" x14ac:dyDescent="0.2">
      <c r="A20" s="53" t="s">
        <v>331</v>
      </c>
      <c r="B20" s="54">
        <f t="shared" si="1"/>
        <v>569</v>
      </c>
      <c r="C20" s="54">
        <v>2</v>
      </c>
      <c r="D20" s="54">
        <v>16</v>
      </c>
      <c r="E20" s="54">
        <v>551</v>
      </c>
      <c r="F20" s="54">
        <v>446</v>
      </c>
      <c r="I20" s="50"/>
      <c r="J20" s="50"/>
      <c r="K20" s="50"/>
    </row>
    <row r="21" spans="1:11" ht="17.100000000000001" customHeight="1" x14ac:dyDescent="0.2">
      <c r="A21" s="53" t="s">
        <v>364</v>
      </c>
      <c r="B21" s="54">
        <f>SUM(C21:E21)</f>
        <v>659</v>
      </c>
      <c r="C21" s="54">
        <v>1</v>
      </c>
      <c r="D21" s="54">
        <v>21</v>
      </c>
      <c r="E21" s="54">
        <v>637</v>
      </c>
      <c r="F21" s="54">
        <v>513</v>
      </c>
      <c r="I21" s="50"/>
      <c r="J21" s="50"/>
      <c r="K21" s="50"/>
    </row>
    <row r="22" spans="1:11" ht="17.100000000000001" customHeight="1" x14ac:dyDescent="0.2">
      <c r="A22" s="53" t="s">
        <v>403</v>
      </c>
      <c r="B22" s="54">
        <f>SUM(C22:E22)</f>
        <v>653</v>
      </c>
      <c r="C22" s="54">
        <v>2</v>
      </c>
      <c r="D22" s="54">
        <v>25</v>
      </c>
      <c r="E22" s="54">
        <v>626</v>
      </c>
      <c r="F22" s="54">
        <v>503</v>
      </c>
      <c r="I22" s="50"/>
      <c r="J22" s="50"/>
      <c r="K22" s="50"/>
    </row>
    <row r="23" spans="1:11" ht="17.100000000000001" customHeight="1" x14ac:dyDescent="0.2">
      <c r="A23" s="53" t="s">
        <v>424</v>
      </c>
      <c r="B23" s="54">
        <f>SUM(C23:E23)</f>
        <v>644</v>
      </c>
      <c r="C23" s="54">
        <v>3</v>
      </c>
      <c r="D23" s="54">
        <v>26</v>
      </c>
      <c r="E23" s="54">
        <v>615</v>
      </c>
      <c r="F23" s="54">
        <v>515</v>
      </c>
      <c r="I23" s="50"/>
      <c r="J23" s="50"/>
      <c r="K23" s="50"/>
    </row>
    <row r="24" spans="1:11" ht="17.100000000000001" customHeight="1" x14ac:dyDescent="0.2">
      <c r="A24" s="53" t="s">
        <v>430</v>
      </c>
      <c r="B24" s="54">
        <f>SUM(C24:E24)</f>
        <v>560</v>
      </c>
      <c r="C24" s="54">
        <v>1</v>
      </c>
      <c r="D24" s="54">
        <v>26</v>
      </c>
      <c r="E24" s="54">
        <v>533</v>
      </c>
      <c r="F24" s="54">
        <v>445</v>
      </c>
      <c r="I24" s="50"/>
      <c r="J24" s="50"/>
      <c r="K24" s="50"/>
    </row>
    <row r="25" spans="1:11" ht="17.100000000000001" customHeight="1" x14ac:dyDescent="0.2">
      <c r="A25" s="53" t="s">
        <v>441</v>
      </c>
      <c r="B25" s="54">
        <f>SUM(C25:E25)</f>
        <v>546</v>
      </c>
      <c r="C25" s="54">
        <v>1</v>
      </c>
      <c r="D25" s="54">
        <v>23</v>
      </c>
      <c r="E25" s="54">
        <v>522</v>
      </c>
      <c r="F25" s="54">
        <v>424</v>
      </c>
      <c r="I25" s="50"/>
      <c r="J25" s="50"/>
      <c r="K25" s="50"/>
    </row>
    <row r="26" spans="1:11" ht="17.100000000000001" customHeight="1" x14ac:dyDescent="0.2">
      <c r="A26" t="s">
        <v>355</v>
      </c>
      <c r="B26" s="55"/>
      <c r="C26" s="55"/>
      <c r="D26" s="55"/>
      <c r="E26" s="55"/>
      <c r="F26" s="55"/>
      <c r="I26" s="50"/>
      <c r="J26" s="50"/>
      <c r="K26" s="50"/>
    </row>
    <row r="27" spans="1:11" ht="17.100000000000001" customHeight="1" x14ac:dyDescent="0.2">
      <c r="A27" s="56"/>
      <c r="B27" s="55"/>
      <c r="C27" s="55"/>
      <c r="D27" s="55"/>
      <c r="E27" s="55"/>
      <c r="F27" s="55"/>
      <c r="I27" s="50"/>
      <c r="J27" s="50"/>
      <c r="K27" s="50"/>
    </row>
    <row r="28" spans="1:11" ht="17.100000000000001" customHeight="1" x14ac:dyDescent="0.2">
      <c r="A28" s="56"/>
      <c r="B28" s="55"/>
      <c r="C28" s="55"/>
      <c r="D28" s="55"/>
      <c r="E28" s="55"/>
      <c r="F28" s="55"/>
      <c r="I28" s="50"/>
      <c r="J28" s="50"/>
      <c r="K28" s="50"/>
    </row>
    <row r="29" spans="1:11" ht="17.100000000000001" customHeight="1" x14ac:dyDescent="0.2">
      <c r="A29" s="56"/>
      <c r="B29" s="55"/>
      <c r="C29" s="55"/>
      <c r="D29" s="55"/>
      <c r="E29" s="55"/>
      <c r="F29" s="55"/>
      <c r="I29" s="50"/>
      <c r="J29" s="50"/>
      <c r="K29" s="50"/>
    </row>
    <row r="30" spans="1:11" ht="17.100000000000001" customHeight="1" x14ac:dyDescent="0.2">
      <c r="A30" s="56"/>
      <c r="B30" s="55"/>
      <c r="C30" s="55"/>
      <c r="D30" s="55"/>
      <c r="E30" s="55"/>
      <c r="F30" s="55"/>
      <c r="I30" s="50"/>
      <c r="J30" s="50"/>
      <c r="K30" s="50"/>
    </row>
    <row r="31" spans="1:11" ht="17.100000000000001" customHeight="1" x14ac:dyDescent="0.2">
      <c r="A31" s="56"/>
      <c r="B31" s="55"/>
      <c r="C31" s="55"/>
      <c r="D31" s="55"/>
      <c r="E31" s="55"/>
      <c r="F31" s="55"/>
      <c r="I31" s="50"/>
      <c r="J31" s="50"/>
      <c r="K31" s="50"/>
    </row>
    <row r="32" spans="1:11" ht="17.100000000000001" customHeight="1" x14ac:dyDescent="0.2">
      <c r="A32" s="56"/>
      <c r="B32" s="55"/>
      <c r="C32" s="55"/>
      <c r="D32" s="55"/>
      <c r="E32" s="55"/>
      <c r="F32" s="55"/>
      <c r="I32" s="50"/>
      <c r="J32" s="50"/>
      <c r="K32" s="50"/>
    </row>
    <row r="33" spans="1:12" ht="17.100000000000001" customHeight="1" x14ac:dyDescent="0.2">
      <c r="A33" s="56"/>
      <c r="B33" s="55"/>
      <c r="C33" s="55"/>
      <c r="D33" s="55"/>
      <c r="E33" s="55"/>
      <c r="F33" s="55"/>
      <c r="I33" s="50"/>
      <c r="J33" s="50"/>
      <c r="K33" s="50"/>
    </row>
    <row r="34" spans="1:12" ht="17.100000000000001" customHeight="1" x14ac:dyDescent="0.2">
      <c r="A34" s="56"/>
      <c r="B34" s="55"/>
      <c r="C34" s="55"/>
      <c r="D34" s="55"/>
      <c r="E34" s="55"/>
      <c r="F34" s="55"/>
      <c r="I34" s="50"/>
      <c r="J34" s="50"/>
      <c r="K34" s="50"/>
    </row>
    <row r="35" spans="1:12" ht="15.75" customHeight="1" x14ac:dyDescent="0.2">
      <c r="B35" s="50"/>
      <c r="C35" s="50"/>
      <c r="D35" s="50"/>
      <c r="I35" s="50"/>
      <c r="J35" s="50"/>
      <c r="K35" s="50"/>
    </row>
    <row r="36" spans="1:12" ht="15.75" customHeight="1" x14ac:dyDescent="0.2">
      <c r="B36" s="50"/>
      <c r="C36" s="50"/>
      <c r="D36" s="50"/>
      <c r="I36" s="50"/>
      <c r="J36" s="50"/>
      <c r="K36" s="50"/>
    </row>
    <row r="37" spans="1:12" ht="23.25" customHeight="1" x14ac:dyDescent="0.15">
      <c r="G37" s="52"/>
      <c r="H37" s="52"/>
      <c r="I37" s="52"/>
      <c r="J37" s="52"/>
      <c r="K37" s="52"/>
      <c r="L37" s="52"/>
    </row>
    <row r="38" spans="1:12" ht="23.25" customHeight="1" x14ac:dyDescent="0.15"/>
    <row r="39" spans="1:12" ht="23.25" customHeight="1" x14ac:dyDescent="0.15"/>
    <row r="40" spans="1:12" ht="17.25" customHeight="1" x14ac:dyDescent="0.15"/>
  </sheetData>
  <sheetProtection formatCells="0" insertColumns="0" insertRows="0"/>
  <mergeCells count="1">
    <mergeCell ref="A1:D1"/>
  </mergeCells>
  <phoneticPr fontId="2"/>
  <pageMargins left="0.94488188976377963" right="0.78740157480314965" top="0.59055118110236227" bottom="0.59055118110236227" header="0.51181102362204722" footer="0.51181102362204722"/>
  <pageSetup paperSize="9" fitToWidth="2" fitToHeight="0" orientation="landscape" r:id="rId1"/>
  <headerFooter scaleWithDoc="0" alignWithMargins="0">
    <oddFooter>&amp;A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43B3C-1514-4E42-AD19-CBF0BBF03111}">
  <dimension ref="A1:AA230"/>
  <sheetViews>
    <sheetView view="pageBreakPreview" zoomScale="85" zoomScaleNormal="100" zoomScaleSheetLayoutView="85" workbookViewId="0"/>
  </sheetViews>
  <sheetFormatPr defaultRowHeight="13.5" x14ac:dyDescent="0.15"/>
  <cols>
    <col min="3" max="3" width="10" bestFit="1" customWidth="1"/>
    <col min="5" max="13" width="6.625" customWidth="1"/>
    <col min="19" max="27" width="6.625" customWidth="1"/>
  </cols>
  <sheetData>
    <row r="1" spans="1:27" ht="17.25" x14ac:dyDescent="0.2">
      <c r="A1" s="16" t="s">
        <v>255</v>
      </c>
      <c r="O1" s="16"/>
    </row>
    <row r="2" spans="1:27" ht="17.100000000000001" customHeight="1" x14ac:dyDescent="0.15">
      <c r="D2" s="62"/>
      <c r="M2" s="57" t="s">
        <v>435</v>
      </c>
      <c r="R2" s="62"/>
      <c r="AA2" s="57" t="s">
        <v>448</v>
      </c>
    </row>
    <row r="3" spans="1:27" s="62" customFormat="1" ht="17.100000000000001" customHeight="1" x14ac:dyDescent="0.15">
      <c r="A3" s="246" t="s">
        <v>0</v>
      </c>
      <c r="B3" s="243"/>
      <c r="C3" s="247"/>
      <c r="D3" s="251" t="s">
        <v>257</v>
      </c>
      <c r="E3" s="153"/>
      <c r="F3" s="153"/>
      <c r="G3" s="153"/>
      <c r="H3" s="153"/>
      <c r="I3" s="153"/>
      <c r="J3" s="153"/>
      <c r="K3" s="153"/>
      <c r="L3" s="153"/>
      <c r="M3" s="253" t="s">
        <v>258</v>
      </c>
      <c r="O3" s="246" t="s">
        <v>0</v>
      </c>
      <c r="P3" s="243"/>
      <c r="Q3" s="247"/>
      <c r="R3" s="251" t="s">
        <v>257</v>
      </c>
      <c r="S3" s="153">
        <v>46217</v>
      </c>
      <c r="T3" s="153">
        <v>46248</v>
      </c>
      <c r="U3" s="153">
        <v>46270</v>
      </c>
      <c r="V3" s="153">
        <v>46276</v>
      </c>
      <c r="W3" s="153"/>
      <c r="X3" s="153"/>
      <c r="Y3" s="153"/>
      <c r="Z3" s="153"/>
      <c r="AA3" s="253" t="s">
        <v>258</v>
      </c>
    </row>
    <row r="4" spans="1:27" ht="17.100000000000001" customHeight="1" x14ac:dyDescent="0.2">
      <c r="A4" s="248"/>
      <c r="B4" s="249"/>
      <c r="C4" s="250"/>
      <c r="D4" s="252"/>
      <c r="E4" s="154" t="s">
        <v>263</v>
      </c>
      <c r="F4" s="155"/>
      <c r="G4" s="155"/>
      <c r="H4" s="155"/>
      <c r="I4" s="156"/>
      <c r="J4" s="155"/>
      <c r="K4" s="157"/>
      <c r="L4" s="155"/>
      <c r="M4" s="254"/>
      <c r="O4" s="248"/>
      <c r="P4" s="249"/>
      <c r="Q4" s="250"/>
      <c r="R4" s="252"/>
      <c r="S4" s="158" t="s">
        <v>450</v>
      </c>
      <c r="T4" s="158" t="s">
        <v>335</v>
      </c>
      <c r="U4" s="158" t="s">
        <v>412</v>
      </c>
      <c r="V4" s="158" t="s">
        <v>335</v>
      </c>
      <c r="W4" s="158"/>
      <c r="X4" s="155" t="s">
        <v>451</v>
      </c>
      <c r="Y4" s="157" t="s">
        <v>451</v>
      </c>
      <c r="Z4" s="155" t="s">
        <v>451</v>
      </c>
      <c r="AA4" s="254"/>
    </row>
    <row r="5" spans="1:27" ht="17.100000000000001" customHeight="1" x14ac:dyDescent="0.15">
      <c r="A5" s="188" t="s">
        <v>269</v>
      </c>
      <c r="B5" s="189" t="s">
        <v>66</v>
      </c>
      <c r="C5" s="189"/>
      <c r="D5" s="20" t="s">
        <v>215</v>
      </c>
      <c r="E5" s="45"/>
      <c r="F5" s="45"/>
      <c r="G5" s="45"/>
      <c r="H5" s="45"/>
      <c r="I5" s="45"/>
      <c r="J5" s="45"/>
      <c r="K5" s="45"/>
      <c r="L5" s="45"/>
      <c r="M5" s="45">
        <f>SUM(E5:L5)</f>
        <v>0</v>
      </c>
      <c r="O5" s="188" t="s">
        <v>269</v>
      </c>
      <c r="P5" s="189" t="s">
        <v>66</v>
      </c>
      <c r="Q5" s="189"/>
      <c r="R5" s="20" t="s">
        <v>215</v>
      </c>
      <c r="S5" s="45"/>
      <c r="T5" s="45"/>
      <c r="U5" s="45"/>
      <c r="V5" s="45"/>
      <c r="W5" s="45"/>
      <c r="X5" s="45"/>
      <c r="Y5" s="45"/>
      <c r="Z5" s="45"/>
      <c r="AA5" s="45">
        <f>SUM(S5:Z5)</f>
        <v>0</v>
      </c>
    </row>
    <row r="6" spans="1:27" ht="17.100000000000001" customHeight="1" x14ac:dyDescent="0.15">
      <c r="A6" s="188"/>
      <c r="B6" s="189" t="s">
        <v>270</v>
      </c>
      <c r="C6" s="189"/>
      <c r="D6" s="20" t="s">
        <v>215</v>
      </c>
      <c r="E6" s="45"/>
      <c r="F6" s="45"/>
      <c r="G6" s="45"/>
      <c r="H6" s="45"/>
      <c r="I6" s="45"/>
      <c r="J6" s="45"/>
      <c r="K6" s="45"/>
      <c r="L6" s="45"/>
      <c r="M6" s="45">
        <f t="shared" ref="M6:M34" si="0">SUM(E6:L6)</f>
        <v>0</v>
      </c>
      <c r="O6" s="188"/>
      <c r="P6" s="189" t="s">
        <v>270</v>
      </c>
      <c r="Q6" s="189"/>
      <c r="R6" s="20" t="s">
        <v>215</v>
      </c>
      <c r="S6" s="45"/>
      <c r="T6" s="45"/>
      <c r="U6" s="45"/>
      <c r="V6" s="45"/>
      <c r="W6" s="45"/>
      <c r="X6" s="45"/>
      <c r="Y6" s="45"/>
      <c r="Z6" s="45"/>
      <c r="AA6" s="45">
        <f t="shared" ref="AA6:AA34" si="1">SUM(S6:Z6)</f>
        <v>0</v>
      </c>
    </row>
    <row r="7" spans="1:27" ht="17.100000000000001" customHeight="1" x14ac:dyDescent="0.15">
      <c r="A7" s="188"/>
      <c r="B7" s="189" t="s">
        <v>21</v>
      </c>
      <c r="C7" s="189"/>
      <c r="D7" s="20" t="s">
        <v>215</v>
      </c>
      <c r="E7" s="45"/>
      <c r="F7" s="45"/>
      <c r="G7" s="45"/>
      <c r="H7" s="45"/>
      <c r="I7" s="45"/>
      <c r="J7" s="45"/>
      <c r="K7" s="45"/>
      <c r="L7" s="45"/>
      <c r="M7" s="45">
        <f t="shared" si="0"/>
        <v>0</v>
      </c>
      <c r="O7" s="188"/>
      <c r="P7" s="189" t="s">
        <v>21</v>
      </c>
      <c r="Q7" s="189"/>
      <c r="R7" s="20" t="s">
        <v>215</v>
      </c>
      <c r="S7" s="45"/>
      <c r="T7" s="45"/>
      <c r="U7" s="45"/>
      <c r="V7" s="45"/>
      <c r="W7" s="45"/>
      <c r="X7" s="45"/>
      <c r="Y7" s="45"/>
      <c r="Z7" s="45"/>
      <c r="AA7" s="45">
        <f t="shared" si="1"/>
        <v>0</v>
      </c>
    </row>
    <row r="8" spans="1:27" ht="17.100000000000001" customHeight="1" x14ac:dyDescent="0.15">
      <c r="A8" s="188" t="s">
        <v>271</v>
      </c>
      <c r="B8" s="188" t="s">
        <v>272</v>
      </c>
      <c r="C8" s="30" t="s">
        <v>273</v>
      </c>
      <c r="D8" s="20" t="s">
        <v>274</v>
      </c>
      <c r="E8" s="45"/>
      <c r="F8" s="45"/>
      <c r="G8" s="45"/>
      <c r="H8" s="45"/>
      <c r="I8" s="45"/>
      <c r="J8" s="45"/>
      <c r="K8" s="45"/>
      <c r="L8" s="45"/>
      <c r="M8" s="45">
        <f t="shared" si="0"/>
        <v>0</v>
      </c>
      <c r="O8" s="188" t="s">
        <v>271</v>
      </c>
      <c r="P8" s="188" t="s">
        <v>272</v>
      </c>
      <c r="Q8" s="30" t="s">
        <v>273</v>
      </c>
      <c r="R8" s="20" t="s">
        <v>274</v>
      </c>
      <c r="S8" s="45"/>
      <c r="T8" s="45"/>
      <c r="U8" s="45"/>
      <c r="V8" s="45"/>
      <c r="W8" s="45"/>
      <c r="X8" s="45"/>
      <c r="Y8" s="45"/>
      <c r="Z8" s="45"/>
      <c r="AA8" s="45">
        <f t="shared" si="1"/>
        <v>0</v>
      </c>
    </row>
    <row r="9" spans="1:27" ht="17.100000000000001" customHeight="1" x14ac:dyDescent="0.15">
      <c r="A9" s="188"/>
      <c r="B9" s="188"/>
      <c r="C9" s="30" t="s">
        <v>275</v>
      </c>
      <c r="D9" s="20" t="s">
        <v>276</v>
      </c>
      <c r="E9" s="45"/>
      <c r="F9" s="45"/>
      <c r="G9" s="45"/>
      <c r="H9" s="45"/>
      <c r="I9" s="45"/>
      <c r="J9" s="45"/>
      <c r="K9" s="45"/>
      <c r="L9" s="45"/>
      <c r="M9" s="45">
        <f t="shared" si="0"/>
        <v>0</v>
      </c>
      <c r="O9" s="188"/>
      <c r="P9" s="188"/>
      <c r="Q9" s="30" t="s">
        <v>275</v>
      </c>
      <c r="R9" s="20" t="s">
        <v>276</v>
      </c>
      <c r="S9" s="45"/>
      <c r="T9" s="45"/>
      <c r="U9" s="45"/>
      <c r="V9" s="45"/>
      <c r="W9" s="45"/>
      <c r="X9" s="45"/>
      <c r="Y9" s="45"/>
      <c r="Z9" s="45"/>
      <c r="AA9" s="45">
        <f t="shared" si="1"/>
        <v>0</v>
      </c>
    </row>
    <row r="10" spans="1:27" ht="17.100000000000001" customHeight="1" x14ac:dyDescent="0.15">
      <c r="A10" s="188"/>
      <c r="B10" s="188"/>
      <c r="C10" s="30" t="s">
        <v>277</v>
      </c>
      <c r="D10" s="20" t="s">
        <v>214</v>
      </c>
      <c r="E10" s="45"/>
      <c r="F10" s="45"/>
      <c r="G10" s="45"/>
      <c r="H10" s="45"/>
      <c r="I10" s="45"/>
      <c r="J10" s="45"/>
      <c r="K10" s="45"/>
      <c r="L10" s="45"/>
      <c r="M10" s="45">
        <f t="shared" si="0"/>
        <v>0</v>
      </c>
      <c r="O10" s="188"/>
      <c r="P10" s="188"/>
      <c r="Q10" s="30" t="s">
        <v>277</v>
      </c>
      <c r="R10" s="20" t="s">
        <v>214</v>
      </c>
      <c r="S10" s="45"/>
      <c r="T10" s="45"/>
      <c r="U10" s="45"/>
      <c r="V10" s="45"/>
      <c r="W10" s="45"/>
      <c r="X10" s="45"/>
      <c r="Y10" s="45"/>
      <c r="Z10" s="45"/>
      <c r="AA10" s="45">
        <f t="shared" si="1"/>
        <v>0</v>
      </c>
    </row>
    <row r="11" spans="1:27" ht="17.100000000000001" customHeight="1" x14ac:dyDescent="0.15">
      <c r="A11" s="188"/>
      <c r="B11" s="188" t="s">
        <v>279</v>
      </c>
      <c r="C11" s="30" t="s">
        <v>273</v>
      </c>
      <c r="D11" s="20" t="s">
        <v>274</v>
      </c>
      <c r="E11" s="45"/>
      <c r="F11" s="45"/>
      <c r="G11" s="45"/>
      <c r="H11" s="45"/>
      <c r="I11" s="45"/>
      <c r="J11" s="45"/>
      <c r="K11" s="45"/>
      <c r="L11" s="45"/>
      <c r="M11" s="45">
        <f t="shared" si="0"/>
        <v>0</v>
      </c>
      <c r="O11" s="188"/>
      <c r="P11" s="188" t="s">
        <v>279</v>
      </c>
      <c r="Q11" s="30" t="s">
        <v>273</v>
      </c>
      <c r="R11" s="20" t="s">
        <v>274</v>
      </c>
      <c r="S11" s="45"/>
      <c r="T11" s="45"/>
      <c r="U11" s="45"/>
      <c r="V11" s="45"/>
      <c r="W11" s="45"/>
      <c r="X11" s="45"/>
      <c r="Y11" s="45"/>
      <c r="Z11" s="45"/>
      <c r="AA11" s="45">
        <f t="shared" si="1"/>
        <v>0</v>
      </c>
    </row>
    <row r="12" spans="1:27" ht="17.100000000000001" customHeight="1" x14ac:dyDescent="0.15">
      <c r="A12" s="188"/>
      <c r="B12" s="188"/>
      <c r="C12" s="30" t="s">
        <v>275</v>
      </c>
      <c r="D12" s="20" t="s">
        <v>276</v>
      </c>
      <c r="E12" s="45"/>
      <c r="F12" s="45"/>
      <c r="G12" s="45"/>
      <c r="H12" s="45"/>
      <c r="I12" s="45"/>
      <c r="J12" s="45"/>
      <c r="K12" s="45"/>
      <c r="L12" s="45"/>
      <c r="M12" s="45">
        <f t="shared" si="0"/>
        <v>0</v>
      </c>
      <c r="O12" s="188"/>
      <c r="P12" s="188"/>
      <c r="Q12" s="30" t="s">
        <v>275</v>
      </c>
      <c r="R12" s="20" t="s">
        <v>276</v>
      </c>
      <c r="S12" s="45"/>
      <c r="T12" s="45"/>
      <c r="U12" s="45"/>
      <c r="V12" s="45"/>
      <c r="W12" s="45"/>
      <c r="X12" s="45"/>
      <c r="Y12" s="45"/>
      <c r="Z12" s="45"/>
      <c r="AA12" s="45">
        <f t="shared" si="1"/>
        <v>0</v>
      </c>
    </row>
    <row r="13" spans="1:27" ht="17.100000000000001" customHeight="1" x14ac:dyDescent="0.15">
      <c r="A13" s="188"/>
      <c r="B13" s="188"/>
      <c r="C13" s="30" t="s">
        <v>277</v>
      </c>
      <c r="D13" s="20" t="s">
        <v>214</v>
      </c>
      <c r="E13" s="45"/>
      <c r="F13" s="45"/>
      <c r="G13" s="45"/>
      <c r="H13" s="45"/>
      <c r="I13" s="45"/>
      <c r="J13" s="45"/>
      <c r="K13" s="45"/>
      <c r="L13" s="45"/>
      <c r="M13" s="45">
        <f t="shared" si="0"/>
        <v>0</v>
      </c>
      <c r="O13" s="188"/>
      <c r="P13" s="188"/>
      <c r="Q13" s="30" t="s">
        <v>277</v>
      </c>
      <c r="R13" s="20" t="s">
        <v>214</v>
      </c>
      <c r="S13" s="45"/>
      <c r="T13" s="45"/>
      <c r="U13" s="45"/>
      <c r="V13" s="45"/>
      <c r="W13" s="45"/>
      <c r="X13" s="45"/>
      <c r="Y13" s="45"/>
      <c r="Z13" s="45"/>
      <c r="AA13" s="45">
        <f t="shared" si="1"/>
        <v>0</v>
      </c>
    </row>
    <row r="14" spans="1:27" ht="17.100000000000001" customHeight="1" x14ac:dyDescent="0.15">
      <c r="A14" s="188"/>
      <c r="B14" s="188" t="s">
        <v>280</v>
      </c>
      <c r="C14" s="30" t="s">
        <v>273</v>
      </c>
      <c r="D14" s="20" t="s">
        <v>274</v>
      </c>
      <c r="E14" s="45"/>
      <c r="F14" s="45"/>
      <c r="G14" s="45"/>
      <c r="H14" s="45"/>
      <c r="I14" s="45"/>
      <c r="J14" s="35"/>
      <c r="K14" s="35"/>
      <c r="L14" s="35"/>
      <c r="M14" s="45">
        <f t="shared" si="0"/>
        <v>0</v>
      </c>
      <c r="O14" s="188"/>
      <c r="P14" s="188" t="s">
        <v>280</v>
      </c>
      <c r="Q14" s="30" t="s">
        <v>273</v>
      </c>
      <c r="R14" s="20" t="s">
        <v>274</v>
      </c>
      <c r="S14" s="45"/>
      <c r="T14" s="45"/>
      <c r="U14" s="45"/>
      <c r="V14" s="45"/>
      <c r="W14" s="45"/>
      <c r="X14" s="35"/>
      <c r="Y14" s="35"/>
      <c r="Z14" s="35"/>
      <c r="AA14" s="45">
        <f t="shared" si="1"/>
        <v>0</v>
      </c>
    </row>
    <row r="15" spans="1:27" ht="17.100000000000001" customHeight="1" x14ac:dyDescent="0.15">
      <c r="A15" s="188"/>
      <c r="B15" s="188"/>
      <c r="C15" s="30" t="s">
        <v>275</v>
      </c>
      <c r="D15" s="20" t="s">
        <v>276</v>
      </c>
      <c r="E15" s="45"/>
      <c r="F15" s="45"/>
      <c r="G15" s="45"/>
      <c r="H15" s="45"/>
      <c r="I15" s="45"/>
      <c r="J15" s="45"/>
      <c r="K15" s="45"/>
      <c r="L15" s="45"/>
      <c r="M15" s="45">
        <f t="shared" si="0"/>
        <v>0</v>
      </c>
      <c r="O15" s="188"/>
      <c r="P15" s="188"/>
      <c r="Q15" s="30" t="s">
        <v>275</v>
      </c>
      <c r="R15" s="20" t="s">
        <v>276</v>
      </c>
      <c r="S15" s="45"/>
      <c r="T15" s="45"/>
      <c r="U15" s="45"/>
      <c r="V15" s="45"/>
      <c r="W15" s="45"/>
      <c r="X15" s="45"/>
      <c r="Y15" s="45"/>
      <c r="Z15" s="45"/>
      <c r="AA15" s="45">
        <f t="shared" si="1"/>
        <v>0</v>
      </c>
    </row>
    <row r="16" spans="1:27" ht="17.100000000000001" customHeight="1" x14ac:dyDescent="0.15">
      <c r="A16" s="188"/>
      <c r="B16" s="188"/>
      <c r="C16" s="30" t="s">
        <v>277</v>
      </c>
      <c r="D16" s="20" t="s">
        <v>214</v>
      </c>
      <c r="E16" s="45"/>
      <c r="F16" s="45"/>
      <c r="G16" s="45"/>
      <c r="H16" s="45"/>
      <c r="I16" s="45"/>
      <c r="J16" s="45"/>
      <c r="K16" s="45"/>
      <c r="L16" s="45"/>
      <c r="M16" s="45">
        <f t="shared" si="0"/>
        <v>0</v>
      </c>
      <c r="O16" s="188"/>
      <c r="P16" s="188"/>
      <c r="Q16" s="30" t="s">
        <v>277</v>
      </c>
      <c r="R16" s="20" t="s">
        <v>214</v>
      </c>
      <c r="S16" s="45"/>
      <c r="T16" s="45"/>
      <c r="U16" s="45"/>
      <c r="V16" s="45"/>
      <c r="W16" s="45"/>
      <c r="X16" s="45"/>
      <c r="Y16" s="45"/>
      <c r="Z16" s="45"/>
      <c r="AA16" s="45">
        <f t="shared" si="1"/>
        <v>0</v>
      </c>
    </row>
    <row r="17" spans="1:27" ht="17.100000000000001" customHeight="1" x14ac:dyDescent="0.15">
      <c r="A17" s="188"/>
      <c r="B17" s="188" t="s">
        <v>281</v>
      </c>
      <c r="C17" s="30" t="s">
        <v>273</v>
      </c>
      <c r="D17" s="20" t="s">
        <v>274</v>
      </c>
      <c r="E17" s="45"/>
      <c r="F17" s="45"/>
      <c r="G17" s="45"/>
      <c r="H17" s="45"/>
      <c r="I17" s="45"/>
      <c r="J17" s="45"/>
      <c r="K17" s="45"/>
      <c r="L17" s="45"/>
      <c r="M17" s="45">
        <f t="shared" si="0"/>
        <v>0</v>
      </c>
      <c r="O17" s="188"/>
      <c r="P17" s="188" t="s">
        <v>281</v>
      </c>
      <c r="Q17" s="30" t="s">
        <v>273</v>
      </c>
      <c r="R17" s="20" t="s">
        <v>274</v>
      </c>
      <c r="S17" s="45"/>
      <c r="T17" s="45"/>
      <c r="U17" s="45"/>
      <c r="V17" s="45"/>
      <c r="W17" s="45"/>
      <c r="X17" s="45"/>
      <c r="Y17" s="45"/>
      <c r="Z17" s="45"/>
      <c r="AA17" s="45">
        <f t="shared" si="1"/>
        <v>0</v>
      </c>
    </row>
    <row r="18" spans="1:27" ht="17.100000000000001" customHeight="1" x14ac:dyDescent="0.15">
      <c r="A18" s="188"/>
      <c r="B18" s="188"/>
      <c r="C18" s="30" t="s">
        <v>275</v>
      </c>
      <c r="D18" s="20" t="s">
        <v>276</v>
      </c>
      <c r="E18" s="45"/>
      <c r="F18" s="45"/>
      <c r="G18" s="45"/>
      <c r="H18" s="45"/>
      <c r="I18" s="45"/>
      <c r="J18" s="45"/>
      <c r="K18" s="45"/>
      <c r="L18" s="45"/>
      <c r="M18" s="45">
        <f t="shared" si="0"/>
        <v>0</v>
      </c>
      <c r="O18" s="188"/>
      <c r="P18" s="188"/>
      <c r="Q18" s="30" t="s">
        <v>275</v>
      </c>
      <c r="R18" s="20" t="s">
        <v>276</v>
      </c>
      <c r="S18" s="45"/>
      <c r="T18" s="45"/>
      <c r="U18" s="45"/>
      <c r="V18" s="45"/>
      <c r="W18" s="45"/>
      <c r="X18" s="45"/>
      <c r="Y18" s="45"/>
      <c r="Z18" s="45"/>
      <c r="AA18" s="45">
        <f t="shared" si="1"/>
        <v>0</v>
      </c>
    </row>
    <row r="19" spans="1:27" ht="17.100000000000001" customHeight="1" x14ac:dyDescent="0.15">
      <c r="A19" s="188"/>
      <c r="B19" s="188"/>
      <c r="C19" s="30" t="s">
        <v>277</v>
      </c>
      <c r="D19" s="20" t="s">
        <v>214</v>
      </c>
      <c r="E19" s="45"/>
      <c r="F19" s="45"/>
      <c r="G19" s="45"/>
      <c r="H19" s="45"/>
      <c r="I19" s="45"/>
      <c r="J19" s="45"/>
      <c r="K19" s="45"/>
      <c r="L19" s="45"/>
      <c r="M19" s="45">
        <f t="shared" si="0"/>
        <v>0</v>
      </c>
      <c r="O19" s="188"/>
      <c r="P19" s="188"/>
      <c r="Q19" s="30" t="s">
        <v>277</v>
      </c>
      <c r="R19" s="20" t="s">
        <v>214</v>
      </c>
      <c r="S19" s="45"/>
      <c r="T19" s="45"/>
      <c r="U19" s="45"/>
      <c r="V19" s="45"/>
      <c r="W19" s="45"/>
      <c r="X19" s="45"/>
      <c r="Y19" s="45"/>
      <c r="Z19" s="45"/>
      <c r="AA19" s="45">
        <f t="shared" si="1"/>
        <v>0</v>
      </c>
    </row>
    <row r="20" spans="1:27" ht="17.100000000000001" customHeight="1" x14ac:dyDescent="0.15">
      <c r="A20" s="188"/>
      <c r="B20" s="188" t="s">
        <v>282</v>
      </c>
      <c r="C20" s="30" t="s">
        <v>273</v>
      </c>
      <c r="D20" s="20" t="s">
        <v>274</v>
      </c>
      <c r="E20" s="45"/>
      <c r="F20" s="45"/>
      <c r="G20" s="45"/>
      <c r="H20" s="45"/>
      <c r="I20" s="45"/>
      <c r="J20" s="45"/>
      <c r="K20" s="45"/>
      <c r="L20" s="45"/>
      <c r="M20" s="45">
        <f t="shared" si="0"/>
        <v>0</v>
      </c>
      <c r="O20" s="188"/>
      <c r="P20" s="188" t="s">
        <v>282</v>
      </c>
      <c r="Q20" s="30" t="s">
        <v>273</v>
      </c>
      <c r="R20" s="20" t="s">
        <v>274</v>
      </c>
      <c r="S20" s="45"/>
      <c r="T20" s="45"/>
      <c r="U20" s="45"/>
      <c r="V20" s="45"/>
      <c r="W20" s="45"/>
      <c r="X20" s="45"/>
      <c r="Y20" s="45"/>
      <c r="Z20" s="45"/>
      <c r="AA20" s="45">
        <f t="shared" si="1"/>
        <v>0</v>
      </c>
    </row>
    <row r="21" spans="1:27" ht="17.100000000000001" customHeight="1" x14ac:dyDescent="0.15">
      <c r="A21" s="188"/>
      <c r="B21" s="188"/>
      <c r="C21" s="30" t="s">
        <v>275</v>
      </c>
      <c r="D21" s="20" t="s">
        <v>276</v>
      </c>
      <c r="E21" s="45"/>
      <c r="F21" s="45"/>
      <c r="G21" s="45"/>
      <c r="H21" s="45"/>
      <c r="I21" s="45"/>
      <c r="J21" s="45"/>
      <c r="K21" s="45"/>
      <c r="L21" s="45"/>
      <c r="M21" s="45">
        <f t="shared" si="0"/>
        <v>0</v>
      </c>
      <c r="O21" s="188"/>
      <c r="P21" s="188"/>
      <c r="Q21" s="30" t="s">
        <v>275</v>
      </c>
      <c r="R21" s="20" t="s">
        <v>276</v>
      </c>
      <c r="S21" s="45"/>
      <c r="T21" s="45"/>
      <c r="U21" s="45">
        <v>6</v>
      </c>
      <c r="V21" s="45"/>
      <c r="W21" s="45"/>
      <c r="X21" s="45"/>
      <c r="Y21" s="45"/>
      <c r="Z21" s="45"/>
      <c r="AA21" s="45">
        <f t="shared" si="1"/>
        <v>6</v>
      </c>
    </row>
    <row r="22" spans="1:27" ht="17.100000000000001" customHeight="1" x14ac:dyDescent="0.15">
      <c r="A22" s="188"/>
      <c r="B22" s="188"/>
      <c r="C22" s="30" t="s">
        <v>277</v>
      </c>
      <c r="D22" s="20" t="s">
        <v>214</v>
      </c>
      <c r="E22" s="45"/>
      <c r="F22" s="45"/>
      <c r="G22" s="45"/>
      <c r="H22" s="45"/>
      <c r="I22" s="45"/>
      <c r="J22" s="45"/>
      <c r="K22" s="45"/>
      <c r="L22" s="45"/>
      <c r="M22" s="45">
        <f t="shared" si="0"/>
        <v>0</v>
      </c>
      <c r="O22" s="188"/>
      <c r="P22" s="188"/>
      <c r="Q22" s="30" t="s">
        <v>277</v>
      </c>
      <c r="R22" s="20" t="s">
        <v>214</v>
      </c>
      <c r="S22" s="45"/>
      <c r="T22" s="45"/>
      <c r="U22" s="45"/>
      <c r="V22" s="45"/>
      <c r="W22" s="45"/>
      <c r="X22" s="45"/>
      <c r="Y22" s="45"/>
      <c r="Z22" s="45"/>
      <c r="AA22" s="45">
        <f t="shared" si="1"/>
        <v>0</v>
      </c>
    </row>
    <row r="23" spans="1:27" ht="17.100000000000001" customHeight="1" x14ac:dyDescent="0.15">
      <c r="A23" s="245" t="s">
        <v>285</v>
      </c>
      <c r="B23" s="189" t="s">
        <v>284</v>
      </c>
      <c r="C23" s="189"/>
      <c r="D23" s="20" t="s">
        <v>276</v>
      </c>
      <c r="E23" s="45"/>
      <c r="F23" s="45"/>
      <c r="G23" s="45"/>
      <c r="H23" s="45"/>
      <c r="I23" s="45"/>
      <c r="J23" s="45"/>
      <c r="K23" s="45"/>
      <c r="L23" s="45"/>
      <c r="M23" s="45">
        <f t="shared" si="0"/>
        <v>0</v>
      </c>
      <c r="O23" s="245" t="s">
        <v>285</v>
      </c>
      <c r="P23" s="189" t="s">
        <v>284</v>
      </c>
      <c r="Q23" s="189"/>
      <c r="R23" s="20" t="s">
        <v>276</v>
      </c>
      <c r="S23" s="45"/>
      <c r="T23" s="45"/>
      <c r="U23" s="45"/>
      <c r="V23" s="45"/>
      <c r="W23" s="45"/>
      <c r="X23" s="45"/>
      <c r="Y23" s="45"/>
      <c r="Z23" s="45"/>
      <c r="AA23" s="45">
        <f t="shared" si="1"/>
        <v>0</v>
      </c>
    </row>
    <row r="24" spans="1:27" ht="17.100000000000001" customHeight="1" x14ac:dyDescent="0.15">
      <c r="A24" s="245"/>
      <c r="B24" s="189" t="s">
        <v>11</v>
      </c>
      <c r="C24" s="189"/>
      <c r="D24" s="20" t="s">
        <v>276</v>
      </c>
      <c r="E24" s="45"/>
      <c r="F24" s="45"/>
      <c r="G24" s="45"/>
      <c r="H24" s="45"/>
      <c r="I24" s="45"/>
      <c r="J24" s="35"/>
      <c r="K24" s="35"/>
      <c r="L24" s="35"/>
      <c r="M24" s="45">
        <f t="shared" si="0"/>
        <v>0</v>
      </c>
      <c r="O24" s="245"/>
      <c r="P24" s="189" t="s">
        <v>11</v>
      </c>
      <c r="Q24" s="189"/>
      <c r="R24" s="20" t="s">
        <v>276</v>
      </c>
      <c r="S24" s="45"/>
      <c r="T24" s="45"/>
      <c r="U24" s="45"/>
      <c r="V24" s="45"/>
      <c r="W24" s="45"/>
      <c r="X24" s="35"/>
      <c r="Y24" s="35"/>
      <c r="Z24" s="35"/>
      <c r="AA24" s="45">
        <f t="shared" si="1"/>
        <v>0</v>
      </c>
    </row>
    <row r="25" spans="1:27" ht="17.100000000000001" customHeight="1" x14ac:dyDescent="0.15">
      <c r="A25" s="188" t="s">
        <v>286</v>
      </c>
      <c r="B25" s="188" t="s">
        <v>287</v>
      </c>
      <c r="C25" s="30" t="s">
        <v>288</v>
      </c>
      <c r="D25" s="20" t="s">
        <v>289</v>
      </c>
      <c r="E25" s="45"/>
      <c r="F25" s="45"/>
      <c r="G25" s="45"/>
      <c r="H25" s="45"/>
      <c r="I25" s="45"/>
      <c r="J25" s="45"/>
      <c r="K25" s="45"/>
      <c r="L25" s="45"/>
      <c r="M25" s="45">
        <f t="shared" si="0"/>
        <v>0</v>
      </c>
      <c r="O25" s="188" t="s">
        <v>286</v>
      </c>
      <c r="P25" s="188" t="s">
        <v>287</v>
      </c>
      <c r="Q25" s="30" t="s">
        <v>288</v>
      </c>
      <c r="R25" s="20" t="s">
        <v>289</v>
      </c>
      <c r="S25" s="45"/>
      <c r="T25" s="45"/>
      <c r="U25" s="45"/>
      <c r="V25" s="45"/>
      <c r="W25" s="45"/>
      <c r="X25" s="45"/>
      <c r="Y25" s="45"/>
      <c r="Z25" s="45"/>
      <c r="AA25" s="45">
        <f t="shared" si="1"/>
        <v>0</v>
      </c>
    </row>
    <row r="26" spans="1:27" ht="17.100000000000001" customHeight="1" x14ac:dyDescent="0.15">
      <c r="A26" s="188"/>
      <c r="B26" s="188"/>
      <c r="C26" s="30" t="s">
        <v>290</v>
      </c>
      <c r="D26" s="20" t="s">
        <v>289</v>
      </c>
      <c r="E26" s="45"/>
      <c r="F26" s="45"/>
      <c r="G26" s="45"/>
      <c r="H26" s="45"/>
      <c r="I26" s="45"/>
      <c r="J26" s="45"/>
      <c r="K26" s="45"/>
      <c r="L26" s="45"/>
      <c r="M26" s="45">
        <f t="shared" si="0"/>
        <v>0</v>
      </c>
      <c r="O26" s="188"/>
      <c r="P26" s="188"/>
      <c r="Q26" s="30" t="s">
        <v>290</v>
      </c>
      <c r="R26" s="20" t="s">
        <v>289</v>
      </c>
      <c r="S26" s="45"/>
      <c r="T26" s="45"/>
      <c r="U26" s="45"/>
      <c r="V26" s="45"/>
      <c r="W26" s="45"/>
      <c r="X26" s="45"/>
      <c r="Y26" s="45"/>
      <c r="Z26" s="45"/>
      <c r="AA26" s="45">
        <f t="shared" si="1"/>
        <v>0</v>
      </c>
    </row>
    <row r="27" spans="1:27" ht="17.100000000000001" customHeight="1" x14ac:dyDescent="0.15">
      <c r="A27" s="188"/>
      <c r="B27" s="188" t="s">
        <v>291</v>
      </c>
      <c r="C27" s="30" t="s">
        <v>288</v>
      </c>
      <c r="D27" s="20" t="s">
        <v>289</v>
      </c>
      <c r="E27" s="45"/>
      <c r="F27" s="45"/>
      <c r="G27" s="45"/>
      <c r="H27" s="45"/>
      <c r="I27" s="45"/>
      <c r="J27" s="45"/>
      <c r="K27" s="45"/>
      <c r="L27" s="45"/>
      <c r="M27" s="45">
        <f t="shared" si="0"/>
        <v>0</v>
      </c>
      <c r="O27" s="188"/>
      <c r="P27" s="188" t="s">
        <v>291</v>
      </c>
      <c r="Q27" s="30" t="s">
        <v>288</v>
      </c>
      <c r="R27" s="20" t="s">
        <v>289</v>
      </c>
      <c r="S27" s="45"/>
      <c r="T27" s="45"/>
      <c r="U27" s="45"/>
      <c r="V27" s="45"/>
      <c r="W27" s="45"/>
      <c r="X27" s="45"/>
      <c r="Y27" s="45"/>
      <c r="Z27" s="45"/>
      <c r="AA27" s="45">
        <f t="shared" si="1"/>
        <v>0</v>
      </c>
    </row>
    <row r="28" spans="1:27" ht="17.100000000000001" customHeight="1" x14ac:dyDescent="0.15">
      <c r="A28" s="188"/>
      <c r="B28" s="188"/>
      <c r="C28" s="30" t="s">
        <v>290</v>
      </c>
      <c r="D28" s="20" t="s">
        <v>289</v>
      </c>
      <c r="E28" s="45"/>
      <c r="F28" s="45"/>
      <c r="G28" s="45"/>
      <c r="H28" s="45"/>
      <c r="I28" s="45"/>
      <c r="J28" s="45"/>
      <c r="K28" s="45"/>
      <c r="L28" s="45"/>
      <c r="M28" s="45">
        <f t="shared" si="0"/>
        <v>0</v>
      </c>
      <c r="O28" s="188"/>
      <c r="P28" s="188"/>
      <c r="Q28" s="30" t="s">
        <v>290</v>
      </c>
      <c r="R28" s="20" t="s">
        <v>289</v>
      </c>
      <c r="S28" s="45"/>
      <c r="T28" s="45"/>
      <c r="U28" s="45"/>
      <c r="V28" s="45"/>
      <c r="W28" s="45"/>
      <c r="X28" s="45"/>
      <c r="Y28" s="45"/>
      <c r="Z28" s="45"/>
      <c r="AA28" s="45">
        <f t="shared" si="1"/>
        <v>0</v>
      </c>
    </row>
    <row r="29" spans="1:27" ht="17.100000000000001" customHeight="1" x14ac:dyDescent="0.15">
      <c r="A29" s="189" t="s">
        <v>293</v>
      </c>
      <c r="B29" s="189"/>
      <c r="C29" s="189"/>
      <c r="D29" s="20" t="s">
        <v>294</v>
      </c>
      <c r="E29" s="45"/>
      <c r="F29" s="45"/>
      <c r="G29" s="45"/>
      <c r="H29" s="45"/>
      <c r="I29" s="45"/>
      <c r="J29" s="45"/>
      <c r="K29" s="45"/>
      <c r="L29" s="45"/>
      <c r="M29" s="45">
        <f t="shared" si="0"/>
        <v>0</v>
      </c>
      <c r="O29" s="189" t="s">
        <v>293</v>
      </c>
      <c r="P29" s="189"/>
      <c r="Q29" s="189"/>
      <c r="R29" s="20" t="s">
        <v>294</v>
      </c>
      <c r="S29" s="45"/>
      <c r="T29" s="45"/>
      <c r="U29" s="45"/>
      <c r="V29" s="45"/>
      <c r="W29" s="45"/>
      <c r="X29" s="45"/>
      <c r="Y29" s="45"/>
      <c r="Z29" s="45"/>
      <c r="AA29" s="45">
        <f t="shared" si="1"/>
        <v>0</v>
      </c>
    </row>
    <row r="30" spans="1:27" ht="17.100000000000001" customHeight="1" x14ac:dyDescent="0.15">
      <c r="A30" s="189" t="s">
        <v>295</v>
      </c>
      <c r="B30" s="189"/>
      <c r="C30" s="189"/>
      <c r="D30" s="20" t="s">
        <v>294</v>
      </c>
      <c r="E30" s="45"/>
      <c r="F30" s="45"/>
      <c r="G30" s="45"/>
      <c r="H30" s="45"/>
      <c r="I30" s="45"/>
      <c r="J30" s="45"/>
      <c r="K30" s="45"/>
      <c r="L30" s="45"/>
      <c r="M30" s="45">
        <f t="shared" si="0"/>
        <v>0</v>
      </c>
      <c r="O30" s="189" t="s">
        <v>295</v>
      </c>
      <c r="P30" s="189"/>
      <c r="Q30" s="189"/>
      <c r="R30" s="20" t="s">
        <v>294</v>
      </c>
      <c r="S30" s="45"/>
      <c r="T30" s="45"/>
      <c r="U30" s="45"/>
      <c r="V30" s="45"/>
      <c r="W30" s="45"/>
      <c r="X30" s="45"/>
      <c r="Y30" s="45"/>
      <c r="Z30" s="45"/>
      <c r="AA30" s="45">
        <f t="shared" si="1"/>
        <v>0</v>
      </c>
    </row>
    <row r="31" spans="1:27" ht="17.100000000000001" customHeight="1" x14ac:dyDescent="0.15">
      <c r="A31" s="189" t="s">
        <v>296</v>
      </c>
      <c r="B31" s="189"/>
      <c r="C31" s="189"/>
      <c r="D31" s="20" t="s">
        <v>294</v>
      </c>
      <c r="E31" s="45"/>
      <c r="F31" s="45"/>
      <c r="G31" s="45"/>
      <c r="H31" s="45"/>
      <c r="I31" s="45"/>
      <c r="J31" s="45"/>
      <c r="K31" s="45"/>
      <c r="L31" s="45"/>
      <c r="M31" s="45">
        <f t="shared" si="0"/>
        <v>0</v>
      </c>
      <c r="O31" s="189" t="s">
        <v>296</v>
      </c>
      <c r="P31" s="189"/>
      <c r="Q31" s="189"/>
      <c r="R31" s="20" t="s">
        <v>294</v>
      </c>
      <c r="S31" s="45"/>
      <c r="T31" s="45"/>
      <c r="U31" s="45"/>
      <c r="V31" s="45"/>
      <c r="W31" s="45"/>
      <c r="X31" s="45"/>
      <c r="Y31" s="45"/>
      <c r="Z31" s="45"/>
      <c r="AA31" s="45">
        <f t="shared" si="1"/>
        <v>0</v>
      </c>
    </row>
    <row r="32" spans="1:27" ht="17.100000000000001" customHeight="1" x14ac:dyDescent="0.15">
      <c r="A32" s="189" t="s">
        <v>297</v>
      </c>
      <c r="B32" s="189"/>
      <c r="C32" s="189"/>
      <c r="D32" s="20" t="s">
        <v>294</v>
      </c>
      <c r="E32" s="45"/>
      <c r="F32" s="45"/>
      <c r="G32" s="45"/>
      <c r="H32" s="45"/>
      <c r="I32" s="45"/>
      <c r="J32" s="45"/>
      <c r="K32" s="45"/>
      <c r="L32" s="45"/>
      <c r="M32" s="45">
        <f t="shared" si="0"/>
        <v>0</v>
      </c>
      <c r="O32" s="189" t="s">
        <v>297</v>
      </c>
      <c r="P32" s="189"/>
      <c r="Q32" s="189"/>
      <c r="R32" s="20" t="s">
        <v>294</v>
      </c>
      <c r="S32" s="45"/>
      <c r="T32" s="45"/>
      <c r="U32" s="45"/>
      <c r="V32" s="45"/>
      <c r="W32" s="45"/>
      <c r="X32" s="45"/>
      <c r="Y32" s="45"/>
      <c r="Z32" s="45"/>
      <c r="AA32" s="45">
        <f t="shared" si="1"/>
        <v>0</v>
      </c>
    </row>
    <row r="33" spans="1:27" ht="17.100000000000001" customHeight="1" x14ac:dyDescent="0.15">
      <c r="A33" s="189" t="s">
        <v>298</v>
      </c>
      <c r="B33" s="189"/>
      <c r="C33" s="189"/>
      <c r="D33" s="20" t="s">
        <v>294</v>
      </c>
      <c r="E33" s="45"/>
      <c r="F33" s="45"/>
      <c r="G33" s="45"/>
      <c r="H33" s="45"/>
      <c r="I33" s="45"/>
      <c r="J33" s="45"/>
      <c r="K33" s="45"/>
      <c r="L33" s="45"/>
      <c r="M33" s="45">
        <f t="shared" si="0"/>
        <v>0</v>
      </c>
      <c r="O33" s="189" t="s">
        <v>298</v>
      </c>
      <c r="P33" s="189"/>
      <c r="Q33" s="189"/>
      <c r="R33" s="20" t="s">
        <v>294</v>
      </c>
      <c r="S33" s="45"/>
      <c r="T33" s="45"/>
      <c r="U33" s="45"/>
      <c r="V33" s="45"/>
      <c r="W33" s="45"/>
      <c r="X33" s="45"/>
      <c r="Y33" s="45"/>
      <c r="Z33" s="45"/>
      <c r="AA33" s="45">
        <f t="shared" si="1"/>
        <v>0</v>
      </c>
    </row>
    <row r="34" spans="1:27" ht="17.100000000000001" customHeight="1" x14ac:dyDescent="0.15">
      <c r="A34" s="189" t="s">
        <v>299</v>
      </c>
      <c r="B34" s="189"/>
      <c r="C34" s="189"/>
      <c r="D34" s="20" t="s">
        <v>294</v>
      </c>
      <c r="E34" s="45"/>
      <c r="F34" s="45"/>
      <c r="G34" s="45"/>
      <c r="H34" s="45"/>
      <c r="I34" s="45"/>
      <c r="J34" s="45"/>
      <c r="K34" s="45"/>
      <c r="L34" s="45"/>
      <c r="M34" s="45">
        <f t="shared" si="0"/>
        <v>0</v>
      </c>
      <c r="O34" s="189" t="s">
        <v>299</v>
      </c>
      <c r="P34" s="189"/>
      <c r="Q34" s="189"/>
      <c r="R34" s="20" t="s">
        <v>294</v>
      </c>
      <c r="S34" s="45"/>
      <c r="T34" s="45"/>
      <c r="U34" s="45"/>
      <c r="V34" s="45"/>
      <c r="W34" s="45"/>
      <c r="X34" s="45"/>
      <c r="Y34" s="45"/>
      <c r="Z34" s="45"/>
      <c r="AA34" s="45">
        <f t="shared" si="1"/>
        <v>0</v>
      </c>
    </row>
    <row r="35" spans="1:27" ht="17.100000000000001" customHeight="1" x14ac:dyDescent="0.15">
      <c r="A35" t="s">
        <v>368</v>
      </c>
      <c r="O35" t="s">
        <v>368</v>
      </c>
    </row>
    <row r="53" spans="1:27" ht="17.25" x14ac:dyDescent="0.2">
      <c r="A53" s="16" t="s">
        <v>255</v>
      </c>
      <c r="O53" s="16"/>
    </row>
    <row r="54" spans="1:27" ht="17.100000000000001" customHeight="1" x14ac:dyDescent="0.15">
      <c r="D54" s="62"/>
      <c r="M54" s="57" t="s">
        <v>408</v>
      </c>
      <c r="R54" s="62"/>
      <c r="AA54" s="57" t="s">
        <v>421</v>
      </c>
    </row>
    <row r="55" spans="1:27" s="62" customFormat="1" ht="17.100000000000001" customHeight="1" x14ac:dyDescent="0.15">
      <c r="A55" s="246" t="s">
        <v>0</v>
      </c>
      <c r="B55" s="243"/>
      <c r="C55" s="247"/>
      <c r="D55" s="251" t="s">
        <v>257</v>
      </c>
      <c r="E55" s="153">
        <v>45060</v>
      </c>
      <c r="F55" s="153" t="s">
        <v>410</v>
      </c>
      <c r="G55" s="153" t="s">
        <v>411</v>
      </c>
      <c r="H55" s="153">
        <v>45151</v>
      </c>
      <c r="I55" s="153">
        <v>45171</v>
      </c>
      <c r="J55" s="153">
        <v>45192</v>
      </c>
      <c r="K55" s="153"/>
      <c r="L55" s="153"/>
      <c r="M55" s="253" t="s">
        <v>258</v>
      </c>
      <c r="O55" s="246" t="s">
        <v>0</v>
      </c>
      <c r="P55" s="243"/>
      <c r="Q55" s="247"/>
      <c r="R55" s="251" t="s">
        <v>257</v>
      </c>
      <c r="S55" s="153" t="s">
        <v>429</v>
      </c>
      <c r="T55" s="153"/>
      <c r="U55" s="153"/>
      <c r="V55" s="153"/>
      <c r="W55" s="153"/>
      <c r="X55" s="153"/>
      <c r="Y55" s="153"/>
      <c r="Z55" s="153"/>
      <c r="AA55" s="253" t="s">
        <v>258</v>
      </c>
    </row>
    <row r="56" spans="1:27" ht="17.100000000000001" customHeight="1" x14ac:dyDescent="0.15">
      <c r="A56" s="248"/>
      <c r="B56" s="249"/>
      <c r="C56" s="250"/>
      <c r="D56" s="252"/>
      <c r="E56" s="159" t="s">
        <v>335</v>
      </c>
      <c r="F56" s="159" t="s">
        <v>335</v>
      </c>
      <c r="G56" s="159" t="s">
        <v>335</v>
      </c>
      <c r="H56" s="159" t="s">
        <v>412</v>
      </c>
      <c r="I56" s="159" t="s">
        <v>335</v>
      </c>
      <c r="J56" s="159" t="s">
        <v>412</v>
      </c>
      <c r="K56" s="160"/>
      <c r="L56" s="159"/>
      <c r="M56" s="254"/>
      <c r="O56" s="248"/>
      <c r="P56" s="249"/>
      <c r="Q56" s="250"/>
      <c r="R56" s="252"/>
      <c r="S56" s="159" t="s">
        <v>412</v>
      </c>
      <c r="T56" s="159"/>
      <c r="U56" s="159"/>
      <c r="V56" s="159"/>
      <c r="W56" s="159"/>
      <c r="X56" s="159"/>
      <c r="Y56" s="160"/>
      <c r="Z56" s="159"/>
      <c r="AA56" s="254"/>
    </row>
    <row r="57" spans="1:27" ht="17.100000000000001" customHeight="1" x14ac:dyDescent="0.15">
      <c r="A57" s="188" t="s">
        <v>269</v>
      </c>
      <c r="B57" s="189" t="s">
        <v>66</v>
      </c>
      <c r="C57" s="189"/>
      <c r="D57" s="20" t="s">
        <v>215</v>
      </c>
      <c r="E57" s="45"/>
      <c r="F57" s="45"/>
      <c r="G57" s="45"/>
      <c r="H57" s="45"/>
      <c r="I57" s="45"/>
      <c r="J57" s="45">
        <v>1</v>
      </c>
      <c r="K57" s="45"/>
      <c r="L57" s="45"/>
      <c r="M57" s="45">
        <f>SUM(E57:L57)</f>
        <v>1</v>
      </c>
      <c r="O57" s="188" t="s">
        <v>269</v>
      </c>
      <c r="P57" s="189" t="s">
        <v>66</v>
      </c>
      <c r="Q57" s="189"/>
      <c r="R57" s="20" t="s">
        <v>215</v>
      </c>
      <c r="S57" s="45"/>
      <c r="T57" s="45"/>
      <c r="U57" s="45"/>
      <c r="V57" s="45"/>
      <c r="W57" s="45"/>
      <c r="X57" s="45"/>
      <c r="Y57" s="45"/>
      <c r="Z57" s="45"/>
      <c r="AA57" s="45">
        <f>SUM(S57:Z57)</f>
        <v>0</v>
      </c>
    </row>
    <row r="58" spans="1:27" ht="17.100000000000001" customHeight="1" x14ac:dyDescent="0.15">
      <c r="A58" s="188"/>
      <c r="B58" s="189" t="s">
        <v>270</v>
      </c>
      <c r="C58" s="189"/>
      <c r="D58" s="20" t="s">
        <v>215</v>
      </c>
      <c r="E58" s="45"/>
      <c r="F58" s="45"/>
      <c r="G58" s="45"/>
      <c r="H58" s="45"/>
      <c r="I58" s="45"/>
      <c r="J58" s="45"/>
      <c r="K58" s="45"/>
      <c r="L58" s="45"/>
      <c r="M58" s="45">
        <f t="shared" ref="M58:M86" si="2">SUM(E58:L58)</f>
        <v>0</v>
      </c>
      <c r="O58" s="188"/>
      <c r="P58" s="189" t="s">
        <v>270</v>
      </c>
      <c r="Q58" s="189"/>
      <c r="R58" s="20" t="s">
        <v>215</v>
      </c>
      <c r="S58" s="45"/>
      <c r="T58" s="45"/>
      <c r="U58" s="45"/>
      <c r="V58" s="45"/>
      <c r="W58" s="45"/>
      <c r="X58" s="45"/>
      <c r="Y58" s="45"/>
      <c r="Z58" s="45"/>
      <c r="AA58" s="45">
        <f t="shared" ref="AA58:AA86" si="3">SUM(S58:Z58)</f>
        <v>0</v>
      </c>
    </row>
    <row r="59" spans="1:27" ht="17.100000000000001" customHeight="1" x14ac:dyDescent="0.15">
      <c r="A59" s="188"/>
      <c r="B59" s="189" t="s">
        <v>21</v>
      </c>
      <c r="C59" s="189"/>
      <c r="D59" s="20" t="s">
        <v>215</v>
      </c>
      <c r="E59" s="45"/>
      <c r="F59" s="45"/>
      <c r="G59" s="45"/>
      <c r="H59" s="45"/>
      <c r="I59" s="45"/>
      <c r="J59" s="45"/>
      <c r="K59" s="45"/>
      <c r="L59" s="45"/>
      <c r="M59" s="45">
        <f t="shared" si="2"/>
        <v>0</v>
      </c>
      <c r="O59" s="188"/>
      <c r="P59" s="189" t="s">
        <v>21</v>
      </c>
      <c r="Q59" s="189"/>
      <c r="R59" s="20" t="s">
        <v>215</v>
      </c>
      <c r="S59" s="45"/>
      <c r="T59" s="45"/>
      <c r="U59" s="45"/>
      <c r="V59" s="45"/>
      <c r="W59" s="45"/>
      <c r="X59" s="45"/>
      <c r="Y59" s="45"/>
      <c r="Z59" s="45"/>
      <c r="AA59" s="45">
        <f t="shared" si="3"/>
        <v>0</v>
      </c>
    </row>
    <row r="60" spans="1:27" ht="17.100000000000001" customHeight="1" x14ac:dyDescent="0.15">
      <c r="A60" s="188" t="s">
        <v>271</v>
      </c>
      <c r="B60" s="188" t="s">
        <v>272</v>
      </c>
      <c r="C60" s="30" t="s">
        <v>273</v>
      </c>
      <c r="D60" s="20" t="s">
        <v>274</v>
      </c>
      <c r="E60" s="45"/>
      <c r="F60" s="45"/>
      <c r="G60" s="45"/>
      <c r="H60" s="45"/>
      <c r="I60" s="45"/>
      <c r="J60" s="45"/>
      <c r="K60" s="45"/>
      <c r="L60" s="45"/>
      <c r="M60" s="45">
        <f t="shared" si="2"/>
        <v>0</v>
      </c>
      <c r="O60" s="188" t="s">
        <v>271</v>
      </c>
      <c r="P60" s="188" t="s">
        <v>272</v>
      </c>
      <c r="Q60" s="30" t="s">
        <v>273</v>
      </c>
      <c r="R60" s="20" t="s">
        <v>274</v>
      </c>
      <c r="S60" s="45"/>
      <c r="T60" s="45"/>
      <c r="U60" s="45"/>
      <c r="V60" s="45"/>
      <c r="W60" s="45"/>
      <c r="X60" s="45"/>
      <c r="Y60" s="45"/>
      <c r="Z60" s="45"/>
      <c r="AA60" s="45">
        <f t="shared" si="3"/>
        <v>0</v>
      </c>
    </row>
    <row r="61" spans="1:27" ht="17.100000000000001" customHeight="1" x14ac:dyDescent="0.15">
      <c r="A61" s="188"/>
      <c r="B61" s="188"/>
      <c r="C61" s="30" t="s">
        <v>275</v>
      </c>
      <c r="D61" s="20" t="s">
        <v>276</v>
      </c>
      <c r="E61" s="45"/>
      <c r="F61" s="45"/>
      <c r="G61" s="45"/>
      <c r="H61" s="45"/>
      <c r="I61" s="45"/>
      <c r="J61" s="45">
        <v>1</v>
      </c>
      <c r="K61" s="45"/>
      <c r="L61" s="45"/>
      <c r="M61" s="45">
        <f t="shared" si="2"/>
        <v>1</v>
      </c>
      <c r="O61" s="188"/>
      <c r="P61" s="188"/>
      <c r="Q61" s="30" t="s">
        <v>275</v>
      </c>
      <c r="R61" s="20" t="s">
        <v>276</v>
      </c>
      <c r="S61" s="45"/>
      <c r="T61" s="45"/>
      <c r="U61" s="45"/>
      <c r="V61" s="45"/>
      <c r="W61" s="45"/>
      <c r="X61" s="45"/>
      <c r="Y61" s="45"/>
      <c r="Z61" s="45"/>
      <c r="AA61" s="45">
        <f t="shared" si="3"/>
        <v>0</v>
      </c>
    </row>
    <row r="62" spans="1:27" ht="17.100000000000001" customHeight="1" x14ac:dyDescent="0.15">
      <c r="A62" s="188"/>
      <c r="B62" s="188"/>
      <c r="C62" s="30" t="s">
        <v>277</v>
      </c>
      <c r="D62" s="20" t="s">
        <v>214</v>
      </c>
      <c r="E62" s="45"/>
      <c r="F62" s="45"/>
      <c r="G62" s="45"/>
      <c r="H62" s="45"/>
      <c r="I62" s="45"/>
      <c r="J62" s="45"/>
      <c r="K62" s="45"/>
      <c r="L62" s="45"/>
      <c r="M62" s="45">
        <f t="shared" si="2"/>
        <v>0</v>
      </c>
      <c r="O62" s="188"/>
      <c r="P62" s="188"/>
      <c r="Q62" s="30" t="s">
        <v>277</v>
      </c>
      <c r="R62" s="20" t="s">
        <v>214</v>
      </c>
      <c r="S62" s="45"/>
      <c r="T62" s="45"/>
      <c r="U62" s="45"/>
      <c r="V62" s="45"/>
      <c r="W62" s="45"/>
      <c r="X62" s="45"/>
      <c r="Y62" s="45"/>
      <c r="Z62" s="45"/>
      <c r="AA62" s="45">
        <f t="shared" si="3"/>
        <v>0</v>
      </c>
    </row>
    <row r="63" spans="1:27" ht="17.100000000000001" customHeight="1" x14ac:dyDescent="0.15">
      <c r="A63" s="188"/>
      <c r="B63" s="188" t="s">
        <v>279</v>
      </c>
      <c r="C63" s="30" t="s">
        <v>273</v>
      </c>
      <c r="D63" s="20" t="s">
        <v>274</v>
      </c>
      <c r="E63" s="45"/>
      <c r="F63" s="45"/>
      <c r="G63" s="45"/>
      <c r="H63" s="45"/>
      <c r="I63" s="45"/>
      <c r="J63" s="45"/>
      <c r="K63" s="45"/>
      <c r="L63" s="45"/>
      <c r="M63" s="45">
        <f t="shared" si="2"/>
        <v>0</v>
      </c>
      <c r="O63" s="188"/>
      <c r="P63" s="188" t="s">
        <v>279</v>
      </c>
      <c r="Q63" s="30" t="s">
        <v>273</v>
      </c>
      <c r="R63" s="20" t="s">
        <v>274</v>
      </c>
      <c r="S63" s="45"/>
      <c r="T63" s="45"/>
      <c r="U63" s="45"/>
      <c r="V63" s="45"/>
      <c r="W63" s="45"/>
      <c r="X63" s="45"/>
      <c r="Y63" s="45"/>
      <c r="Z63" s="45"/>
      <c r="AA63" s="45">
        <f t="shared" si="3"/>
        <v>0</v>
      </c>
    </row>
    <row r="64" spans="1:27" ht="17.100000000000001" customHeight="1" x14ac:dyDescent="0.15">
      <c r="A64" s="188"/>
      <c r="B64" s="188"/>
      <c r="C64" s="30" t="s">
        <v>275</v>
      </c>
      <c r="D64" s="20" t="s">
        <v>276</v>
      </c>
      <c r="E64" s="45"/>
      <c r="F64" s="45"/>
      <c r="G64" s="45"/>
      <c r="H64" s="45"/>
      <c r="I64" s="45"/>
      <c r="J64" s="45">
        <v>3</v>
      </c>
      <c r="K64" s="45"/>
      <c r="L64" s="45"/>
      <c r="M64" s="45">
        <f t="shared" si="2"/>
        <v>3</v>
      </c>
      <c r="O64" s="188"/>
      <c r="P64" s="188"/>
      <c r="Q64" s="30" t="s">
        <v>275</v>
      </c>
      <c r="R64" s="20" t="s">
        <v>276</v>
      </c>
      <c r="S64" s="45"/>
      <c r="T64" s="45"/>
      <c r="U64" s="45"/>
      <c r="V64" s="45"/>
      <c r="W64" s="45"/>
      <c r="X64" s="45"/>
      <c r="Y64" s="45"/>
      <c r="Z64" s="45"/>
      <c r="AA64" s="45">
        <f t="shared" si="3"/>
        <v>0</v>
      </c>
    </row>
    <row r="65" spans="1:27" ht="17.100000000000001" customHeight="1" x14ac:dyDescent="0.15">
      <c r="A65" s="188"/>
      <c r="B65" s="188"/>
      <c r="C65" s="30" t="s">
        <v>277</v>
      </c>
      <c r="D65" s="20" t="s">
        <v>214</v>
      </c>
      <c r="E65" s="45"/>
      <c r="F65" s="45"/>
      <c r="G65" s="45"/>
      <c r="H65" s="45"/>
      <c r="I65" s="45"/>
      <c r="J65" s="45"/>
      <c r="K65" s="45"/>
      <c r="L65" s="45"/>
      <c r="M65" s="45">
        <f t="shared" si="2"/>
        <v>0</v>
      </c>
      <c r="O65" s="188"/>
      <c r="P65" s="188"/>
      <c r="Q65" s="30" t="s">
        <v>277</v>
      </c>
      <c r="R65" s="20" t="s">
        <v>214</v>
      </c>
      <c r="S65" s="45"/>
      <c r="T65" s="45"/>
      <c r="U65" s="45"/>
      <c r="V65" s="45"/>
      <c r="W65" s="45"/>
      <c r="X65" s="45"/>
      <c r="Y65" s="45"/>
      <c r="Z65" s="45"/>
      <c r="AA65" s="45">
        <f t="shared" si="3"/>
        <v>0</v>
      </c>
    </row>
    <row r="66" spans="1:27" ht="17.100000000000001" customHeight="1" x14ac:dyDescent="0.15">
      <c r="A66" s="188"/>
      <c r="B66" s="188" t="s">
        <v>280</v>
      </c>
      <c r="C66" s="30" t="s">
        <v>273</v>
      </c>
      <c r="D66" s="20" t="s">
        <v>274</v>
      </c>
      <c r="E66" s="45"/>
      <c r="F66" s="45"/>
      <c r="G66" s="45"/>
      <c r="H66" s="45"/>
      <c r="I66" s="45"/>
      <c r="J66" s="35"/>
      <c r="K66" s="35"/>
      <c r="L66" s="35"/>
      <c r="M66" s="45">
        <f t="shared" si="2"/>
        <v>0</v>
      </c>
      <c r="O66" s="188"/>
      <c r="P66" s="188" t="s">
        <v>280</v>
      </c>
      <c r="Q66" s="30" t="s">
        <v>273</v>
      </c>
      <c r="R66" s="20" t="s">
        <v>274</v>
      </c>
      <c r="S66" s="45"/>
      <c r="T66" s="45"/>
      <c r="U66" s="45"/>
      <c r="V66" s="45"/>
      <c r="W66" s="45"/>
      <c r="X66" s="35"/>
      <c r="Y66" s="35"/>
      <c r="Z66" s="35"/>
      <c r="AA66" s="45">
        <f t="shared" si="3"/>
        <v>0</v>
      </c>
    </row>
    <row r="67" spans="1:27" ht="17.100000000000001" customHeight="1" x14ac:dyDescent="0.15">
      <c r="A67" s="188"/>
      <c r="B67" s="188"/>
      <c r="C67" s="30" t="s">
        <v>275</v>
      </c>
      <c r="D67" s="20" t="s">
        <v>276</v>
      </c>
      <c r="E67" s="45"/>
      <c r="F67" s="45"/>
      <c r="G67" s="45"/>
      <c r="H67" s="45"/>
      <c r="I67" s="45"/>
      <c r="J67" s="45">
        <v>5</v>
      </c>
      <c r="K67" s="45"/>
      <c r="L67" s="45"/>
      <c r="M67" s="45">
        <f t="shared" si="2"/>
        <v>5</v>
      </c>
      <c r="O67" s="188"/>
      <c r="P67" s="188"/>
      <c r="Q67" s="30" t="s">
        <v>275</v>
      </c>
      <c r="R67" s="20" t="s">
        <v>276</v>
      </c>
      <c r="S67" s="45"/>
      <c r="T67" s="45"/>
      <c r="U67" s="45"/>
      <c r="V67" s="45"/>
      <c r="W67" s="45"/>
      <c r="X67" s="45"/>
      <c r="Y67" s="45"/>
      <c r="Z67" s="45"/>
      <c r="AA67" s="45">
        <f t="shared" si="3"/>
        <v>0</v>
      </c>
    </row>
    <row r="68" spans="1:27" ht="17.100000000000001" customHeight="1" x14ac:dyDescent="0.15">
      <c r="A68" s="188"/>
      <c r="B68" s="188"/>
      <c r="C68" s="30" t="s">
        <v>277</v>
      </c>
      <c r="D68" s="20" t="s">
        <v>214</v>
      </c>
      <c r="E68" s="45"/>
      <c r="F68" s="45"/>
      <c r="G68" s="45"/>
      <c r="H68" s="45"/>
      <c r="I68" s="45"/>
      <c r="J68" s="45"/>
      <c r="K68" s="45"/>
      <c r="L68" s="45"/>
      <c r="M68" s="45">
        <f t="shared" si="2"/>
        <v>0</v>
      </c>
      <c r="O68" s="188"/>
      <c r="P68" s="188"/>
      <c r="Q68" s="30" t="s">
        <v>277</v>
      </c>
      <c r="R68" s="20" t="s">
        <v>214</v>
      </c>
      <c r="S68" s="45"/>
      <c r="T68" s="45"/>
      <c r="U68" s="45"/>
      <c r="V68" s="45"/>
      <c r="W68" s="45"/>
      <c r="X68" s="45"/>
      <c r="Y68" s="45"/>
      <c r="Z68" s="45"/>
      <c r="AA68" s="45">
        <f t="shared" si="3"/>
        <v>0</v>
      </c>
    </row>
    <row r="69" spans="1:27" ht="17.100000000000001" customHeight="1" x14ac:dyDescent="0.15">
      <c r="A69" s="188"/>
      <c r="B69" s="188" t="s">
        <v>281</v>
      </c>
      <c r="C69" s="30" t="s">
        <v>273</v>
      </c>
      <c r="D69" s="20" t="s">
        <v>274</v>
      </c>
      <c r="E69" s="45"/>
      <c r="F69" s="45"/>
      <c r="G69" s="45"/>
      <c r="H69" s="45"/>
      <c r="I69" s="45"/>
      <c r="J69" s="45"/>
      <c r="K69" s="45"/>
      <c r="L69" s="45"/>
      <c r="M69" s="45">
        <f t="shared" si="2"/>
        <v>0</v>
      </c>
      <c r="O69" s="188"/>
      <c r="P69" s="188" t="s">
        <v>281</v>
      </c>
      <c r="Q69" s="30" t="s">
        <v>273</v>
      </c>
      <c r="R69" s="20" t="s">
        <v>274</v>
      </c>
      <c r="S69" s="45"/>
      <c r="T69" s="45"/>
      <c r="U69" s="45"/>
      <c r="V69" s="45"/>
      <c r="W69" s="45"/>
      <c r="X69" s="45"/>
      <c r="Y69" s="45"/>
      <c r="Z69" s="45"/>
      <c r="AA69" s="45">
        <f t="shared" si="3"/>
        <v>0</v>
      </c>
    </row>
    <row r="70" spans="1:27" ht="17.100000000000001" customHeight="1" x14ac:dyDescent="0.15">
      <c r="A70" s="188"/>
      <c r="B70" s="188"/>
      <c r="C70" s="30" t="s">
        <v>275</v>
      </c>
      <c r="D70" s="20" t="s">
        <v>276</v>
      </c>
      <c r="E70" s="45"/>
      <c r="F70" s="45"/>
      <c r="G70" s="45"/>
      <c r="H70" s="45"/>
      <c r="I70" s="45"/>
      <c r="J70" s="45">
        <v>99</v>
      </c>
      <c r="K70" s="45"/>
      <c r="L70" s="45"/>
      <c r="M70" s="45">
        <f t="shared" si="2"/>
        <v>99</v>
      </c>
      <c r="O70" s="188"/>
      <c r="P70" s="188"/>
      <c r="Q70" s="30" t="s">
        <v>275</v>
      </c>
      <c r="R70" s="20" t="s">
        <v>276</v>
      </c>
      <c r="S70" s="45">
        <v>1</v>
      </c>
      <c r="T70" s="45"/>
      <c r="U70" s="45"/>
      <c r="V70" s="45"/>
      <c r="W70" s="45"/>
      <c r="X70" s="45"/>
      <c r="Y70" s="45"/>
      <c r="Z70" s="45"/>
      <c r="AA70" s="45">
        <f t="shared" si="3"/>
        <v>1</v>
      </c>
    </row>
    <row r="71" spans="1:27" ht="17.100000000000001" customHeight="1" x14ac:dyDescent="0.15">
      <c r="A71" s="188"/>
      <c r="B71" s="188"/>
      <c r="C71" s="30" t="s">
        <v>277</v>
      </c>
      <c r="D71" s="20" t="s">
        <v>214</v>
      </c>
      <c r="E71" s="45"/>
      <c r="F71" s="45"/>
      <c r="G71" s="45"/>
      <c r="H71" s="45"/>
      <c r="I71" s="45"/>
      <c r="J71" s="45"/>
      <c r="K71" s="45"/>
      <c r="L71" s="45"/>
      <c r="M71" s="45">
        <f t="shared" si="2"/>
        <v>0</v>
      </c>
      <c r="O71" s="188"/>
      <c r="P71" s="188"/>
      <c r="Q71" s="30" t="s">
        <v>277</v>
      </c>
      <c r="R71" s="20" t="s">
        <v>214</v>
      </c>
      <c r="S71" s="45"/>
      <c r="T71" s="45"/>
      <c r="U71" s="45"/>
      <c r="V71" s="45"/>
      <c r="W71" s="45"/>
      <c r="X71" s="45"/>
      <c r="Y71" s="45"/>
      <c r="Z71" s="45"/>
      <c r="AA71" s="45">
        <f t="shared" si="3"/>
        <v>0</v>
      </c>
    </row>
    <row r="72" spans="1:27" ht="17.100000000000001" customHeight="1" x14ac:dyDescent="0.15">
      <c r="A72" s="188"/>
      <c r="B72" s="188" t="s">
        <v>282</v>
      </c>
      <c r="C72" s="30" t="s">
        <v>273</v>
      </c>
      <c r="D72" s="20" t="s">
        <v>274</v>
      </c>
      <c r="E72" s="45"/>
      <c r="F72" s="45"/>
      <c r="G72" s="45"/>
      <c r="H72" s="45"/>
      <c r="I72" s="45">
        <v>3</v>
      </c>
      <c r="J72" s="45"/>
      <c r="K72" s="45"/>
      <c r="L72" s="45"/>
      <c r="M72" s="45">
        <f t="shared" si="2"/>
        <v>3</v>
      </c>
      <c r="O72" s="188"/>
      <c r="P72" s="188" t="s">
        <v>282</v>
      </c>
      <c r="Q72" s="30" t="s">
        <v>273</v>
      </c>
      <c r="R72" s="20" t="s">
        <v>274</v>
      </c>
      <c r="S72" s="45"/>
      <c r="T72" s="45"/>
      <c r="U72" s="45"/>
      <c r="V72" s="45"/>
      <c r="W72" s="45"/>
      <c r="X72" s="45"/>
      <c r="Y72" s="45"/>
      <c r="Z72" s="45"/>
      <c r="AA72" s="45">
        <f t="shared" si="3"/>
        <v>0</v>
      </c>
    </row>
    <row r="73" spans="1:27" ht="17.100000000000001" customHeight="1" x14ac:dyDescent="0.15">
      <c r="A73" s="188"/>
      <c r="B73" s="188"/>
      <c r="C73" s="30" t="s">
        <v>275</v>
      </c>
      <c r="D73" s="20" t="s">
        <v>276</v>
      </c>
      <c r="E73" s="45"/>
      <c r="F73" s="45"/>
      <c r="G73" s="45"/>
      <c r="H73" s="45"/>
      <c r="I73" s="45"/>
      <c r="J73" s="45">
        <v>151</v>
      </c>
      <c r="K73" s="45"/>
      <c r="L73" s="45"/>
      <c r="M73" s="45">
        <f t="shared" si="2"/>
        <v>151</v>
      </c>
      <c r="O73" s="188"/>
      <c r="P73" s="188"/>
      <c r="Q73" s="30" t="s">
        <v>275</v>
      </c>
      <c r="R73" s="20" t="s">
        <v>276</v>
      </c>
      <c r="S73" s="45">
        <v>14</v>
      </c>
      <c r="T73" s="45"/>
      <c r="U73" s="45"/>
      <c r="V73" s="45"/>
      <c r="W73" s="45"/>
      <c r="X73" s="45"/>
      <c r="Y73" s="45"/>
      <c r="Z73" s="45"/>
      <c r="AA73" s="45">
        <f t="shared" si="3"/>
        <v>14</v>
      </c>
    </row>
    <row r="74" spans="1:27" ht="17.100000000000001" customHeight="1" x14ac:dyDescent="0.15">
      <c r="A74" s="188"/>
      <c r="B74" s="188"/>
      <c r="C74" s="30" t="s">
        <v>277</v>
      </c>
      <c r="D74" s="20" t="s">
        <v>214</v>
      </c>
      <c r="E74" s="45"/>
      <c r="F74" s="45"/>
      <c r="G74" s="45"/>
      <c r="H74" s="45"/>
      <c r="I74" s="45"/>
      <c r="J74" s="45"/>
      <c r="K74" s="45"/>
      <c r="L74" s="45"/>
      <c r="M74" s="45">
        <f t="shared" si="2"/>
        <v>0</v>
      </c>
      <c r="O74" s="188"/>
      <c r="P74" s="188"/>
      <c r="Q74" s="30" t="s">
        <v>277</v>
      </c>
      <c r="R74" s="20" t="s">
        <v>214</v>
      </c>
      <c r="S74" s="45"/>
      <c r="T74" s="45"/>
      <c r="U74" s="45"/>
      <c r="V74" s="45"/>
      <c r="W74" s="45"/>
      <c r="X74" s="45"/>
      <c r="Y74" s="45"/>
      <c r="Z74" s="45"/>
      <c r="AA74" s="45">
        <f t="shared" si="3"/>
        <v>0</v>
      </c>
    </row>
    <row r="75" spans="1:27" ht="17.100000000000001" customHeight="1" x14ac:dyDescent="0.15">
      <c r="A75" s="245" t="s">
        <v>285</v>
      </c>
      <c r="B75" s="189" t="s">
        <v>284</v>
      </c>
      <c r="C75" s="189"/>
      <c r="D75" s="20" t="s">
        <v>276</v>
      </c>
      <c r="E75" s="45"/>
      <c r="F75" s="45"/>
      <c r="G75" s="45"/>
      <c r="H75" s="45"/>
      <c r="I75" s="45"/>
      <c r="J75" s="45"/>
      <c r="K75" s="45"/>
      <c r="L75" s="45"/>
      <c r="M75" s="45">
        <f t="shared" si="2"/>
        <v>0</v>
      </c>
      <c r="O75" s="245" t="s">
        <v>285</v>
      </c>
      <c r="P75" s="189" t="s">
        <v>284</v>
      </c>
      <c r="Q75" s="189"/>
      <c r="R75" s="20" t="s">
        <v>276</v>
      </c>
      <c r="S75" s="45"/>
      <c r="T75" s="45"/>
      <c r="U75" s="45"/>
      <c r="V75" s="45"/>
      <c r="W75" s="45"/>
      <c r="X75" s="45"/>
      <c r="Y75" s="45"/>
      <c r="Z75" s="45"/>
      <c r="AA75" s="45">
        <f t="shared" si="3"/>
        <v>0</v>
      </c>
    </row>
    <row r="76" spans="1:27" ht="17.100000000000001" customHeight="1" x14ac:dyDescent="0.15">
      <c r="A76" s="245"/>
      <c r="B76" s="189" t="s">
        <v>11</v>
      </c>
      <c r="C76" s="189"/>
      <c r="D76" s="20" t="s">
        <v>276</v>
      </c>
      <c r="E76" s="45"/>
      <c r="F76" s="45"/>
      <c r="G76" s="45"/>
      <c r="H76" s="45"/>
      <c r="I76" s="45"/>
      <c r="J76" s="35">
        <v>1</v>
      </c>
      <c r="K76" s="35"/>
      <c r="L76" s="35"/>
      <c r="M76" s="45">
        <f t="shared" si="2"/>
        <v>1</v>
      </c>
      <c r="O76" s="245"/>
      <c r="P76" s="189" t="s">
        <v>11</v>
      </c>
      <c r="Q76" s="189"/>
      <c r="R76" s="20" t="s">
        <v>276</v>
      </c>
      <c r="S76" s="45"/>
      <c r="T76" s="45"/>
      <c r="U76" s="45"/>
      <c r="V76" s="45"/>
      <c r="W76" s="45"/>
      <c r="X76" s="35"/>
      <c r="Y76" s="35"/>
      <c r="Z76" s="35"/>
      <c r="AA76" s="45">
        <f t="shared" si="3"/>
        <v>0</v>
      </c>
    </row>
    <row r="77" spans="1:27" ht="17.100000000000001" customHeight="1" x14ac:dyDescent="0.15">
      <c r="A77" s="188" t="s">
        <v>286</v>
      </c>
      <c r="B77" s="188" t="s">
        <v>287</v>
      </c>
      <c r="C77" s="30" t="s">
        <v>288</v>
      </c>
      <c r="D77" s="20" t="s">
        <v>289</v>
      </c>
      <c r="E77" s="45"/>
      <c r="F77" s="45"/>
      <c r="G77" s="45"/>
      <c r="H77" s="45"/>
      <c r="I77" s="45"/>
      <c r="J77" s="45"/>
      <c r="K77" s="45"/>
      <c r="L77" s="45"/>
      <c r="M77" s="45">
        <f t="shared" si="2"/>
        <v>0</v>
      </c>
      <c r="O77" s="188" t="s">
        <v>286</v>
      </c>
      <c r="P77" s="188" t="s">
        <v>287</v>
      </c>
      <c r="Q77" s="30" t="s">
        <v>288</v>
      </c>
      <c r="R77" s="20" t="s">
        <v>289</v>
      </c>
      <c r="S77" s="45"/>
      <c r="T77" s="45"/>
      <c r="U77" s="45"/>
      <c r="V77" s="45"/>
      <c r="W77" s="45"/>
      <c r="X77" s="45"/>
      <c r="Y77" s="45"/>
      <c r="Z77" s="45"/>
      <c r="AA77" s="45">
        <f t="shared" si="3"/>
        <v>0</v>
      </c>
    </row>
    <row r="78" spans="1:27" ht="17.100000000000001" customHeight="1" x14ac:dyDescent="0.15">
      <c r="A78" s="188"/>
      <c r="B78" s="188"/>
      <c r="C78" s="30" t="s">
        <v>290</v>
      </c>
      <c r="D78" s="20" t="s">
        <v>289</v>
      </c>
      <c r="E78" s="45"/>
      <c r="F78" s="45"/>
      <c r="G78" s="45"/>
      <c r="H78" s="45"/>
      <c r="I78" s="45"/>
      <c r="J78" s="45"/>
      <c r="K78" s="45"/>
      <c r="L78" s="45"/>
      <c r="M78" s="45">
        <f t="shared" si="2"/>
        <v>0</v>
      </c>
      <c r="O78" s="188"/>
      <c r="P78" s="188"/>
      <c r="Q78" s="30" t="s">
        <v>290</v>
      </c>
      <c r="R78" s="20" t="s">
        <v>289</v>
      </c>
      <c r="S78" s="45"/>
      <c r="T78" s="45"/>
      <c r="U78" s="45"/>
      <c r="V78" s="45"/>
      <c r="W78" s="45"/>
      <c r="X78" s="45"/>
      <c r="Y78" s="45"/>
      <c r="Z78" s="45"/>
      <c r="AA78" s="45">
        <f t="shared" si="3"/>
        <v>0</v>
      </c>
    </row>
    <row r="79" spans="1:27" ht="17.100000000000001" customHeight="1" x14ac:dyDescent="0.15">
      <c r="A79" s="188"/>
      <c r="B79" s="188" t="s">
        <v>291</v>
      </c>
      <c r="C79" s="30" t="s">
        <v>288</v>
      </c>
      <c r="D79" s="20" t="s">
        <v>289</v>
      </c>
      <c r="E79" s="45"/>
      <c r="F79" s="45"/>
      <c r="G79" s="45"/>
      <c r="H79" s="45"/>
      <c r="I79" s="45"/>
      <c r="J79" s="45"/>
      <c r="K79" s="45"/>
      <c r="L79" s="45"/>
      <c r="M79" s="45">
        <f t="shared" si="2"/>
        <v>0</v>
      </c>
      <c r="O79" s="188"/>
      <c r="P79" s="188" t="s">
        <v>291</v>
      </c>
      <c r="Q79" s="30" t="s">
        <v>288</v>
      </c>
      <c r="R79" s="20" t="s">
        <v>289</v>
      </c>
      <c r="S79" s="45"/>
      <c r="T79" s="45"/>
      <c r="U79" s="45"/>
      <c r="V79" s="45"/>
      <c r="W79" s="45"/>
      <c r="X79" s="45"/>
      <c r="Y79" s="45"/>
      <c r="Z79" s="45"/>
      <c r="AA79" s="45">
        <f t="shared" si="3"/>
        <v>0</v>
      </c>
    </row>
    <row r="80" spans="1:27" ht="17.100000000000001" customHeight="1" x14ac:dyDescent="0.15">
      <c r="A80" s="188"/>
      <c r="B80" s="188"/>
      <c r="C80" s="30" t="s">
        <v>290</v>
      </c>
      <c r="D80" s="20" t="s">
        <v>289</v>
      </c>
      <c r="E80" s="45"/>
      <c r="F80" s="45"/>
      <c r="G80" s="45"/>
      <c r="H80" s="45"/>
      <c r="I80" s="45"/>
      <c r="J80" s="45"/>
      <c r="K80" s="45"/>
      <c r="L80" s="45"/>
      <c r="M80" s="45">
        <f t="shared" si="2"/>
        <v>0</v>
      </c>
      <c r="O80" s="188"/>
      <c r="P80" s="188"/>
      <c r="Q80" s="30" t="s">
        <v>290</v>
      </c>
      <c r="R80" s="20" t="s">
        <v>289</v>
      </c>
      <c r="S80" s="45"/>
      <c r="T80" s="45"/>
      <c r="U80" s="45"/>
      <c r="V80" s="45"/>
      <c r="W80" s="45"/>
      <c r="X80" s="45"/>
      <c r="Y80" s="45"/>
      <c r="Z80" s="45"/>
      <c r="AA80" s="45">
        <f t="shared" si="3"/>
        <v>0</v>
      </c>
    </row>
    <row r="81" spans="1:27" ht="17.100000000000001" customHeight="1" x14ac:dyDescent="0.15">
      <c r="A81" s="189" t="s">
        <v>293</v>
      </c>
      <c r="B81" s="189"/>
      <c r="C81" s="189"/>
      <c r="D81" s="20" t="s">
        <v>294</v>
      </c>
      <c r="E81" s="45"/>
      <c r="F81" s="45"/>
      <c r="G81" s="45"/>
      <c r="H81" s="45"/>
      <c r="I81" s="45"/>
      <c r="J81" s="45"/>
      <c r="K81" s="45"/>
      <c r="L81" s="45"/>
      <c r="M81" s="45">
        <f t="shared" si="2"/>
        <v>0</v>
      </c>
      <c r="O81" s="189" t="s">
        <v>293</v>
      </c>
      <c r="P81" s="189"/>
      <c r="Q81" s="189"/>
      <c r="R81" s="20" t="s">
        <v>294</v>
      </c>
      <c r="S81" s="45"/>
      <c r="T81" s="45"/>
      <c r="U81" s="45"/>
      <c r="V81" s="45"/>
      <c r="W81" s="45"/>
      <c r="X81" s="45"/>
      <c r="Y81" s="45"/>
      <c r="Z81" s="45"/>
      <c r="AA81" s="45">
        <f t="shared" si="3"/>
        <v>0</v>
      </c>
    </row>
    <row r="82" spans="1:27" ht="17.100000000000001" customHeight="1" x14ac:dyDescent="0.15">
      <c r="A82" s="189" t="s">
        <v>295</v>
      </c>
      <c r="B82" s="189"/>
      <c r="C82" s="189"/>
      <c r="D82" s="20" t="s">
        <v>294</v>
      </c>
      <c r="E82" s="45">
        <v>5</v>
      </c>
      <c r="F82" s="45">
        <v>4</v>
      </c>
      <c r="G82" s="45">
        <v>5</v>
      </c>
      <c r="H82" s="45">
        <v>2</v>
      </c>
      <c r="I82" s="45">
        <v>11</v>
      </c>
      <c r="J82" s="45">
        <v>7</v>
      </c>
      <c r="K82" s="45"/>
      <c r="L82" s="45"/>
      <c r="M82" s="45">
        <f t="shared" si="2"/>
        <v>34</v>
      </c>
      <c r="O82" s="189" t="s">
        <v>295</v>
      </c>
      <c r="P82" s="189"/>
      <c r="Q82" s="189"/>
      <c r="R82" s="20" t="s">
        <v>294</v>
      </c>
      <c r="S82" s="45">
        <v>9</v>
      </c>
      <c r="T82" s="45"/>
      <c r="U82" s="45"/>
      <c r="V82" s="45"/>
      <c r="W82" s="45"/>
      <c r="X82" s="45"/>
      <c r="Y82" s="45"/>
      <c r="Z82" s="45"/>
      <c r="AA82" s="45">
        <f t="shared" si="3"/>
        <v>9</v>
      </c>
    </row>
    <row r="83" spans="1:27" ht="17.100000000000001" customHeight="1" x14ac:dyDescent="0.15">
      <c r="A83" s="189" t="s">
        <v>296</v>
      </c>
      <c r="B83" s="189"/>
      <c r="C83" s="189"/>
      <c r="D83" s="20" t="s">
        <v>294</v>
      </c>
      <c r="E83" s="45"/>
      <c r="F83" s="45"/>
      <c r="G83" s="45"/>
      <c r="H83" s="45"/>
      <c r="I83" s="45"/>
      <c r="J83" s="45">
        <v>2</v>
      </c>
      <c r="K83" s="45"/>
      <c r="L83" s="45"/>
      <c r="M83" s="45">
        <f t="shared" si="2"/>
        <v>2</v>
      </c>
      <c r="O83" s="189" t="s">
        <v>296</v>
      </c>
      <c r="P83" s="189"/>
      <c r="Q83" s="189"/>
      <c r="R83" s="20" t="s">
        <v>294</v>
      </c>
      <c r="S83" s="45">
        <v>3</v>
      </c>
      <c r="T83" s="45"/>
      <c r="U83" s="45"/>
      <c r="V83" s="45"/>
      <c r="W83" s="45"/>
      <c r="X83" s="45"/>
      <c r="Y83" s="45"/>
      <c r="Z83" s="45"/>
      <c r="AA83" s="45">
        <f t="shared" si="3"/>
        <v>3</v>
      </c>
    </row>
    <row r="84" spans="1:27" ht="17.100000000000001" customHeight="1" x14ac:dyDescent="0.15">
      <c r="A84" s="189" t="s">
        <v>297</v>
      </c>
      <c r="B84" s="189"/>
      <c r="C84" s="189"/>
      <c r="D84" s="20" t="s">
        <v>294</v>
      </c>
      <c r="E84" s="45"/>
      <c r="F84" s="45"/>
      <c r="G84" s="45"/>
      <c r="H84" s="45"/>
      <c r="I84" s="45"/>
      <c r="J84" s="45">
        <v>2</v>
      </c>
      <c r="K84" s="45"/>
      <c r="L84" s="45"/>
      <c r="M84" s="45">
        <f t="shared" si="2"/>
        <v>2</v>
      </c>
      <c r="O84" s="189" t="s">
        <v>297</v>
      </c>
      <c r="P84" s="189"/>
      <c r="Q84" s="189"/>
      <c r="R84" s="20" t="s">
        <v>294</v>
      </c>
      <c r="S84" s="45"/>
      <c r="T84" s="45"/>
      <c r="U84" s="45"/>
      <c r="V84" s="45"/>
      <c r="W84" s="45"/>
      <c r="X84" s="45"/>
      <c r="Y84" s="45"/>
      <c r="Z84" s="45"/>
      <c r="AA84" s="45">
        <f t="shared" si="3"/>
        <v>0</v>
      </c>
    </row>
    <row r="85" spans="1:27" ht="17.100000000000001" customHeight="1" x14ac:dyDescent="0.15">
      <c r="A85" s="189" t="s">
        <v>298</v>
      </c>
      <c r="B85" s="189"/>
      <c r="C85" s="189"/>
      <c r="D85" s="20" t="s">
        <v>294</v>
      </c>
      <c r="E85" s="45"/>
      <c r="F85" s="45"/>
      <c r="G85" s="45"/>
      <c r="H85" s="45"/>
      <c r="I85" s="45"/>
      <c r="J85" s="45"/>
      <c r="K85" s="45"/>
      <c r="L85" s="45"/>
      <c r="M85" s="45">
        <f t="shared" si="2"/>
        <v>0</v>
      </c>
      <c r="O85" s="189" t="s">
        <v>298</v>
      </c>
      <c r="P85" s="189"/>
      <c r="Q85" s="189"/>
      <c r="R85" s="20" t="s">
        <v>294</v>
      </c>
      <c r="S85" s="45"/>
      <c r="T85" s="45"/>
      <c r="U85" s="45"/>
      <c r="V85" s="45"/>
      <c r="W85" s="45"/>
      <c r="X85" s="45"/>
      <c r="Y85" s="45"/>
      <c r="Z85" s="45"/>
      <c r="AA85" s="45">
        <f t="shared" si="3"/>
        <v>0</v>
      </c>
    </row>
    <row r="86" spans="1:27" ht="17.100000000000001" customHeight="1" x14ac:dyDescent="0.15">
      <c r="A86" s="189" t="s">
        <v>299</v>
      </c>
      <c r="B86" s="189"/>
      <c r="C86" s="189"/>
      <c r="D86" s="20" t="s">
        <v>294</v>
      </c>
      <c r="E86" s="45"/>
      <c r="F86" s="45">
        <v>1</v>
      </c>
      <c r="G86" s="45"/>
      <c r="H86" s="45"/>
      <c r="I86" s="45"/>
      <c r="J86" s="45">
        <v>43</v>
      </c>
      <c r="K86" s="45"/>
      <c r="L86" s="45"/>
      <c r="M86" s="45">
        <f t="shared" si="2"/>
        <v>44</v>
      </c>
      <c r="O86" s="189" t="s">
        <v>299</v>
      </c>
      <c r="P86" s="189"/>
      <c r="Q86" s="189"/>
      <c r="R86" s="20" t="s">
        <v>294</v>
      </c>
      <c r="S86" s="45"/>
      <c r="T86" s="45"/>
      <c r="U86" s="45"/>
      <c r="V86" s="45"/>
      <c r="W86" s="45"/>
      <c r="X86" s="45"/>
      <c r="Y86" s="45"/>
      <c r="Z86" s="45"/>
      <c r="AA86" s="45">
        <f t="shared" si="3"/>
        <v>0</v>
      </c>
    </row>
    <row r="87" spans="1:27" ht="17.100000000000001" customHeight="1" x14ac:dyDescent="0.15">
      <c r="A87" t="s">
        <v>368</v>
      </c>
      <c r="O87" t="s">
        <v>368</v>
      </c>
    </row>
    <row r="88" spans="1:27" s="16" customFormat="1" ht="17.100000000000001" customHeight="1" x14ac:dyDescent="0.2"/>
    <row r="105" spans="1:27" ht="17.25" x14ac:dyDescent="0.2">
      <c r="A105" s="16" t="s">
        <v>255</v>
      </c>
      <c r="O105" s="16"/>
    </row>
    <row r="106" spans="1:27" ht="17.100000000000001" customHeight="1" x14ac:dyDescent="0.15">
      <c r="D106" s="62"/>
      <c r="M106" s="57" t="s">
        <v>362</v>
      </c>
      <c r="R106" s="62"/>
      <c r="AA106" s="57" t="s">
        <v>385</v>
      </c>
    </row>
    <row r="107" spans="1:27" ht="17.100000000000001" customHeight="1" x14ac:dyDescent="0.15">
      <c r="A107" s="246" t="s">
        <v>0</v>
      </c>
      <c r="B107" s="243"/>
      <c r="C107" s="247"/>
      <c r="D107" s="251" t="s">
        <v>257</v>
      </c>
      <c r="E107" s="161">
        <v>44378</v>
      </c>
      <c r="F107" s="161">
        <v>44380</v>
      </c>
      <c r="G107" s="161">
        <v>44383</v>
      </c>
      <c r="H107" s="161">
        <v>44395</v>
      </c>
      <c r="I107" s="161">
        <v>44403</v>
      </c>
      <c r="J107" s="161">
        <v>44283</v>
      </c>
      <c r="K107" s="161"/>
      <c r="L107" s="161"/>
      <c r="M107" s="253" t="s">
        <v>258</v>
      </c>
      <c r="O107" s="246" t="s">
        <v>0</v>
      </c>
      <c r="P107" s="243"/>
      <c r="Q107" s="247"/>
      <c r="R107" s="251" t="s">
        <v>257</v>
      </c>
      <c r="S107" s="161">
        <v>44771</v>
      </c>
      <c r="T107" s="161" t="s">
        <v>387</v>
      </c>
      <c r="U107" s="161">
        <v>44785</v>
      </c>
      <c r="V107" s="161">
        <v>44787</v>
      </c>
      <c r="W107" s="161">
        <v>44791</v>
      </c>
      <c r="X107" s="161"/>
      <c r="Y107" s="161"/>
      <c r="Z107" s="161"/>
      <c r="AA107" s="253" t="s">
        <v>258</v>
      </c>
    </row>
    <row r="108" spans="1:27" ht="17.100000000000001" customHeight="1" x14ac:dyDescent="0.15">
      <c r="A108" s="248"/>
      <c r="B108" s="249"/>
      <c r="C108" s="250"/>
      <c r="D108" s="252"/>
      <c r="E108" s="159" t="s">
        <v>335</v>
      </c>
      <c r="F108" s="159" t="s">
        <v>335</v>
      </c>
      <c r="G108" s="159" t="s">
        <v>335</v>
      </c>
      <c r="H108" s="159" t="s">
        <v>335</v>
      </c>
      <c r="I108" s="159" t="s">
        <v>335</v>
      </c>
      <c r="J108" s="159" t="s">
        <v>335</v>
      </c>
      <c r="K108" s="160"/>
      <c r="L108" s="159"/>
      <c r="M108" s="254"/>
      <c r="O108" s="248"/>
      <c r="P108" s="249"/>
      <c r="Q108" s="250"/>
      <c r="R108" s="252"/>
      <c r="S108" s="159" t="s">
        <v>335</v>
      </c>
      <c r="T108" s="159" t="s">
        <v>335</v>
      </c>
      <c r="U108" s="159" t="s">
        <v>335</v>
      </c>
      <c r="V108" s="159" t="s">
        <v>335</v>
      </c>
      <c r="W108" s="159" t="s">
        <v>335</v>
      </c>
      <c r="X108" s="159"/>
      <c r="Y108" s="160"/>
      <c r="Z108" s="159"/>
      <c r="AA108" s="254"/>
    </row>
    <row r="109" spans="1:27" ht="17.100000000000001" customHeight="1" x14ac:dyDescent="0.15">
      <c r="A109" s="188" t="s">
        <v>269</v>
      </c>
      <c r="B109" s="189" t="s">
        <v>66</v>
      </c>
      <c r="C109" s="189"/>
      <c r="D109" s="20" t="s">
        <v>215</v>
      </c>
      <c r="E109" s="45"/>
      <c r="F109" s="45"/>
      <c r="G109" s="45"/>
      <c r="H109" s="45"/>
      <c r="I109" s="45"/>
      <c r="J109" s="45"/>
      <c r="K109" s="45"/>
      <c r="L109" s="45"/>
      <c r="M109" s="45">
        <f>SUM(E109:L109)</f>
        <v>0</v>
      </c>
      <c r="O109" s="188" t="s">
        <v>269</v>
      </c>
      <c r="P109" s="189" t="s">
        <v>66</v>
      </c>
      <c r="Q109" s="189"/>
      <c r="R109" s="20" t="s">
        <v>215</v>
      </c>
      <c r="S109" s="45"/>
      <c r="T109" s="45"/>
      <c r="U109" s="45"/>
      <c r="V109" s="45"/>
      <c r="W109" s="45"/>
      <c r="X109" s="45"/>
      <c r="Y109" s="45"/>
      <c r="Z109" s="45"/>
      <c r="AA109" s="45">
        <f>SUM(S109:Z109)</f>
        <v>0</v>
      </c>
    </row>
    <row r="110" spans="1:27" ht="17.100000000000001" customHeight="1" x14ac:dyDescent="0.15">
      <c r="A110" s="188"/>
      <c r="B110" s="189" t="s">
        <v>270</v>
      </c>
      <c r="C110" s="189"/>
      <c r="D110" s="20" t="s">
        <v>215</v>
      </c>
      <c r="E110" s="45"/>
      <c r="F110" s="45"/>
      <c r="G110" s="45"/>
      <c r="H110" s="45"/>
      <c r="I110" s="45"/>
      <c r="J110" s="45"/>
      <c r="K110" s="45"/>
      <c r="L110" s="45"/>
      <c r="M110" s="45">
        <f t="shared" ref="M110:M138" si="4">SUM(E110:L110)</f>
        <v>0</v>
      </c>
      <c r="O110" s="188"/>
      <c r="P110" s="189" t="s">
        <v>270</v>
      </c>
      <c r="Q110" s="189"/>
      <c r="R110" s="20" t="s">
        <v>215</v>
      </c>
      <c r="S110" s="45"/>
      <c r="T110" s="45"/>
      <c r="U110" s="45"/>
      <c r="V110" s="45"/>
      <c r="W110" s="45"/>
      <c r="X110" s="45"/>
      <c r="Y110" s="45"/>
      <c r="Z110" s="45"/>
      <c r="AA110" s="45">
        <f t="shared" ref="AA110:AA138" si="5">SUM(S110:Z110)</f>
        <v>0</v>
      </c>
    </row>
    <row r="111" spans="1:27" ht="17.100000000000001" customHeight="1" x14ac:dyDescent="0.15">
      <c r="A111" s="188"/>
      <c r="B111" s="189" t="s">
        <v>21</v>
      </c>
      <c r="C111" s="189"/>
      <c r="D111" s="20" t="s">
        <v>215</v>
      </c>
      <c r="E111" s="45"/>
      <c r="F111" s="45"/>
      <c r="G111" s="45"/>
      <c r="H111" s="45"/>
      <c r="I111" s="45"/>
      <c r="J111" s="45"/>
      <c r="K111" s="45"/>
      <c r="L111" s="45"/>
      <c r="M111" s="45">
        <f t="shared" si="4"/>
        <v>0</v>
      </c>
      <c r="O111" s="188"/>
      <c r="P111" s="189" t="s">
        <v>21</v>
      </c>
      <c r="Q111" s="189"/>
      <c r="R111" s="20" t="s">
        <v>215</v>
      </c>
      <c r="S111" s="45"/>
      <c r="T111" s="45"/>
      <c r="U111" s="45"/>
      <c r="V111" s="45"/>
      <c r="W111" s="45"/>
      <c r="X111" s="45"/>
      <c r="Y111" s="45"/>
      <c r="Z111" s="45"/>
      <c r="AA111" s="45">
        <f t="shared" si="5"/>
        <v>0</v>
      </c>
    </row>
    <row r="112" spans="1:27" ht="17.100000000000001" customHeight="1" x14ac:dyDescent="0.15">
      <c r="A112" s="188" t="s">
        <v>271</v>
      </c>
      <c r="B112" s="188" t="s">
        <v>272</v>
      </c>
      <c r="C112" s="30" t="s">
        <v>273</v>
      </c>
      <c r="D112" s="20" t="s">
        <v>274</v>
      </c>
      <c r="E112" s="45"/>
      <c r="F112" s="45"/>
      <c r="G112" s="45"/>
      <c r="H112" s="45"/>
      <c r="I112" s="45"/>
      <c r="J112" s="45"/>
      <c r="K112" s="45"/>
      <c r="L112" s="45"/>
      <c r="M112" s="45">
        <f t="shared" si="4"/>
        <v>0</v>
      </c>
      <c r="O112" s="188" t="s">
        <v>271</v>
      </c>
      <c r="P112" s="188" t="s">
        <v>272</v>
      </c>
      <c r="Q112" s="30" t="s">
        <v>273</v>
      </c>
      <c r="R112" s="20" t="s">
        <v>274</v>
      </c>
      <c r="S112" s="45"/>
      <c r="T112" s="45"/>
      <c r="U112" s="45"/>
      <c r="V112" s="45"/>
      <c r="W112" s="45"/>
      <c r="X112" s="45"/>
      <c r="Y112" s="45"/>
      <c r="Z112" s="45"/>
      <c r="AA112" s="45">
        <f t="shared" si="5"/>
        <v>0</v>
      </c>
    </row>
    <row r="113" spans="1:27" ht="17.100000000000001" customHeight="1" x14ac:dyDescent="0.15">
      <c r="A113" s="188"/>
      <c r="B113" s="188"/>
      <c r="C113" s="30" t="s">
        <v>275</v>
      </c>
      <c r="D113" s="20" t="s">
        <v>276</v>
      </c>
      <c r="E113" s="45"/>
      <c r="F113" s="45"/>
      <c r="G113" s="45"/>
      <c r="H113" s="45"/>
      <c r="I113" s="45"/>
      <c r="J113" s="45"/>
      <c r="K113" s="45"/>
      <c r="L113" s="45"/>
      <c r="M113" s="45">
        <f t="shared" si="4"/>
        <v>0</v>
      </c>
      <c r="O113" s="188"/>
      <c r="P113" s="188"/>
      <c r="Q113" s="30" t="s">
        <v>275</v>
      </c>
      <c r="R113" s="20" t="s">
        <v>276</v>
      </c>
      <c r="S113" s="45"/>
      <c r="T113" s="45"/>
      <c r="U113" s="45"/>
      <c r="V113" s="45"/>
      <c r="W113" s="45"/>
      <c r="X113" s="45"/>
      <c r="Y113" s="45"/>
      <c r="Z113" s="45"/>
      <c r="AA113" s="45">
        <f t="shared" si="5"/>
        <v>0</v>
      </c>
    </row>
    <row r="114" spans="1:27" ht="17.100000000000001" customHeight="1" x14ac:dyDescent="0.15">
      <c r="A114" s="188"/>
      <c r="B114" s="188"/>
      <c r="C114" s="30" t="s">
        <v>277</v>
      </c>
      <c r="D114" s="20" t="s">
        <v>214</v>
      </c>
      <c r="E114" s="45"/>
      <c r="F114" s="45"/>
      <c r="G114" s="45"/>
      <c r="H114" s="45"/>
      <c r="I114" s="45"/>
      <c r="J114" s="45"/>
      <c r="K114" s="45"/>
      <c r="L114" s="45"/>
      <c r="M114" s="45">
        <f t="shared" si="4"/>
        <v>0</v>
      </c>
      <c r="O114" s="188"/>
      <c r="P114" s="188"/>
      <c r="Q114" s="30" t="s">
        <v>277</v>
      </c>
      <c r="R114" s="20" t="s">
        <v>214</v>
      </c>
      <c r="S114" s="45"/>
      <c r="T114" s="45"/>
      <c r="U114" s="45"/>
      <c r="V114" s="45"/>
      <c r="W114" s="45"/>
      <c r="X114" s="45"/>
      <c r="Y114" s="45"/>
      <c r="Z114" s="45"/>
      <c r="AA114" s="45">
        <f t="shared" si="5"/>
        <v>0</v>
      </c>
    </row>
    <row r="115" spans="1:27" ht="17.100000000000001" customHeight="1" x14ac:dyDescent="0.15">
      <c r="A115" s="188"/>
      <c r="B115" s="188" t="s">
        <v>279</v>
      </c>
      <c r="C115" s="30" t="s">
        <v>273</v>
      </c>
      <c r="D115" s="20" t="s">
        <v>274</v>
      </c>
      <c r="E115" s="45"/>
      <c r="F115" s="45"/>
      <c r="G115" s="45"/>
      <c r="H115" s="45"/>
      <c r="I115" s="45"/>
      <c r="J115" s="45"/>
      <c r="K115" s="45"/>
      <c r="L115" s="45"/>
      <c r="M115" s="45">
        <f t="shared" si="4"/>
        <v>0</v>
      </c>
      <c r="O115" s="188"/>
      <c r="P115" s="188" t="s">
        <v>279</v>
      </c>
      <c r="Q115" s="30" t="s">
        <v>273</v>
      </c>
      <c r="R115" s="20" t="s">
        <v>274</v>
      </c>
      <c r="S115" s="45"/>
      <c r="T115" s="45"/>
      <c r="U115" s="45"/>
      <c r="V115" s="45"/>
      <c r="W115" s="45"/>
      <c r="X115" s="45"/>
      <c r="Y115" s="45"/>
      <c r="Z115" s="45"/>
      <c r="AA115" s="45">
        <f t="shared" si="5"/>
        <v>0</v>
      </c>
    </row>
    <row r="116" spans="1:27" ht="17.100000000000001" customHeight="1" x14ac:dyDescent="0.15">
      <c r="A116" s="188"/>
      <c r="B116" s="188"/>
      <c r="C116" s="30" t="s">
        <v>275</v>
      </c>
      <c r="D116" s="20" t="s">
        <v>276</v>
      </c>
      <c r="E116" s="45"/>
      <c r="F116" s="45"/>
      <c r="G116" s="45"/>
      <c r="H116" s="45"/>
      <c r="I116" s="45"/>
      <c r="J116" s="45"/>
      <c r="K116" s="45"/>
      <c r="L116" s="45"/>
      <c r="M116" s="45">
        <f t="shared" si="4"/>
        <v>0</v>
      </c>
      <c r="O116" s="188"/>
      <c r="P116" s="188"/>
      <c r="Q116" s="30" t="s">
        <v>275</v>
      </c>
      <c r="R116" s="20" t="s">
        <v>276</v>
      </c>
      <c r="S116" s="45"/>
      <c r="T116" s="45"/>
      <c r="U116" s="45"/>
      <c r="V116" s="45"/>
      <c r="W116" s="45"/>
      <c r="X116" s="45"/>
      <c r="Y116" s="45"/>
      <c r="Z116" s="45"/>
      <c r="AA116" s="45">
        <f t="shared" si="5"/>
        <v>0</v>
      </c>
    </row>
    <row r="117" spans="1:27" ht="17.100000000000001" customHeight="1" x14ac:dyDescent="0.15">
      <c r="A117" s="188"/>
      <c r="B117" s="188"/>
      <c r="C117" s="30" t="s">
        <v>277</v>
      </c>
      <c r="D117" s="20" t="s">
        <v>214</v>
      </c>
      <c r="E117" s="45"/>
      <c r="F117" s="45"/>
      <c r="G117" s="45"/>
      <c r="H117" s="45"/>
      <c r="I117" s="45"/>
      <c r="J117" s="45"/>
      <c r="K117" s="45"/>
      <c r="L117" s="45"/>
      <c r="M117" s="45">
        <f t="shared" si="4"/>
        <v>0</v>
      </c>
      <c r="O117" s="188"/>
      <c r="P117" s="188"/>
      <c r="Q117" s="30" t="s">
        <v>277</v>
      </c>
      <c r="R117" s="20" t="s">
        <v>214</v>
      </c>
      <c r="S117" s="45"/>
      <c r="T117" s="45"/>
      <c r="U117" s="45"/>
      <c r="V117" s="45"/>
      <c r="W117" s="45"/>
      <c r="X117" s="45"/>
      <c r="Y117" s="45"/>
      <c r="Z117" s="45"/>
      <c r="AA117" s="45">
        <f t="shared" si="5"/>
        <v>0</v>
      </c>
    </row>
    <row r="118" spans="1:27" ht="17.100000000000001" customHeight="1" x14ac:dyDescent="0.15">
      <c r="A118" s="188"/>
      <c r="B118" s="188" t="s">
        <v>280</v>
      </c>
      <c r="C118" s="30" t="s">
        <v>273</v>
      </c>
      <c r="D118" s="20" t="s">
        <v>274</v>
      </c>
      <c r="E118" s="45"/>
      <c r="F118" s="45"/>
      <c r="G118" s="45"/>
      <c r="H118" s="45"/>
      <c r="I118" s="45"/>
      <c r="J118" s="27"/>
      <c r="K118" s="27"/>
      <c r="L118" s="27"/>
      <c r="M118" s="45">
        <f t="shared" si="4"/>
        <v>0</v>
      </c>
      <c r="O118" s="188"/>
      <c r="P118" s="188" t="s">
        <v>280</v>
      </c>
      <c r="Q118" s="30" t="s">
        <v>273</v>
      </c>
      <c r="R118" s="20" t="s">
        <v>274</v>
      </c>
      <c r="S118" s="45"/>
      <c r="T118" s="45"/>
      <c r="U118" s="45"/>
      <c r="V118" s="45"/>
      <c r="W118" s="45"/>
      <c r="X118" s="27"/>
      <c r="Y118" s="27"/>
      <c r="Z118" s="27"/>
      <c r="AA118" s="45">
        <f t="shared" si="5"/>
        <v>0</v>
      </c>
    </row>
    <row r="119" spans="1:27" ht="17.100000000000001" customHeight="1" x14ac:dyDescent="0.15">
      <c r="A119" s="188"/>
      <c r="B119" s="188"/>
      <c r="C119" s="30" t="s">
        <v>275</v>
      </c>
      <c r="D119" s="20" t="s">
        <v>276</v>
      </c>
      <c r="E119" s="45"/>
      <c r="F119" s="45"/>
      <c r="G119" s="45"/>
      <c r="H119" s="45"/>
      <c r="I119" s="45"/>
      <c r="J119" s="45"/>
      <c r="K119" s="45"/>
      <c r="L119" s="45"/>
      <c r="M119" s="45">
        <f t="shared" si="4"/>
        <v>0</v>
      </c>
      <c r="O119" s="188"/>
      <c r="P119" s="188"/>
      <c r="Q119" s="30" t="s">
        <v>275</v>
      </c>
      <c r="R119" s="20" t="s">
        <v>276</v>
      </c>
      <c r="S119" s="45"/>
      <c r="T119" s="45"/>
      <c r="U119" s="45"/>
      <c r="V119" s="45"/>
      <c r="W119" s="45"/>
      <c r="X119" s="45"/>
      <c r="Y119" s="45"/>
      <c r="Z119" s="45"/>
      <c r="AA119" s="45">
        <f t="shared" si="5"/>
        <v>0</v>
      </c>
    </row>
    <row r="120" spans="1:27" ht="17.100000000000001" customHeight="1" x14ac:dyDescent="0.15">
      <c r="A120" s="188"/>
      <c r="B120" s="188"/>
      <c r="C120" s="30" t="s">
        <v>277</v>
      </c>
      <c r="D120" s="20" t="s">
        <v>214</v>
      </c>
      <c r="E120" s="45"/>
      <c r="F120" s="45"/>
      <c r="G120" s="45"/>
      <c r="H120" s="45"/>
      <c r="I120" s="45"/>
      <c r="J120" s="45"/>
      <c r="K120" s="45"/>
      <c r="L120" s="45"/>
      <c r="M120" s="45">
        <f t="shared" si="4"/>
        <v>0</v>
      </c>
      <c r="O120" s="188"/>
      <c r="P120" s="188"/>
      <c r="Q120" s="30" t="s">
        <v>277</v>
      </c>
      <c r="R120" s="20" t="s">
        <v>214</v>
      </c>
      <c r="S120" s="45"/>
      <c r="T120" s="45"/>
      <c r="U120" s="45"/>
      <c r="V120" s="45"/>
      <c r="W120" s="45"/>
      <c r="X120" s="45"/>
      <c r="Y120" s="45"/>
      <c r="Z120" s="45"/>
      <c r="AA120" s="45">
        <f t="shared" si="5"/>
        <v>0</v>
      </c>
    </row>
    <row r="121" spans="1:27" ht="17.100000000000001" customHeight="1" x14ac:dyDescent="0.15">
      <c r="A121" s="188"/>
      <c r="B121" s="188" t="s">
        <v>281</v>
      </c>
      <c r="C121" s="30" t="s">
        <v>273</v>
      </c>
      <c r="D121" s="20" t="s">
        <v>274</v>
      </c>
      <c r="E121" s="45"/>
      <c r="F121" s="45"/>
      <c r="G121" s="45"/>
      <c r="H121" s="45"/>
      <c r="I121" s="45"/>
      <c r="J121" s="45"/>
      <c r="K121" s="45"/>
      <c r="L121" s="45"/>
      <c r="M121" s="45">
        <f t="shared" si="4"/>
        <v>0</v>
      </c>
      <c r="O121" s="188"/>
      <c r="P121" s="188" t="s">
        <v>281</v>
      </c>
      <c r="Q121" s="30" t="s">
        <v>273</v>
      </c>
      <c r="R121" s="20" t="s">
        <v>274</v>
      </c>
      <c r="S121" s="45"/>
      <c r="T121" s="45"/>
      <c r="U121" s="45"/>
      <c r="V121" s="45"/>
      <c r="W121" s="45"/>
      <c r="X121" s="45"/>
      <c r="Y121" s="45"/>
      <c r="Z121" s="45"/>
      <c r="AA121" s="45">
        <f t="shared" si="5"/>
        <v>0</v>
      </c>
    </row>
    <row r="122" spans="1:27" ht="17.100000000000001" customHeight="1" x14ac:dyDescent="0.15">
      <c r="A122" s="188"/>
      <c r="B122" s="188"/>
      <c r="C122" s="30" t="s">
        <v>275</v>
      </c>
      <c r="D122" s="20" t="s">
        <v>276</v>
      </c>
      <c r="E122" s="45"/>
      <c r="F122" s="45"/>
      <c r="G122" s="45"/>
      <c r="H122" s="45"/>
      <c r="I122" s="45"/>
      <c r="J122" s="45"/>
      <c r="K122" s="45"/>
      <c r="L122" s="45"/>
      <c r="M122" s="45">
        <f t="shared" si="4"/>
        <v>0</v>
      </c>
      <c r="O122" s="188"/>
      <c r="P122" s="188"/>
      <c r="Q122" s="30" t="s">
        <v>275</v>
      </c>
      <c r="R122" s="20" t="s">
        <v>276</v>
      </c>
      <c r="S122" s="45"/>
      <c r="T122" s="45"/>
      <c r="U122" s="45"/>
      <c r="V122" s="45"/>
      <c r="W122" s="45"/>
      <c r="X122" s="45"/>
      <c r="Y122" s="45"/>
      <c r="Z122" s="45"/>
      <c r="AA122" s="45">
        <f t="shared" si="5"/>
        <v>0</v>
      </c>
    </row>
    <row r="123" spans="1:27" ht="17.100000000000001" customHeight="1" x14ac:dyDescent="0.15">
      <c r="A123" s="188"/>
      <c r="B123" s="188"/>
      <c r="C123" s="30" t="s">
        <v>277</v>
      </c>
      <c r="D123" s="20" t="s">
        <v>214</v>
      </c>
      <c r="E123" s="45"/>
      <c r="F123" s="45"/>
      <c r="G123" s="45"/>
      <c r="H123" s="45"/>
      <c r="I123" s="45"/>
      <c r="J123" s="45"/>
      <c r="K123" s="45"/>
      <c r="L123" s="45"/>
      <c r="M123" s="45">
        <f t="shared" si="4"/>
        <v>0</v>
      </c>
      <c r="O123" s="188"/>
      <c r="P123" s="188"/>
      <c r="Q123" s="30" t="s">
        <v>277</v>
      </c>
      <c r="R123" s="20" t="s">
        <v>214</v>
      </c>
      <c r="S123" s="45"/>
      <c r="T123" s="45"/>
      <c r="U123" s="45"/>
      <c r="V123" s="45"/>
      <c r="W123" s="45"/>
      <c r="X123" s="45"/>
      <c r="Y123" s="45"/>
      <c r="Z123" s="45"/>
      <c r="AA123" s="45">
        <f t="shared" si="5"/>
        <v>0</v>
      </c>
    </row>
    <row r="124" spans="1:27" ht="17.100000000000001" customHeight="1" x14ac:dyDescent="0.15">
      <c r="A124" s="188"/>
      <c r="B124" s="188" t="s">
        <v>282</v>
      </c>
      <c r="C124" s="30" t="s">
        <v>273</v>
      </c>
      <c r="D124" s="20" t="s">
        <v>274</v>
      </c>
      <c r="E124" s="45"/>
      <c r="F124" s="45"/>
      <c r="G124" s="45"/>
      <c r="H124" s="45"/>
      <c r="I124" s="45"/>
      <c r="J124" s="45"/>
      <c r="K124" s="45"/>
      <c r="L124" s="45"/>
      <c r="M124" s="45">
        <f t="shared" si="4"/>
        <v>0</v>
      </c>
      <c r="O124" s="188"/>
      <c r="P124" s="188" t="s">
        <v>282</v>
      </c>
      <c r="Q124" s="30" t="s">
        <v>273</v>
      </c>
      <c r="R124" s="20" t="s">
        <v>274</v>
      </c>
      <c r="S124" s="45">
        <v>1</v>
      </c>
      <c r="T124" s="45"/>
      <c r="U124" s="45"/>
      <c r="V124" s="45"/>
      <c r="W124" s="45"/>
      <c r="X124" s="45"/>
      <c r="Y124" s="45"/>
      <c r="Z124" s="45"/>
      <c r="AA124" s="45">
        <f t="shared" si="5"/>
        <v>1</v>
      </c>
    </row>
    <row r="125" spans="1:27" ht="17.100000000000001" customHeight="1" x14ac:dyDescent="0.15">
      <c r="A125" s="188"/>
      <c r="B125" s="188"/>
      <c r="C125" s="30" t="s">
        <v>275</v>
      </c>
      <c r="D125" s="20" t="s">
        <v>276</v>
      </c>
      <c r="E125" s="45"/>
      <c r="F125" s="45"/>
      <c r="G125" s="45"/>
      <c r="H125" s="45"/>
      <c r="I125" s="45"/>
      <c r="J125" s="45"/>
      <c r="K125" s="45"/>
      <c r="L125" s="45"/>
      <c r="M125" s="45">
        <f t="shared" si="4"/>
        <v>0</v>
      </c>
      <c r="O125" s="188"/>
      <c r="P125" s="188"/>
      <c r="Q125" s="30" t="s">
        <v>275</v>
      </c>
      <c r="R125" s="20" t="s">
        <v>276</v>
      </c>
      <c r="S125" s="45"/>
      <c r="T125" s="45"/>
      <c r="U125" s="45"/>
      <c r="V125" s="45"/>
      <c r="W125" s="45"/>
      <c r="X125" s="45"/>
      <c r="Y125" s="45"/>
      <c r="Z125" s="45"/>
      <c r="AA125" s="45">
        <f t="shared" si="5"/>
        <v>0</v>
      </c>
    </row>
    <row r="126" spans="1:27" ht="17.100000000000001" customHeight="1" x14ac:dyDescent="0.15">
      <c r="A126" s="188"/>
      <c r="B126" s="188"/>
      <c r="C126" s="30" t="s">
        <v>277</v>
      </c>
      <c r="D126" s="20" t="s">
        <v>214</v>
      </c>
      <c r="E126" s="45"/>
      <c r="F126" s="45"/>
      <c r="G126" s="45"/>
      <c r="H126" s="45"/>
      <c r="I126" s="45"/>
      <c r="J126" s="45"/>
      <c r="K126" s="45"/>
      <c r="L126" s="45"/>
      <c r="M126" s="45">
        <f t="shared" si="4"/>
        <v>0</v>
      </c>
      <c r="O126" s="188"/>
      <c r="P126" s="188"/>
      <c r="Q126" s="30" t="s">
        <v>277</v>
      </c>
      <c r="R126" s="20" t="s">
        <v>214</v>
      </c>
      <c r="S126" s="45" t="s">
        <v>230</v>
      </c>
      <c r="T126" s="45"/>
      <c r="U126" s="45"/>
      <c r="V126" s="45"/>
      <c r="W126" s="45"/>
      <c r="X126" s="45"/>
      <c r="Y126" s="45"/>
      <c r="Z126" s="45"/>
      <c r="AA126" s="45">
        <f t="shared" si="5"/>
        <v>0</v>
      </c>
    </row>
    <row r="127" spans="1:27" ht="17.100000000000001" customHeight="1" x14ac:dyDescent="0.15">
      <c r="A127" s="245" t="s">
        <v>285</v>
      </c>
      <c r="B127" s="189" t="s">
        <v>284</v>
      </c>
      <c r="C127" s="189"/>
      <c r="D127" s="20" t="s">
        <v>276</v>
      </c>
      <c r="E127" s="45"/>
      <c r="F127" s="45"/>
      <c r="G127" s="45"/>
      <c r="H127" s="45"/>
      <c r="I127" s="45"/>
      <c r="J127" s="45"/>
      <c r="K127" s="45"/>
      <c r="L127" s="45"/>
      <c r="M127" s="45">
        <f t="shared" si="4"/>
        <v>0</v>
      </c>
      <c r="O127" s="245" t="s">
        <v>285</v>
      </c>
      <c r="P127" s="189" t="s">
        <v>284</v>
      </c>
      <c r="Q127" s="189"/>
      <c r="R127" s="20" t="s">
        <v>276</v>
      </c>
      <c r="S127" s="45"/>
      <c r="T127" s="45"/>
      <c r="U127" s="45"/>
      <c r="V127" s="45"/>
      <c r="W127" s="45"/>
      <c r="X127" s="45"/>
      <c r="Y127" s="45"/>
      <c r="Z127" s="45"/>
      <c r="AA127" s="45">
        <f t="shared" si="5"/>
        <v>0</v>
      </c>
    </row>
    <row r="128" spans="1:27" ht="17.100000000000001" customHeight="1" x14ac:dyDescent="0.15">
      <c r="A128" s="245"/>
      <c r="B128" s="189" t="s">
        <v>11</v>
      </c>
      <c r="C128" s="189"/>
      <c r="D128" s="20" t="s">
        <v>276</v>
      </c>
      <c r="E128" s="45"/>
      <c r="F128" s="45"/>
      <c r="G128" s="45"/>
      <c r="H128" s="45"/>
      <c r="I128" s="45"/>
      <c r="J128" s="27"/>
      <c r="K128" s="27"/>
      <c r="L128" s="27"/>
      <c r="M128" s="45">
        <f t="shared" si="4"/>
        <v>0</v>
      </c>
      <c r="O128" s="245"/>
      <c r="P128" s="189" t="s">
        <v>11</v>
      </c>
      <c r="Q128" s="189"/>
      <c r="R128" s="20" t="s">
        <v>276</v>
      </c>
      <c r="S128" s="45"/>
      <c r="T128" s="45"/>
      <c r="U128" s="45"/>
      <c r="V128" s="45"/>
      <c r="W128" s="45"/>
      <c r="X128" s="27"/>
      <c r="Y128" s="27"/>
      <c r="Z128" s="27"/>
      <c r="AA128" s="45">
        <f t="shared" si="5"/>
        <v>0</v>
      </c>
    </row>
    <row r="129" spans="1:27" ht="17.100000000000001" customHeight="1" x14ac:dyDescent="0.15">
      <c r="A129" s="188" t="s">
        <v>286</v>
      </c>
      <c r="B129" s="188" t="s">
        <v>287</v>
      </c>
      <c r="C129" s="30" t="s">
        <v>288</v>
      </c>
      <c r="D129" s="20" t="s">
        <v>289</v>
      </c>
      <c r="E129" s="45"/>
      <c r="F129" s="45"/>
      <c r="G129" s="45"/>
      <c r="H129" s="45"/>
      <c r="I129" s="45"/>
      <c r="J129" s="45"/>
      <c r="K129" s="45"/>
      <c r="L129" s="45"/>
      <c r="M129" s="45">
        <f t="shared" si="4"/>
        <v>0</v>
      </c>
      <c r="O129" s="188" t="s">
        <v>286</v>
      </c>
      <c r="P129" s="188" t="s">
        <v>287</v>
      </c>
      <c r="Q129" s="30" t="s">
        <v>288</v>
      </c>
      <c r="R129" s="20" t="s">
        <v>289</v>
      </c>
      <c r="S129" s="45"/>
      <c r="T129" s="45"/>
      <c r="U129" s="45"/>
      <c r="V129" s="45"/>
      <c r="W129" s="45"/>
      <c r="X129" s="45"/>
      <c r="Y129" s="45"/>
      <c r="Z129" s="45"/>
      <c r="AA129" s="45">
        <f t="shared" si="5"/>
        <v>0</v>
      </c>
    </row>
    <row r="130" spans="1:27" ht="17.100000000000001" customHeight="1" x14ac:dyDescent="0.15">
      <c r="A130" s="188"/>
      <c r="B130" s="188"/>
      <c r="C130" s="30" t="s">
        <v>290</v>
      </c>
      <c r="D130" s="20" t="s">
        <v>289</v>
      </c>
      <c r="E130" s="45"/>
      <c r="F130" s="45"/>
      <c r="G130" s="45"/>
      <c r="H130" s="45"/>
      <c r="I130" s="45"/>
      <c r="J130" s="45"/>
      <c r="K130" s="45"/>
      <c r="L130" s="45"/>
      <c r="M130" s="45">
        <f t="shared" si="4"/>
        <v>0</v>
      </c>
      <c r="O130" s="188"/>
      <c r="P130" s="188"/>
      <c r="Q130" s="30" t="s">
        <v>290</v>
      </c>
      <c r="R130" s="20" t="s">
        <v>289</v>
      </c>
      <c r="S130" s="45"/>
      <c r="T130" s="45"/>
      <c r="U130" s="45"/>
      <c r="V130" s="45"/>
      <c r="W130" s="45"/>
      <c r="X130" s="45"/>
      <c r="Y130" s="45"/>
      <c r="Z130" s="45"/>
      <c r="AA130" s="45">
        <f t="shared" si="5"/>
        <v>0</v>
      </c>
    </row>
    <row r="131" spans="1:27" ht="17.100000000000001" customHeight="1" x14ac:dyDescent="0.15">
      <c r="A131" s="188"/>
      <c r="B131" s="188" t="s">
        <v>291</v>
      </c>
      <c r="C131" s="30" t="s">
        <v>288</v>
      </c>
      <c r="D131" s="20" t="s">
        <v>289</v>
      </c>
      <c r="E131" s="45"/>
      <c r="F131" s="45"/>
      <c r="G131" s="45"/>
      <c r="H131" s="45"/>
      <c r="I131" s="45"/>
      <c r="J131" s="45"/>
      <c r="K131" s="45"/>
      <c r="L131" s="45"/>
      <c r="M131" s="45">
        <f t="shared" si="4"/>
        <v>0</v>
      </c>
      <c r="O131" s="188"/>
      <c r="P131" s="188" t="s">
        <v>291</v>
      </c>
      <c r="Q131" s="30" t="s">
        <v>288</v>
      </c>
      <c r="R131" s="20" t="s">
        <v>289</v>
      </c>
      <c r="S131" s="45"/>
      <c r="T131" s="45"/>
      <c r="U131" s="45"/>
      <c r="V131" s="45"/>
      <c r="W131" s="45"/>
      <c r="X131" s="45"/>
      <c r="Y131" s="45"/>
      <c r="Z131" s="45"/>
      <c r="AA131" s="45">
        <f t="shared" si="5"/>
        <v>0</v>
      </c>
    </row>
    <row r="132" spans="1:27" ht="17.100000000000001" customHeight="1" x14ac:dyDescent="0.15">
      <c r="A132" s="188"/>
      <c r="B132" s="188"/>
      <c r="C132" s="30" t="s">
        <v>290</v>
      </c>
      <c r="D132" s="20" t="s">
        <v>289</v>
      </c>
      <c r="E132" s="45"/>
      <c r="F132" s="45"/>
      <c r="G132" s="45"/>
      <c r="H132" s="45"/>
      <c r="I132" s="45"/>
      <c r="J132" s="45"/>
      <c r="K132" s="45"/>
      <c r="L132" s="45"/>
      <c r="M132" s="45">
        <f t="shared" si="4"/>
        <v>0</v>
      </c>
      <c r="O132" s="188"/>
      <c r="P132" s="188"/>
      <c r="Q132" s="30" t="s">
        <v>290</v>
      </c>
      <c r="R132" s="20" t="s">
        <v>289</v>
      </c>
      <c r="S132" s="45"/>
      <c r="T132" s="45"/>
      <c r="U132" s="45"/>
      <c r="V132" s="45"/>
      <c r="W132" s="45"/>
      <c r="X132" s="45"/>
      <c r="Y132" s="45"/>
      <c r="Z132" s="45"/>
      <c r="AA132" s="45">
        <f t="shared" si="5"/>
        <v>0</v>
      </c>
    </row>
    <row r="133" spans="1:27" ht="17.100000000000001" customHeight="1" x14ac:dyDescent="0.15">
      <c r="A133" s="189" t="s">
        <v>293</v>
      </c>
      <c r="B133" s="189"/>
      <c r="C133" s="189"/>
      <c r="D133" s="20" t="s">
        <v>294</v>
      </c>
      <c r="E133" s="45"/>
      <c r="F133" s="45"/>
      <c r="G133" s="45"/>
      <c r="H133" s="45"/>
      <c r="I133" s="45"/>
      <c r="J133" s="45"/>
      <c r="K133" s="45"/>
      <c r="L133" s="45"/>
      <c r="M133" s="45">
        <f t="shared" si="4"/>
        <v>0</v>
      </c>
      <c r="O133" s="189" t="s">
        <v>293</v>
      </c>
      <c r="P133" s="189"/>
      <c r="Q133" s="189"/>
      <c r="R133" s="20" t="s">
        <v>294</v>
      </c>
      <c r="S133" s="45"/>
      <c r="T133" s="45"/>
      <c r="U133" s="45"/>
      <c r="V133" s="45"/>
      <c r="W133" s="45"/>
      <c r="X133" s="45"/>
      <c r="Y133" s="45"/>
      <c r="Z133" s="45"/>
      <c r="AA133" s="45">
        <f t="shared" si="5"/>
        <v>0</v>
      </c>
    </row>
    <row r="134" spans="1:27" ht="17.100000000000001" customHeight="1" x14ac:dyDescent="0.15">
      <c r="A134" s="189" t="s">
        <v>295</v>
      </c>
      <c r="B134" s="189"/>
      <c r="C134" s="189"/>
      <c r="D134" s="20" t="s">
        <v>294</v>
      </c>
      <c r="E134" s="45">
        <v>3</v>
      </c>
      <c r="F134" s="45">
        <v>2</v>
      </c>
      <c r="G134" s="45">
        <v>1</v>
      </c>
      <c r="H134" s="45">
        <v>1</v>
      </c>
      <c r="I134" s="45">
        <v>8</v>
      </c>
      <c r="J134" s="45">
        <v>4</v>
      </c>
      <c r="K134" s="45"/>
      <c r="L134" s="45"/>
      <c r="M134" s="45">
        <f t="shared" si="4"/>
        <v>19</v>
      </c>
      <c r="O134" s="189" t="s">
        <v>295</v>
      </c>
      <c r="P134" s="189"/>
      <c r="Q134" s="189"/>
      <c r="R134" s="20" t="s">
        <v>294</v>
      </c>
      <c r="S134" s="45">
        <v>4</v>
      </c>
      <c r="T134" s="45">
        <v>4</v>
      </c>
      <c r="U134" s="45">
        <v>3</v>
      </c>
      <c r="V134" s="45">
        <v>2</v>
      </c>
      <c r="W134" s="45">
        <v>1</v>
      </c>
      <c r="X134" s="45"/>
      <c r="Y134" s="45"/>
      <c r="Z134" s="45"/>
      <c r="AA134" s="45">
        <f t="shared" si="5"/>
        <v>14</v>
      </c>
    </row>
    <row r="135" spans="1:27" ht="17.100000000000001" customHeight="1" x14ac:dyDescent="0.15">
      <c r="A135" s="189" t="s">
        <v>296</v>
      </c>
      <c r="B135" s="189"/>
      <c r="C135" s="189"/>
      <c r="D135" s="20" t="s">
        <v>294</v>
      </c>
      <c r="E135" s="45"/>
      <c r="F135" s="45"/>
      <c r="G135" s="45"/>
      <c r="H135" s="45"/>
      <c r="I135" s="45"/>
      <c r="J135" s="45"/>
      <c r="K135" s="45"/>
      <c r="L135" s="45"/>
      <c r="M135" s="45">
        <f t="shared" si="4"/>
        <v>0</v>
      </c>
      <c r="O135" s="189" t="s">
        <v>296</v>
      </c>
      <c r="P135" s="189"/>
      <c r="Q135" s="189"/>
      <c r="R135" s="20" t="s">
        <v>294</v>
      </c>
      <c r="S135" s="45"/>
      <c r="T135" s="45"/>
      <c r="U135" s="45"/>
      <c r="V135" s="45"/>
      <c r="W135" s="45"/>
      <c r="X135" s="45"/>
      <c r="Y135" s="45"/>
      <c r="Z135" s="45"/>
      <c r="AA135" s="45">
        <f t="shared" si="5"/>
        <v>0</v>
      </c>
    </row>
    <row r="136" spans="1:27" ht="17.100000000000001" customHeight="1" x14ac:dyDescent="0.15">
      <c r="A136" s="189" t="s">
        <v>297</v>
      </c>
      <c r="B136" s="189"/>
      <c r="C136" s="189"/>
      <c r="D136" s="20" t="s">
        <v>294</v>
      </c>
      <c r="E136" s="45"/>
      <c r="F136" s="45"/>
      <c r="G136" s="45"/>
      <c r="H136" s="45"/>
      <c r="I136" s="45"/>
      <c r="J136" s="45"/>
      <c r="K136" s="45"/>
      <c r="L136" s="45"/>
      <c r="M136" s="45">
        <f t="shared" si="4"/>
        <v>0</v>
      </c>
      <c r="O136" s="189" t="s">
        <v>297</v>
      </c>
      <c r="P136" s="189"/>
      <c r="Q136" s="189"/>
      <c r="R136" s="20" t="s">
        <v>294</v>
      </c>
      <c r="S136" s="45"/>
      <c r="T136" s="45"/>
      <c r="U136" s="45"/>
      <c r="V136" s="45"/>
      <c r="W136" s="45"/>
      <c r="X136" s="45"/>
      <c r="Y136" s="45"/>
      <c r="Z136" s="45"/>
      <c r="AA136" s="45">
        <f t="shared" si="5"/>
        <v>0</v>
      </c>
    </row>
    <row r="137" spans="1:27" ht="17.100000000000001" customHeight="1" x14ac:dyDescent="0.15">
      <c r="A137" s="189" t="s">
        <v>298</v>
      </c>
      <c r="B137" s="189"/>
      <c r="C137" s="189"/>
      <c r="D137" s="20" t="s">
        <v>294</v>
      </c>
      <c r="E137" s="45"/>
      <c r="F137" s="45"/>
      <c r="G137" s="45"/>
      <c r="H137" s="45"/>
      <c r="I137" s="45"/>
      <c r="J137" s="45"/>
      <c r="K137" s="45"/>
      <c r="L137" s="45"/>
      <c r="M137" s="45">
        <f t="shared" si="4"/>
        <v>0</v>
      </c>
      <c r="O137" s="189" t="s">
        <v>298</v>
      </c>
      <c r="P137" s="189"/>
      <c r="Q137" s="189"/>
      <c r="R137" s="20" t="s">
        <v>294</v>
      </c>
      <c r="S137" s="45"/>
      <c r="T137" s="45"/>
      <c r="U137" s="45"/>
      <c r="V137" s="45"/>
      <c r="W137" s="45"/>
      <c r="X137" s="45"/>
      <c r="Y137" s="45"/>
      <c r="Z137" s="45"/>
      <c r="AA137" s="45">
        <f t="shared" si="5"/>
        <v>0</v>
      </c>
    </row>
    <row r="138" spans="1:27" ht="17.100000000000001" customHeight="1" x14ac:dyDescent="0.15">
      <c r="A138" s="189" t="s">
        <v>299</v>
      </c>
      <c r="B138" s="189"/>
      <c r="C138" s="189"/>
      <c r="D138" s="20" t="s">
        <v>294</v>
      </c>
      <c r="E138" s="45"/>
      <c r="F138" s="45"/>
      <c r="G138" s="45"/>
      <c r="H138" s="45"/>
      <c r="I138" s="45"/>
      <c r="J138" s="45"/>
      <c r="K138" s="45"/>
      <c r="L138" s="45"/>
      <c r="M138" s="45">
        <f t="shared" si="4"/>
        <v>0</v>
      </c>
      <c r="O138" s="189" t="s">
        <v>299</v>
      </c>
      <c r="P138" s="189"/>
      <c r="Q138" s="189"/>
      <c r="R138" s="20" t="s">
        <v>294</v>
      </c>
      <c r="S138" s="45"/>
      <c r="T138" s="45">
        <v>3</v>
      </c>
      <c r="U138" s="45"/>
      <c r="V138" s="45"/>
      <c r="W138" s="45"/>
      <c r="X138" s="45"/>
      <c r="Y138" s="45"/>
      <c r="Z138" s="45"/>
      <c r="AA138" s="45">
        <f t="shared" si="5"/>
        <v>3</v>
      </c>
    </row>
    <row r="139" spans="1:27" ht="17.100000000000001" customHeight="1" x14ac:dyDescent="0.15">
      <c r="A139" t="s">
        <v>368</v>
      </c>
      <c r="O139" t="s">
        <v>368</v>
      </c>
    </row>
    <row r="157" spans="1:27" ht="17.25" x14ac:dyDescent="0.2">
      <c r="A157" s="16" t="s">
        <v>256</v>
      </c>
      <c r="B157" s="16"/>
      <c r="C157" s="16"/>
      <c r="D157" s="141"/>
      <c r="O157" s="16"/>
      <c r="R157" s="144"/>
    </row>
    <row r="158" spans="1:27" ht="17.100000000000001" customHeight="1" x14ac:dyDescent="0.15">
      <c r="D158" s="62"/>
      <c r="M158" s="57" t="s">
        <v>353</v>
      </c>
      <c r="R158" s="62"/>
      <c r="AA158" s="57" t="s">
        <v>334</v>
      </c>
    </row>
    <row r="159" spans="1:27" ht="17.100000000000001" customHeight="1" x14ac:dyDescent="0.15">
      <c r="A159" s="246" t="s">
        <v>0</v>
      </c>
      <c r="B159" s="243"/>
      <c r="C159" s="247"/>
      <c r="D159" s="251" t="s">
        <v>257</v>
      </c>
      <c r="E159" s="161">
        <v>43674</v>
      </c>
      <c r="F159" s="161">
        <v>43712</v>
      </c>
      <c r="G159" s="161">
        <v>43738</v>
      </c>
      <c r="H159" s="161"/>
      <c r="I159" s="161"/>
      <c r="J159" s="161"/>
      <c r="K159" s="161"/>
      <c r="L159" s="161"/>
      <c r="M159" s="253" t="s">
        <v>258</v>
      </c>
      <c r="O159" s="246" t="s">
        <v>0</v>
      </c>
      <c r="P159" s="243"/>
      <c r="Q159" s="247"/>
      <c r="R159" s="251" t="s">
        <v>257</v>
      </c>
      <c r="S159" s="161">
        <v>43972</v>
      </c>
      <c r="T159" s="161">
        <v>44005</v>
      </c>
      <c r="U159" s="161">
        <v>44007</v>
      </c>
      <c r="V159" s="161">
        <v>44016</v>
      </c>
      <c r="W159" s="161">
        <v>44034</v>
      </c>
      <c r="X159" s="161">
        <v>44038</v>
      </c>
      <c r="Y159" s="161">
        <v>44116</v>
      </c>
      <c r="Z159" s="161"/>
      <c r="AA159" s="253" t="s">
        <v>258</v>
      </c>
    </row>
    <row r="160" spans="1:27" ht="17.100000000000001" customHeight="1" x14ac:dyDescent="0.15">
      <c r="A160" s="248"/>
      <c r="B160" s="249"/>
      <c r="C160" s="250"/>
      <c r="D160" s="252"/>
      <c r="E160" s="161" t="s">
        <v>318</v>
      </c>
      <c r="F160" s="161" t="s">
        <v>319</v>
      </c>
      <c r="G160" s="161" t="s">
        <v>320</v>
      </c>
      <c r="H160" s="161"/>
      <c r="I160" s="161"/>
      <c r="J160" s="161"/>
      <c r="K160" s="161"/>
      <c r="L160" s="161"/>
      <c r="M160" s="254"/>
      <c r="O160" s="248"/>
      <c r="P160" s="249"/>
      <c r="Q160" s="250"/>
      <c r="R160" s="252"/>
      <c r="S160" s="159" t="s">
        <v>335</v>
      </c>
      <c r="T160" s="162" t="s">
        <v>335</v>
      </c>
      <c r="U160" s="162" t="s">
        <v>335</v>
      </c>
      <c r="V160" s="159" t="s">
        <v>335</v>
      </c>
      <c r="W160" s="159" t="s">
        <v>335</v>
      </c>
      <c r="X160" s="159" t="s">
        <v>335</v>
      </c>
      <c r="Y160" s="160" t="s">
        <v>336</v>
      </c>
      <c r="Z160" s="159"/>
      <c r="AA160" s="254"/>
    </row>
    <row r="161" spans="1:27" ht="17.100000000000001" customHeight="1" x14ac:dyDescent="0.15">
      <c r="A161" s="188" t="s">
        <v>269</v>
      </c>
      <c r="B161" s="189" t="s">
        <v>66</v>
      </c>
      <c r="C161" s="189"/>
      <c r="D161" s="20" t="s">
        <v>215</v>
      </c>
      <c r="E161" s="45"/>
      <c r="F161" s="45"/>
      <c r="G161" s="45"/>
      <c r="H161" s="45"/>
      <c r="I161" s="45"/>
      <c r="J161" s="45"/>
      <c r="K161" s="45"/>
      <c r="L161" s="45"/>
      <c r="M161" s="45">
        <f>SUM(E161:L161)</f>
        <v>0</v>
      </c>
      <c r="O161" s="188" t="s">
        <v>269</v>
      </c>
      <c r="P161" s="189" t="s">
        <v>66</v>
      </c>
      <c r="Q161" s="189"/>
      <c r="R161" s="20" t="s">
        <v>215</v>
      </c>
      <c r="S161" s="45"/>
      <c r="T161" s="45"/>
      <c r="U161" s="45"/>
      <c r="V161" s="45"/>
      <c r="W161" s="45"/>
      <c r="X161" s="45"/>
      <c r="Y161" s="45"/>
      <c r="Z161" s="45"/>
      <c r="AA161" s="45">
        <f>SUM(S161:Z161)</f>
        <v>0</v>
      </c>
    </row>
    <row r="162" spans="1:27" ht="17.100000000000001" customHeight="1" x14ac:dyDescent="0.15">
      <c r="A162" s="188"/>
      <c r="B162" s="189" t="s">
        <v>270</v>
      </c>
      <c r="C162" s="189"/>
      <c r="D162" s="20" t="s">
        <v>215</v>
      </c>
      <c r="E162" s="45"/>
      <c r="F162" s="45"/>
      <c r="G162" s="45"/>
      <c r="H162" s="45"/>
      <c r="I162" s="45"/>
      <c r="J162" s="45"/>
      <c r="K162" s="45"/>
      <c r="L162" s="45"/>
      <c r="M162" s="45">
        <f t="shared" ref="M162:M190" si="6">SUM(E162:L162)</f>
        <v>0</v>
      </c>
      <c r="O162" s="188"/>
      <c r="P162" s="189" t="s">
        <v>270</v>
      </c>
      <c r="Q162" s="189"/>
      <c r="R162" s="20" t="s">
        <v>215</v>
      </c>
      <c r="S162" s="45"/>
      <c r="T162" s="45"/>
      <c r="U162" s="45"/>
      <c r="V162" s="45"/>
      <c r="W162" s="45"/>
      <c r="X162" s="45"/>
      <c r="Y162" s="45"/>
      <c r="Z162" s="45"/>
      <c r="AA162" s="45">
        <f t="shared" ref="AA162:AA190" si="7">SUM(S162:Z162)</f>
        <v>0</v>
      </c>
    </row>
    <row r="163" spans="1:27" ht="17.100000000000001" customHeight="1" x14ac:dyDescent="0.15">
      <c r="A163" s="188"/>
      <c r="B163" s="189" t="s">
        <v>21</v>
      </c>
      <c r="C163" s="189"/>
      <c r="D163" s="20" t="s">
        <v>215</v>
      </c>
      <c r="E163" s="45"/>
      <c r="F163" s="45"/>
      <c r="G163" s="45"/>
      <c r="H163" s="45"/>
      <c r="I163" s="45"/>
      <c r="J163" s="45"/>
      <c r="K163" s="45"/>
      <c r="L163" s="45"/>
      <c r="M163" s="45">
        <f t="shared" si="6"/>
        <v>0</v>
      </c>
      <c r="O163" s="188"/>
      <c r="P163" s="189" t="s">
        <v>21</v>
      </c>
      <c r="Q163" s="189"/>
      <c r="R163" s="20" t="s">
        <v>215</v>
      </c>
      <c r="S163" s="45"/>
      <c r="T163" s="45"/>
      <c r="U163" s="45"/>
      <c r="V163" s="45"/>
      <c r="W163" s="45"/>
      <c r="X163" s="45"/>
      <c r="Y163" s="45"/>
      <c r="Z163" s="45"/>
      <c r="AA163" s="45">
        <f t="shared" si="7"/>
        <v>0</v>
      </c>
    </row>
    <row r="164" spans="1:27" ht="17.100000000000001" customHeight="1" x14ac:dyDescent="0.15">
      <c r="A164" s="188" t="s">
        <v>271</v>
      </c>
      <c r="B164" s="188" t="s">
        <v>272</v>
      </c>
      <c r="C164" s="30" t="s">
        <v>273</v>
      </c>
      <c r="D164" s="20" t="s">
        <v>274</v>
      </c>
      <c r="E164" s="45"/>
      <c r="F164" s="45"/>
      <c r="G164" s="45"/>
      <c r="H164" s="45"/>
      <c r="I164" s="45"/>
      <c r="J164" s="45"/>
      <c r="K164" s="45"/>
      <c r="L164" s="45"/>
      <c r="M164" s="45">
        <f t="shared" si="6"/>
        <v>0</v>
      </c>
      <c r="O164" s="188" t="s">
        <v>271</v>
      </c>
      <c r="P164" s="188" t="s">
        <v>272</v>
      </c>
      <c r="Q164" s="30" t="s">
        <v>273</v>
      </c>
      <c r="R164" s="20" t="s">
        <v>274</v>
      </c>
      <c r="S164" s="45"/>
      <c r="T164" s="45"/>
      <c r="U164" s="45"/>
      <c r="V164" s="45"/>
      <c r="W164" s="45"/>
      <c r="X164" s="45"/>
      <c r="Y164" s="45"/>
      <c r="Z164" s="45"/>
      <c r="AA164" s="45">
        <f t="shared" si="7"/>
        <v>0</v>
      </c>
    </row>
    <row r="165" spans="1:27" ht="17.100000000000001" customHeight="1" x14ac:dyDescent="0.15">
      <c r="A165" s="188"/>
      <c r="B165" s="188"/>
      <c r="C165" s="30" t="s">
        <v>275</v>
      </c>
      <c r="D165" s="20" t="s">
        <v>276</v>
      </c>
      <c r="E165" s="45"/>
      <c r="F165" s="45"/>
      <c r="G165" s="45"/>
      <c r="H165" s="45"/>
      <c r="I165" s="45"/>
      <c r="J165" s="45"/>
      <c r="K165" s="45"/>
      <c r="L165" s="45"/>
      <c r="M165" s="45">
        <f t="shared" si="6"/>
        <v>0</v>
      </c>
      <c r="O165" s="188"/>
      <c r="P165" s="188"/>
      <c r="Q165" s="30" t="s">
        <v>275</v>
      </c>
      <c r="R165" s="20" t="s">
        <v>276</v>
      </c>
      <c r="S165" s="45"/>
      <c r="T165" s="45"/>
      <c r="U165" s="45"/>
      <c r="V165" s="45"/>
      <c r="W165" s="45"/>
      <c r="X165" s="45"/>
      <c r="Y165" s="45"/>
      <c r="Z165" s="45"/>
      <c r="AA165" s="45">
        <f t="shared" si="7"/>
        <v>0</v>
      </c>
    </row>
    <row r="166" spans="1:27" ht="17.100000000000001" customHeight="1" x14ac:dyDescent="0.15">
      <c r="A166" s="188"/>
      <c r="B166" s="188"/>
      <c r="C166" s="30" t="s">
        <v>277</v>
      </c>
      <c r="D166" s="20" t="s">
        <v>214</v>
      </c>
      <c r="E166" s="45"/>
      <c r="F166" s="45"/>
      <c r="G166" s="45"/>
      <c r="H166" s="45"/>
      <c r="I166" s="45"/>
      <c r="J166" s="45"/>
      <c r="K166" s="45"/>
      <c r="L166" s="45"/>
      <c r="M166" s="45">
        <f t="shared" si="6"/>
        <v>0</v>
      </c>
      <c r="O166" s="188"/>
      <c r="P166" s="188"/>
      <c r="Q166" s="30" t="s">
        <v>277</v>
      </c>
      <c r="R166" s="20" t="s">
        <v>214</v>
      </c>
      <c r="S166" s="45"/>
      <c r="T166" s="45"/>
      <c r="U166" s="45"/>
      <c r="V166" s="45"/>
      <c r="W166" s="45"/>
      <c r="X166" s="45"/>
      <c r="Y166" s="45"/>
      <c r="Z166" s="45"/>
      <c r="AA166" s="45">
        <f t="shared" si="7"/>
        <v>0</v>
      </c>
    </row>
    <row r="167" spans="1:27" ht="17.100000000000001" customHeight="1" x14ac:dyDescent="0.15">
      <c r="A167" s="188"/>
      <c r="B167" s="188" t="s">
        <v>279</v>
      </c>
      <c r="C167" s="30" t="s">
        <v>273</v>
      </c>
      <c r="D167" s="20" t="s">
        <v>274</v>
      </c>
      <c r="E167" s="45"/>
      <c r="F167" s="45"/>
      <c r="G167" s="45"/>
      <c r="H167" s="45"/>
      <c r="I167" s="45"/>
      <c r="J167" s="45"/>
      <c r="K167" s="45"/>
      <c r="L167" s="45"/>
      <c r="M167" s="45">
        <f t="shared" si="6"/>
        <v>0</v>
      </c>
      <c r="O167" s="188"/>
      <c r="P167" s="188" t="s">
        <v>279</v>
      </c>
      <c r="Q167" s="30" t="s">
        <v>273</v>
      </c>
      <c r="R167" s="20" t="s">
        <v>274</v>
      </c>
      <c r="S167" s="45"/>
      <c r="T167" s="45"/>
      <c r="U167" s="45"/>
      <c r="V167" s="45"/>
      <c r="W167" s="45"/>
      <c r="X167" s="45"/>
      <c r="Y167" s="45"/>
      <c r="Z167" s="45"/>
      <c r="AA167" s="45">
        <f t="shared" si="7"/>
        <v>0</v>
      </c>
    </row>
    <row r="168" spans="1:27" ht="17.100000000000001" customHeight="1" x14ac:dyDescent="0.15">
      <c r="A168" s="188"/>
      <c r="B168" s="188"/>
      <c r="C168" s="30" t="s">
        <v>275</v>
      </c>
      <c r="D168" s="20" t="s">
        <v>276</v>
      </c>
      <c r="E168" s="45"/>
      <c r="F168" s="45"/>
      <c r="G168" s="45"/>
      <c r="H168" s="45"/>
      <c r="I168" s="45"/>
      <c r="J168" s="45"/>
      <c r="K168" s="45"/>
      <c r="L168" s="45"/>
      <c r="M168" s="45">
        <f t="shared" si="6"/>
        <v>0</v>
      </c>
      <c r="O168" s="188"/>
      <c r="P168" s="188"/>
      <c r="Q168" s="30" t="s">
        <v>275</v>
      </c>
      <c r="R168" s="20" t="s">
        <v>276</v>
      </c>
      <c r="S168" s="45"/>
      <c r="T168" s="45"/>
      <c r="U168" s="45"/>
      <c r="V168" s="45"/>
      <c r="W168" s="45"/>
      <c r="X168" s="45"/>
      <c r="Y168" s="45"/>
      <c r="Z168" s="45"/>
      <c r="AA168" s="45">
        <f t="shared" si="7"/>
        <v>0</v>
      </c>
    </row>
    <row r="169" spans="1:27" ht="17.100000000000001" customHeight="1" x14ac:dyDescent="0.15">
      <c r="A169" s="188"/>
      <c r="B169" s="188"/>
      <c r="C169" s="30" t="s">
        <v>277</v>
      </c>
      <c r="D169" s="20" t="s">
        <v>214</v>
      </c>
      <c r="E169" s="45"/>
      <c r="F169" s="45"/>
      <c r="G169" s="45"/>
      <c r="H169" s="45"/>
      <c r="I169" s="45"/>
      <c r="J169" s="45"/>
      <c r="K169" s="45"/>
      <c r="L169" s="45"/>
      <c r="M169" s="45">
        <f t="shared" si="6"/>
        <v>0</v>
      </c>
      <c r="O169" s="188"/>
      <c r="P169" s="188"/>
      <c r="Q169" s="30" t="s">
        <v>277</v>
      </c>
      <c r="R169" s="20" t="s">
        <v>214</v>
      </c>
      <c r="S169" s="45"/>
      <c r="T169" s="45"/>
      <c r="U169" s="45"/>
      <c r="V169" s="45"/>
      <c r="W169" s="45"/>
      <c r="X169" s="45"/>
      <c r="Y169" s="45"/>
      <c r="Z169" s="45"/>
      <c r="AA169" s="45">
        <f t="shared" si="7"/>
        <v>0</v>
      </c>
    </row>
    <row r="170" spans="1:27" ht="17.100000000000001" customHeight="1" x14ac:dyDescent="0.15">
      <c r="A170" s="188"/>
      <c r="B170" s="188" t="s">
        <v>280</v>
      </c>
      <c r="C170" s="30" t="s">
        <v>273</v>
      </c>
      <c r="D170" s="20" t="s">
        <v>274</v>
      </c>
      <c r="E170" s="45"/>
      <c r="F170" s="45"/>
      <c r="G170" s="45"/>
      <c r="H170" s="45"/>
      <c r="I170" s="45"/>
      <c r="J170" s="27"/>
      <c r="K170" s="27"/>
      <c r="L170" s="27"/>
      <c r="M170" s="45">
        <f t="shared" si="6"/>
        <v>0</v>
      </c>
      <c r="O170" s="188"/>
      <c r="P170" s="188" t="s">
        <v>280</v>
      </c>
      <c r="Q170" s="30" t="s">
        <v>273</v>
      </c>
      <c r="R170" s="20" t="s">
        <v>274</v>
      </c>
      <c r="S170" s="45"/>
      <c r="T170" s="45"/>
      <c r="U170" s="45"/>
      <c r="V170" s="45"/>
      <c r="W170" s="45"/>
      <c r="X170" s="35"/>
      <c r="Y170" s="35"/>
      <c r="Z170" s="35"/>
      <c r="AA170" s="45">
        <f t="shared" si="7"/>
        <v>0</v>
      </c>
    </row>
    <row r="171" spans="1:27" ht="17.100000000000001" customHeight="1" x14ac:dyDescent="0.15">
      <c r="A171" s="188"/>
      <c r="B171" s="188"/>
      <c r="C171" s="30" t="s">
        <v>275</v>
      </c>
      <c r="D171" s="20" t="s">
        <v>276</v>
      </c>
      <c r="E171" s="45">
        <v>22</v>
      </c>
      <c r="F171" s="45"/>
      <c r="G171" s="45">
        <v>344</v>
      </c>
      <c r="H171" s="45"/>
      <c r="I171" s="45"/>
      <c r="J171" s="45"/>
      <c r="K171" s="45"/>
      <c r="L171" s="45"/>
      <c r="M171" s="45">
        <f t="shared" si="6"/>
        <v>366</v>
      </c>
      <c r="O171" s="188"/>
      <c r="P171" s="188"/>
      <c r="Q171" s="30" t="s">
        <v>275</v>
      </c>
      <c r="R171" s="20" t="s">
        <v>276</v>
      </c>
      <c r="S171" s="45"/>
      <c r="T171" s="45"/>
      <c r="U171" s="45"/>
      <c r="V171" s="45"/>
      <c r="W171" s="45"/>
      <c r="X171" s="45"/>
      <c r="Y171" s="45">
        <v>1</v>
      </c>
      <c r="Z171" s="45"/>
      <c r="AA171" s="45">
        <f t="shared" si="7"/>
        <v>1</v>
      </c>
    </row>
    <row r="172" spans="1:27" ht="17.100000000000001" customHeight="1" x14ac:dyDescent="0.15">
      <c r="A172" s="188"/>
      <c r="B172" s="188"/>
      <c r="C172" s="30" t="s">
        <v>277</v>
      </c>
      <c r="D172" s="20" t="s">
        <v>214</v>
      </c>
      <c r="E172" s="45"/>
      <c r="F172" s="45"/>
      <c r="G172" s="45"/>
      <c r="H172" s="45"/>
      <c r="I172" s="45"/>
      <c r="J172" s="45"/>
      <c r="K172" s="45"/>
      <c r="L172" s="45"/>
      <c r="M172" s="45">
        <f t="shared" si="6"/>
        <v>0</v>
      </c>
      <c r="O172" s="188"/>
      <c r="P172" s="188"/>
      <c r="Q172" s="30" t="s">
        <v>277</v>
      </c>
      <c r="R172" s="20" t="s">
        <v>214</v>
      </c>
      <c r="S172" s="45"/>
      <c r="T172" s="45"/>
      <c r="U172" s="45"/>
      <c r="V172" s="45"/>
      <c r="W172" s="45"/>
      <c r="X172" s="45"/>
      <c r="Y172" s="45"/>
      <c r="Z172" s="45"/>
      <c r="AA172" s="45">
        <f t="shared" si="7"/>
        <v>0</v>
      </c>
    </row>
    <row r="173" spans="1:27" ht="17.100000000000001" customHeight="1" x14ac:dyDescent="0.15">
      <c r="A173" s="188"/>
      <c r="B173" s="188" t="s">
        <v>281</v>
      </c>
      <c r="C173" s="30" t="s">
        <v>273</v>
      </c>
      <c r="D173" s="20" t="s">
        <v>274</v>
      </c>
      <c r="E173" s="45"/>
      <c r="F173" s="45"/>
      <c r="G173" s="45"/>
      <c r="H173" s="45"/>
      <c r="I173" s="45"/>
      <c r="J173" s="45"/>
      <c r="K173" s="45"/>
      <c r="L173" s="45"/>
      <c r="M173" s="45">
        <f t="shared" si="6"/>
        <v>0</v>
      </c>
      <c r="O173" s="188"/>
      <c r="P173" s="188" t="s">
        <v>281</v>
      </c>
      <c r="Q173" s="30" t="s">
        <v>273</v>
      </c>
      <c r="R173" s="20" t="s">
        <v>274</v>
      </c>
      <c r="S173" s="45"/>
      <c r="T173" s="45"/>
      <c r="U173" s="45"/>
      <c r="V173" s="45"/>
      <c r="W173" s="45"/>
      <c r="X173" s="45"/>
      <c r="Y173" s="45"/>
      <c r="Z173" s="45"/>
      <c r="AA173" s="45">
        <f t="shared" si="7"/>
        <v>0</v>
      </c>
    </row>
    <row r="174" spans="1:27" ht="17.100000000000001" customHeight="1" x14ac:dyDescent="0.15">
      <c r="A174" s="188"/>
      <c r="B174" s="188"/>
      <c r="C174" s="30" t="s">
        <v>275</v>
      </c>
      <c r="D174" s="20" t="s">
        <v>276</v>
      </c>
      <c r="E174" s="45"/>
      <c r="F174" s="45"/>
      <c r="G174" s="45"/>
      <c r="H174" s="45"/>
      <c r="I174" s="45"/>
      <c r="J174" s="45"/>
      <c r="K174" s="45"/>
      <c r="L174" s="45"/>
      <c r="M174" s="45">
        <f t="shared" si="6"/>
        <v>0</v>
      </c>
      <c r="O174" s="188"/>
      <c r="P174" s="188"/>
      <c r="Q174" s="30" t="s">
        <v>275</v>
      </c>
      <c r="R174" s="20" t="s">
        <v>276</v>
      </c>
      <c r="S174" s="45"/>
      <c r="T174" s="45"/>
      <c r="U174" s="45"/>
      <c r="V174" s="45"/>
      <c r="W174" s="45">
        <v>1</v>
      </c>
      <c r="X174" s="45"/>
      <c r="Y174" s="45">
        <v>7</v>
      </c>
      <c r="Z174" s="45"/>
      <c r="AA174" s="45">
        <f t="shared" si="7"/>
        <v>8</v>
      </c>
    </row>
    <row r="175" spans="1:27" ht="17.100000000000001" customHeight="1" x14ac:dyDescent="0.15">
      <c r="A175" s="188"/>
      <c r="B175" s="188"/>
      <c r="C175" s="30" t="s">
        <v>277</v>
      </c>
      <c r="D175" s="20" t="s">
        <v>214</v>
      </c>
      <c r="E175" s="45"/>
      <c r="F175" s="45"/>
      <c r="G175" s="45"/>
      <c r="H175" s="45"/>
      <c r="I175" s="45"/>
      <c r="J175" s="45"/>
      <c r="K175" s="45"/>
      <c r="L175" s="45"/>
      <c r="M175" s="45">
        <f t="shared" si="6"/>
        <v>0</v>
      </c>
      <c r="O175" s="188"/>
      <c r="P175" s="188"/>
      <c r="Q175" s="30" t="s">
        <v>277</v>
      </c>
      <c r="R175" s="20" t="s">
        <v>214</v>
      </c>
      <c r="S175" s="45"/>
      <c r="T175" s="45"/>
      <c r="U175" s="45"/>
      <c r="V175" s="45"/>
      <c r="W175" s="45"/>
      <c r="X175" s="45"/>
      <c r="Y175" s="45"/>
      <c r="Z175" s="45"/>
      <c r="AA175" s="45">
        <f t="shared" si="7"/>
        <v>0</v>
      </c>
    </row>
    <row r="176" spans="1:27" ht="17.100000000000001" customHeight="1" x14ac:dyDescent="0.15">
      <c r="A176" s="188"/>
      <c r="B176" s="188" t="s">
        <v>282</v>
      </c>
      <c r="C176" s="30" t="s">
        <v>273</v>
      </c>
      <c r="D176" s="20" t="s">
        <v>274</v>
      </c>
      <c r="E176" s="45"/>
      <c r="F176" s="45"/>
      <c r="G176" s="45"/>
      <c r="H176" s="45"/>
      <c r="I176" s="45"/>
      <c r="J176" s="45"/>
      <c r="K176" s="45"/>
      <c r="L176" s="45"/>
      <c r="M176" s="45">
        <f t="shared" si="6"/>
        <v>0</v>
      </c>
      <c r="O176" s="188"/>
      <c r="P176" s="188" t="s">
        <v>282</v>
      </c>
      <c r="Q176" s="30" t="s">
        <v>273</v>
      </c>
      <c r="R176" s="20" t="s">
        <v>274</v>
      </c>
      <c r="S176" s="45"/>
      <c r="T176" s="45"/>
      <c r="U176" s="45"/>
      <c r="V176" s="45"/>
      <c r="W176" s="45"/>
      <c r="X176" s="45"/>
      <c r="Y176" s="45"/>
      <c r="Z176" s="45"/>
      <c r="AA176" s="45">
        <f t="shared" si="7"/>
        <v>0</v>
      </c>
    </row>
    <row r="177" spans="1:27" ht="17.100000000000001" customHeight="1" x14ac:dyDescent="0.15">
      <c r="A177" s="188"/>
      <c r="B177" s="188"/>
      <c r="C177" s="30" t="s">
        <v>275</v>
      </c>
      <c r="D177" s="20" t="s">
        <v>276</v>
      </c>
      <c r="E177" s="45"/>
      <c r="F177" s="45"/>
      <c r="G177" s="45"/>
      <c r="H177" s="45"/>
      <c r="I177" s="45"/>
      <c r="J177" s="45"/>
      <c r="K177" s="45"/>
      <c r="L177" s="45"/>
      <c r="M177" s="45">
        <f t="shared" si="6"/>
        <v>0</v>
      </c>
      <c r="O177" s="188"/>
      <c r="P177" s="188"/>
      <c r="Q177" s="30" t="s">
        <v>275</v>
      </c>
      <c r="R177" s="20" t="s">
        <v>276</v>
      </c>
      <c r="S177" s="45"/>
      <c r="T177" s="45"/>
      <c r="U177" s="45"/>
      <c r="V177" s="45"/>
      <c r="W177" s="45">
        <v>18</v>
      </c>
      <c r="X177" s="45"/>
      <c r="Y177" s="45">
        <v>54</v>
      </c>
      <c r="Z177" s="45"/>
      <c r="AA177" s="45">
        <f t="shared" si="7"/>
        <v>72</v>
      </c>
    </row>
    <row r="178" spans="1:27" ht="17.100000000000001" customHeight="1" x14ac:dyDescent="0.15">
      <c r="A178" s="188"/>
      <c r="B178" s="188"/>
      <c r="C178" s="30" t="s">
        <v>277</v>
      </c>
      <c r="D178" s="20" t="s">
        <v>214</v>
      </c>
      <c r="E178" s="45"/>
      <c r="F178" s="45"/>
      <c r="G178" s="45"/>
      <c r="H178" s="45"/>
      <c r="I178" s="45"/>
      <c r="J178" s="45"/>
      <c r="K178" s="45"/>
      <c r="L178" s="45"/>
      <c r="M178" s="45">
        <f t="shared" si="6"/>
        <v>0</v>
      </c>
      <c r="O178" s="188"/>
      <c r="P178" s="188"/>
      <c r="Q178" s="30" t="s">
        <v>277</v>
      </c>
      <c r="R178" s="20" t="s">
        <v>214</v>
      </c>
      <c r="S178" s="45"/>
      <c r="T178" s="45"/>
      <c r="U178" s="45"/>
      <c r="V178" s="45"/>
      <c r="W178" s="45"/>
      <c r="X178" s="45"/>
      <c r="Y178" s="45"/>
      <c r="Z178" s="45"/>
      <c r="AA178" s="45">
        <f t="shared" si="7"/>
        <v>0</v>
      </c>
    </row>
    <row r="179" spans="1:27" ht="17.100000000000001" customHeight="1" x14ac:dyDescent="0.15">
      <c r="A179" s="245" t="s">
        <v>285</v>
      </c>
      <c r="B179" s="189" t="s">
        <v>284</v>
      </c>
      <c r="C179" s="189"/>
      <c r="D179" s="20" t="s">
        <v>276</v>
      </c>
      <c r="E179" s="45">
        <v>4</v>
      </c>
      <c r="F179" s="45"/>
      <c r="G179" s="45"/>
      <c r="H179" s="45"/>
      <c r="I179" s="45"/>
      <c r="J179" s="45"/>
      <c r="K179" s="45"/>
      <c r="L179" s="45"/>
      <c r="M179" s="45">
        <f t="shared" si="6"/>
        <v>4</v>
      </c>
      <c r="O179" s="245" t="s">
        <v>285</v>
      </c>
      <c r="P179" s="189" t="s">
        <v>284</v>
      </c>
      <c r="Q179" s="189"/>
      <c r="R179" s="20" t="s">
        <v>276</v>
      </c>
      <c r="S179" s="45"/>
      <c r="T179" s="45"/>
      <c r="U179" s="45"/>
      <c r="V179" s="45"/>
      <c r="W179" s="45">
        <v>13</v>
      </c>
      <c r="X179" s="45"/>
      <c r="Y179" s="45"/>
      <c r="Z179" s="45"/>
      <c r="AA179" s="45">
        <f t="shared" si="7"/>
        <v>13</v>
      </c>
    </row>
    <row r="180" spans="1:27" ht="17.100000000000001" customHeight="1" x14ac:dyDescent="0.15">
      <c r="A180" s="245"/>
      <c r="B180" s="189" t="s">
        <v>11</v>
      </c>
      <c r="C180" s="189"/>
      <c r="D180" s="20" t="s">
        <v>276</v>
      </c>
      <c r="E180" s="45">
        <v>4</v>
      </c>
      <c r="F180" s="45"/>
      <c r="G180" s="45">
        <v>352</v>
      </c>
      <c r="H180" s="45"/>
      <c r="I180" s="45"/>
      <c r="J180" s="27"/>
      <c r="K180" s="27"/>
      <c r="L180" s="27"/>
      <c r="M180" s="45">
        <f t="shared" si="6"/>
        <v>356</v>
      </c>
      <c r="O180" s="245"/>
      <c r="P180" s="189" t="s">
        <v>11</v>
      </c>
      <c r="Q180" s="189"/>
      <c r="R180" s="20" t="s">
        <v>276</v>
      </c>
      <c r="S180" s="45"/>
      <c r="T180" s="45"/>
      <c r="U180" s="45"/>
      <c r="V180" s="45"/>
      <c r="W180" s="45">
        <v>4</v>
      </c>
      <c r="X180" s="35"/>
      <c r="Y180" s="35"/>
      <c r="Z180" s="35"/>
      <c r="AA180" s="45">
        <f t="shared" si="7"/>
        <v>4</v>
      </c>
    </row>
    <row r="181" spans="1:27" ht="17.100000000000001" customHeight="1" x14ac:dyDescent="0.15">
      <c r="A181" s="188" t="s">
        <v>286</v>
      </c>
      <c r="B181" s="188" t="s">
        <v>287</v>
      </c>
      <c r="C181" s="30" t="s">
        <v>288</v>
      </c>
      <c r="D181" s="20" t="s">
        <v>289</v>
      </c>
      <c r="E181" s="45"/>
      <c r="F181" s="45"/>
      <c r="G181" s="45"/>
      <c r="H181" s="45"/>
      <c r="I181" s="45"/>
      <c r="J181" s="45"/>
      <c r="K181" s="45"/>
      <c r="L181" s="45"/>
      <c r="M181" s="45">
        <f t="shared" si="6"/>
        <v>0</v>
      </c>
      <c r="O181" s="188" t="s">
        <v>286</v>
      </c>
      <c r="P181" s="188" t="s">
        <v>287</v>
      </c>
      <c r="Q181" s="30" t="s">
        <v>288</v>
      </c>
      <c r="R181" s="20" t="s">
        <v>289</v>
      </c>
      <c r="S181" s="45"/>
      <c r="T181" s="45"/>
      <c r="U181" s="45"/>
      <c r="V181" s="45"/>
      <c r="W181" s="45"/>
      <c r="X181" s="45"/>
      <c r="Y181" s="45"/>
      <c r="Z181" s="45"/>
      <c r="AA181" s="45">
        <f t="shared" si="7"/>
        <v>0</v>
      </c>
    </row>
    <row r="182" spans="1:27" ht="17.100000000000001" customHeight="1" x14ac:dyDescent="0.15">
      <c r="A182" s="188"/>
      <c r="B182" s="188"/>
      <c r="C182" s="30" t="s">
        <v>290</v>
      </c>
      <c r="D182" s="20" t="s">
        <v>289</v>
      </c>
      <c r="E182" s="45"/>
      <c r="F182" s="45"/>
      <c r="G182" s="45"/>
      <c r="H182" s="45"/>
      <c r="I182" s="45"/>
      <c r="J182" s="45"/>
      <c r="K182" s="45"/>
      <c r="L182" s="45"/>
      <c r="M182" s="45">
        <f t="shared" si="6"/>
        <v>0</v>
      </c>
      <c r="O182" s="188"/>
      <c r="P182" s="188"/>
      <c r="Q182" s="30" t="s">
        <v>290</v>
      </c>
      <c r="R182" s="20" t="s">
        <v>289</v>
      </c>
      <c r="S182" s="45"/>
      <c r="T182" s="45"/>
      <c r="U182" s="45"/>
      <c r="V182" s="45"/>
      <c r="W182" s="45"/>
      <c r="X182" s="45"/>
      <c r="Y182" s="45"/>
      <c r="Z182" s="45"/>
      <c r="AA182" s="45">
        <f t="shared" si="7"/>
        <v>0</v>
      </c>
    </row>
    <row r="183" spans="1:27" ht="17.100000000000001" customHeight="1" x14ac:dyDescent="0.15">
      <c r="A183" s="188"/>
      <c r="B183" s="188" t="s">
        <v>291</v>
      </c>
      <c r="C183" s="30" t="s">
        <v>288</v>
      </c>
      <c r="D183" s="20" t="s">
        <v>289</v>
      </c>
      <c r="E183" s="45"/>
      <c r="F183" s="45"/>
      <c r="G183" s="45"/>
      <c r="H183" s="45"/>
      <c r="I183" s="45"/>
      <c r="J183" s="45"/>
      <c r="K183" s="45"/>
      <c r="L183" s="45"/>
      <c r="M183" s="45">
        <f t="shared" si="6"/>
        <v>0</v>
      </c>
      <c r="O183" s="188"/>
      <c r="P183" s="188" t="s">
        <v>291</v>
      </c>
      <c r="Q183" s="30" t="s">
        <v>288</v>
      </c>
      <c r="R183" s="20" t="s">
        <v>289</v>
      </c>
      <c r="S183" s="45"/>
      <c r="T183" s="45"/>
      <c r="U183" s="45"/>
      <c r="V183" s="45"/>
      <c r="W183" s="45"/>
      <c r="X183" s="45"/>
      <c r="Y183" s="45"/>
      <c r="Z183" s="45"/>
      <c r="AA183" s="45">
        <f t="shared" si="7"/>
        <v>0</v>
      </c>
    </row>
    <row r="184" spans="1:27" ht="17.100000000000001" customHeight="1" x14ac:dyDescent="0.15">
      <c r="A184" s="188"/>
      <c r="B184" s="188"/>
      <c r="C184" s="30" t="s">
        <v>290</v>
      </c>
      <c r="D184" s="20" t="s">
        <v>289</v>
      </c>
      <c r="E184" s="45"/>
      <c r="F184" s="45"/>
      <c r="G184" s="45"/>
      <c r="H184" s="45"/>
      <c r="I184" s="45"/>
      <c r="J184" s="45"/>
      <c r="K184" s="45"/>
      <c r="L184" s="45"/>
      <c r="M184" s="45">
        <f t="shared" si="6"/>
        <v>0</v>
      </c>
      <c r="O184" s="188"/>
      <c r="P184" s="188"/>
      <c r="Q184" s="30" t="s">
        <v>290</v>
      </c>
      <c r="R184" s="20" t="s">
        <v>289</v>
      </c>
      <c r="S184" s="45"/>
      <c r="T184" s="45"/>
      <c r="U184" s="45"/>
      <c r="V184" s="45"/>
      <c r="W184" s="45"/>
      <c r="X184" s="45"/>
      <c r="Y184" s="45"/>
      <c r="Z184" s="45"/>
      <c r="AA184" s="45">
        <f t="shared" si="7"/>
        <v>0</v>
      </c>
    </row>
    <row r="185" spans="1:27" ht="17.100000000000001" customHeight="1" x14ac:dyDescent="0.15">
      <c r="A185" s="189" t="s">
        <v>293</v>
      </c>
      <c r="B185" s="189"/>
      <c r="C185" s="189"/>
      <c r="D185" s="20" t="s">
        <v>294</v>
      </c>
      <c r="E185" s="45">
        <v>11</v>
      </c>
      <c r="F185" s="45"/>
      <c r="G185" s="45">
        <v>25</v>
      </c>
      <c r="H185" s="45"/>
      <c r="I185" s="45"/>
      <c r="J185" s="45"/>
      <c r="K185" s="45"/>
      <c r="L185" s="45"/>
      <c r="M185" s="45">
        <f t="shared" si="6"/>
        <v>36</v>
      </c>
      <c r="O185" s="189" t="s">
        <v>293</v>
      </c>
      <c r="P185" s="189"/>
      <c r="Q185" s="189"/>
      <c r="R185" s="20" t="s">
        <v>294</v>
      </c>
      <c r="S185" s="45"/>
      <c r="T185" s="45"/>
      <c r="U185" s="45"/>
      <c r="V185" s="45"/>
      <c r="W185" s="45"/>
      <c r="X185" s="45"/>
      <c r="Y185" s="45"/>
      <c r="Z185" s="45"/>
      <c r="AA185" s="45">
        <f t="shared" si="7"/>
        <v>0</v>
      </c>
    </row>
    <row r="186" spans="1:27" ht="17.100000000000001" customHeight="1" x14ac:dyDescent="0.15">
      <c r="A186" s="189" t="s">
        <v>295</v>
      </c>
      <c r="B186" s="189"/>
      <c r="C186" s="189"/>
      <c r="D186" s="20" t="s">
        <v>294</v>
      </c>
      <c r="E186" s="45"/>
      <c r="F186" s="45"/>
      <c r="G186" s="45">
        <v>3</v>
      </c>
      <c r="H186" s="45"/>
      <c r="I186" s="45"/>
      <c r="J186" s="45"/>
      <c r="K186" s="45"/>
      <c r="L186" s="45"/>
      <c r="M186" s="45">
        <f t="shared" si="6"/>
        <v>3</v>
      </c>
      <c r="O186" s="189" t="s">
        <v>295</v>
      </c>
      <c r="P186" s="189"/>
      <c r="Q186" s="189"/>
      <c r="R186" s="20" t="s">
        <v>294</v>
      </c>
      <c r="S186" s="45">
        <v>8</v>
      </c>
      <c r="T186" s="45">
        <v>1</v>
      </c>
      <c r="U186" s="45">
        <v>5</v>
      </c>
      <c r="V186" s="45">
        <v>2</v>
      </c>
      <c r="W186" s="45">
        <v>27</v>
      </c>
      <c r="X186" s="45"/>
      <c r="Y186" s="45">
        <v>28</v>
      </c>
      <c r="Z186" s="45"/>
      <c r="AA186" s="45">
        <f t="shared" si="7"/>
        <v>71</v>
      </c>
    </row>
    <row r="187" spans="1:27" ht="17.100000000000001" customHeight="1" x14ac:dyDescent="0.15">
      <c r="A187" s="189" t="s">
        <v>296</v>
      </c>
      <c r="B187" s="189"/>
      <c r="C187" s="189"/>
      <c r="D187" s="20" t="s">
        <v>294</v>
      </c>
      <c r="E187" s="45"/>
      <c r="F187" s="45"/>
      <c r="G187" s="45"/>
      <c r="H187" s="45"/>
      <c r="I187" s="45"/>
      <c r="J187" s="45"/>
      <c r="K187" s="45"/>
      <c r="L187" s="45"/>
      <c r="M187" s="45">
        <f t="shared" si="6"/>
        <v>0</v>
      </c>
      <c r="O187" s="189" t="s">
        <v>296</v>
      </c>
      <c r="P187" s="189"/>
      <c r="Q187" s="189"/>
      <c r="R187" s="20" t="s">
        <v>294</v>
      </c>
      <c r="S187" s="45"/>
      <c r="T187" s="45"/>
      <c r="U187" s="45"/>
      <c r="V187" s="45"/>
      <c r="W187" s="45">
        <v>4</v>
      </c>
      <c r="X187" s="45"/>
      <c r="Y187" s="45"/>
      <c r="Z187" s="45"/>
      <c r="AA187" s="45">
        <f t="shared" si="7"/>
        <v>4</v>
      </c>
    </row>
    <row r="188" spans="1:27" ht="17.100000000000001" customHeight="1" x14ac:dyDescent="0.15">
      <c r="A188" s="189" t="s">
        <v>297</v>
      </c>
      <c r="B188" s="189"/>
      <c r="C188" s="189"/>
      <c r="D188" s="20" t="s">
        <v>294</v>
      </c>
      <c r="E188" s="45"/>
      <c r="F188" s="45"/>
      <c r="G188" s="45"/>
      <c r="H188" s="45"/>
      <c r="I188" s="45"/>
      <c r="J188" s="45"/>
      <c r="K188" s="45"/>
      <c r="L188" s="45"/>
      <c r="M188" s="45">
        <f t="shared" si="6"/>
        <v>0</v>
      </c>
      <c r="O188" s="189" t="s">
        <v>297</v>
      </c>
      <c r="P188" s="189"/>
      <c r="Q188" s="189"/>
      <c r="R188" s="20" t="s">
        <v>294</v>
      </c>
      <c r="S188" s="45"/>
      <c r="T188" s="45"/>
      <c r="U188" s="45"/>
      <c r="V188" s="45"/>
      <c r="W188" s="45"/>
      <c r="X188" s="45"/>
      <c r="Y188" s="45"/>
      <c r="Z188" s="45"/>
      <c r="AA188" s="45">
        <f t="shared" si="7"/>
        <v>0</v>
      </c>
    </row>
    <row r="189" spans="1:27" ht="17.100000000000001" customHeight="1" x14ac:dyDescent="0.15">
      <c r="A189" s="189" t="s">
        <v>298</v>
      </c>
      <c r="B189" s="189"/>
      <c r="C189" s="189"/>
      <c r="D189" s="20" t="s">
        <v>294</v>
      </c>
      <c r="E189" s="45"/>
      <c r="F189" s="45"/>
      <c r="G189" s="45"/>
      <c r="H189" s="45"/>
      <c r="I189" s="45"/>
      <c r="J189" s="45"/>
      <c r="K189" s="45"/>
      <c r="L189" s="45"/>
      <c r="M189" s="45">
        <f t="shared" si="6"/>
        <v>0</v>
      </c>
      <c r="O189" s="189" t="s">
        <v>298</v>
      </c>
      <c r="P189" s="189"/>
      <c r="Q189" s="189"/>
      <c r="R189" s="20" t="s">
        <v>294</v>
      </c>
      <c r="S189" s="45"/>
      <c r="T189" s="45"/>
      <c r="U189" s="45"/>
      <c r="V189" s="45"/>
      <c r="W189" s="45"/>
      <c r="X189" s="45"/>
      <c r="Y189" s="45"/>
      <c r="Z189" s="45"/>
      <c r="AA189" s="45">
        <f t="shared" si="7"/>
        <v>0</v>
      </c>
    </row>
    <row r="190" spans="1:27" ht="17.100000000000001" customHeight="1" x14ac:dyDescent="0.15">
      <c r="A190" s="189" t="s">
        <v>299</v>
      </c>
      <c r="B190" s="189"/>
      <c r="C190" s="189"/>
      <c r="D190" s="20" t="s">
        <v>294</v>
      </c>
      <c r="E190" s="45"/>
      <c r="F190" s="45"/>
      <c r="G190" s="45"/>
      <c r="H190" s="45"/>
      <c r="I190" s="45"/>
      <c r="J190" s="45"/>
      <c r="K190" s="45"/>
      <c r="L190" s="45"/>
      <c r="M190" s="45">
        <f t="shared" si="6"/>
        <v>0</v>
      </c>
      <c r="O190" s="189" t="s">
        <v>299</v>
      </c>
      <c r="P190" s="189"/>
      <c r="Q190" s="189"/>
      <c r="R190" s="20" t="s">
        <v>294</v>
      </c>
      <c r="S190" s="45">
        <v>1</v>
      </c>
      <c r="T190" s="45"/>
      <c r="U190" s="45">
        <v>1</v>
      </c>
      <c r="V190" s="45">
        <v>1</v>
      </c>
      <c r="W190" s="45"/>
      <c r="X190" s="45">
        <v>7</v>
      </c>
      <c r="Y190" s="45"/>
      <c r="Z190" s="45"/>
      <c r="AA190" s="45">
        <f t="shared" si="7"/>
        <v>10</v>
      </c>
    </row>
    <row r="191" spans="1:27" ht="17.100000000000001" customHeight="1" x14ac:dyDescent="0.15">
      <c r="A191" t="s">
        <v>328</v>
      </c>
      <c r="D191" s="152"/>
      <c r="O191" t="s">
        <v>368</v>
      </c>
      <c r="R191" s="144"/>
    </row>
    <row r="192" spans="1:27" x14ac:dyDescent="0.15">
      <c r="D192" s="144"/>
      <c r="R192" s="144"/>
    </row>
    <row r="193" spans="4:18" x14ac:dyDescent="0.15">
      <c r="D193" s="144"/>
      <c r="R193" s="144"/>
    </row>
    <row r="194" spans="4:18" x14ac:dyDescent="0.15">
      <c r="D194" s="144"/>
      <c r="R194" s="144"/>
    </row>
    <row r="195" spans="4:18" x14ac:dyDescent="0.15">
      <c r="D195" s="144"/>
      <c r="R195" s="144"/>
    </row>
    <row r="196" spans="4:18" x14ac:dyDescent="0.15">
      <c r="D196" s="144"/>
      <c r="R196" s="144"/>
    </row>
    <row r="197" spans="4:18" x14ac:dyDescent="0.15">
      <c r="D197" s="144"/>
      <c r="R197" s="144"/>
    </row>
    <row r="198" spans="4:18" x14ac:dyDescent="0.15">
      <c r="D198" s="144"/>
      <c r="R198" s="144"/>
    </row>
    <row r="199" spans="4:18" x14ac:dyDescent="0.15">
      <c r="D199" s="144"/>
      <c r="R199" s="144"/>
    </row>
    <row r="200" spans="4:18" x14ac:dyDescent="0.15">
      <c r="D200" s="144"/>
      <c r="R200" s="144"/>
    </row>
    <row r="201" spans="4:18" x14ac:dyDescent="0.15">
      <c r="D201" s="144"/>
      <c r="R201" s="144"/>
    </row>
    <row r="202" spans="4:18" x14ac:dyDescent="0.15">
      <c r="D202" s="144"/>
      <c r="R202" s="144"/>
    </row>
    <row r="203" spans="4:18" x14ac:dyDescent="0.15">
      <c r="D203" s="144"/>
      <c r="R203" s="144"/>
    </row>
    <row r="204" spans="4:18" x14ac:dyDescent="0.15">
      <c r="D204" s="144"/>
      <c r="R204" s="144"/>
    </row>
    <row r="205" spans="4:18" x14ac:dyDescent="0.15">
      <c r="D205" s="144"/>
      <c r="R205" s="144"/>
    </row>
    <row r="206" spans="4:18" x14ac:dyDescent="0.15">
      <c r="D206" s="144"/>
      <c r="R206" s="144"/>
    </row>
    <row r="207" spans="4:18" x14ac:dyDescent="0.15">
      <c r="D207" s="144"/>
      <c r="R207" s="144"/>
    </row>
    <row r="208" spans="4:18" x14ac:dyDescent="0.15">
      <c r="D208" s="144"/>
      <c r="R208" s="144"/>
    </row>
    <row r="209" customFormat="1" ht="16.5" customHeight="1" x14ac:dyDescent="0.15"/>
    <row r="210" customFormat="1" ht="16.5" customHeight="1" x14ac:dyDescent="0.15"/>
    <row r="211" customFormat="1" ht="16.5" customHeight="1" x14ac:dyDescent="0.15"/>
    <row r="212" customFormat="1" ht="16.5" customHeight="1" x14ac:dyDescent="0.15"/>
    <row r="213" customFormat="1" ht="16.5" customHeight="1" x14ac:dyDescent="0.15"/>
    <row r="214" customFormat="1" ht="16.5" customHeight="1" x14ac:dyDescent="0.15"/>
    <row r="215" customFormat="1" ht="16.5" customHeight="1" x14ac:dyDescent="0.15"/>
    <row r="216" customFormat="1" ht="16.5" customHeight="1" x14ac:dyDescent="0.15"/>
    <row r="217" customFormat="1" ht="16.5" customHeight="1" x14ac:dyDescent="0.15"/>
    <row r="218" customFormat="1" ht="16.5" customHeight="1" x14ac:dyDescent="0.15"/>
    <row r="219" customFormat="1" ht="16.5" customHeight="1" x14ac:dyDescent="0.15"/>
    <row r="220" customFormat="1" ht="16.5" customHeight="1" x14ac:dyDescent="0.15"/>
    <row r="221" customFormat="1" ht="16.5" customHeight="1" x14ac:dyDescent="0.15"/>
    <row r="222" customFormat="1" ht="16.5" customHeight="1" x14ac:dyDescent="0.15"/>
    <row r="223" customFormat="1" ht="16.5" customHeight="1" x14ac:dyDescent="0.15"/>
    <row r="224" customFormat="1" ht="16.5" customHeight="1" x14ac:dyDescent="0.15"/>
    <row r="225" customFormat="1" ht="16.5" customHeight="1" x14ac:dyDescent="0.15"/>
    <row r="226" customFormat="1" ht="16.5" customHeight="1" x14ac:dyDescent="0.15"/>
    <row r="227" customFormat="1" ht="16.5" customHeight="1" x14ac:dyDescent="0.15"/>
    <row r="228" customFormat="1" ht="16.5" customHeight="1" x14ac:dyDescent="0.15"/>
    <row r="229" customFormat="1" ht="16.5" customHeight="1" x14ac:dyDescent="0.15"/>
    <row r="230" customFormat="1" ht="16.5" customHeight="1" x14ac:dyDescent="0.15"/>
  </sheetData>
  <sheetProtection formatCells="0" insertColumns="0" insertRows="0"/>
  <mergeCells count="200">
    <mergeCell ref="O3:Q4"/>
    <mergeCell ref="R3:R4"/>
    <mergeCell ref="AA3:AA4"/>
    <mergeCell ref="O5:O7"/>
    <mergeCell ref="P5:Q5"/>
    <mergeCell ref="P6:Q6"/>
    <mergeCell ref="P7:Q7"/>
    <mergeCell ref="O29:Q29"/>
    <mergeCell ref="O30:Q30"/>
    <mergeCell ref="O23:O24"/>
    <mergeCell ref="P23:Q23"/>
    <mergeCell ref="P24:Q24"/>
    <mergeCell ref="O25:O28"/>
    <mergeCell ref="P25:P26"/>
    <mergeCell ref="P27:P28"/>
    <mergeCell ref="A85:C85"/>
    <mergeCell ref="O85:Q85"/>
    <mergeCell ref="A86:C86"/>
    <mergeCell ref="O86:Q86"/>
    <mergeCell ref="A83:C83"/>
    <mergeCell ref="O83:Q83"/>
    <mergeCell ref="A84:C84"/>
    <mergeCell ref="O84:Q84"/>
    <mergeCell ref="O8:O22"/>
    <mergeCell ref="P8:P10"/>
    <mergeCell ref="P11:P13"/>
    <mergeCell ref="P14:P16"/>
    <mergeCell ref="P17:P19"/>
    <mergeCell ref="P20:P22"/>
    <mergeCell ref="O31:Q31"/>
    <mergeCell ref="O32:Q32"/>
    <mergeCell ref="O33:Q33"/>
    <mergeCell ref="O34:Q34"/>
    <mergeCell ref="A75:A76"/>
    <mergeCell ref="B75:C75"/>
    <mergeCell ref="O75:O76"/>
    <mergeCell ref="P75:Q75"/>
    <mergeCell ref="B76:C76"/>
    <mergeCell ref="P76:Q76"/>
    <mergeCell ref="A81:C81"/>
    <mergeCell ref="O81:Q81"/>
    <mergeCell ref="A82:C82"/>
    <mergeCell ref="O82:Q82"/>
    <mergeCell ref="A77:A80"/>
    <mergeCell ref="B77:B78"/>
    <mergeCell ref="O77:O80"/>
    <mergeCell ref="P77:P78"/>
    <mergeCell ref="B79:B80"/>
    <mergeCell ref="P79:P80"/>
    <mergeCell ref="A60:A74"/>
    <mergeCell ref="B60:B62"/>
    <mergeCell ref="O60:O74"/>
    <mergeCell ref="P60:P62"/>
    <mergeCell ref="B69:B71"/>
    <mergeCell ref="P69:P71"/>
    <mergeCell ref="B72:B74"/>
    <mergeCell ref="P72:P74"/>
    <mergeCell ref="B63:B65"/>
    <mergeCell ref="P63:P65"/>
    <mergeCell ref="B66:B68"/>
    <mergeCell ref="P66:P68"/>
    <mergeCell ref="AA55:AA56"/>
    <mergeCell ref="A57:A59"/>
    <mergeCell ref="B57:C57"/>
    <mergeCell ref="O57:O59"/>
    <mergeCell ref="P57:Q57"/>
    <mergeCell ref="B58:C58"/>
    <mergeCell ref="A55:C56"/>
    <mergeCell ref="D55:D56"/>
    <mergeCell ref="M55:M56"/>
    <mergeCell ref="O55:Q56"/>
    <mergeCell ref="R55:R56"/>
    <mergeCell ref="P58:Q58"/>
    <mergeCell ref="B59:C59"/>
    <mergeCell ref="P59:Q59"/>
    <mergeCell ref="A138:C138"/>
    <mergeCell ref="O138:Q138"/>
    <mergeCell ref="A135:C135"/>
    <mergeCell ref="O135:Q135"/>
    <mergeCell ref="A136:C136"/>
    <mergeCell ref="O136:Q136"/>
    <mergeCell ref="A133:C133"/>
    <mergeCell ref="O133:Q133"/>
    <mergeCell ref="A134:C134"/>
    <mergeCell ref="O134:Q134"/>
    <mergeCell ref="B131:B132"/>
    <mergeCell ref="P131:P132"/>
    <mergeCell ref="A127:A128"/>
    <mergeCell ref="B127:C127"/>
    <mergeCell ref="O127:O128"/>
    <mergeCell ref="P127:Q127"/>
    <mergeCell ref="B128:C128"/>
    <mergeCell ref="P128:Q128"/>
    <mergeCell ref="A137:C137"/>
    <mergeCell ref="O137:Q137"/>
    <mergeCell ref="AA107:AA108"/>
    <mergeCell ref="A109:A111"/>
    <mergeCell ref="B109:C109"/>
    <mergeCell ref="O109:O111"/>
    <mergeCell ref="P109:Q109"/>
    <mergeCell ref="A107:C108"/>
    <mergeCell ref="D107:D108"/>
    <mergeCell ref="M107:M108"/>
    <mergeCell ref="O107:Q108"/>
    <mergeCell ref="B110:C110"/>
    <mergeCell ref="P110:Q110"/>
    <mergeCell ref="B111:C111"/>
    <mergeCell ref="P111:Q111"/>
    <mergeCell ref="A189:C189"/>
    <mergeCell ref="O189:Q189"/>
    <mergeCell ref="A190:C190"/>
    <mergeCell ref="O190:Q190"/>
    <mergeCell ref="A187:C187"/>
    <mergeCell ref="O187:Q187"/>
    <mergeCell ref="A188:C188"/>
    <mergeCell ref="O188:Q188"/>
    <mergeCell ref="A112:A126"/>
    <mergeCell ref="B112:B114"/>
    <mergeCell ref="O112:O126"/>
    <mergeCell ref="B121:B123"/>
    <mergeCell ref="P121:P123"/>
    <mergeCell ref="B124:B126"/>
    <mergeCell ref="P124:P126"/>
    <mergeCell ref="P112:P114"/>
    <mergeCell ref="B115:B117"/>
    <mergeCell ref="P115:P117"/>
    <mergeCell ref="B118:B120"/>
    <mergeCell ref="P118:P120"/>
    <mergeCell ref="A129:A132"/>
    <mergeCell ref="B129:B130"/>
    <mergeCell ref="O129:O132"/>
    <mergeCell ref="P129:P130"/>
    <mergeCell ref="A185:C185"/>
    <mergeCell ref="O185:Q185"/>
    <mergeCell ref="A186:C186"/>
    <mergeCell ref="O186:Q186"/>
    <mergeCell ref="A181:A184"/>
    <mergeCell ref="B181:B182"/>
    <mergeCell ref="O181:O184"/>
    <mergeCell ref="P181:P182"/>
    <mergeCell ref="A179:A180"/>
    <mergeCell ref="B179:C179"/>
    <mergeCell ref="O179:O180"/>
    <mergeCell ref="P179:Q179"/>
    <mergeCell ref="B180:C180"/>
    <mergeCell ref="P180:Q180"/>
    <mergeCell ref="B183:B184"/>
    <mergeCell ref="P183:P184"/>
    <mergeCell ref="B170:B172"/>
    <mergeCell ref="P170:P172"/>
    <mergeCell ref="A159:C160"/>
    <mergeCell ref="D159:D160"/>
    <mergeCell ref="M159:M160"/>
    <mergeCell ref="O159:Q160"/>
    <mergeCell ref="P162:Q162"/>
    <mergeCell ref="B163:C163"/>
    <mergeCell ref="P163:Q163"/>
    <mergeCell ref="A164:A178"/>
    <mergeCell ref="B164:B166"/>
    <mergeCell ref="O164:O178"/>
    <mergeCell ref="P164:P166"/>
    <mergeCell ref="B173:B175"/>
    <mergeCell ref="P173:P175"/>
    <mergeCell ref="B176:B178"/>
    <mergeCell ref="P176:P178"/>
    <mergeCell ref="B167:B169"/>
    <mergeCell ref="P167:P169"/>
    <mergeCell ref="D3:D4"/>
    <mergeCell ref="M3:M4"/>
    <mergeCell ref="R159:R160"/>
    <mergeCell ref="AA159:AA160"/>
    <mergeCell ref="A161:A163"/>
    <mergeCell ref="B161:C161"/>
    <mergeCell ref="O161:O163"/>
    <mergeCell ref="P161:Q161"/>
    <mergeCell ref="B162:C162"/>
    <mergeCell ref="B14:B16"/>
    <mergeCell ref="B17:B19"/>
    <mergeCell ref="A5:A7"/>
    <mergeCell ref="B5:C5"/>
    <mergeCell ref="B6:C6"/>
    <mergeCell ref="B7:C7"/>
    <mergeCell ref="A25:A28"/>
    <mergeCell ref="B25:B26"/>
    <mergeCell ref="B27:B28"/>
    <mergeCell ref="B20:B22"/>
    <mergeCell ref="A23:A24"/>
    <mergeCell ref="B23:C23"/>
    <mergeCell ref="B24:C24"/>
    <mergeCell ref="A8:A22"/>
    <mergeCell ref="R107:R108"/>
    <mergeCell ref="B8:B10"/>
    <mergeCell ref="B11:B13"/>
    <mergeCell ref="A32:C32"/>
    <mergeCell ref="A33:C33"/>
    <mergeCell ref="A34:C34"/>
    <mergeCell ref="A29:C29"/>
    <mergeCell ref="A30:C30"/>
    <mergeCell ref="A31:C31"/>
    <mergeCell ref="A3:C4"/>
  </mergeCells>
  <phoneticPr fontId="2"/>
  <pageMargins left="0.78740157480314965" right="0.78740157480314965" top="0.78740157480314965" bottom="0.59055118110236227" header="0.51181102362204722" footer="0.51181102362204722"/>
  <pageSetup paperSize="9" scale="65" orientation="landscape" r:id="rId1"/>
  <headerFooter scaleWithDoc="0" alignWithMargins="0">
    <oddFoote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FE4A5-8D9D-4527-A45F-34D38B02A02F}">
  <dimension ref="A1:P28"/>
  <sheetViews>
    <sheetView view="pageBreakPreview" zoomScaleNormal="100" zoomScaleSheetLayoutView="100" workbookViewId="0"/>
  </sheetViews>
  <sheetFormatPr defaultRowHeight="13.5" x14ac:dyDescent="0.15"/>
  <cols>
    <col min="1" max="1" width="11" customWidth="1"/>
  </cols>
  <sheetData>
    <row r="1" spans="1:16" ht="17.25" x14ac:dyDescent="0.15">
      <c r="A1" s="3" t="s">
        <v>302</v>
      </c>
      <c r="B1" s="3"/>
      <c r="C1" s="3"/>
      <c r="D1" s="3"/>
      <c r="E1" s="3"/>
      <c r="F1" s="3"/>
      <c r="G1" s="3"/>
      <c r="H1" s="3"/>
      <c r="I1" s="3"/>
      <c r="J1" s="3"/>
      <c r="K1" s="3"/>
    </row>
    <row r="2" spans="1:16" ht="12.95" customHeight="1" x14ac:dyDescent="0.15">
      <c r="A2" s="3"/>
      <c r="B2" s="3"/>
      <c r="C2" s="3"/>
      <c r="D2" s="3"/>
      <c r="E2" s="3"/>
      <c r="F2" s="3"/>
      <c r="G2" s="3"/>
      <c r="H2" s="3"/>
      <c r="I2" s="3"/>
      <c r="J2" s="3"/>
      <c r="K2" s="3"/>
    </row>
    <row r="3" spans="1:16" ht="17.100000000000001" customHeight="1" x14ac:dyDescent="0.15">
      <c r="A3" s="4"/>
      <c r="B3" s="4"/>
      <c r="C3" s="4"/>
      <c r="D3" s="4"/>
      <c r="E3" s="4"/>
      <c r="F3" s="4"/>
      <c r="G3" s="4"/>
      <c r="H3" s="4"/>
      <c r="M3" s="4" t="s">
        <v>303</v>
      </c>
      <c r="N3" s="4"/>
      <c r="P3" s="17" t="s">
        <v>304</v>
      </c>
    </row>
    <row r="4" spans="1:16" ht="17.100000000000001" customHeight="1" x14ac:dyDescent="0.15">
      <c r="A4" s="1" t="s">
        <v>305</v>
      </c>
      <c r="B4" s="1" t="s">
        <v>3</v>
      </c>
      <c r="C4" s="5" t="s">
        <v>306</v>
      </c>
      <c r="D4" s="53" t="s">
        <v>339</v>
      </c>
      <c r="E4" s="53" t="s">
        <v>340</v>
      </c>
      <c r="F4" s="53" t="s">
        <v>341</v>
      </c>
      <c r="G4" s="53" t="s">
        <v>307</v>
      </c>
      <c r="H4" s="53" t="s">
        <v>308</v>
      </c>
      <c r="I4" s="53" t="s">
        <v>309</v>
      </c>
      <c r="J4" s="53" t="s">
        <v>311</v>
      </c>
      <c r="K4" s="53" t="s">
        <v>310</v>
      </c>
      <c r="L4" s="53" t="s">
        <v>342</v>
      </c>
      <c r="M4" s="53" t="s">
        <v>313</v>
      </c>
      <c r="N4" s="53" t="s">
        <v>312</v>
      </c>
      <c r="O4" s="53" t="s">
        <v>314</v>
      </c>
      <c r="P4" s="53" t="s">
        <v>343</v>
      </c>
    </row>
    <row r="5" spans="1:16" ht="17.100000000000001" customHeight="1" x14ac:dyDescent="0.15">
      <c r="A5" s="1" t="s">
        <v>92</v>
      </c>
      <c r="B5" s="45">
        <f>SUM(C5:P5)</f>
        <v>211</v>
      </c>
      <c r="C5" s="230">
        <v>45</v>
      </c>
      <c r="D5" s="255"/>
      <c r="E5" s="242"/>
      <c r="F5" s="2">
        <v>19</v>
      </c>
      <c r="G5" s="2">
        <v>45</v>
      </c>
      <c r="H5" s="2">
        <v>9</v>
      </c>
      <c r="I5" s="2">
        <v>19</v>
      </c>
      <c r="J5" s="2">
        <v>8</v>
      </c>
      <c r="K5" s="2">
        <v>3</v>
      </c>
      <c r="L5" s="2">
        <v>23</v>
      </c>
      <c r="M5" s="2">
        <v>22</v>
      </c>
      <c r="N5" s="2">
        <v>8</v>
      </c>
      <c r="O5" s="2">
        <v>0</v>
      </c>
      <c r="P5" s="2">
        <v>10</v>
      </c>
    </row>
    <row r="6" spans="1:16" ht="17.100000000000001" customHeight="1" x14ac:dyDescent="0.15">
      <c r="A6" s="1" t="s">
        <v>93</v>
      </c>
      <c r="B6" s="45">
        <f>SUM(C6:P6)</f>
        <v>244</v>
      </c>
      <c r="C6" s="230">
        <v>41</v>
      </c>
      <c r="D6" s="255"/>
      <c r="E6" s="242"/>
      <c r="F6" s="2">
        <v>17</v>
      </c>
      <c r="G6" s="2">
        <v>74</v>
      </c>
      <c r="H6" s="2">
        <v>12</v>
      </c>
      <c r="I6" s="2">
        <v>8</v>
      </c>
      <c r="J6" s="2">
        <v>2</v>
      </c>
      <c r="K6" s="2">
        <v>5</v>
      </c>
      <c r="L6" s="2">
        <v>42</v>
      </c>
      <c r="M6" s="2">
        <v>13</v>
      </c>
      <c r="N6" s="2">
        <v>10</v>
      </c>
      <c r="O6" s="2">
        <v>5</v>
      </c>
      <c r="P6" s="45">
        <v>15</v>
      </c>
    </row>
    <row r="7" spans="1:16" ht="17.100000000000001" customHeight="1" x14ac:dyDescent="0.15">
      <c r="A7" s="1" t="s">
        <v>99</v>
      </c>
      <c r="B7" s="45">
        <f>SUM(C7:P7)</f>
        <v>185</v>
      </c>
      <c r="C7" s="230">
        <v>51</v>
      </c>
      <c r="D7" s="255"/>
      <c r="E7" s="242"/>
      <c r="F7" s="2">
        <v>8</v>
      </c>
      <c r="G7" s="2">
        <v>15</v>
      </c>
      <c r="H7" s="2">
        <v>11</v>
      </c>
      <c r="I7" s="2">
        <v>9</v>
      </c>
      <c r="J7" s="2">
        <v>8</v>
      </c>
      <c r="K7" s="2">
        <v>6</v>
      </c>
      <c r="L7" s="2">
        <v>29</v>
      </c>
      <c r="M7" s="2">
        <v>15</v>
      </c>
      <c r="N7" s="2">
        <v>12</v>
      </c>
      <c r="O7" s="2">
        <v>9</v>
      </c>
      <c r="P7" s="45">
        <v>12</v>
      </c>
    </row>
    <row r="8" spans="1:16" ht="17.100000000000001" customHeight="1" x14ac:dyDescent="0.15">
      <c r="A8" s="1" t="s">
        <v>106</v>
      </c>
      <c r="B8" s="45">
        <f>SUM(C8:P8)</f>
        <v>231</v>
      </c>
      <c r="C8" s="230">
        <v>40</v>
      </c>
      <c r="D8" s="255"/>
      <c r="E8" s="242"/>
      <c r="F8" s="2">
        <v>15</v>
      </c>
      <c r="G8" s="2">
        <v>22</v>
      </c>
      <c r="H8" s="2">
        <v>16</v>
      </c>
      <c r="I8" s="2">
        <v>11</v>
      </c>
      <c r="J8" s="2">
        <v>9</v>
      </c>
      <c r="K8" s="2">
        <v>8</v>
      </c>
      <c r="L8" s="2">
        <v>17</v>
      </c>
      <c r="M8" s="2">
        <v>62</v>
      </c>
      <c r="N8" s="2">
        <v>8</v>
      </c>
      <c r="O8" s="2">
        <v>2</v>
      </c>
      <c r="P8" s="45">
        <v>21</v>
      </c>
    </row>
    <row r="9" spans="1:16" ht="17.100000000000001" customHeight="1" x14ac:dyDescent="0.15">
      <c r="A9" s="1" t="s">
        <v>109</v>
      </c>
      <c r="B9" s="2">
        <f>SUM($C9:$P9)</f>
        <v>197</v>
      </c>
      <c r="C9" s="230">
        <v>41</v>
      </c>
      <c r="D9" s="255"/>
      <c r="E9" s="242"/>
      <c r="F9" s="2">
        <v>21</v>
      </c>
      <c r="G9" s="2">
        <v>24</v>
      </c>
      <c r="H9" s="2">
        <v>6</v>
      </c>
      <c r="I9" s="2">
        <v>9</v>
      </c>
      <c r="J9" s="2">
        <v>12</v>
      </c>
      <c r="K9" s="2">
        <v>2</v>
      </c>
      <c r="L9" s="2">
        <v>20</v>
      </c>
      <c r="M9" s="2">
        <v>24</v>
      </c>
      <c r="N9" s="2">
        <v>25</v>
      </c>
      <c r="O9" s="2">
        <v>6</v>
      </c>
      <c r="P9" s="2">
        <v>7</v>
      </c>
    </row>
    <row r="10" spans="1:16" ht="17.100000000000001" customHeight="1" x14ac:dyDescent="0.15">
      <c r="A10" s="1" t="s">
        <v>111</v>
      </c>
      <c r="B10" s="2">
        <f t="shared" ref="B10:B25" si="0">SUM($C10:$P10)</f>
        <v>205</v>
      </c>
      <c r="C10" s="230">
        <v>40</v>
      </c>
      <c r="D10" s="255"/>
      <c r="E10" s="242"/>
      <c r="F10" s="2">
        <v>17</v>
      </c>
      <c r="G10" s="2">
        <v>29</v>
      </c>
      <c r="H10" s="2">
        <v>17</v>
      </c>
      <c r="I10" s="2">
        <v>17</v>
      </c>
      <c r="J10" s="2">
        <v>7</v>
      </c>
      <c r="K10" s="2">
        <v>12</v>
      </c>
      <c r="L10" s="2">
        <v>11</v>
      </c>
      <c r="M10" s="2">
        <v>32</v>
      </c>
      <c r="N10" s="2">
        <v>11</v>
      </c>
      <c r="O10" s="2">
        <v>1</v>
      </c>
      <c r="P10" s="2">
        <v>11</v>
      </c>
    </row>
    <row r="11" spans="1:16" ht="17.100000000000001" customHeight="1" x14ac:dyDescent="0.15">
      <c r="A11" s="1" t="s">
        <v>114</v>
      </c>
      <c r="B11" s="2">
        <f t="shared" si="0"/>
        <v>250</v>
      </c>
      <c r="C11" s="230">
        <v>71</v>
      </c>
      <c r="D11" s="255"/>
      <c r="E11" s="242"/>
      <c r="F11" s="2">
        <v>11</v>
      </c>
      <c r="G11" s="2">
        <v>28</v>
      </c>
      <c r="H11" s="2">
        <v>4</v>
      </c>
      <c r="I11" s="2">
        <v>4</v>
      </c>
      <c r="J11" s="2">
        <v>18</v>
      </c>
      <c r="K11" s="2">
        <v>17</v>
      </c>
      <c r="L11" s="2">
        <v>33</v>
      </c>
      <c r="M11" s="2">
        <v>10</v>
      </c>
      <c r="N11" s="2">
        <v>14</v>
      </c>
      <c r="O11" s="2">
        <v>22</v>
      </c>
      <c r="P11" s="2">
        <v>18</v>
      </c>
    </row>
    <row r="12" spans="1:16" ht="17.100000000000001" customHeight="1" x14ac:dyDescent="0.15">
      <c r="A12" s="1" t="s">
        <v>115</v>
      </c>
      <c r="B12" s="2">
        <f t="shared" si="0"/>
        <v>369</v>
      </c>
      <c r="C12" s="230">
        <v>82</v>
      </c>
      <c r="D12" s="255"/>
      <c r="E12" s="242"/>
      <c r="F12" s="2">
        <v>43</v>
      </c>
      <c r="G12" s="2">
        <v>70</v>
      </c>
      <c r="H12" s="2">
        <v>17</v>
      </c>
      <c r="I12" s="2">
        <v>2</v>
      </c>
      <c r="J12" s="2">
        <v>21</v>
      </c>
      <c r="K12" s="2">
        <v>40</v>
      </c>
      <c r="L12" s="2">
        <v>29</v>
      </c>
      <c r="M12" s="2">
        <v>23</v>
      </c>
      <c r="N12" s="2">
        <v>11</v>
      </c>
      <c r="O12" s="2">
        <v>13</v>
      </c>
      <c r="P12" s="2">
        <v>18</v>
      </c>
    </row>
    <row r="13" spans="1:16" ht="17.100000000000001" customHeight="1" x14ac:dyDescent="0.15">
      <c r="A13" s="1" t="s">
        <v>116</v>
      </c>
      <c r="B13" s="2">
        <f t="shared" si="0"/>
        <v>631</v>
      </c>
      <c r="C13" s="230">
        <v>142</v>
      </c>
      <c r="D13" s="255"/>
      <c r="E13" s="242"/>
      <c r="F13" s="2">
        <v>72</v>
      </c>
      <c r="G13" s="2">
        <v>84</v>
      </c>
      <c r="H13" s="2">
        <v>30</v>
      </c>
      <c r="I13" s="2">
        <v>22</v>
      </c>
      <c r="J13" s="2">
        <v>21</v>
      </c>
      <c r="K13" s="2">
        <v>45</v>
      </c>
      <c r="L13" s="2">
        <v>75</v>
      </c>
      <c r="M13" s="2">
        <v>32</v>
      </c>
      <c r="N13" s="2">
        <v>18</v>
      </c>
      <c r="O13" s="2">
        <v>6</v>
      </c>
      <c r="P13" s="2">
        <v>84</v>
      </c>
    </row>
    <row r="14" spans="1:16" ht="17.100000000000001" customHeight="1" x14ac:dyDescent="0.15">
      <c r="A14" s="1" t="s">
        <v>117</v>
      </c>
      <c r="B14" s="2">
        <f t="shared" si="0"/>
        <v>669</v>
      </c>
      <c r="C14" s="230">
        <v>208</v>
      </c>
      <c r="D14" s="255"/>
      <c r="E14" s="242"/>
      <c r="F14" s="2">
        <v>71</v>
      </c>
      <c r="G14" s="2">
        <v>54</v>
      </c>
      <c r="H14" s="2">
        <v>52</v>
      </c>
      <c r="I14" s="2">
        <v>13</v>
      </c>
      <c r="J14" s="2">
        <v>42</v>
      </c>
      <c r="K14" s="2">
        <v>40</v>
      </c>
      <c r="L14" s="2">
        <v>92</v>
      </c>
      <c r="M14" s="2">
        <v>47</v>
      </c>
      <c r="N14" s="2">
        <v>14</v>
      </c>
      <c r="O14" s="2">
        <v>3</v>
      </c>
      <c r="P14" s="2">
        <v>33</v>
      </c>
    </row>
    <row r="15" spans="1:16" ht="17.100000000000001" customHeight="1" x14ac:dyDescent="0.15">
      <c r="A15" s="1" t="s">
        <v>118</v>
      </c>
      <c r="B15" s="2">
        <f t="shared" si="0"/>
        <v>619</v>
      </c>
      <c r="C15" s="230">
        <v>134</v>
      </c>
      <c r="D15" s="255"/>
      <c r="E15" s="242"/>
      <c r="F15" s="2">
        <v>79</v>
      </c>
      <c r="G15" s="2">
        <v>36</v>
      </c>
      <c r="H15" s="2">
        <v>21</v>
      </c>
      <c r="I15" s="2">
        <v>33</v>
      </c>
      <c r="J15" s="2">
        <v>40</v>
      </c>
      <c r="K15" s="2">
        <v>43</v>
      </c>
      <c r="L15" s="2">
        <v>120</v>
      </c>
      <c r="M15" s="2">
        <v>47</v>
      </c>
      <c r="N15" s="2">
        <v>27</v>
      </c>
      <c r="O15" s="2">
        <v>3</v>
      </c>
      <c r="P15" s="2">
        <v>36</v>
      </c>
    </row>
    <row r="16" spans="1:16" ht="17.100000000000001" customHeight="1" x14ac:dyDescent="0.15">
      <c r="A16" s="1" t="s">
        <v>119</v>
      </c>
      <c r="B16" s="2">
        <f t="shared" si="0"/>
        <v>661</v>
      </c>
      <c r="C16" s="230">
        <v>108</v>
      </c>
      <c r="D16" s="255"/>
      <c r="E16" s="242"/>
      <c r="F16" s="2">
        <v>78</v>
      </c>
      <c r="G16" s="2">
        <v>72</v>
      </c>
      <c r="H16" s="2">
        <v>23</v>
      </c>
      <c r="I16" s="2">
        <v>39</v>
      </c>
      <c r="J16" s="2">
        <v>40</v>
      </c>
      <c r="K16" s="2">
        <v>50</v>
      </c>
      <c r="L16" s="2">
        <v>111</v>
      </c>
      <c r="M16" s="2">
        <v>59</v>
      </c>
      <c r="N16" s="2">
        <v>30</v>
      </c>
      <c r="O16" s="2">
        <v>21</v>
      </c>
      <c r="P16" s="2">
        <v>30</v>
      </c>
    </row>
    <row r="17" spans="1:16" ht="17.100000000000001" customHeight="1" x14ac:dyDescent="0.15">
      <c r="A17" s="1" t="s">
        <v>155</v>
      </c>
      <c r="B17" s="2">
        <f t="shared" si="0"/>
        <v>140</v>
      </c>
      <c r="C17" s="2">
        <v>18</v>
      </c>
      <c r="D17" s="2">
        <v>8</v>
      </c>
      <c r="E17" s="2">
        <v>13</v>
      </c>
      <c r="F17" s="2">
        <v>11</v>
      </c>
      <c r="G17" s="2">
        <v>18</v>
      </c>
      <c r="H17" s="2">
        <v>4</v>
      </c>
      <c r="I17" s="2">
        <v>0</v>
      </c>
      <c r="J17" s="2">
        <v>5</v>
      </c>
      <c r="K17" s="2">
        <v>6</v>
      </c>
      <c r="L17" s="2">
        <v>22</v>
      </c>
      <c r="M17" s="2">
        <v>15</v>
      </c>
      <c r="N17" s="2">
        <v>4</v>
      </c>
      <c r="O17" s="2">
        <v>5</v>
      </c>
      <c r="P17" s="2">
        <v>11</v>
      </c>
    </row>
    <row r="18" spans="1:16" ht="17.100000000000001" customHeight="1" x14ac:dyDescent="0.15">
      <c r="A18" s="1" t="s">
        <v>315</v>
      </c>
      <c r="B18" s="2">
        <f t="shared" si="0"/>
        <v>109</v>
      </c>
      <c r="C18" s="2">
        <v>17</v>
      </c>
      <c r="D18" s="2">
        <v>6</v>
      </c>
      <c r="E18" s="2">
        <v>13</v>
      </c>
      <c r="F18" s="2">
        <v>12</v>
      </c>
      <c r="G18" s="2">
        <v>13</v>
      </c>
      <c r="H18" s="2">
        <v>3</v>
      </c>
      <c r="I18" s="2">
        <v>3</v>
      </c>
      <c r="J18" s="2">
        <v>4</v>
      </c>
      <c r="K18" s="2">
        <v>3</v>
      </c>
      <c r="L18" s="2">
        <v>9</v>
      </c>
      <c r="M18" s="2">
        <v>12</v>
      </c>
      <c r="N18" s="2">
        <v>4</v>
      </c>
      <c r="O18" s="2">
        <v>3</v>
      </c>
      <c r="P18" s="2">
        <v>7</v>
      </c>
    </row>
    <row r="19" spans="1:16" ht="17.100000000000001" customHeight="1" x14ac:dyDescent="0.15">
      <c r="A19" s="1" t="s">
        <v>333</v>
      </c>
      <c r="B19" s="2">
        <f t="shared" si="0"/>
        <v>110</v>
      </c>
      <c r="C19" s="2">
        <v>4</v>
      </c>
      <c r="D19" s="2">
        <v>2</v>
      </c>
      <c r="E19" s="2">
        <v>9</v>
      </c>
      <c r="F19" s="2">
        <v>14</v>
      </c>
      <c r="G19" s="2">
        <v>17</v>
      </c>
      <c r="H19" s="2">
        <v>3</v>
      </c>
      <c r="I19" s="2">
        <v>4</v>
      </c>
      <c r="J19" s="2">
        <v>6</v>
      </c>
      <c r="K19" s="2">
        <v>4</v>
      </c>
      <c r="L19" s="2">
        <v>16</v>
      </c>
      <c r="M19" s="2">
        <v>15</v>
      </c>
      <c r="N19" s="2">
        <v>2</v>
      </c>
      <c r="O19" s="2">
        <v>7</v>
      </c>
      <c r="P19" s="2">
        <v>7</v>
      </c>
    </row>
    <row r="20" spans="1:16" ht="17.100000000000001" customHeight="1" x14ac:dyDescent="0.15">
      <c r="A20" s="1" t="s">
        <v>331</v>
      </c>
      <c r="B20" s="2">
        <f t="shared" si="0"/>
        <v>101</v>
      </c>
      <c r="C20" s="2">
        <v>3</v>
      </c>
      <c r="D20" s="2">
        <v>3</v>
      </c>
      <c r="E20" s="2">
        <v>9</v>
      </c>
      <c r="F20" s="2">
        <v>13</v>
      </c>
      <c r="G20" s="2">
        <v>23</v>
      </c>
      <c r="H20" s="2">
        <v>4</v>
      </c>
      <c r="I20" s="2">
        <v>1</v>
      </c>
      <c r="J20" s="2">
        <v>3</v>
      </c>
      <c r="K20" s="2">
        <v>5</v>
      </c>
      <c r="L20" s="2">
        <v>20</v>
      </c>
      <c r="M20" s="2">
        <v>5</v>
      </c>
      <c r="N20" s="2">
        <v>3</v>
      </c>
      <c r="O20" s="2">
        <v>7</v>
      </c>
      <c r="P20" s="2">
        <v>2</v>
      </c>
    </row>
    <row r="21" spans="1:16" ht="17.100000000000001" customHeight="1" x14ac:dyDescent="0.15">
      <c r="A21" s="1" t="s">
        <v>364</v>
      </c>
      <c r="B21" s="2">
        <f t="shared" si="0"/>
        <v>92</v>
      </c>
      <c r="C21" s="2">
        <v>11</v>
      </c>
      <c r="D21" s="2">
        <v>2</v>
      </c>
      <c r="E21" s="2">
        <v>6</v>
      </c>
      <c r="F21" s="2">
        <v>6</v>
      </c>
      <c r="G21" s="2">
        <v>6</v>
      </c>
      <c r="H21" s="2">
        <v>5</v>
      </c>
      <c r="I21" s="2">
        <v>8</v>
      </c>
      <c r="J21" s="2">
        <v>4</v>
      </c>
      <c r="K21" s="2">
        <v>2</v>
      </c>
      <c r="L21" s="2">
        <v>20</v>
      </c>
      <c r="M21" s="2">
        <v>11</v>
      </c>
      <c r="N21" s="2">
        <v>6</v>
      </c>
      <c r="O21" s="2">
        <v>1</v>
      </c>
      <c r="P21" s="2">
        <v>4</v>
      </c>
    </row>
    <row r="22" spans="1:16" ht="17.100000000000001" customHeight="1" x14ac:dyDescent="0.15">
      <c r="A22" s="1" t="s">
        <v>403</v>
      </c>
      <c r="B22" s="2">
        <f t="shared" si="0"/>
        <v>107</v>
      </c>
      <c r="C22" s="2">
        <v>10</v>
      </c>
      <c r="D22" s="2">
        <v>1</v>
      </c>
      <c r="E22" s="2">
        <v>5</v>
      </c>
      <c r="F22" s="2">
        <v>19</v>
      </c>
      <c r="G22" s="2">
        <v>9</v>
      </c>
      <c r="H22" s="2">
        <v>8</v>
      </c>
      <c r="I22" s="2">
        <v>7</v>
      </c>
      <c r="J22" s="2">
        <v>8</v>
      </c>
      <c r="K22" s="2">
        <v>3</v>
      </c>
      <c r="L22" s="2">
        <v>11</v>
      </c>
      <c r="M22" s="2">
        <v>6</v>
      </c>
      <c r="N22" s="2">
        <v>7</v>
      </c>
      <c r="O22" s="2">
        <v>9</v>
      </c>
      <c r="P22" s="2">
        <v>4</v>
      </c>
    </row>
    <row r="23" spans="1:16" ht="17.100000000000001" customHeight="1" x14ac:dyDescent="0.15">
      <c r="A23" s="1" t="s">
        <v>424</v>
      </c>
      <c r="B23" s="2">
        <f t="shared" si="0"/>
        <v>81</v>
      </c>
      <c r="C23" s="2">
        <v>5</v>
      </c>
      <c r="D23" s="2">
        <v>3</v>
      </c>
      <c r="E23" s="2">
        <v>5</v>
      </c>
      <c r="F23" s="2">
        <v>12</v>
      </c>
      <c r="G23" s="2">
        <v>6</v>
      </c>
      <c r="H23" s="2">
        <v>0</v>
      </c>
      <c r="I23" s="2">
        <v>7</v>
      </c>
      <c r="J23" s="2">
        <v>10</v>
      </c>
      <c r="K23" s="2">
        <v>2</v>
      </c>
      <c r="L23" s="2">
        <v>8</v>
      </c>
      <c r="M23" s="2">
        <v>7</v>
      </c>
      <c r="N23" s="2">
        <v>6</v>
      </c>
      <c r="O23" s="2">
        <v>5</v>
      </c>
      <c r="P23" s="2">
        <v>5</v>
      </c>
    </row>
    <row r="24" spans="1:16" ht="17.100000000000001" customHeight="1" x14ac:dyDescent="0.15">
      <c r="A24" s="1" t="s">
        <v>430</v>
      </c>
      <c r="B24" s="2">
        <f t="shared" si="0"/>
        <v>97</v>
      </c>
      <c r="C24" s="2">
        <v>19</v>
      </c>
      <c r="D24" s="2">
        <v>1</v>
      </c>
      <c r="E24" s="2">
        <v>5</v>
      </c>
      <c r="F24" s="2">
        <v>10</v>
      </c>
      <c r="G24" s="2">
        <v>13</v>
      </c>
      <c r="H24" s="2">
        <v>9</v>
      </c>
      <c r="I24" s="2">
        <v>7</v>
      </c>
      <c r="J24" s="2">
        <v>6</v>
      </c>
      <c r="K24" s="2">
        <v>2</v>
      </c>
      <c r="L24" s="2">
        <v>8</v>
      </c>
      <c r="M24" s="2">
        <v>7</v>
      </c>
      <c r="N24" s="2">
        <v>1</v>
      </c>
      <c r="O24" s="2">
        <v>0</v>
      </c>
      <c r="P24" s="2">
        <v>9</v>
      </c>
    </row>
    <row r="25" spans="1:16" ht="17.100000000000001" customHeight="1" x14ac:dyDescent="0.15">
      <c r="A25" s="1" t="s">
        <v>441</v>
      </c>
      <c r="B25" s="2">
        <f t="shared" si="0"/>
        <v>102</v>
      </c>
      <c r="C25" s="2">
        <v>23</v>
      </c>
      <c r="D25" s="2">
        <v>0</v>
      </c>
      <c r="E25" s="2">
        <v>7</v>
      </c>
      <c r="F25" s="2">
        <v>0</v>
      </c>
      <c r="G25" s="2">
        <v>15</v>
      </c>
      <c r="H25" s="2">
        <v>2</v>
      </c>
      <c r="I25" s="2">
        <v>6</v>
      </c>
      <c r="J25" s="2">
        <v>12</v>
      </c>
      <c r="K25" s="2">
        <v>3</v>
      </c>
      <c r="L25" s="2">
        <v>14</v>
      </c>
      <c r="M25" s="2">
        <v>11</v>
      </c>
      <c r="N25" s="2">
        <v>2</v>
      </c>
      <c r="O25" s="2">
        <v>3</v>
      </c>
      <c r="P25" s="2">
        <v>4</v>
      </c>
    </row>
    <row r="26" spans="1:16" ht="17.100000000000001" customHeight="1" x14ac:dyDescent="0.15">
      <c r="A26" s="4" t="s">
        <v>402</v>
      </c>
      <c r="B26" s="3"/>
      <c r="C26" s="3"/>
      <c r="D26" s="3"/>
      <c r="E26" s="3"/>
      <c r="F26" s="3"/>
      <c r="G26" s="3"/>
      <c r="H26" s="3"/>
      <c r="I26" s="3"/>
      <c r="J26" s="3"/>
      <c r="K26" s="3"/>
    </row>
    <row r="27" spans="1:16" ht="12.95" customHeight="1" x14ac:dyDescent="0.15">
      <c r="A27" s="4" t="s">
        <v>401</v>
      </c>
      <c r="B27" s="3"/>
      <c r="C27" s="3"/>
      <c r="D27" s="3"/>
      <c r="E27" s="3"/>
      <c r="F27" s="3"/>
      <c r="G27" s="3"/>
      <c r="H27" s="3"/>
      <c r="I27" s="3"/>
      <c r="J27" s="3"/>
      <c r="K27" s="3"/>
    </row>
    <row r="28" spans="1:16" ht="12.95" customHeight="1" x14ac:dyDescent="0.15">
      <c r="A28" s="3"/>
      <c r="B28" s="3"/>
      <c r="C28" s="3"/>
      <c r="D28" s="3"/>
      <c r="E28" s="3"/>
      <c r="F28" s="3"/>
      <c r="G28" s="3"/>
      <c r="H28" s="3"/>
      <c r="I28" s="3"/>
      <c r="J28" s="3"/>
      <c r="K28" s="3"/>
    </row>
  </sheetData>
  <sheetProtection formatCells="0" insertColumns="0" insertRows="0"/>
  <mergeCells count="12">
    <mergeCell ref="C5:E5"/>
    <mergeCell ref="C6:E6"/>
    <mergeCell ref="C7:E7"/>
    <mergeCell ref="C8:E8"/>
    <mergeCell ref="C13:E13"/>
    <mergeCell ref="C14:E14"/>
    <mergeCell ref="C15:E15"/>
    <mergeCell ref="C16:E16"/>
    <mergeCell ref="C9:E9"/>
    <mergeCell ref="C10:E10"/>
    <mergeCell ref="C11:E11"/>
    <mergeCell ref="C12:E12"/>
  </mergeCells>
  <phoneticPr fontId="2"/>
  <pageMargins left="0.78740157480314965" right="0.78740157480314965" top="0.98425196850393704" bottom="0.98425196850393704" header="0.51181102362204722" footer="0.51181102362204722"/>
  <pageSetup paperSize="9" scale="90" orientation="landscape" r:id="rId1"/>
  <headerFooter scaleWithDoc="0" alignWithMargins="0">
    <oddFooter>&amp;A</oddFooter>
  </headerFooter>
  <colBreaks count="1" manualBreakCount="1">
    <brk id="16" max="73"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27BFB-22A2-445A-AEAC-E11EBA8FD721}">
  <dimension ref="A1:P49"/>
  <sheetViews>
    <sheetView view="pageBreakPreview" zoomScaleNormal="100" zoomScaleSheetLayoutView="100" workbookViewId="0">
      <selection sqref="A1:D1"/>
    </sheetView>
  </sheetViews>
  <sheetFormatPr defaultRowHeight="13.5" x14ac:dyDescent="0.15"/>
  <cols>
    <col min="2" max="12" width="9.625" customWidth="1"/>
  </cols>
  <sheetData>
    <row r="1" spans="1:16" ht="23.25" customHeight="1" x14ac:dyDescent="0.2">
      <c r="A1" s="187" t="s">
        <v>127</v>
      </c>
      <c r="B1" s="187"/>
      <c r="C1" s="187"/>
      <c r="D1" s="187"/>
      <c r="E1" s="16"/>
      <c r="F1" s="16"/>
    </row>
    <row r="2" spans="1:16" ht="12.95" customHeight="1" x14ac:dyDescent="0.2">
      <c r="A2" s="50"/>
      <c r="B2" s="50"/>
      <c r="C2" s="50"/>
      <c r="D2" s="50"/>
      <c r="E2" s="16"/>
      <c r="F2" s="16"/>
      <c r="I2" s="4"/>
      <c r="J2" s="4"/>
      <c r="K2" s="4"/>
      <c r="L2" s="4"/>
      <c r="M2" s="4"/>
      <c r="N2" s="4"/>
      <c r="O2" s="4"/>
      <c r="P2" s="4"/>
    </row>
    <row r="3" spans="1:16" ht="23.25" customHeight="1" x14ac:dyDescent="0.15">
      <c r="F3" s="57"/>
      <c r="G3" s="57" t="s">
        <v>23</v>
      </c>
      <c r="I3" s="4"/>
      <c r="J3" s="4"/>
      <c r="K3" s="4"/>
      <c r="L3" s="4"/>
      <c r="M3" s="4"/>
      <c r="N3" s="17"/>
      <c r="O3" s="17"/>
      <c r="P3" s="4"/>
    </row>
    <row r="4" spans="1:16" ht="17.100000000000001" customHeight="1" x14ac:dyDescent="0.15">
      <c r="A4" s="1" t="s">
        <v>18</v>
      </c>
      <c r="B4" s="1" t="s">
        <v>3</v>
      </c>
      <c r="C4" s="1" t="s">
        <v>24</v>
      </c>
      <c r="D4" s="1" t="s">
        <v>25</v>
      </c>
      <c r="E4" s="1" t="s">
        <v>26</v>
      </c>
      <c r="F4" s="1" t="s">
        <v>27</v>
      </c>
      <c r="G4" s="1" t="s">
        <v>11</v>
      </c>
      <c r="I4" s="25"/>
      <c r="J4" s="25"/>
      <c r="K4" s="25"/>
      <c r="L4" s="25"/>
      <c r="M4" s="25"/>
      <c r="N4" s="25"/>
      <c r="O4" s="25"/>
      <c r="P4" s="4"/>
    </row>
    <row r="5" spans="1:16" ht="17.100000000000001" customHeight="1" x14ac:dyDescent="0.15">
      <c r="A5" s="53" t="s">
        <v>92</v>
      </c>
      <c r="B5" s="27">
        <f>SUM(C5:F5)</f>
        <v>1149</v>
      </c>
      <c r="C5" s="27">
        <v>34</v>
      </c>
      <c r="D5" s="27">
        <v>118</v>
      </c>
      <c r="E5" s="27">
        <v>762</v>
      </c>
      <c r="F5" s="27">
        <v>235</v>
      </c>
      <c r="G5" s="58"/>
      <c r="I5" s="4"/>
      <c r="J5" s="4"/>
      <c r="K5" s="4"/>
      <c r="L5" s="4"/>
      <c r="M5" s="4"/>
      <c r="N5" s="4"/>
      <c r="O5" s="4"/>
      <c r="P5" s="4"/>
    </row>
    <row r="6" spans="1:16" ht="17.100000000000001" customHeight="1" x14ac:dyDescent="0.15">
      <c r="A6" s="53" t="s">
        <v>93</v>
      </c>
      <c r="B6" s="27">
        <f>SUM(C6:F6)</f>
        <v>1176</v>
      </c>
      <c r="C6" s="27">
        <v>31</v>
      </c>
      <c r="D6" s="27">
        <v>124</v>
      </c>
      <c r="E6" s="27">
        <v>782</v>
      </c>
      <c r="F6" s="27">
        <v>239</v>
      </c>
      <c r="G6" s="59"/>
    </row>
    <row r="7" spans="1:16" ht="17.100000000000001" customHeight="1" x14ac:dyDescent="0.15">
      <c r="A7" s="53" t="s">
        <v>99</v>
      </c>
      <c r="B7" s="27">
        <f>SUM(C7:F7)</f>
        <v>1198</v>
      </c>
      <c r="C7" s="27">
        <v>38</v>
      </c>
      <c r="D7" s="27">
        <v>122</v>
      </c>
      <c r="E7" s="27">
        <v>835</v>
      </c>
      <c r="F7" s="27">
        <v>203</v>
      </c>
      <c r="G7" s="59"/>
    </row>
    <row r="8" spans="1:16" ht="17.100000000000001" customHeight="1" x14ac:dyDescent="0.15">
      <c r="A8" s="53" t="s">
        <v>106</v>
      </c>
      <c r="B8" s="27">
        <f>SUM(C8:F8)</f>
        <v>1051</v>
      </c>
      <c r="C8" s="54">
        <v>40</v>
      </c>
      <c r="D8" s="54">
        <v>98</v>
      </c>
      <c r="E8" s="54">
        <v>727</v>
      </c>
      <c r="F8" s="54">
        <v>186</v>
      </c>
      <c r="G8" s="59"/>
    </row>
    <row r="9" spans="1:16" ht="17.100000000000001" customHeight="1" x14ac:dyDescent="0.15">
      <c r="A9" s="53" t="s">
        <v>109</v>
      </c>
      <c r="B9" s="27">
        <f>SUM(C9:F9)</f>
        <v>1049</v>
      </c>
      <c r="C9" s="54">
        <v>46</v>
      </c>
      <c r="D9" s="54">
        <v>72</v>
      </c>
      <c r="E9" s="54">
        <v>725</v>
      </c>
      <c r="F9" s="54">
        <v>206</v>
      </c>
      <c r="G9" s="59"/>
    </row>
    <row r="10" spans="1:16" ht="17.100000000000001" customHeight="1" x14ac:dyDescent="0.15">
      <c r="A10" s="53" t="s">
        <v>111</v>
      </c>
      <c r="B10" s="27">
        <f>SUM(C10:G10)</f>
        <v>1164</v>
      </c>
      <c r="C10" s="54">
        <v>36</v>
      </c>
      <c r="D10" s="54">
        <v>113</v>
      </c>
      <c r="E10" s="54">
        <v>791</v>
      </c>
      <c r="F10" s="54">
        <v>220</v>
      </c>
      <c r="G10" s="45">
        <v>4</v>
      </c>
    </row>
    <row r="11" spans="1:16" ht="17.100000000000001" customHeight="1" x14ac:dyDescent="0.15">
      <c r="A11" s="53" t="s">
        <v>114</v>
      </c>
      <c r="B11" s="27">
        <f>SUM(C11:G11)</f>
        <v>1226</v>
      </c>
      <c r="C11" s="54">
        <v>38</v>
      </c>
      <c r="D11" s="54">
        <v>99</v>
      </c>
      <c r="E11" s="54">
        <v>825</v>
      </c>
      <c r="F11" s="54">
        <v>261</v>
      </c>
      <c r="G11" s="45">
        <v>3</v>
      </c>
    </row>
    <row r="12" spans="1:16" ht="17.100000000000001" customHeight="1" x14ac:dyDescent="0.15">
      <c r="A12" s="53" t="s">
        <v>115</v>
      </c>
      <c r="B12" s="27">
        <f t="shared" ref="B12:B20" si="0">SUM(C12:G12)</f>
        <v>1172</v>
      </c>
      <c r="C12" s="27">
        <v>33</v>
      </c>
      <c r="D12" s="27">
        <v>98</v>
      </c>
      <c r="E12" s="27">
        <v>821</v>
      </c>
      <c r="F12" s="44">
        <v>218</v>
      </c>
      <c r="G12" s="60">
        <v>2</v>
      </c>
    </row>
    <row r="13" spans="1:16" ht="17.100000000000001" customHeight="1" x14ac:dyDescent="0.15">
      <c r="A13" s="53" t="s">
        <v>116</v>
      </c>
      <c r="B13" s="27">
        <f t="shared" si="0"/>
        <v>997</v>
      </c>
      <c r="C13" s="27">
        <v>31</v>
      </c>
      <c r="D13" s="27">
        <v>79</v>
      </c>
      <c r="E13" s="27">
        <v>695</v>
      </c>
      <c r="F13" s="44">
        <v>192</v>
      </c>
      <c r="G13" s="60">
        <v>0</v>
      </c>
    </row>
    <row r="14" spans="1:16" ht="17.100000000000001" customHeight="1" x14ac:dyDescent="0.15">
      <c r="A14" s="53" t="s">
        <v>117</v>
      </c>
      <c r="B14" s="27">
        <f t="shared" si="0"/>
        <v>1017</v>
      </c>
      <c r="C14" s="54">
        <v>41</v>
      </c>
      <c r="D14" s="54">
        <v>67</v>
      </c>
      <c r="E14" s="54">
        <v>729</v>
      </c>
      <c r="F14" s="54">
        <v>179</v>
      </c>
      <c r="G14" s="45">
        <v>1</v>
      </c>
    </row>
    <row r="15" spans="1:16" ht="17.100000000000001" customHeight="1" x14ac:dyDescent="0.15">
      <c r="A15" s="53" t="s">
        <v>118</v>
      </c>
      <c r="B15" s="27">
        <f t="shared" si="0"/>
        <v>1009</v>
      </c>
      <c r="C15" s="54">
        <v>37</v>
      </c>
      <c r="D15" s="54">
        <v>74</v>
      </c>
      <c r="E15" s="54">
        <v>713</v>
      </c>
      <c r="F15" s="54">
        <v>185</v>
      </c>
      <c r="G15" s="45">
        <v>0</v>
      </c>
      <c r="J15" s="55"/>
      <c r="K15" s="55"/>
      <c r="L15" s="55"/>
      <c r="M15" s="55"/>
      <c r="N15" s="55"/>
    </row>
    <row r="16" spans="1:16" ht="17.100000000000001" customHeight="1" x14ac:dyDescent="0.15">
      <c r="A16" s="53" t="s">
        <v>119</v>
      </c>
      <c r="B16" s="27">
        <f t="shared" si="0"/>
        <v>948</v>
      </c>
      <c r="C16" s="54">
        <v>34</v>
      </c>
      <c r="D16" s="54">
        <v>84</v>
      </c>
      <c r="E16" s="54">
        <v>649</v>
      </c>
      <c r="F16" s="54">
        <v>180</v>
      </c>
      <c r="G16" s="60">
        <v>1</v>
      </c>
      <c r="I16" s="56"/>
      <c r="J16" s="55"/>
      <c r="K16" s="55"/>
      <c r="L16" s="55"/>
      <c r="M16" s="55"/>
      <c r="N16" s="55"/>
    </row>
    <row r="17" spans="1:16" ht="17.100000000000001" customHeight="1" x14ac:dyDescent="0.15">
      <c r="A17" s="53" t="s">
        <v>155</v>
      </c>
      <c r="B17" s="27">
        <f t="shared" si="0"/>
        <v>1030</v>
      </c>
      <c r="C17" s="54">
        <v>40</v>
      </c>
      <c r="D17" s="54">
        <v>73</v>
      </c>
      <c r="E17" s="54">
        <v>713</v>
      </c>
      <c r="F17" s="54">
        <v>204</v>
      </c>
      <c r="G17" s="45">
        <v>0</v>
      </c>
      <c r="I17" s="56"/>
      <c r="J17" s="55"/>
      <c r="K17" s="55"/>
      <c r="L17" s="55"/>
      <c r="M17" s="55"/>
      <c r="N17" s="55"/>
    </row>
    <row r="18" spans="1:16" ht="17.100000000000001" customHeight="1" x14ac:dyDescent="0.15">
      <c r="A18" s="53" t="s">
        <v>315</v>
      </c>
      <c r="B18" s="27">
        <f t="shared" si="0"/>
        <v>856</v>
      </c>
      <c r="C18" s="54">
        <v>38</v>
      </c>
      <c r="D18" s="54">
        <v>69</v>
      </c>
      <c r="E18" s="54">
        <v>602</v>
      </c>
      <c r="F18" s="54">
        <v>147</v>
      </c>
      <c r="G18" s="60">
        <v>0</v>
      </c>
      <c r="I18" s="56"/>
      <c r="J18" s="55"/>
      <c r="K18" s="55"/>
      <c r="L18" s="55"/>
      <c r="M18" s="55"/>
      <c r="N18" s="55"/>
    </row>
    <row r="19" spans="1:16" ht="17.100000000000001" customHeight="1" x14ac:dyDescent="0.15">
      <c r="A19" s="53" t="s">
        <v>333</v>
      </c>
      <c r="B19" s="27">
        <f t="shared" si="0"/>
        <v>704</v>
      </c>
      <c r="C19" s="54">
        <v>17</v>
      </c>
      <c r="D19" s="54">
        <v>48</v>
      </c>
      <c r="E19" s="54">
        <v>524</v>
      </c>
      <c r="F19" s="54">
        <v>115</v>
      </c>
      <c r="G19" s="45">
        <v>0</v>
      </c>
      <c r="I19" s="56"/>
      <c r="J19" s="55"/>
      <c r="K19" s="55"/>
      <c r="L19" s="55"/>
      <c r="M19" s="55"/>
      <c r="N19" s="55"/>
    </row>
    <row r="20" spans="1:16" ht="17.100000000000001" customHeight="1" x14ac:dyDescent="0.15">
      <c r="A20" s="53" t="s">
        <v>331</v>
      </c>
      <c r="B20" s="27">
        <f t="shared" si="0"/>
        <v>569</v>
      </c>
      <c r="C20" s="54">
        <v>25</v>
      </c>
      <c r="D20" s="54">
        <v>42</v>
      </c>
      <c r="E20" s="54">
        <v>404</v>
      </c>
      <c r="F20" s="54">
        <v>95</v>
      </c>
      <c r="G20" s="45">
        <v>3</v>
      </c>
      <c r="I20" s="56"/>
      <c r="J20" s="55"/>
      <c r="K20" s="55"/>
      <c r="L20" s="55"/>
      <c r="M20" s="55"/>
      <c r="N20" s="55"/>
    </row>
    <row r="21" spans="1:16" ht="17.100000000000001" customHeight="1" x14ac:dyDescent="0.15">
      <c r="A21" s="53" t="s">
        <v>364</v>
      </c>
      <c r="B21" s="27">
        <f>SUM(C21:G21)</f>
        <v>659</v>
      </c>
      <c r="C21" s="54">
        <v>24</v>
      </c>
      <c r="D21" s="54">
        <v>60</v>
      </c>
      <c r="E21" s="54">
        <v>471</v>
      </c>
      <c r="F21" s="54">
        <v>104</v>
      </c>
      <c r="G21" s="45">
        <v>0</v>
      </c>
      <c r="I21" s="56"/>
      <c r="J21" s="55"/>
      <c r="K21" s="55"/>
      <c r="L21" s="55"/>
      <c r="M21" s="55"/>
      <c r="N21" s="55"/>
    </row>
    <row r="22" spans="1:16" ht="17.100000000000001" customHeight="1" x14ac:dyDescent="0.15">
      <c r="A22" s="53" t="s">
        <v>403</v>
      </c>
      <c r="B22" s="27">
        <f>SUM(C22:G22)</f>
        <v>653</v>
      </c>
      <c r="C22" s="54">
        <v>35</v>
      </c>
      <c r="D22" s="54">
        <v>55</v>
      </c>
      <c r="E22" s="54">
        <v>442</v>
      </c>
      <c r="F22" s="54">
        <v>120</v>
      </c>
      <c r="G22" s="45">
        <v>1</v>
      </c>
      <c r="I22" s="56"/>
      <c r="J22" s="55"/>
      <c r="K22" s="55"/>
      <c r="L22" s="55"/>
      <c r="M22" s="55"/>
      <c r="N22" s="55"/>
    </row>
    <row r="23" spans="1:16" ht="17.100000000000001" customHeight="1" x14ac:dyDescent="0.15">
      <c r="A23" s="53" t="s">
        <v>424</v>
      </c>
      <c r="B23" s="35">
        <f>SUM(C23:G23)</f>
        <v>644</v>
      </c>
      <c r="C23" s="35">
        <v>44</v>
      </c>
      <c r="D23" s="35">
        <v>72</v>
      </c>
      <c r="E23" s="35">
        <v>429</v>
      </c>
      <c r="F23" s="35">
        <v>99</v>
      </c>
      <c r="G23" s="45">
        <v>0</v>
      </c>
      <c r="I23" s="4"/>
      <c r="J23" s="4"/>
      <c r="K23" s="4"/>
      <c r="L23" s="4"/>
      <c r="M23" s="4"/>
      <c r="N23" s="4"/>
      <c r="O23" s="4"/>
      <c r="P23" s="4"/>
    </row>
    <row r="24" spans="1:16" ht="17.100000000000001" customHeight="1" x14ac:dyDescent="0.15">
      <c r="A24" s="53" t="s">
        <v>430</v>
      </c>
      <c r="B24" s="35">
        <f>SUM(C24:G24)</f>
        <v>560</v>
      </c>
      <c r="C24" s="35">
        <v>35</v>
      </c>
      <c r="D24" s="35">
        <v>48</v>
      </c>
      <c r="E24" s="35">
        <v>398</v>
      </c>
      <c r="F24" s="35">
        <v>79</v>
      </c>
      <c r="G24" s="45">
        <v>0</v>
      </c>
      <c r="I24" s="4"/>
      <c r="J24" s="4"/>
      <c r="K24" s="4"/>
      <c r="L24" s="4"/>
      <c r="M24" s="4"/>
      <c r="N24" s="4"/>
      <c r="O24" s="4"/>
      <c r="P24" s="4"/>
    </row>
    <row r="25" spans="1:16" ht="17.100000000000001" customHeight="1" x14ac:dyDescent="0.15">
      <c r="A25" s="53" t="s">
        <v>441</v>
      </c>
      <c r="B25" s="35">
        <f>SUM(C25:G25)</f>
        <v>546</v>
      </c>
      <c r="C25" s="35">
        <v>30</v>
      </c>
      <c r="D25" s="35">
        <v>49</v>
      </c>
      <c r="E25" s="35">
        <v>365</v>
      </c>
      <c r="F25" s="35">
        <v>99</v>
      </c>
      <c r="G25" s="45">
        <v>3</v>
      </c>
      <c r="I25" s="4"/>
      <c r="J25" s="4"/>
      <c r="K25" s="4"/>
      <c r="L25" s="4"/>
      <c r="M25" s="4"/>
      <c r="N25" s="4"/>
      <c r="O25" s="4"/>
      <c r="P25" s="4"/>
    </row>
    <row r="26" spans="1:16" ht="12.95" customHeight="1" x14ac:dyDescent="0.2">
      <c r="A26" s="4" t="s">
        <v>355</v>
      </c>
      <c r="B26" s="50"/>
      <c r="C26" s="50"/>
      <c r="D26" s="50"/>
      <c r="E26" s="16"/>
      <c r="F26" s="16"/>
      <c r="I26" s="4"/>
      <c r="J26" s="4"/>
      <c r="K26" s="4"/>
      <c r="L26" s="4"/>
      <c r="M26" s="4"/>
      <c r="N26" s="4"/>
      <c r="O26" s="4"/>
      <c r="P26" s="4"/>
    </row>
    <row r="27" spans="1:16" ht="17.100000000000001" customHeight="1" x14ac:dyDescent="0.2">
      <c r="A27" s="4"/>
      <c r="B27" s="50"/>
      <c r="C27" s="50"/>
      <c r="D27" s="50"/>
      <c r="I27" s="56"/>
      <c r="J27" s="55"/>
      <c r="K27" s="55"/>
      <c r="L27" s="55"/>
      <c r="M27" s="55"/>
      <c r="N27" s="55"/>
    </row>
    <row r="28" spans="1:16" ht="17.100000000000001" customHeight="1" x14ac:dyDescent="0.2">
      <c r="A28" s="4"/>
      <c r="B28" s="50"/>
      <c r="C28" s="50"/>
      <c r="D28" s="50"/>
      <c r="I28" s="56"/>
      <c r="J28" s="55"/>
      <c r="K28" s="55"/>
      <c r="L28" s="55"/>
      <c r="M28" s="55"/>
      <c r="N28" s="55"/>
    </row>
    <row r="29" spans="1:16" ht="17.100000000000001" customHeight="1" x14ac:dyDescent="0.2">
      <c r="A29" s="4"/>
      <c r="B29" s="50"/>
      <c r="C29" s="50"/>
      <c r="D29" s="50"/>
      <c r="I29" s="56"/>
      <c r="J29" s="55"/>
      <c r="K29" s="55"/>
      <c r="L29" s="55"/>
      <c r="M29" s="55"/>
      <c r="N29" s="55"/>
    </row>
    <row r="30" spans="1:16" ht="17.100000000000001" customHeight="1" x14ac:dyDescent="0.2">
      <c r="A30" s="4"/>
      <c r="B30" s="50"/>
      <c r="C30" s="50"/>
      <c r="D30" s="50"/>
      <c r="I30" s="56"/>
      <c r="J30" s="55"/>
      <c r="K30" s="55"/>
      <c r="L30" s="55"/>
      <c r="M30" s="55"/>
      <c r="N30" s="55"/>
    </row>
    <row r="31" spans="1:16" ht="17.100000000000001" customHeight="1" x14ac:dyDescent="0.2">
      <c r="A31" s="4"/>
      <c r="B31" s="50"/>
      <c r="C31" s="50"/>
      <c r="D31" s="50"/>
      <c r="I31" s="56"/>
      <c r="J31" s="55"/>
      <c r="K31" s="55"/>
      <c r="L31" s="55"/>
      <c r="M31" s="55"/>
      <c r="N31" s="55"/>
    </row>
    <row r="32" spans="1:16" ht="17.100000000000001" customHeight="1" x14ac:dyDescent="0.2">
      <c r="A32" s="4"/>
      <c r="B32" s="50"/>
      <c r="C32" s="50"/>
      <c r="D32" s="50"/>
      <c r="I32" s="56"/>
      <c r="J32" s="55"/>
      <c r="K32" s="55"/>
      <c r="L32" s="55"/>
      <c r="M32" s="55"/>
      <c r="N32" s="55"/>
    </row>
    <row r="33" spans="1:14" ht="17.100000000000001" customHeight="1" x14ac:dyDescent="0.2">
      <c r="A33" s="4"/>
      <c r="B33" s="50"/>
      <c r="C33" s="50"/>
      <c r="D33" s="50"/>
      <c r="I33" s="56"/>
      <c r="J33" s="55"/>
      <c r="K33" s="55"/>
      <c r="L33" s="55"/>
      <c r="M33" s="55"/>
      <c r="N33" s="55"/>
    </row>
    <row r="34" spans="1:14" ht="17.100000000000001" customHeight="1" x14ac:dyDescent="0.2">
      <c r="A34" s="4"/>
      <c r="B34" s="50"/>
      <c r="C34" s="50"/>
      <c r="D34" s="50"/>
      <c r="I34" s="56"/>
      <c r="J34" s="55"/>
      <c r="K34" s="55"/>
      <c r="L34" s="55"/>
      <c r="M34" s="55"/>
      <c r="N34" s="55"/>
    </row>
    <row r="35" spans="1:14" ht="17.100000000000001" customHeight="1" x14ac:dyDescent="0.2">
      <c r="A35" s="4"/>
      <c r="B35" s="50"/>
      <c r="C35" s="50"/>
      <c r="D35" s="50"/>
      <c r="I35" s="56"/>
      <c r="J35" s="55"/>
      <c r="K35" s="55"/>
      <c r="L35" s="55"/>
      <c r="M35" s="55"/>
      <c r="N35" s="55"/>
    </row>
    <row r="36" spans="1:14" ht="17.100000000000001" customHeight="1" x14ac:dyDescent="0.2">
      <c r="A36" s="4"/>
      <c r="B36" s="50"/>
      <c r="C36" s="50"/>
      <c r="D36" s="50"/>
      <c r="I36" s="56"/>
      <c r="J36" s="55"/>
      <c r="K36" s="55"/>
      <c r="L36" s="55"/>
      <c r="M36" s="55"/>
      <c r="N36" s="55"/>
    </row>
    <row r="37" spans="1:14" ht="17.100000000000001" customHeight="1" x14ac:dyDescent="0.2">
      <c r="A37" s="4"/>
      <c r="B37" s="50"/>
      <c r="C37" s="50"/>
      <c r="D37" s="50"/>
      <c r="I37" s="56"/>
      <c r="J37" s="55"/>
      <c r="K37" s="55"/>
      <c r="L37" s="55"/>
      <c r="M37" s="55"/>
      <c r="N37" s="55"/>
    </row>
    <row r="38" spans="1:14" ht="17.100000000000001" customHeight="1" x14ac:dyDescent="0.2">
      <c r="A38" s="4"/>
      <c r="B38" s="50"/>
      <c r="C38" s="50"/>
      <c r="D38" s="50"/>
      <c r="I38" s="56"/>
      <c r="J38" s="55"/>
      <c r="K38" s="55"/>
      <c r="L38" s="55"/>
      <c r="M38" s="55"/>
      <c r="N38" s="55"/>
    </row>
    <row r="39" spans="1:14" ht="17.100000000000001" customHeight="1" x14ac:dyDescent="0.2">
      <c r="A39" s="4"/>
      <c r="B39" s="50"/>
      <c r="C39" s="50"/>
      <c r="D39" s="50"/>
      <c r="I39" s="56"/>
      <c r="J39" s="55"/>
      <c r="K39" s="55"/>
      <c r="L39" s="55"/>
      <c r="M39" s="55"/>
      <c r="N39" s="55"/>
    </row>
    <row r="40" spans="1:14" ht="17.100000000000001" customHeight="1" x14ac:dyDescent="0.2">
      <c r="A40" s="4"/>
      <c r="B40" s="50"/>
      <c r="C40" s="50"/>
      <c r="D40" s="50"/>
      <c r="I40" s="56"/>
      <c r="J40" s="55"/>
      <c r="K40" s="55"/>
      <c r="L40" s="55"/>
      <c r="M40" s="55"/>
      <c r="N40" s="55"/>
    </row>
    <row r="41" spans="1:14" ht="17.100000000000001" customHeight="1" x14ac:dyDescent="0.2">
      <c r="A41" s="4"/>
      <c r="B41" s="50"/>
      <c r="C41" s="50"/>
      <c r="D41" s="50"/>
      <c r="I41" s="56"/>
      <c r="J41" s="55"/>
      <c r="K41" s="55"/>
      <c r="L41" s="55"/>
      <c r="M41" s="55"/>
      <c r="N41" s="55"/>
    </row>
    <row r="42" spans="1:14" ht="17.100000000000001" customHeight="1" x14ac:dyDescent="0.2">
      <c r="A42" s="4"/>
      <c r="B42" s="50"/>
      <c r="C42" s="50"/>
      <c r="D42" s="50"/>
      <c r="I42" s="56"/>
      <c r="J42" s="55"/>
      <c r="K42" s="55"/>
      <c r="L42" s="55"/>
      <c r="M42" s="55"/>
      <c r="N42" s="55"/>
    </row>
    <row r="43" spans="1:14" ht="23.25" customHeight="1" x14ac:dyDescent="0.15"/>
    <row r="44" spans="1:14" ht="23.25" customHeight="1" x14ac:dyDescent="0.15"/>
    <row r="45" spans="1:14" ht="23.25" customHeight="1" x14ac:dyDescent="0.15"/>
    <row r="46" spans="1:14" ht="23.25" customHeight="1" x14ac:dyDescent="0.15"/>
    <row r="47" spans="1:14" ht="23.25" customHeight="1" x14ac:dyDescent="0.15"/>
    <row r="48" spans="1:14" ht="23.25" customHeight="1" x14ac:dyDescent="0.15"/>
    <row r="49" customFormat="1" ht="17.25" customHeight="1" x14ac:dyDescent="0.15"/>
  </sheetData>
  <sheetProtection formatCells="0" insertColumns="0" insertRows="0"/>
  <mergeCells count="1">
    <mergeCell ref="A1:D1"/>
  </mergeCells>
  <phoneticPr fontId="2"/>
  <pageMargins left="0.94488188976377963" right="0.78740157480314965" top="0.59055118110236227" bottom="0.59055118110236227" header="0.51181102362204722" footer="0.51181102362204722"/>
  <pageSetup paperSize="9" fitToWidth="2" fitToHeight="0" orientation="landscape" r:id="rId1"/>
  <headerFooter scaleWithDoc="0" alignWithMargins="0">
    <oddFoote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53EB7-91FB-4F87-8C83-081BDB52B2A6}">
  <dimension ref="A1:N61"/>
  <sheetViews>
    <sheetView view="pageBreakPreview" topLeftCell="A3" zoomScaleNormal="100" zoomScaleSheetLayoutView="100" workbookViewId="0">
      <selection sqref="A1:D1"/>
    </sheetView>
  </sheetViews>
  <sheetFormatPr defaultRowHeight="13.5" x14ac:dyDescent="0.15"/>
  <cols>
    <col min="2" max="2" width="10.5" customWidth="1"/>
    <col min="12" max="12" width="9.25" customWidth="1"/>
    <col min="15" max="19" width="9" customWidth="1"/>
  </cols>
  <sheetData>
    <row r="1" spans="1:11" s="16" customFormat="1" ht="17.25" x14ac:dyDescent="0.2">
      <c r="A1" s="190" t="s">
        <v>128</v>
      </c>
      <c r="B1" s="190"/>
      <c r="C1" s="190"/>
      <c r="D1" s="190"/>
    </row>
    <row r="2" spans="1:11" s="16" customFormat="1" ht="12.95" customHeight="1" x14ac:dyDescent="0.2">
      <c r="A2" s="50"/>
      <c r="B2" s="50"/>
      <c r="C2" s="50"/>
      <c r="D2" s="50"/>
      <c r="E2" s="50"/>
      <c r="F2" s="50"/>
      <c r="G2" s="50"/>
      <c r="H2" s="50"/>
    </row>
    <row r="3" spans="1:11" ht="15.95" customHeight="1" x14ac:dyDescent="0.15">
      <c r="J3" s="17"/>
      <c r="K3" s="17" t="s">
        <v>23</v>
      </c>
    </row>
    <row r="4" spans="1:11" ht="15.95" customHeight="1" x14ac:dyDescent="0.15">
      <c r="A4" s="170" t="s">
        <v>87</v>
      </c>
      <c r="B4" s="170"/>
      <c r="C4" s="20" t="s">
        <v>155</v>
      </c>
      <c r="D4" s="20" t="s">
        <v>315</v>
      </c>
      <c r="E4" s="20" t="s">
        <v>333</v>
      </c>
      <c r="F4" s="20" t="s">
        <v>331</v>
      </c>
      <c r="G4" s="20" t="s">
        <v>364</v>
      </c>
      <c r="H4" s="20" t="s">
        <v>403</v>
      </c>
      <c r="I4" s="20" t="s">
        <v>424</v>
      </c>
      <c r="J4" s="20" t="s">
        <v>430</v>
      </c>
      <c r="K4" s="20" t="s">
        <v>441</v>
      </c>
    </row>
    <row r="5" spans="1:11" ht="15.95" customHeight="1" x14ac:dyDescent="0.15">
      <c r="A5" s="189" t="s">
        <v>3</v>
      </c>
      <c r="B5" s="189"/>
      <c r="C5" s="61">
        <f t="shared" ref="C5:H5" si="0">SUM(C6:C7,C14,C18,C19,C26,C29)</f>
        <v>1030</v>
      </c>
      <c r="D5" s="61">
        <f t="shared" si="0"/>
        <v>856</v>
      </c>
      <c r="E5" s="61">
        <f t="shared" si="0"/>
        <v>702</v>
      </c>
      <c r="F5" s="61">
        <f t="shared" si="0"/>
        <v>569</v>
      </c>
      <c r="G5" s="45">
        <f t="shared" si="0"/>
        <v>659</v>
      </c>
      <c r="H5" s="45">
        <f t="shared" si="0"/>
        <v>653</v>
      </c>
      <c r="I5" s="47">
        <f>SUM(I6:I7,I14,I18,I19,I26,I29)</f>
        <v>644</v>
      </c>
      <c r="J5" s="47">
        <f>SUM(J6:J7,J14,J18,J19,J26,J29)</f>
        <v>560</v>
      </c>
      <c r="K5" s="47">
        <f>SUM(K6:K7,K14,K18,K19,K26,K29)</f>
        <v>546</v>
      </c>
    </row>
    <row r="6" spans="1:11" ht="15.95" customHeight="1" x14ac:dyDescent="0.15">
      <c r="A6" s="189" t="s">
        <v>28</v>
      </c>
      <c r="B6" s="189"/>
      <c r="C6" s="35">
        <v>20</v>
      </c>
      <c r="D6" s="35">
        <v>15</v>
      </c>
      <c r="E6" s="35">
        <v>9</v>
      </c>
      <c r="F6" s="35">
        <v>9</v>
      </c>
      <c r="G6" s="35">
        <v>3</v>
      </c>
      <c r="H6" s="35">
        <v>9</v>
      </c>
      <c r="I6" s="35">
        <v>3</v>
      </c>
      <c r="J6" s="35">
        <v>3</v>
      </c>
      <c r="K6" s="35">
        <v>3</v>
      </c>
    </row>
    <row r="7" spans="1:11" ht="15.95" customHeight="1" x14ac:dyDescent="0.15">
      <c r="A7" s="189" t="s">
        <v>29</v>
      </c>
      <c r="B7" s="189"/>
      <c r="C7" s="35">
        <v>16</v>
      </c>
      <c r="D7" s="35">
        <v>3</v>
      </c>
      <c r="E7" s="35">
        <v>7</v>
      </c>
      <c r="F7" s="35">
        <v>6</v>
      </c>
      <c r="G7" s="35">
        <v>5</v>
      </c>
      <c r="H7" s="35">
        <v>8</v>
      </c>
      <c r="I7" s="35">
        <v>7</v>
      </c>
      <c r="J7" s="35">
        <v>8</v>
      </c>
      <c r="K7" s="35">
        <v>3</v>
      </c>
    </row>
    <row r="8" spans="1:11" ht="15.95" customHeight="1" x14ac:dyDescent="0.15">
      <c r="A8" s="189" t="s">
        <v>30</v>
      </c>
      <c r="B8" s="189"/>
      <c r="C8" s="35">
        <v>4</v>
      </c>
      <c r="D8" s="35">
        <v>9</v>
      </c>
      <c r="E8" s="35">
        <v>1</v>
      </c>
      <c r="F8" s="35">
        <v>4</v>
      </c>
      <c r="G8" s="35">
        <v>0</v>
      </c>
      <c r="H8" s="35">
        <v>2</v>
      </c>
      <c r="I8" s="35">
        <v>2</v>
      </c>
      <c r="J8" s="35">
        <v>2</v>
      </c>
      <c r="K8" s="35">
        <v>7</v>
      </c>
    </row>
    <row r="9" spans="1:11" ht="15.95" customHeight="1" x14ac:dyDescent="0.15">
      <c r="A9" s="189" t="s">
        <v>31</v>
      </c>
      <c r="B9" s="189"/>
      <c r="C9" s="35">
        <v>8</v>
      </c>
      <c r="D9" s="35">
        <v>6</v>
      </c>
      <c r="E9" s="35">
        <v>0</v>
      </c>
      <c r="F9" s="35">
        <v>5</v>
      </c>
      <c r="G9" s="35">
        <v>3</v>
      </c>
      <c r="H9" s="35">
        <v>2</v>
      </c>
      <c r="I9" s="35">
        <v>7</v>
      </c>
      <c r="J9" s="35">
        <v>2</v>
      </c>
      <c r="K9" s="35">
        <v>1</v>
      </c>
    </row>
    <row r="10" spans="1:11" ht="15.95" customHeight="1" x14ac:dyDescent="0.15">
      <c r="A10" s="189" t="s">
        <v>32</v>
      </c>
      <c r="B10" s="189"/>
      <c r="C10" s="35">
        <v>4</v>
      </c>
      <c r="D10" s="35">
        <v>5</v>
      </c>
      <c r="E10" s="35">
        <v>2</v>
      </c>
      <c r="F10" s="35">
        <v>5</v>
      </c>
      <c r="G10" s="35">
        <v>6</v>
      </c>
      <c r="H10" s="35">
        <v>3</v>
      </c>
      <c r="I10" s="35">
        <v>1</v>
      </c>
      <c r="J10" s="35">
        <v>0</v>
      </c>
      <c r="K10" s="35">
        <v>3</v>
      </c>
    </row>
    <row r="11" spans="1:11" ht="15.95" customHeight="1" x14ac:dyDescent="0.15">
      <c r="A11" s="189" t="s">
        <v>33</v>
      </c>
      <c r="B11" s="189"/>
      <c r="C11" s="35">
        <v>4</v>
      </c>
      <c r="D11" s="35">
        <v>6</v>
      </c>
      <c r="E11" s="35">
        <v>4</v>
      </c>
      <c r="F11" s="35">
        <v>5</v>
      </c>
      <c r="G11" s="35">
        <v>4</v>
      </c>
      <c r="H11" s="35">
        <v>3</v>
      </c>
      <c r="I11" s="35">
        <v>3</v>
      </c>
      <c r="J11" s="35">
        <v>2</v>
      </c>
      <c r="K11" s="35">
        <v>2</v>
      </c>
    </row>
    <row r="12" spans="1:11" ht="15.95" customHeight="1" x14ac:dyDescent="0.15">
      <c r="A12" s="189" t="s">
        <v>34</v>
      </c>
      <c r="B12" s="189"/>
      <c r="C12" s="35">
        <v>9</v>
      </c>
      <c r="D12" s="35">
        <v>6</v>
      </c>
      <c r="E12" s="35">
        <v>3</v>
      </c>
      <c r="F12" s="35">
        <v>1</v>
      </c>
      <c r="G12" s="35">
        <v>5</v>
      </c>
      <c r="H12" s="35">
        <v>2</v>
      </c>
      <c r="I12" s="35">
        <v>2</v>
      </c>
      <c r="J12" s="35">
        <v>0</v>
      </c>
      <c r="K12" s="35">
        <v>3</v>
      </c>
    </row>
    <row r="13" spans="1:11" ht="15.95" customHeight="1" x14ac:dyDescent="0.15">
      <c r="A13" s="189" t="s">
        <v>35</v>
      </c>
      <c r="B13" s="189"/>
      <c r="C13" s="35">
        <v>3</v>
      </c>
      <c r="D13" s="35">
        <v>4</v>
      </c>
      <c r="E13" s="35">
        <v>2</v>
      </c>
      <c r="F13" s="35">
        <v>0</v>
      </c>
      <c r="G13" s="35">
        <v>3</v>
      </c>
      <c r="H13" s="35">
        <v>4</v>
      </c>
      <c r="I13" s="35">
        <v>3</v>
      </c>
      <c r="J13" s="35">
        <v>2</v>
      </c>
      <c r="K13" s="35">
        <v>7</v>
      </c>
    </row>
    <row r="14" spans="1:11" ht="15.95" customHeight="1" x14ac:dyDescent="0.15">
      <c r="A14" s="189" t="s">
        <v>36</v>
      </c>
      <c r="B14" s="189"/>
      <c r="C14" s="45">
        <f t="shared" ref="C14:J14" si="1">SUM(C8:C13)</f>
        <v>32</v>
      </c>
      <c r="D14" s="45">
        <f t="shared" si="1"/>
        <v>36</v>
      </c>
      <c r="E14" s="45">
        <f t="shared" si="1"/>
        <v>12</v>
      </c>
      <c r="F14" s="45">
        <f t="shared" si="1"/>
        <v>20</v>
      </c>
      <c r="G14" s="47">
        <f t="shared" si="1"/>
        <v>21</v>
      </c>
      <c r="H14" s="47">
        <f t="shared" si="1"/>
        <v>16</v>
      </c>
      <c r="I14" s="47">
        <f t="shared" si="1"/>
        <v>18</v>
      </c>
      <c r="J14" s="47">
        <f t="shared" si="1"/>
        <v>8</v>
      </c>
      <c r="K14" s="47">
        <f>SUM(K8:K13)</f>
        <v>23</v>
      </c>
    </row>
    <row r="15" spans="1:11" ht="15.95" customHeight="1" x14ac:dyDescent="0.15">
      <c r="A15" s="189" t="s">
        <v>37</v>
      </c>
      <c r="B15" s="189"/>
      <c r="C15" s="35">
        <v>2</v>
      </c>
      <c r="D15" s="35">
        <v>8</v>
      </c>
      <c r="E15" s="35">
        <v>7</v>
      </c>
      <c r="F15" s="35">
        <v>2</v>
      </c>
      <c r="G15" s="35">
        <v>4</v>
      </c>
      <c r="H15" s="35">
        <v>7</v>
      </c>
      <c r="I15" s="35">
        <v>7</v>
      </c>
      <c r="J15" s="35">
        <v>4</v>
      </c>
      <c r="K15" s="35">
        <v>3</v>
      </c>
    </row>
    <row r="16" spans="1:11" ht="15.95" customHeight="1" x14ac:dyDescent="0.15">
      <c r="A16" s="189" t="s">
        <v>38</v>
      </c>
      <c r="B16" s="189"/>
      <c r="C16" s="35">
        <v>9</v>
      </c>
      <c r="D16" s="35">
        <v>0</v>
      </c>
      <c r="E16" s="35">
        <v>3</v>
      </c>
      <c r="F16" s="35">
        <v>2</v>
      </c>
      <c r="G16" s="35">
        <v>5</v>
      </c>
      <c r="H16" s="35">
        <v>5</v>
      </c>
      <c r="I16" s="35">
        <v>4</v>
      </c>
      <c r="J16" s="35">
        <v>2</v>
      </c>
      <c r="K16" s="35">
        <v>2</v>
      </c>
    </row>
    <row r="17" spans="1:11" ht="15.95" customHeight="1" x14ac:dyDescent="0.15">
      <c r="A17" s="189" t="s">
        <v>39</v>
      </c>
      <c r="B17" s="189"/>
      <c r="C17" s="35">
        <v>4</v>
      </c>
      <c r="D17" s="35">
        <v>1</v>
      </c>
      <c r="E17" s="35">
        <v>1</v>
      </c>
      <c r="F17" s="35">
        <v>4</v>
      </c>
      <c r="G17" s="35">
        <v>1</v>
      </c>
      <c r="H17" s="35">
        <v>4</v>
      </c>
      <c r="I17" s="35">
        <v>6</v>
      </c>
      <c r="J17" s="35">
        <v>4</v>
      </c>
      <c r="K17" s="35">
        <v>6</v>
      </c>
    </row>
    <row r="18" spans="1:11" ht="15.95" customHeight="1" x14ac:dyDescent="0.15">
      <c r="A18" s="189" t="s">
        <v>36</v>
      </c>
      <c r="B18" s="189"/>
      <c r="C18" s="45">
        <f t="shared" ref="C18:J18" si="2">SUM(C15:C17)</f>
        <v>15</v>
      </c>
      <c r="D18" s="45">
        <f t="shared" si="2"/>
        <v>9</v>
      </c>
      <c r="E18" s="45">
        <f t="shared" si="2"/>
        <v>11</v>
      </c>
      <c r="F18" s="45">
        <f t="shared" si="2"/>
        <v>8</v>
      </c>
      <c r="G18" s="47">
        <f t="shared" si="2"/>
        <v>10</v>
      </c>
      <c r="H18" s="47">
        <f t="shared" si="2"/>
        <v>16</v>
      </c>
      <c r="I18" s="47">
        <f t="shared" si="2"/>
        <v>17</v>
      </c>
      <c r="J18" s="47">
        <f t="shared" si="2"/>
        <v>10</v>
      </c>
      <c r="K18" s="47">
        <f>SUM(K15:K17)</f>
        <v>11</v>
      </c>
    </row>
    <row r="19" spans="1:11" ht="15.95" customHeight="1" x14ac:dyDescent="0.15">
      <c r="A19" s="189" t="s">
        <v>40</v>
      </c>
      <c r="B19" s="189"/>
      <c r="C19" s="27">
        <v>34</v>
      </c>
      <c r="D19" s="27">
        <v>31</v>
      </c>
      <c r="E19" s="35">
        <v>19</v>
      </c>
      <c r="F19" s="35">
        <v>16</v>
      </c>
      <c r="G19" s="35">
        <v>22</v>
      </c>
      <c r="H19" s="35">
        <v>17</v>
      </c>
      <c r="I19" s="35">
        <v>19</v>
      </c>
      <c r="J19" s="35">
        <v>16</v>
      </c>
      <c r="K19" s="35">
        <v>22</v>
      </c>
    </row>
    <row r="20" spans="1:11" ht="15.95" customHeight="1" x14ac:dyDescent="0.15">
      <c r="A20" s="188" t="s">
        <v>46</v>
      </c>
      <c r="B20" s="30" t="s">
        <v>41</v>
      </c>
      <c r="C20" s="27">
        <v>35</v>
      </c>
      <c r="D20" s="27">
        <v>26</v>
      </c>
      <c r="E20" s="35">
        <v>25</v>
      </c>
      <c r="F20" s="35">
        <v>21</v>
      </c>
      <c r="G20" s="35">
        <v>25</v>
      </c>
      <c r="H20" s="35">
        <v>20</v>
      </c>
      <c r="I20" s="35">
        <v>17</v>
      </c>
      <c r="J20" s="35">
        <v>16</v>
      </c>
      <c r="K20" s="35">
        <v>16</v>
      </c>
    </row>
    <row r="21" spans="1:11" ht="15.95" customHeight="1" x14ac:dyDescent="0.15">
      <c r="A21" s="188"/>
      <c r="B21" s="30" t="s">
        <v>42</v>
      </c>
      <c r="C21" s="27">
        <v>171</v>
      </c>
      <c r="D21" s="27">
        <v>166</v>
      </c>
      <c r="E21" s="35">
        <v>106</v>
      </c>
      <c r="F21" s="35">
        <v>92</v>
      </c>
      <c r="G21" s="35">
        <v>112</v>
      </c>
      <c r="H21" s="35">
        <v>103</v>
      </c>
      <c r="I21" s="35">
        <v>126</v>
      </c>
      <c r="J21" s="35">
        <v>104</v>
      </c>
      <c r="K21" s="35">
        <v>87</v>
      </c>
    </row>
    <row r="22" spans="1:11" ht="15.95" customHeight="1" x14ac:dyDescent="0.15">
      <c r="A22" s="188"/>
      <c r="B22" s="30" t="s">
        <v>43</v>
      </c>
      <c r="C22" s="27">
        <v>198</v>
      </c>
      <c r="D22" s="27">
        <v>145</v>
      </c>
      <c r="E22" s="35">
        <v>160</v>
      </c>
      <c r="F22" s="35">
        <v>100</v>
      </c>
      <c r="G22" s="35">
        <v>109</v>
      </c>
      <c r="H22" s="35">
        <v>97</v>
      </c>
      <c r="I22" s="35">
        <v>121</v>
      </c>
      <c r="J22" s="35">
        <v>101</v>
      </c>
      <c r="K22" s="35">
        <v>108</v>
      </c>
    </row>
    <row r="23" spans="1:11" ht="15.95" customHeight="1" x14ac:dyDescent="0.15">
      <c r="A23" s="188"/>
      <c r="B23" s="30" t="s">
        <v>44</v>
      </c>
      <c r="C23" s="27">
        <v>191</v>
      </c>
      <c r="D23" s="27">
        <v>153</v>
      </c>
      <c r="E23" s="35">
        <v>139</v>
      </c>
      <c r="F23" s="35">
        <v>116</v>
      </c>
      <c r="G23" s="35">
        <v>131</v>
      </c>
      <c r="H23" s="35">
        <v>119</v>
      </c>
      <c r="I23" s="35">
        <v>103</v>
      </c>
      <c r="J23" s="35">
        <v>97</v>
      </c>
      <c r="K23" s="35">
        <v>98</v>
      </c>
    </row>
    <row r="24" spans="1:11" ht="15.95" customHeight="1" x14ac:dyDescent="0.15">
      <c r="A24" s="188"/>
      <c r="B24" s="30" t="s">
        <v>45</v>
      </c>
      <c r="C24" s="27">
        <v>139</v>
      </c>
      <c r="D24" s="27">
        <v>99</v>
      </c>
      <c r="E24" s="35">
        <v>82</v>
      </c>
      <c r="F24" s="35">
        <v>60</v>
      </c>
      <c r="G24" s="35">
        <v>94</v>
      </c>
      <c r="H24" s="35">
        <v>92</v>
      </c>
      <c r="I24" s="35">
        <v>93</v>
      </c>
      <c r="J24" s="35">
        <v>92</v>
      </c>
      <c r="K24" s="35">
        <v>72</v>
      </c>
    </row>
    <row r="25" spans="1:11" ht="15.95" customHeight="1" x14ac:dyDescent="0.15">
      <c r="A25" s="188"/>
      <c r="B25" s="30" t="s">
        <v>47</v>
      </c>
      <c r="C25" s="27">
        <v>65</v>
      </c>
      <c r="D25" s="27">
        <v>54</v>
      </c>
      <c r="E25" s="35">
        <v>44</v>
      </c>
      <c r="F25" s="35">
        <v>35</v>
      </c>
      <c r="G25" s="35">
        <v>31</v>
      </c>
      <c r="H25" s="35">
        <v>49</v>
      </c>
      <c r="I25" s="35">
        <v>34</v>
      </c>
      <c r="J25" s="35">
        <v>30</v>
      </c>
      <c r="K25" s="35">
        <v>34</v>
      </c>
    </row>
    <row r="26" spans="1:11" ht="15.95" customHeight="1" x14ac:dyDescent="0.15">
      <c r="A26" s="189" t="s">
        <v>36</v>
      </c>
      <c r="B26" s="189"/>
      <c r="C26" s="45">
        <f t="shared" ref="C26:J26" si="3">SUM(C20:C25)</f>
        <v>799</v>
      </c>
      <c r="D26" s="45">
        <f t="shared" si="3"/>
        <v>643</v>
      </c>
      <c r="E26" s="45">
        <f t="shared" si="3"/>
        <v>556</v>
      </c>
      <c r="F26" s="45">
        <f t="shared" si="3"/>
        <v>424</v>
      </c>
      <c r="G26" s="47">
        <f t="shared" si="3"/>
        <v>502</v>
      </c>
      <c r="H26" s="47">
        <f t="shared" si="3"/>
        <v>480</v>
      </c>
      <c r="I26" s="47">
        <f t="shared" si="3"/>
        <v>494</v>
      </c>
      <c r="J26" s="47">
        <f t="shared" si="3"/>
        <v>440</v>
      </c>
      <c r="K26" s="47">
        <f>SUM(K20:K25)</f>
        <v>415</v>
      </c>
    </row>
    <row r="27" spans="1:11" ht="15.95" customHeight="1" x14ac:dyDescent="0.15">
      <c r="A27" s="188" t="s">
        <v>48</v>
      </c>
      <c r="B27" s="30" t="s">
        <v>100</v>
      </c>
      <c r="C27" s="27">
        <v>73</v>
      </c>
      <c r="D27" s="27">
        <v>70</v>
      </c>
      <c r="E27" s="35">
        <v>53</v>
      </c>
      <c r="F27" s="35">
        <v>59</v>
      </c>
      <c r="G27" s="35">
        <v>50</v>
      </c>
      <c r="H27" s="35">
        <v>67</v>
      </c>
      <c r="I27" s="35">
        <v>56</v>
      </c>
      <c r="J27" s="35">
        <v>43</v>
      </c>
      <c r="K27" s="35">
        <v>40</v>
      </c>
    </row>
    <row r="28" spans="1:11" ht="15.95" customHeight="1" x14ac:dyDescent="0.15">
      <c r="A28" s="188"/>
      <c r="B28" s="30" t="s">
        <v>101</v>
      </c>
      <c r="C28" s="27">
        <v>41</v>
      </c>
      <c r="D28" s="27">
        <v>49</v>
      </c>
      <c r="E28" s="35">
        <v>35</v>
      </c>
      <c r="F28" s="35">
        <v>27</v>
      </c>
      <c r="G28" s="35">
        <v>46</v>
      </c>
      <c r="H28" s="35">
        <v>40</v>
      </c>
      <c r="I28" s="35">
        <v>30</v>
      </c>
      <c r="J28" s="35">
        <v>32</v>
      </c>
      <c r="K28" s="35">
        <v>29</v>
      </c>
    </row>
    <row r="29" spans="1:11" ht="15.95" customHeight="1" x14ac:dyDescent="0.15">
      <c r="A29" s="189" t="s">
        <v>36</v>
      </c>
      <c r="B29" s="189"/>
      <c r="C29" s="45">
        <f t="shared" ref="C29:I29" si="4">SUM(C27:C28)</f>
        <v>114</v>
      </c>
      <c r="D29" s="45">
        <f t="shared" si="4"/>
        <v>119</v>
      </c>
      <c r="E29" s="45">
        <f t="shared" si="4"/>
        <v>88</v>
      </c>
      <c r="F29" s="45">
        <f t="shared" si="4"/>
        <v>86</v>
      </c>
      <c r="G29" s="45">
        <f t="shared" si="4"/>
        <v>96</v>
      </c>
      <c r="H29" s="45">
        <f t="shared" si="4"/>
        <v>107</v>
      </c>
      <c r="I29" s="45">
        <f t="shared" si="4"/>
        <v>86</v>
      </c>
      <c r="J29" s="45">
        <f>SUM(J27:J28)</f>
        <v>75</v>
      </c>
      <c r="K29" s="45">
        <f>SUM(K27:K28)</f>
        <v>69</v>
      </c>
    </row>
    <row r="30" spans="1:11" ht="15.95" customHeight="1" x14ac:dyDescent="0.15">
      <c r="A30" t="s">
        <v>324</v>
      </c>
    </row>
    <row r="32" spans="1:11" s="16" customFormat="1" ht="17.25" x14ac:dyDescent="0.2">
      <c r="A32" s="187" t="s">
        <v>128</v>
      </c>
      <c r="B32" s="187"/>
      <c r="C32" s="187"/>
      <c r="D32" s="187"/>
    </row>
    <row r="33" spans="1:14" s="16" customFormat="1" ht="12.95" customHeight="1" x14ac:dyDescent="0.2">
      <c r="A33" s="50"/>
      <c r="B33" s="50"/>
      <c r="C33" s="50"/>
      <c r="D33" s="50"/>
      <c r="E33" s="50"/>
      <c r="F33" s="50"/>
      <c r="G33" s="50"/>
      <c r="H33" s="50"/>
    </row>
    <row r="34" spans="1:14" ht="17.100000000000001" customHeight="1" x14ac:dyDescent="0.15">
      <c r="N34" s="17" t="s">
        <v>23</v>
      </c>
    </row>
    <row r="35" spans="1:14" s="62" customFormat="1" ht="15.95" customHeight="1" x14ac:dyDescent="0.15">
      <c r="A35" s="170" t="s">
        <v>87</v>
      </c>
      <c r="B35" s="170"/>
      <c r="C35" s="20" t="s">
        <v>92</v>
      </c>
      <c r="D35" s="20" t="s">
        <v>93</v>
      </c>
      <c r="E35" s="20" t="s">
        <v>99</v>
      </c>
      <c r="F35" s="20" t="s">
        <v>106</v>
      </c>
      <c r="G35" s="20" t="s">
        <v>109</v>
      </c>
      <c r="H35" s="20" t="s">
        <v>111</v>
      </c>
      <c r="I35" s="20" t="s">
        <v>114</v>
      </c>
      <c r="J35" s="20" t="s">
        <v>115</v>
      </c>
      <c r="K35" s="20" t="s">
        <v>116</v>
      </c>
      <c r="L35" s="20" t="s">
        <v>117</v>
      </c>
      <c r="M35" s="20" t="s">
        <v>118</v>
      </c>
      <c r="N35" s="20" t="s">
        <v>119</v>
      </c>
    </row>
    <row r="36" spans="1:14" ht="15.95" customHeight="1" x14ac:dyDescent="0.15">
      <c r="A36" s="189" t="s">
        <v>3</v>
      </c>
      <c r="B36" s="189"/>
      <c r="C36" s="27">
        <v>1149</v>
      </c>
      <c r="D36" s="27">
        <v>1176</v>
      </c>
      <c r="E36" s="27">
        <v>1198</v>
      </c>
      <c r="F36" s="35">
        <v>1051</v>
      </c>
      <c r="G36" s="35">
        <v>1049</v>
      </c>
      <c r="H36" s="61">
        <f>SUM(H37:H38,H45,H49,H50,H57,H60)</f>
        <v>1164</v>
      </c>
      <c r="I36" s="61">
        <f>SUM(I37:I38,I45,I49,I50,I57,I60)</f>
        <v>1226</v>
      </c>
      <c r="J36" s="61">
        <f>SUM(J37:J38,J45,J49,J50,J57,J60)</f>
        <v>1172</v>
      </c>
      <c r="K36" s="61">
        <f>SUM(K37:K38,K45,K49,K50,K57,K60)</f>
        <v>997</v>
      </c>
      <c r="L36" s="35">
        <v>1017</v>
      </c>
      <c r="M36" s="61">
        <f>SUM(M37:M38,M45,M49,M50,M57,M60)</f>
        <v>1009</v>
      </c>
      <c r="N36" s="61">
        <f>SUM(N37:N38,N45,N49,N50,N57,N60)</f>
        <v>948</v>
      </c>
    </row>
    <row r="37" spans="1:14" ht="15.95" customHeight="1" x14ac:dyDescent="0.15">
      <c r="A37" s="189" t="s">
        <v>28</v>
      </c>
      <c r="B37" s="189"/>
      <c r="C37" s="27">
        <v>24</v>
      </c>
      <c r="D37" s="27">
        <v>18</v>
      </c>
      <c r="E37" s="27">
        <v>15</v>
      </c>
      <c r="F37" s="35">
        <v>9</v>
      </c>
      <c r="G37" s="35">
        <v>24</v>
      </c>
      <c r="H37" s="45">
        <v>26</v>
      </c>
      <c r="I37" s="45">
        <v>21</v>
      </c>
      <c r="J37" s="45">
        <v>23</v>
      </c>
      <c r="K37" s="45">
        <v>24</v>
      </c>
      <c r="L37" s="45">
        <v>23</v>
      </c>
      <c r="M37" s="45">
        <v>22</v>
      </c>
      <c r="N37" s="45">
        <v>17</v>
      </c>
    </row>
    <row r="38" spans="1:14" ht="15.95" customHeight="1" x14ac:dyDescent="0.15">
      <c r="A38" s="189" t="s">
        <v>29</v>
      </c>
      <c r="B38" s="189"/>
      <c r="C38" s="27">
        <v>12</v>
      </c>
      <c r="D38" s="27">
        <v>19</v>
      </c>
      <c r="E38" s="27">
        <v>15</v>
      </c>
      <c r="F38" s="35">
        <v>11</v>
      </c>
      <c r="G38" s="35">
        <v>7</v>
      </c>
      <c r="H38" s="45">
        <v>12</v>
      </c>
      <c r="I38" s="45">
        <v>15</v>
      </c>
      <c r="J38" s="45">
        <v>14</v>
      </c>
      <c r="K38" s="45">
        <v>9</v>
      </c>
      <c r="L38" s="45">
        <v>11</v>
      </c>
      <c r="M38" s="45">
        <v>14</v>
      </c>
      <c r="N38" s="45">
        <v>8</v>
      </c>
    </row>
    <row r="39" spans="1:14" ht="15.95" customHeight="1" x14ac:dyDescent="0.15">
      <c r="A39" s="189" t="s">
        <v>30</v>
      </c>
      <c r="B39" s="189"/>
      <c r="C39" s="27">
        <v>9</v>
      </c>
      <c r="D39" s="27">
        <v>12</v>
      </c>
      <c r="E39" s="27">
        <v>9</v>
      </c>
      <c r="F39" s="35">
        <v>6</v>
      </c>
      <c r="G39" s="35">
        <v>5</v>
      </c>
      <c r="H39" s="45">
        <v>7</v>
      </c>
      <c r="I39" s="45">
        <v>10</v>
      </c>
      <c r="J39" s="45">
        <v>2</v>
      </c>
      <c r="K39" s="45">
        <v>4</v>
      </c>
      <c r="L39" s="45">
        <v>5</v>
      </c>
      <c r="M39" s="45">
        <v>2</v>
      </c>
      <c r="N39" s="45">
        <v>5</v>
      </c>
    </row>
    <row r="40" spans="1:14" ht="15.95" customHeight="1" x14ac:dyDescent="0.15">
      <c r="A40" s="189" t="s">
        <v>31</v>
      </c>
      <c r="B40" s="189"/>
      <c r="C40" s="27">
        <v>9</v>
      </c>
      <c r="D40" s="27">
        <v>10</v>
      </c>
      <c r="E40" s="27">
        <v>2</v>
      </c>
      <c r="F40" s="35">
        <v>4</v>
      </c>
      <c r="G40" s="35">
        <v>6</v>
      </c>
      <c r="H40" s="45">
        <v>8</v>
      </c>
      <c r="I40" s="45">
        <v>9</v>
      </c>
      <c r="J40" s="45">
        <v>6</v>
      </c>
      <c r="K40" s="45">
        <v>3</v>
      </c>
      <c r="L40" s="45">
        <v>4</v>
      </c>
      <c r="M40" s="45">
        <v>10</v>
      </c>
      <c r="N40" s="45">
        <v>6</v>
      </c>
    </row>
    <row r="41" spans="1:14" ht="15.95" customHeight="1" x14ac:dyDescent="0.15">
      <c r="A41" s="189" t="s">
        <v>32</v>
      </c>
      <c r="B41" s="189"/>
      <c r="C41" s="27">
        <v>8</v>
      </c>
      <c r="D41" s="27">
        <v>4</v>
      </c>
      <c r="E41" s="27">
        <v>7</v>
      </c>
      <c r="F41" s="35">
        <v>6</v>
      </c>
      <c r="G41" s="35">
        <v>3</v>
      </c>
      <c r="H41" s="45">
        <v>8</v>
      </c>
      <c r="I41" s="45">
        <v>10</v>
      </c>
      <c r="J41" s="45">
        <v>11</v>
      </c>
      <c r="K41" s="45">
        <v>3</v>
      </c>
      <c r="L41" s="45">
        <v>5</v>
      </c>
      <c r="M41" s="45">
        <v>5</v>
      </c>
      <c r="N41" s="45">
        <v>7</v>
      </c>
    </row>
    <row r="42" spans="1:14" ht="15.95" customHeight="1" x14ac:dyDescent="0.15">
      <c r="A42" s="189" t="s">
        <v>33</v>
      </c>
      <c r="B42" s="189"/>
      <c r="C42" s="27">
        <v>8</v>
      </c>
      <c r="D42" s="27">
        <v>6</v>
      </c>
      <c r="E42" s="27">
        <v>9</v>
      </c>
      <c r="F42" s="35">
        <v>9</v>
      </c>
      <c r="G42" s="35">
        <v>7</v>
      </c>
      <c r="H42" s="45">
        <v>9</v>
      </c>
      <c r="I42" s="45">
        <v>10</v>
      </c>
      <c r="J42" s="45">
        <v>2</v>
      </c>
      <c r="K42" s="45">
        <v>7</v>
      </c>
      <c r="L42" s="45">
        <v>6</v>
      </c>
      <c r="M42" s="45">
        <v>3</v>
      </c>
      <c r="N42" s="45">
        <v>5</v>
      </c>
    </row>
    <row r="43" spans="1:14" ht="15.95" customHeight="1" x14ac:dyDescent="0.15">
      <c r="A43" s="189" t="s">
        <v>34</v>
      </c>
      <c r="B43" s="189"/>
      <c r="C43" s="27">
        <v>3</v>
      </c>
      <c r="D43" s="27">
        <v>7</v>
      </c>
      <c r="E43" s="27">
        <v>4</v>
      </c>
      <c r="F43" s="35">
        <v>6</v>
      </c>
      <c r="G43" s="35">
        <v>1</v>
      </c>
      <c r="H43" s="45">
        <v>6</v>
      </c>
      <c r="I43" s="45">
        <v>6</v>
      </c>
      <c r="J43" s="45">
        <v>3</v>
      </c>
      <c r="K43" s="45">
        <v>2</v>
      </c>
      <c r="L43" s="45">
        <v>4</v>
      </c>
      <c r="M43" s="45">
        <v>5</v>
      </c>
      <c r="N43" s="45">
        <v>4</v>
      </c>
    </row>
    <row r="44" spans="1:14" ht="15.95" customHeight="1" x14ac:dyDescent="0.15">
      <c r="A44" s="189" t="s">
        <v>35</v>
      </c>
      <c r="B44" s="189"/>
      <c r="C44" s="27">
        <v>4</v>
      </c>
      <c r="D44" s="27">
        <v>8</v>
      </c>
      <c r="E44" s="27">
        <v>7</v>
      </c>
      <c r="F44" s="35">
        <v>4</v>
      </c>
      <c r="G44" s="35">
        <v>3</v>
      </c>
      <c r="H44" s="45">
        <v>5</v>
      </c>
      <c r="I44" s="45">
        <v>4</v>
      </c>
      <c r="J44" s="45">
        <v>6</v>
      </c>
      <c r="K44" s="45">
        <v>6</v>
      </c>
      <c r="L44" s="45">
        <v>3</v>
      </c>
      <c r="M44" s="45">
        <v>8</v>
      </c>
      <c r="N44" s="45">
        <v>4</v>
      </c>
    </row>
    <row r="45" spans="1:14" ht="15.95" customHeight="1" x14ac:dyDescent="0.15">
      <c r="A45" s="189" t="s">
        <v>36</v>
      </c>
      <c r="B45" s="189"/>
      <c r="C45" s="27">
        <v>41</v>
      </c>
      <c r="D45" s="27">
        <v>47</v>
      </c>
      <c r="E45" s="27">
        <v>38</v>
      </c>
      <c r="F45" s="35">
        <v>35</v>
      </c>
      <c r="G45" s="35">
        <v>25</v>
      </c>
      <c r="H45" s="45">
        <v>43</v>
      </c>
      <c r="I45" s="45">
        <v>49</v>
      </c>
      <c r="J45" s="45">
        <v>30</v>
      </c>
      <c r="K45" s="45">
        <v>25</v>
      </c>
      <c r="L45" s="47">
        <v>27</v>
      </c>
      <c r="M45" s="45">
        <f>SUM(M39:M44)</f>
        <v>33</v>
      </c>
      <c r="N45" s="45">
        <f>SUM(N39:N44)</f>
        <v>31</v>
      </c>
    </row>
    <row r="46" spans="1:14" ht="15.95" customHeight="1" x14ac:dyDescent="0.15">
      <c r="A46" s="189" t="s">
        <v>37</v>
      </c>
      <c r="B46" s="189"/>
      <c r="C46" s="27">
        <v>9</v>
      </c>
      <c r="D46" s="27">
        <v>8</v>
      </c>
      <c r="E46" s="27">
        <v>5</v>
      </c>
      <c r="F46" s="35">
        <v>5</v>
      </c>
      <c r="G46" s="35">
        <v>9</v>
      </c>
      <c r="H46" s="45">
        <v>14</v>
      </c>
      <c r="I46" s="45">
        <v>11</v>
      </c>
      <c r="J46" s="45">
        <v>9</v>
      </c>
      <c r="K46" s="45">
        <v>7</v>
      </c>
      <c r="L46" s="45">
        <v>3</v>
      </c>
      <c r="M46" s="45">
        <v>6</v>
      </c>
      <c r="N46" s="45">
        <v>10</v>
      </c>
    </row>
    <row r="47" spans="1:14" ht="15.95" customHeight="1" x14ac:dyDescent="0.15">
      <c r="A47" s="189" t="s">
        <v>38</v>
      </c>
      <c r="B47" s="189"/>
      <c r="C47" s="27">
        <v>8</v>
      </c>
      <c r="D47" s="27">
        <v>4</v>
      </c>
      <c r="E47" s="27">
        <v>9</v>
      </c>
      <c r="F47" s="35">
        <v>10</v>
      </c>
      <c r="G47" s="35">
        <v>2</v>
      </c>
      <c r="H47" s="45">
        <v>10</v>
      </c>
      <c r="I47" s="45">
        <v>7</v>
      </c>
      <c r="J47" s="45">
        <v>7</v>
      </c>
      <c r="K47" s="45">
        <v>5</v>
      </c>
      <c r="L47" s="45">
        <v>7</v>
      </c>
      <c r="M47" s="45">
        <v>5</v>
      </c>
      <c r="N47" s="45">
        <v>7</v>
      </c>
    </row>
    <row r="48" spans="1:14" ht="15.95" customHeight="1" x14ac:dyDescent="0.15">
      <c r="A48" s="189" t="s">
        <v>39</v>
      </c>
      <c r="B48" s="189"/>
      <c r="C48" s="27">
        <v>9</v>
      </c>
      <c r="D48" s="27">
        <v>10</v>
      </c>
      <c r="E48" s="27">
        <v>11</v>
      </c>
      <c r="F48" s="35">
        <v>6</v>
      </c>
      <c r="G48" s="35">
        <v>2</v>
      </c>
      <c r="H48" s="45">
        <v>8</v>
      </c>
      <c r="I48" s="45">
        <v>12</v>
      </c>
      <c r="J48" s="45">
        <v>8</v>
      </c>
      <c r="K48" s="45">
        <v>1</v>
      </c>
      <c r="L48" s="45">
        <v>12</v>
      </c>
      <c r="M48" s="45">
        <v>6</v>
      </c>
      <c r="N48" s="45">
        <v>7</v>
      </c>
    </row>
    <row r="49" spans="1:14" ht="15.95" customHeight="1" x14ac:dyDescent="0.15">
      <c r="A49" s="189" t="s">
        <v>36</v>
      </c>
      <c r="B49" s="189"/>
      <c r="C49" s="27">
        <v>26</v>
      </c>
      <c r="D49" s="27">
        <v>22</v>
      </c>
      <c r="E49" s="27">
        <v>25</v>
      </c>
      <c r="F49" s="35">
        <v>21</v>
      </c>
      <c r="G49" s="35">
        <v>13</v>
      </c>
      <c r="H49" s="45">
        <v>32</v>
      </c>
      <c r="I49" s="45">
        <v>30</v>
      </c>
      <c r="J49" s="45">
        <v>24</v>
      </c>
      <c r="K49" s="45">
        <v>13</v>
      </c>
      <c r="L49" s="45">
        <v>22</v>
      </c>
      <c r="M49" s="45">
        <f>SUM(M46:M48)</f>
        <v>17</v>
      </c>
      <c r="N49" s="45">
        <f>SUM(N46:N48)</f>
        <v>24</v>
      </c>
    </row>
    <row r="50" spans="1:14" ht="15.95" customHeight="1" x14ac:dyDescent="0.15">
      <c r="A50" s="189" t="s">
        <v>40</v>
      </c>
      <c r="B50" s="189"/>
      <c r="C50" s="27">
        <v>39</v>
      </c>
      <c r="D50" s="27">
        <v>51</v>
      </c>
      <c r="E50" s="27">
        <v>48</v>
      </c>
      <c r="F50" s="35">
        <v>28</v>
      </c>
      <c r="G50" s="35">
        <v>26</v>
      </c>
      <c r="H50" s="45">
        <v>35</v>
      </c>
      <c r="I50" s="45">
        <v>33</v>
      </c>
      <c r="J50" s="45">
        <v>38</v>
      </c>
      <c r="K50" s="45">
        <v>32</v>
      </c>
      <c r="L50" s="45">
        <v>22</v>
      </c>
      <c r="M50" s="45">
        <v>24</v>
      </c>
      <c r="N50" s="45">
        <v>31</v>
      </c>
    </row>
    <row r="51" spans="1:14" ht="15.95" customHeight="1" x14ac:dyDescent="0.15">
      <c r="A51" s="188" t="s">
        <v>46</v>
      </c>
      <c r="B51" s="30" t="s">
        <v>41</v>
      </c>
      <c r="C51" s="27">
        <v>59</v>
      </c>
      <c r="D51" s="27">
        <v>60</v>
      </c>
      <c r="E51" s="27">
        <v>53</v>
      </c>
      <c r="F51" s="35">
        <v>59</v>
      </c>
      <c r="G51" s="35">
        <v>47</v>
      </c>
      <c r="H51" s="45">
        <v>46</v>
      </c>
      <c r="I51" s="45">
        <v>46</v>
      </c>
      <c r="J51" s="45">
        <v>54</v>
      </c>
      <c r="K51" s="45">
        <v>35</v>
      </c>
      <c r="L51" s="45">
        <v>34</v>
      </c>
      <c r="M51" s="45">
        <v>29</v>
      </c>
      <c r="N51" s="45">
        <v>33</v>
      </c>
    </row>
    <row r="52" spans="1:14" ht="15.95" customHeight="1" x14ac:dyDescent="0.15">
      <c r="A52" s="188"/>
      <c r="B52" s="30" t="s">
        <v>42</v>
      </c>
      <c r="C52" s="27">
        <v>301</v>
      </c>
      <c r="D52" s="27">
        <v>277</v>
      </c>
      <c r="E52" s="27">
        <v>259</v>
      </c>
      <c r="F52" s="35">
        <v>259</v>
      </c>
      <c r="G52" s="35">
        <v>241</v>
      </c>
      <c r="H52" s="45">
        <v>229</v>
      </c>
      <c r="I52" s="45">
        <v>253</v>
      </c>
      <c r="J52" s="45">
        <v>237</v>
      </c>
      <c r="K52" s="45">
        <v>216</v>
      </c>
      <c r="L52" s="45">
        <v>185</v>
      </c>
      <c r="M52" s="45">
        <v>202</v>
      </c>
      <c r="N52" s="45">
        <v>168</v>
      </c>
    </row>
    <row r="53" spans="1:14" ht="15.95" customHeight="1" x14ac:dyDescent="0.15">
      <c r="A53" s="188"/>
      <c r="B53" s="30" t="s">
        <v>43</v>
      </c>
      <c r="C53" s="27">
        <v>217</v>
      </c>
      <c r="D53" s="27">
        <v>211</v>
      </c>
      <c r="E53" s="27">
        <v>230</v>
      </c>
      <c r="F53" s="35">
        <v>195</v>
      </c>
      <c r="G53" s="35">
        <v>204</v>
      </c>
      <c r="H53" s="45">
        <v>227</v>
      </c>
      <c r="I53" s="45">
        <v>241</v>
      </c>
      <c r="J53" s="45">
        <v>224</v>
      </c>
      <c r="K53" s="45">
        <v>216</v>
      </c>
      <c r="L53" s="45">
        <v>205</v>
      </c>
      <c r="M53" s="45">
        <v>192</v>
      </c>
      <c r="N53" s="45">
        <v>191</v>
      </c>
    </row>
    <row r="54" spans="1:14" ht="15.95" customHeight="1" x14ac:dyDescent="0.15">
      <c r="A54" s="188"/>
      <c r="B54" s="30" t="s">
        <v>44</v>
      </c>
      <c r="C54" s="27">
        <v>131</v>
      </c>
      <c r="D54" s="27">
        <v>156</v>
      </c>
      <c r="E54" s="27">
        <v>164</v>
      </c>
      <c r="F54" s="35">
        <v>146</v>
      </c>
      <c r="G54" s="35">
        <v>139</v>
      </c>
      <c r="H54" s="45">
        <v>192</v>
      </c>
      <c r="I54" s="45">
        <v>173</v>
      </c>
      <c r="J54" s="45">
        <v>192</v>
      </c>
      <c r="K54" s="45">
        <v>155</v>
      </c>
      <c r="L54" s="45">
        <v>186</v>
      </c>
      <c r="M54" s="45">
        <v>149</v>
      </c>
      <c r="N54" s="45">
        <v>150</v>
      </c>
    </row>
    <row r="55" spans="1:14" ht="15.95" customHeight="1" x14ac:dyDescent="0.15">
      <c r="A55" s="188"/>
      <c r="B55" s="30" t="s">
        <v>45</v>
      </c>
      <c r="C55" s="27">
        <v>120</v>
      </c>
      <c r="D55" s="27">
        <v>152</v>
      </c>
      <c r="E55" s="27">
        <v>157</v>
      </c>
      <c r="F55" s="35">
        <v>136</v>
      </c>
      <c r="G55" s="35">
        <v>153</v>
      </c>
      <c r="H55" s="45">
        <v>122</v>
      </c>
      <c r="I55" s="45">
        <v>140</v>
      </c>
      <c r="J55" s="45">
        <v>148</v>
      </c>
      <c r="K55" s="45">
        <v>106</v>
      </c>
      <c r="L55" s="45">
        <v>117</v>
      </c>
      <c r="M55" s="45">
        <v>136</v>
      </c>
      <c r="N55" s="45">
        <v>108</v>
      </c>
    </row>
    <row r="56" spans="1:14" ht="15.95" customHeight="1" x14ac:dyDescent="0.15">
      <c r="A56" s="188"/>
      <c r="B56" s="30" t="s">
        <v>47</v>
      </c>
      <c r="C56" s="27">
        <v>59</v>
      </c>
      <c r="D56" s="27">
        <v>39</v>
      </c>
      <c r="E56" s="27">
        <v>55</v>
      </c>
      <c r="F56" s="35">
        <v>47</v>
      </c>
      <c r="G56" s="35">
        <v>57</v>
      </c>
      <c r="H56" s="45">
        <v>70</v>
      </c>
      <c r="I56" s="45">
        <v>80</v>
      </c>
      <c r="J56" s="45">
        <v>67</v>
      </c>
      <c r="K56" s="45">
        <v>56</v>
      </c>
      <c r="L56" s="45">
        <v>82</v>
      </c>
      <c r="M56" s="45">
        <v>42</v>
      </c>
      <c r="N56" s="45">
        <v>52</v>
      </c>
    </row>
    <row r="57" spans="1:14" ht="15.95" customHeight="1" x14ac:dyDescent="0.15">
      <c r="A57" s="189" t="s">
        <v>36</v>
      </c>
      <c r="B57" s="189"/>
      <c r="C57" s="27">
        <v>887</v>
      </c>
      <c r="D57" s="27">
        <v>895</v>
      </c>
      <c r="E57" s="27">
        <v>918</v>
      </c>
      <c r="F57" s="35">
        <v>842</v>
      </c>
      <c r="G57" s="35">
        <v>841</v>
      </c>
      <c r="H57" s="45">
        <v>886</v>
      </c>
      <c r="I57" s="45">
        <v>933</v>
      </c>
      <c r="J57" s="45">
        <v>922</v>
      </c>
      <c r="K57" s="45">
        <v>784</v>
      </c>
      <c r="L57" s="45">
        <v>809</v>
      </c>
      <c r="M57" s="45">
        <f>SUM(M51:M56)</f>
        <v>750</v>
      </c>
      <c r="N57" s="45">
        <f>SUM(N51:N56)</f>
        <v>702</v>
      </c>
    </row>
    <row r="58" spans="1:14" ht="15.95" customHeight="1" x14ac:dyDescent="0.15">
      <c r="A58" s="188" t="s">
        <v>48</v>
      </c>
      <c r="B58" s="30" t="s">
        <v>100</v>
      </c>
      <c r="C58" s="27">
        <v>74</v>
      </c>
      <c r="D58" s="27">
        <v>71</v>
      </c>
      <c r="E58" s="27">
        <v>86</v>
      </c>
      <c r="F58" s="35">
        <v>61</v>
      </c>
      <c r="G58" s="35">
        <v>68</v>
      </c>
      <c r="H58" s="45">
        <v>75</v>
      </c>
      <c r="I58" s="45">
        <v>85</v>
      </c>
      <c r="J58" s="45">
        <v>72</v>
      </c>
      <c r="K58" s="45">
        <v>68</v>
      </c>
      <c r="L58" s="45">
        <v>60</v>
      </c>
      <c r="M58" s="45">
        <v>83</v>
      </c>
      <c r="N58" s="45">
        <v>86</v>
      </c>
    </row>
    <row r="59" spans="1:14" ht="15.95" customHeight="1" x14ac:dyDescent="0.15">
      <c r="A59" s="188"/>
      <c r="B59" s="30" t="s">
        <v>101</v>
      </c>
      <c r="C59" s="27">
        <v>46</v>
      </c>
      <c r="D59" s="27">
        <v>53</v>
      </c>
      <c r="E59" s="27">
        <v>53</v>
      </c>
      <c r="F59" s="35">
        <v>44</v>
      </c>
      <c r="G59" s="35">
        <v>45</v>
      </c>
      <c r="H59" s="45">
        <v>55</v>
      </c>
      <c r="I59" s="45">
        <v>60</v>
      </c>
      <c r="J59" s="45">
        <v>49</v>
      </c>
      <c r="K59" s="45">
        <v>42</v>
      </c>
      <c r="L59" s="45">
        <v>43</v>
      </c>
      <c r="M59" s="45">
        <v>66</v>
      </c>
      <c r="N59" s="45">
        <v>49</v>
      </c>
    </row>
    <row r="60" spans="1:14" ht="15.95" customHeight="1" x14ac:dyDescent="0.15">
      <c r="A60" s="189" t="s">
        <v>36</v>
      </c>
      <c r="B60" s="189"/>
      <c r="C60" s="27">
        <v>120</v>
      </c>
      <c r="D60" s="27">
        <v>124</v>
      </c>
      <c r="E60" s="27">
        <v>139</v>
      </c>
      <c r="F60" s="35">
        <v>105</v>
      </c>
      <c r="G60" s="35">
        <v>113</v>
      </c>
      <c r="H60" s="45">
        <v>130</v>
      </c>
      <c r="I60" s="45">
        <v>145</v>
      </c>
      <c r="J60" s="45">
        <v>121</v>
      </c>
      <c r="K60" s="45">
        <v>110</v>
      </c>
      <c r="L60" s="45">
        <v>103</v>
      </c>
      <c r="M60" s="45">
        <f>SUM(M58:M59)</f>
        <v>149</v>
      </c>
      <c r="N60" s="45">
        <f>SUM(N58:N59)</f>
        <v>135</v>
      </c>
    </row>
    <row r="61" spans="1:14" ht="15.95" customHeight="1" x14ac:dyDescent="0.15">
      <c r="A61" t="s">
        <v>324</v>
      </c>
    </row>
  </sheetData>
  <sheetProtection formatCells="0" insertColumns="0" insertRows="0"/>
  <mergeCells count="42">
    <mergeCell ref="A41:B41"/>
    <mergeCell ref="A42:B42"/>
    <mergeCell ref="A43:B43"/>
    <mergeCell ref="A32:D32"/>
    <mergeCell ref="A35:B35"/>
    <mergeCell ref="A36:B36"/>
    <mergeCell ref="A37:B37"/>
    <mergeCell ref="A38:B38"/>
    <mergeCell ref="A1:D1"/>
    <mergeCell ref="A4:B4"/>
    <mergeCell ref="A5:B5"/>
    <mergeCell ref="A16:B16"/>
    <mergeCell ref="A18:B18"/>
    <mergeCell ref="A6:B6"/>
    <mergeCell ref="A7:B7"/>
    <mergeCell ref="A8:B8"/>
    <mergeCell ref="A9:B9"/>
    <mergeCell ref="A10:B10"/>
    <mergeCell ref="A15:B15"/>
    <mergeCell ref="A51:A56"/>
    <mergeCell ref="A57:B57"/>
    <mergeCell ref="A58:A59"/>
    <mergeCell ref="A60:B60"/>
    <mergeCell ref="A17:B17"/>
    <mergeCell ref="A49:B49"/>
    <mergeCell ref="A50:B50"/>
    <mergeCell ref="A20:A25"/>
    <mergeCell ref="A26:B26"/>
    <mergeCell ref="A44:B44"/>
    <mergeCell ref="A45:B45"/>
    <mergeCell ref="A46:B46"/>
    <mergeCell ref="A47:B47"/>
    <mergeCell ref="A48:B48"/>
    <mergeCell ref="A39:B39"/>
    <mergeCell ref="A40:B40"/>
    <mergeCell ref="A27:A28"/>
    <mergeCell ref="A29:B29"/>
    <mergeCell ref="A11:B11"/>
    <mergeCell ref="A12:B12"/>
    <mergeCell ref="A13:B13"/>
    <mergeCell ref="A14:B14"/>
    <mergeCell ref="A19:B19"/>
  </mergeCells>
  <phoneticPr fontId="2"/>
  <pageMargins left="0.9055118110236221" right="0.78740157480314965" top="0.98425196850393704" bottom="0.98425196850393704" header="0.51181102362204722" footer="0.51181102362204722"/>
  <pageSetup paperSize="9" orientation="landscape" r:id="rId1"/>
  <headerFooter scaleWithDoc="0" alignWithMargins="0">
    <oddFoote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E3E1D-1FDC-4D07-BD64-0BDB9E51CB3A}">
  <dimension ref="A1:N38"/>
  <sheetViews>
    <sheetView view="pageBreakPreview" zoomScaleNormal="100" zoomScaleSheetLayoutView="100" workbookViewId="0"/>
  </sheetViews>
  <sheetFormatPr defaultRowHeight="13.5" x14ac:dyDescent="0.15"/>
  <cols>
    <col min="2" max="2" width="10.5" customWidth="1"/>
    <col min="12" max="12" width="9.25" customWidth="1"/>
    <col min="15" max="16" width="9" customWidth="1"/>
    <col min="17" max="19" width="8.375" customWidth="1"/>
  </cols>
  <sheetData>
    <row r="1" spans="1:14" ht="17.25" x14ac:dyDescent="0.2">
      <c r="A1" s="49" t="s">
        <v>416</v>
      </c>
      <c r="B1" s="16"/>
      <c r="C1" s="16"/>
      <c r="D1" s="16"/>
      <c r="E1" s="16"/>
      <c r="F1" s="16"/>
    </row>
    <row r="2" spans="1:14" ht="12.95" customHeight="1" x14ac:dyDescent="0.2">
      <c r="A2" s="16"/>
      <c r="B2" s="16"/>
      <c r="C2" s="16"/>
      <c r="D2" s="16"/>
      <c r="E2" s="16"/>
      <c r="F2" s="16"/>
    </row>
    <row r="3" spans="1:14" ht="15.95" customHeight="1" x14ac:dyDescent="0.15">
      <c r="N3" s="17" t="s">
        <v>23</v>
      </c>
    </row>
    <row r="4" spans="1:14" ht="15.95" customHeight="1" x14ac:dyDescent="0.15">
      <c r="A4" s="167" t="s">
        <v>86</v>
      </c>
      <c r="B4" s="169"/>
      <c r="C4" s="53" t="s">
        <v>92</v>
      </c>
      <c r="D4" s="53" t="s">
        <v>93</v>
      </c>
      <c r="E4" s="53" t="s">
        <v>99</v>
      </c>
      <c r="F4" s="53" t="s">
        <v>106</v>
      </c>
      <c r="G4" s="53" t="s">
        <v>109</v>
      </c>
      <c r="H4" s="53" t="s">
        <v>111</v>
      </c>
      <c r="I4" s="53" t="s">
        <v>114</v>
      </c>
      <c r="J4" s="53" t="s">
        <v>115</v>
      </c>
      <c r="K4" s="53" t="s">
        <v>116</v>
      </c>
      <c r="L4" s="53" t="s">
        <v>117</v>
      </c>
      <c r="M4" s="53" t="s">
        <v>118</v>
      </c>
      <c r="N4" s="53" t="s">
        <v>119</v>
      </c>
    </row>
    <row r="5" spans="1:14" ht="15.95" customHeight="1" x14ac:dyDescent="0.15">
      <c r="A5" s="165" t="s">
        <v>49</v>
      </c>
      <c r="B5" s="166"/>
      <c r="C5" s="45">
        <v>3</v>
      </c>
      <c r="D5" s="45">
        <v>3</v>
      </c>
      <c r="E5" s="45"/>
      <c r="F5" s="45"/>
      <c r="G5" s="45">
        <v>4</v>
      </c>
      <c r="H5" s="45">
        <v>1</v>
      </c>
      <c r="I5" s="45">
        <v>3</v>
      </c>
      <c r="J5" s="45">
        <v>1</v>
      </c>
      <c r="K5" s="45">
        <v>0</v>
      </c>
      <c r="L5" s="45">
        <v>2</v>
      </c>
      <c r="M5" s="45">
        <v>3</v>
      </c>
      <c r="N5" s="45">
        <v>2</v>
      </c>
    </row>
    <row r="6" spans="1:14" ht="15.95" customHeight="1" x14ac:dyDescent="0.15">
      <c r="A6" s="165" t="s">
        <v>50</v>
      </c>
      <c r="B6" s="166"/>
      <c r="C6" s="45">
        <v>3</v>
      </c>
      <c r="D6" s="45">
        <v>2</v>
      </c>
      <c r="E6" s="45">
        <v>1</v>
      </c>
      <c r="F6" s="45">
        <v>4</v>
      </c>
      <c r="G6" s="45">
        <v>4</v>
      </c>
      <c r="H6" s="45">
        <v>5</v>
      </c>
      <c r="I6" s="45">
        <v>6</v>
      </c>
      <c r="J6" s="45">
        <v>2</v>
      </c>
      <c r="K6" s="45">
        <v>4</v>
      </c>
      <c r="L6" s="45">
        <v>4</v>
      </c>
      <c r="M6" s="45">
        <v>1</v>
      </c>
      <c r="N6" s="45">
        <v>2</v>
      </c>
    </row>
    <row r="7" spans="1:14" ht="15.95" customHeight="1" x14ac:dyDescent="0.15">
      <c r="A7" s="179" t="s">
        <v>54</v>
      </c>
      <c r="B7" s="63" t="s">
        <v>51</v>
      </c>
      <c r="C7" s="45">
        <v>8</v>
      </c>
      <c r="D7" s="45">
        <v>8</v>
      </c>
      <c r="E7" s="45">
        <v>9</v>
      </c>
      <c r="F7" s="45">
        <v>8</v>
      </c>
      <c r="G7" s="45">
        <v>13</v>
      </c>
      <c r="H7" s="45">
        <v>12</v>
      </c>
      <c r="I7" s="45">
        <v>10</v>
      </c>
      <c r="J7" s="45">
        <v>11</v>
      </c>
      <c r="K7" s="45">
        <v>11</v>
      </c>
      <c r="L7" s="45">
        <v>15</v>
      </c>
      <c r="M7" s="45">
        <v>9</v>
      </c>
      <c r="N7" s="45">
        <v>8</v>
      </c>
    </row>
    <row r="8" spans="1:14" ht="15.95" customHeight="1" x14ac:dyDescent="0.15">
      <c r="A8" s="180"/>
      <c r="B8" s="63" t="s">
        <v>52</v>
      </c>
      <c r="C8" s="45">
        <v>1</v>
      </c>
      <c r="D8" s="45">
        <v>2</v>
      </c>
      <c r="E8" s="45">
        <v>1</v>
      </c>
      <c r="F8" s="45">
        <v>1</v>
      </c>
      <c r="G8" s="45">
        <v>2</v>
      </c>
      <c r="H8" s="45">
        <v>0</v>
      </c>
      <c r="I8" s="45">
        <v>0</v>
      </c>
      <c r="J8" s="45">
        <v>0</v>
      </c>
      <c r="K8" s="45">
        <v>0</v>
      </c>
      <c r="L8" s="45">
        <v>0</v>
      </c>
      <c r="M8" s="45">
        <v>0</v>
      </c>
      <c r="N8" s="45">
        <v>0</v>
      </c>
    </row>
    <row r="9" spans="1:14" ht="15.95" customHeight="1" x14ac:dyDescent="0.15">
      <c r="A9" s="180"/>
      <c r="B9" s="64" t="s">
        <v>53</v>
      </c>
      <c r="C9" s="60">
        <v>0</v>
      </c>
      <c r="D9" s="60">
        <v>0</v>
      </c>
      <c r="E9" s="60">
        <v>3</v>
      </c>
      <c r="F9" s="60">
        <v>0</v>
      </c>
      <c r="G9" s="60">
        <v>0</v>
      </c>
      <c r="H9" s="60">
        <v>0</v>
      </c>
      <c r="I9" s="60">
        <v>0</v>
      </c>
      <c r="J9" s="45">
        <v>0</v>
      </c>
      <c r="K9" s="45">
        <v>0</v>
      </c>
      <c r="L9" s="45">
        <v>0</v>
      </c>
      <c r="M9" s="45">
        <v>0</v>
      </c>
      <c r="N9" s="45">
        <v>0</v>
      </c>
    </row>
    <row r="10" spans="1:14" ht="15.95" customHeight="1" x14ac:dyDescent="0.15">
      <c r="A10" s="181"/>
      <c r="B10" s="63" t="s">
        <v>11</v>
      </c>
      <c r="C10" s="45">
        <v>12</v>
      </c>
      <c r="D10" s="45">
        <v>10</v>
      </c>
      <c r="E10" s="45">
        <v>8</v>
      </c>
      <c r="F10" s="45">
        <v>14</v>
      </c>
      <c r="G10" s="45">
        <v>11</v>
      </c>
      <c r="H10" s="45">
        <v>9</v>
      </c>
      <c r="I10" s="45">
        <v>6</v>
      </c>
      <c r="J10" s="45">
        <v>9</v>
      </c>
      <c r="K10" s="45">
        <v>6</v>
      </c>
      <c r="L10" s="45">
        <v>10</v>
      </c>
      <c r="M10" s="45">
        <v>10</v>
      </c>
      <c r="N10" s="45">
        <v>13</v>
      </c>
    </row>
    <row r="11" spans="1:14" ht="15.95" customHeight="1" x14ac:dyDescent="0.15">
      <c r="A11" s="165" t="s">
        <v>55</v>
      </c>
      <c r="B11" s="166"/>
      <c r="C11" s="45">
        <v>0</v>
      </c>
      <c r="D11" s="60">
        <v>0</v>
      </c>
      <c r="E11" s="45">
        <v>0</v>
      </c>
      <c r="F11" s="45">
        <v>0</v>
      </c>
      <c r="G11" s="45">
        <v>1</v>
      </c>
      <c r="H11" s="45">
        <v>0</v>
      </c>
      <c r="I11" s="45">
        <v>0</v>
      </c>
      <c r="J11" s="45">
        <v>2</v>
      </c>
      <c r="K11" s="45">
        <v>1</v>
      </c>
      <c r="L11" s="45">
        <v>0</v>
      </c>
      <c r="M11" s="45">
        <v>3</v>
      </c>
      <c r="N11" s="45">
        <v>0</v>
      </c>
    </row>
    <row r="12" spans="1:14" ht="15.95" customHeight="1" x14ac:dyDescent="0.15">
      <c r="A12" s="165" t="s">
        <v>56</v>
      </c>
      <c r="B12" s="166"/>
      <c r="C12" s="60">
        <v>1</v>
      </c>
      <c r="D12" s="45">
        <v>0</v>
      </c>
      <c r="E12" s="60">
        <v>0</v>
      </c>
      <c r="F12" s="60">
        <v>0</v>
      </c>
      <c r="G12" s="60">
        <v>0</v>
      </c>
      <c r="H12" s="60">
        <v>1</v>
      </c>
      <c r="I12" s="60">
        <v>0</v>
      </c>
      <c r="J12" s="45">
        <v>0</v>
      </c>
      <c r="K12" s="45">
        <v>0</v>
      </c>
      <c r="L12" s="45">
        <v>1</v>
      </c>
      <c r="M12" s="45">
        <v>1</v>
      </c>
      <c r="N12" s="45">
        <v>1</v>
      </c>
    </row>
    <row r="13" spans="1:14" ht="15.95" customHeight="1" x14ac:dyDescent="0.15">
      <c r="A13" s="165" t="s">
        <v>57</v>
      </c>
      <c r="B13" s="166"/>
      <c r="C13" s="60">
        <v>0</v>
      </c>
      <c r="D13" s="60">
        <v>0</v>
      </c>
      <c r="E13" s="60">
        <v>2</v>
      </c>
      <c r="F13" s="60">
        <v>2</v>
      </c>
      <c r="G13" s="60">
        <v>0</v>
      </c>
      <c r="H13" s="60">
        <v>0</v>
      </c>
      <c r="I13" s="60">
        <v>1</v>
      </c>
      <c r="J13" s="45">
        <v>1</v>
      </c>
      <c r="K13" s="45">
        <v>3</v>
      </c>
      <c r="L13" s="45">
        <v>2</v>
      </c>
      <c r="M13" s="45">
        <v>3</v>
      </c>
      <c r="N13" s="45">
        <v>2</v>
      </c>
    </row>
    <row r="14" spans="1:14" ht="15.95" customHeight="1" x14ac:dyDescent="0.15">
      <c r="A14" s="165" t="s">
        <v>11</v>
      </c>
      <c r="B14" s="166"/>
      <c r="C14" s="45">
        <v>6</v>
      </c>
      <c r="D14" s="45">
        <v>6</v>
      </c>
      <c r="E14" s="45">
        <v>14</v>
      </c>
      <c r="F14" s="45">
        <v>11</v>
      </c>
      <c r="G14" s="45">
        <v>11</v>
      </c>
      <c r="H14" s="45">
        <v>8</v>
      </c>
      <c r="I14" s="45">
        <v>12</v>
      </c>
      <c r="J14" s="45">
        <v>7</v>
      </c>
      <c r="K14" s="45">
        <v>6</v>
      </c>
      <c r="L14" s="45">
        <v>7</v>
      </c>
      <c r="M14" s="45">
        <v>7</v>
      </c>
      <c r="N14" s="45">
        <v>6</v>
      </c>
    </row>
    <row r="15" spans="1:14" ht="15.95" customHeight="1" x14ac:dyDescent="0.15">
      <c r="A15" s="165" t="s">
        <v>3</v>
      </c>
      <c r="B15" s="166"/>
      <c r="C15" s="45">
        <v>34</v>
      </c>
      <c r="D15" s="45">
        <v>31</v>
      </c>
      <c r="E15" s="45">
        <v>38</v>
      </c>
      <c r="F15" s="45">
        <v>40</v>
      </c>
      <c r="G15" s="45">
        <v>46</v>
      </c>
      <c r="H15" s="45">
        <v>36</v>
      </c>
      <c r="I15" s="45">
        <v>38</v>
      </c>
      <c r="J15" s="45">
        <f>SUM(J5:J14)</f>
        <v>33</v>
      </c>
      <c r="K15" s="45">
        <f>SUM(K5:K14)</f>
        <v>31</v>
      </c>
      <c r="L15" s="45">
        <v>41</v>
      </c>
      <c r="M15" s="45">
        <f>SUM(M5:M14)</f>
        <v>37</v>
      </c>
      <c r="N15" s="45">
        <f>SUM(N5:N14)</f>
        <v>34</v>
      </c>
    </row>
    <row r="16" spans="1:14" ht="15.95" customHeight="1" x14ac:dyDescent="0.15"/>
    <row r="17" spans="1:11" ht="15.95" customHeight="1" x14ac:dyDescent="0.2">
      <c r="C17" s="16"/>
      <c r="D17" s="16"/>
      <c r="E17" s="16"/>
      <c r="F17" s="16"/>
      <c r="J17" s="17"/>
      <c r="K17" s="17" t="s">
        <v>23</v>
      </c>
    </row>
    <row r="18" spans="1:11" ht="15.95" customHeight="1" x14ac:dyDescent="0.15">
      <c r="A18" s="167" t="s">
        <v>86</v>
      </c>
      <c r="B18" s="169"/>
      <c r="C18" s="53" t="s">
        <v>155</v>
      </c>
      <c r="D18" s="53" t="s">
        <v>315</v>
      </c>
      <c r="E18" s="64" t="s">
        <v>333</v>
      </c>
      <c r="F18" s="64" t="s">
        <v>331</v>
      </c>
      <c r="G18" s="64" t="s">
        <v>364</v>
      </c>
      <c r="H18" s="64" t="s">
        <v>403</v>
      </c>
      <c r="I18" s="64" t="s">
        <v>424</v>
      </c>
      <c r="J18" s="64" t="s">
        <v>430</v>
      </c>
      <c r="K18" s="64" t="s">
        <v>441</v>
      </c>
    </row>
    <row r="19" spans="1:11" ht="15.95" customHeight="1" x14ac:dyDescent="0.15">
      <c r="A19" s="165" t="s">
        <v>49</v>
      </c>
      <c r="B19" s="166"/>
      <c r="C19" s="45">
        <v>2</v>
      </c>
      <c r="D19" s="45">
        <v>1</v>
      </c>
      <c r="E19" s="45">
        <v>0</v>
      </c>
      <c r="F19" s="45">
        <v>1</v>
      </c>
      <c r="G19" s="45">
        <v>1</v>
      </c>
      <c r="H19" s="45">
        <v>0</v>
      </c>
      <c r="I19" s="45">
        <v>3</v>
      </c>
      <c r="J19" s="45">
        <v>2</v>
      </c>
      <c r="K19" s="45">
        <v>4</v>
      </c>
    </row>
    <row r="20" spans="1:11" ht="15.95" customHeight="1" x14ac:dyDescent="0.15">
      <c r="A20" s="165" t="s">
        <v>50</v>
      </c>
      <c r="B20" s="166"/>
      <c r="C20" s="45">
        <v>2</v>
      </c>
      <c r="D20" s="45">
        <v>0</v>
      </c>
      <c r="E20" s="45">
        <v>1</v>
      </c>
      <c r="F20" s="45">
        <v>1</v>
      </c>
      <c r="G20" s="45">
        <v>1</v>
      </c>
      <c r="H20" s="45">
        <v>5</v>
      </c>
      <c r="I20" s="45">
        <v>7</v>
      </c>
      <c r="J20" s="45">
        <v>3</v>
      </c>
      <c r="K20" s="45">
        <v>2</v>
      </c>
    </row>
    <row r="21" spans="1:11" ht="15.95" customHeight="1" x14ac:dyDescent="0.15">
      <c r="A21" s="179" t="s">
        <v>54</v>
      </c>
      <c r="B21" s="63" t="s">
        <v>51</v>
      </c>
      <c r="C21" s="45">
        <v>16</v>
      </c>
      <c r="D21" s="45">
        <v>13</v>
      </c>
      <c r="E21" s="45">
        <v>8</v>
      </c>
      <c r="F21" s="45">
        <v>7</v>
      </c>
      <c r="G21" s="45">
        <v>7</v>
      </c>
      <c r="H21" s="45">
        <v>7</v>
      </c>
      <c r="I21" s="45">
        <v>12</v>
      </c>
      <c r="J21" s="45">
        <v>17</v>
      </c>
      <c r="K21" s="45">
        <v>12</v>
      </c>
    </row>
    <row r="22" spans="1:11" ht="15.95" customHeight="1" x14ac:dyDescent="0.15">
      <c r="A22" s="180"/>
      <c r="B22" s="63" t="s">
        <v>52</v>
      </c>
      <c r="C22" s="45">
        <v>0</v>
      </c>
      <c r="D22" s="45">
        <v>1</v>
      </c>
      <c r="E22" s="45">
        <v>0</v>
      </c>
      <c r="F22" s="45">
        <v>0</v>
      </c>
      <c r="G22" s="45">
        <v>0</v>
      </c>
      <c r="H22" s="45">
        <v>0</v>
      </c>
      <c r="I22" s="45">
        <v>0</v>
      </c>
      <c r="J22" s="45">
        <v>0</v>
      </c>
      <c r="K22" s="45">
        <v>1</v>
      </c>
    </row>
    <row r="23" spans="1:11" ht="15.95" customHeight="1" x14ac:dyDescent="0.15">
      <c r="A23" s="180"/>
      <c r="B23" s="64" t="s">
        <v>53</v>
      </c>
      <c r="C23" s="45">
        <v>0</v>
      </c>
      <c r="D23" s="45">
        <v>0</v>
      </c>
      <c r="E23" s="45">
        <v>0</v>
      </c>
      <c r="F23" s="45">
        <v>0</v>
      </c>
      <c r="G23" s="45">
        <v>0</v>
      </c>
      <c r="H23" s="45">
        <v>0</v>
      </c>
      <c r="I23" s="45">
        <v>0</v>
      </c>
      <c r="J23" s="45">
        <v>0</v>
      </c>
      <c r="K23" s="45">
        <v>0</v>
      </c>
    </row>
    <row r="24" spans="1:11" ht="15.95" customHeight="1" x14ac:dyDescent="0.15">
      <c r="A24" s="181"/>
      <c r="B24" s="63" t="s">
        <v>11</v>
      </c>
      <c r="C24" s="45">
        <v>7</v>
      </c>
      <c r="D24" s="45">
        <v>7</v>
      </c>
      <c r="E24" s="45">
        <v>2</v>
      </c>
      <c r="F24" s="45">
        <v>6</v>
      </c>
      <c r="G24" s="45">
        <v>8</v>
      </c>
      <c r="H24" s="45">
        <v>11</v>
      </c>
      <c r="I24" s="45">
        <v>12</v>
      </c>
      <c r="J24" s="45">
        <v>5</v>
      </c>
      <c r="K24" s="45">
        <v>7</v>
      </c>
    </row>
    <row r="25" spans="1:11" ht="15.95" customHeight="1" x14ac:dyDescent="0.15">
      <c r="A25" s="165" t="s">
        <v>55</v>
      </c>
      <c r="B25" s="166"/>
      <c r="C25" s="45">
        <v>0</v>
      </c>
      <c r="D25" s="45">
        <v>1</v>
      </c>
      <c r="E25" s="45">
        <v>0</v>
      </c>
      <c r="F25" s="45">
        <v>0</v>
      </c>
      <c r="G25" s="45">
        <v>0</v>
      </c>
      <c r="H25" s="45">
        <v>0</v>
      </c>
      <c r="I25" s="45">
        <v>0</v>
      </c>
      <c r="J25" s="45">
        <v>0</v>
      </c>
      <c r="K25" s="45">
        <v>0</v>
      </c>
    </row>
    <row r="26" spans="1:11" ht="15.95" customHeight="1" x14ac:dyDescent="0.15">
      <c r="A26" s="165" t="s">
        <v>56</v>
      </c>
      <c r="B26" s="166"/>
      <c r="C26" s="45">
        <v>1</v>
      </c>
      <c r="D26" s="45">
        <v>1</v>
      </c>
      <c r="E26" s="45">
        <v>0</v>
      </c>
      <c r="F26" s="45">
        <v>0</v>
      </c>
      <c r="G26" s="45">
        <v>0</v>
      </c>
      <c r="H26" s="45">
        <v>0</v>
      </c>
      <c r="I26" s="45">
        <v>0</v>
      </c>
      <c r="J26" s="45">
        <v>0</v>
      </c>
      <c r="K26" s="45">
        <v>0</v>
      </c>
    </row>
    <row r="27" spans="1:11" ht="15.95" customHeight="1" x14ac:dyDescent="0.15">
      <c r="A27" s="165" t="s">
        <v>57</v>
      </c>
      <c r="B27" s="166"/>
      <c r="C27" s="45">
        <v>2</v>
      </c>
      <c r="D27" s="45">
        <v>2</v>
      </c>
      <c r="E27" s="45">
        <v>0</v>
      </c>
      <c r="F27" s="45">
        <v>6</v>
      </c>
      <c r="G27" s="45">
        <v>0</v>
      </c>
      <c r="H27" s="45">
        <v>2</v>
      </c>
      <c r="I27" s="45">
        <v>0</v>
      </c>
      <c r="J27" s="45">
        <v>0</v>
      </c>
      <c r="K27" s="45">
        <v>0</v>
      </c>
    </row>
    <row r="28" spans="1:11" ht="15.95" customHeight="1" x14ac:dyDescent="0.15">
      <c r="A28" s="165" t="s">
        <v>11</v>
      </c>
      <c r="B28" s="166"/>
      <c r="C28" s="45">
        <v>10</v>
      </c>
      <c r="D28" s="45">
        <v>12</v>
      </c>
      <c r="E28" s="45">
        <v>6</v>
      </c>
      <c r="F28" s="45">
        <v>4</v>
      </c>
      <c r="G28" s="45">
        <v>7</v>
      </c>
      <c r="H28" s="45">
        <v>10</v>
      </c>
      <c r="I28" s="45">
        <v>10</v>
      </c>
      <c r="J28" s="45">
        <v>8</v>
      </c>
      <c r="K28" s="45">
        <v>4</v>
      </c>
    </row>
    <row r="29" spans="1:11" ht="15.95" customHeight="1" x14ac:dyDescent="0.15">
      <c r="A29" s="165" t="s">
        <v>3</v>
      </c>
      <c r="B29" s="166"/>
      <c r="C29" s="45">
        <f t="shared" ref="C29:I29" si="0">SUM(C19:C28)</f>
        <v>40</v>
      </c>
      <c r="D29" s="45">
        <f t="shared" si="0"/>
        <v>38</v>
      </c>
      <c r="E29" s="45">
        <f t="shared" si="0"/>
        <v>17</v>
      </c>
      <c r="F29" s="45">
        <f t="shared" si="0"/>
        <v>25</v>
      </c>
      <c r="G29" s="45">
        <f t="shared" si="0"/>
        <v>24</v>
      </c>
      <c r="H29" s="45">
        <f t="shared" si="0"/>
        <v>35</v>
      </c>
      <c r="I29" s="45">
        <f t="shared" si="0"/>
        <v>44</v>
      </c>
      <c r="J29" s="45">
        <f>SUM(J19:J28)</f>
        <v>35</v>
      </c>
      <c r="K29" s="45">
        <f>SUM(K19:K28)</f>
        <v>30</v>
      </c>
    </row>
    <row r="30" spans="1:11" ht="15.95" customHeight="1" x14ac:dyDescent="0.2">
      <c r="A30" t="s">
        <v>324</v>
      </c>
      <c r="C30" s="16"/>
      <c r="D30" s="16"/>
      <c r="E30" s="16"/>
      <c r="F30" s="16"/>
    </row>
    <row r="31" spans="1:11" ht="13.5" customHeight="1" x14ac:dyDescent="0.2">
      <c r="A31" s="16"/>
      <c r="B31" s="16"/>
      <c r="C31" s="16"/>
      <c r="D31" s="16"/>
      <c r="E31" s="16"/>
      <c r="F31" s="16"/>
    </row>
    <row r="32" spans="1:11" ht="17.25" x14ac:dyDescent="0.2">
      <c r="A32" s="16"/>
      <c r="B32" s="16"/>
      <c r="C32" s="16"/>
      <c r="D32" s="16"/>
      <c r="E32" s="16"/>
      <c r="F32" s="16"/>
    </row>
    <row r="33" customFormat="1" ht="17.25" customHeight="1" x14ac:dyDescent="0.15"/>
    <row r="34" customFormat="1" ht="17.25" customHeight="1" x14ac:dyDescent="0.15"/>
    <row r="35" customFormat="1" ht="17.25" customHeight="1" x14ac:dyDescent="0.15"/>
    <row r="36" customFormat="1" ht="17.25" customHeight="1" x14ac:dyDescent="0.15"/>
    <row r="37" customFormat="1" ht="17.25" customHeight="1" x14ac:dyDescent="0.15"/>
    <row r="38" customFormat="1" ht="17.25" customHeight="1" x14ac:dyDescent="0.15"/>
  </sheetData>
  <sheetProtection formatCells="0" insertColumns="0" insertRows="0"/>
  <mergeCells count="18">
    <mergeCell ref="A25:B25"/>
    <mergeCell ref="A26:B26"/>
    <mergeCell ref="A27:B27"/>
    <mergeCell ref="A28:B28"/>
    <mergeCell ref="A29:B29"/>
    <mergeCell ref="A18:B18"/>
    <mergeCell ref="A19:B19"/>
    <mergeCell ref="A20:B20"/>
    <mergeCell ref="A21:A24"/>
    <mergeCell ref="A4:B4"/>
    <mergeCell ref="A5:B5"/>
    <mergeCell ref="A6:B6"/>
    <mergeCell ref="A7:A10"/>
    <mergeCell ref="A15:B15"/>
    <mergeCell ref="A14:B14"/>
    <mergeCell ref="A13:B13"/>
    <mergeCell ref="A11:B11"/>
    <mergeCell ref="A12:B12"/>
  </mergeCells>
  <phoneticPr fontId="2"/>
  <pageMargins left="0.9055118110236221" right="0.78740157480314965" top="0.98425196850393704" bottom="0.98425196850393704" header="0.51181102362204722" footer="0.51181102362204722"/>
  <pageSetup paperSize="9" orientation="landscape" r:id="rId1"/>
  <headerFooter scaleWithDoc="0" alignWithMargins="0">
    <oddFoote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51689-61ED-4B40-807D-15831850A337}">
  <dimension ref="A1:O39"/>
  <sheetViews>
    <sheetView view="pageBreakPreview" zoomScaleNormal="100" zoomScaleSheetLayoutView="100" workbookViewId="0"/>
  </sheetViews>
  <sheetFormatPr defaultRowHeight="13.5" x14ac:dyDescent="0.15"/>
  <cols>
    <col min="3" max="15" width="9.125" customWidth="1"/>
  </cols>
  <sheetData>
    <row r="1" spans="1:15" s="16" customFormat="1" ht="17.25" x14ac:dyDescent="0.2">
      <c r="A1" s="49" t="s">
        <v>415</v>
      </c>
    </row>
    <row r="2" spans="1:15" s="16" customFormat="1" ht="12.95" customHeight="1" x14ac:dyDescent="0.2"/>
    <row r="3" spans="1:15" s="16" customFormat="1" ht="15.95" customHeight="1" x14ac:dyDescent="0.2">
      <c r="A3"/>
      <c r="B3"/>
      <c r="C3"/>
      <c r="D3"/>
      <c r="E3"/>
      <c r="F3"/>
      <c r="G3"/>
      <c r="H3"/>
      <c r="O3" s="17" t="s">
        <v>23</v>
      </c>
    </row>
    <row r="4" spans="1:15" s="16" customFormat="1" ht="15.95" customHeight="1" x14ac:dyDescent="0.2">
      <c r="A4" s="170" t="s">
        <v>86</v>
      </c>
      <c r="B4" s="170"/>
      <c r="C4" s="1" t="s">
        <v>92</v>
      </c>
      <c r="D4" s="1" t="s">
        <v>93</v>
      </c>
      <c r="E4" s="1" t="s">
        <v>99</v>
      </c>
      <c r="F4" s="1" t="s">
        <v>106</v>
      </c>
      <c r="G4" s="1" t="s">
        <v>109</v>
      </c>
      <c r="H4" s="1" t="s">
        <v>111</v>
      </c>
      <c r="I4" s="1" t="s">
        <v>114</v>
      </c>
      <c r="J4" s="1" t="s">
        <v>115</v>
      </c>
      <c r="K4" s="1" t="s">
        <v>116</v>
      </c>
      <c r="L4" s="1" t="s">
        <v>117</v>
      </c>
      <c r="M4" s="1" t="s">
        <v>118</v>
      </c>
      <c r="N4" s="1" t="s">
        <v>119</v>
      </c>
      <c r="O4" s="1" t="s">
        <v>155</v>
      </c>
    </row>
    <row r="5" spans="1:15" s="16" customFormat="1" ht="15.95" customHeight="1" x14ac:dyDescent="0.2">
      <c r="A5" s="189" t="s">
        <v>58</v>
      </c>
      <c r="B5" s="189"/>
      <c r="C5" s="45">
        <v>75</v>
      </c>
      <c r="D5" s="45">
        <v>82</v>
      </c>
      <c r="E5" s="45">
        <v>73</v>
      </c>
      <c r="F5" s="45">
        <v>64</v>
      </c>
      <c r="G5" s="45">
        <v>48</v>
      </c>
      <c r="H5" s="45">
        <v>76</v>
      </c>
      <c r="I5" s="45">
        <v>59</v>
      </c>
      <c r="J5" s="45">
        <v>57</v>
      </c>
      <c r="K5" s="45">
        <v>48</v>
      </c>
      <c r="L5" s="45">
        <v>43</v>
      </c>
      <c r="M5" s="45">
        <v>45</v>
      </c>
      <c r="N5" s="45">
        <v>53</v>
      </c>
      <c r="O5" s="45">
        <v>47</v>
      </c>
    </row>
    <row r="6" spans="1:15" s="16" customFormat="1" ht="15.95" customHeight="1" x14ac:dyDescent="0.2">
      <c r="A6" s="189" t="s">
        <v>59</v>
      </c>
      <c r="B6" s="189"/>
      <c r="C6" s="60">
        <v>0</v>
      </c>
      <c r="D6" s="60">
        <v>1</v>
      </c>
      <c r="E6" s="60">
        <v>5</v>
      </c>
      <c r="F6" s="60">
        <v>2</v>
      </c>
      <c r="G6" s="60">
        <v>2</v>
      </c>
      <c r="H6" s="45">
        <v>1</v>
      </c>
      <c r="I6" s="45">
        <v>2</v>
      </c>
      <c r="J6" s="45">
        <v>4</v>
      </c>
      <c r="K6" s="45">
        <v>0</v>
      </c>
      <c r="L6" s="45">
        <v>0</v>
      </c>
      <c r="M6" s="45">
        <v>1</v>
      </c>
      <c r="N6" s="45">
        <v>1</v>
      </c>
      <c r="O6" s="45">
        <v>0</v>
      </c>
    </row>
    <row r="7" spans="1:15" s="16" customFormat="1" ht="15.95" customHeight="1" x14ac:dyDescent="0.2">
      <c r="A7" s="188" t="s">
        <v>62</v>
      </c>
      <c r="B7" s="30" t="s">
        <v>60</v>
      </c>
      <c r="C7" s="45">
        <v>9</v>
      </c>
      <c r="D7" s="45">
        <v>12</v>
      </c>
      <c r="E7" s="45">
        <v>10</v>
      </c>
      <c r="F7" s="45">
        <v>8</v>
      </c>
      <c r="G7" s="45">
        <v>4</v>
      </c>
      <c r="H7" s="45">
        <v>10</v>
      </c>
      <c r="I7" s="45">
        <v>10</v>
      </c>
      <c r="J7" s="45">
        <v>9</v>
      </c>
      <c r="K7" s="45">
        <v>6</v>
      </c>
      <c r="L7" s="45">
        <v>7</v>
      </c>
      <c r="M7" s="45">
        <v>6</v>
      </c>
      <c r="N7" s="45">
        <v>8</v>
      </c>
      <c r="O7" s="45">
        <v>4</v>
      </c>
    </row>
    <row r="8" spans="1:15" s="16" customFormat="1" ht="15.95" customHeight="1" x14ac:dyDescent="0.2">
      <c r="A8" s="188"/>
      <c r="B8" s="30" t="s">
        <v>61</v>
      </c>
      <c r="C8" s="45">
        <v>12</v>
      </c>
      <c r="D8" s="45">
        <v>6</v>
      </c>
      <c r="E8" s="45">
        <v>12</v>
      </c>
      <c r="F8" s="45">
        <v>10</v>
      </c>
      <c r="G8" s="45">
        <v>8</v>
      </c>
      <c r="H8" s="45">
        <v>6</v>
      </c>
      <c r="I8" s="45">
        <v>11</v>
      </c>
      <c r="J8" s="45">
        <v>7</v>
      </c>
      <c r="K8" s="45">
        <v>9</v>
      </c>
      <c r="L8" s="45">
        <v>7</v>
      </c>
      <c r="M8" s="45">
        <v>9</v>
      </c>
      <c r="N8" s="45">
        <v>4</v>
      </c>
      <c r="O8" s="45">
        <v>10</v>
      </c>
    </row>
    <row r="9" spans="1:15" s="16" customFormat="1" ht="15.95" customHeight="1" x14ac:dyDescent="0.2">
      <c r="A9" s="188"/>
      <c r="B9" s="30" t="s">
        <v>11</v>
      </c>
      <c r="C9" s="45">
        <v>16</v>
      </c>
      <c r="D9" s="45">
        <v>21</v>
      </c>
      <c r="E9" s="45">
        <v>22</v>
      </c>
      <c r="F9" s="45">
        <v>13</v>
      </c>
      <c r="G9" s="45">
        <v>10</v>
      </c>
      <c r="H9" s="45">
        <v>16</v>
      </c>
      <c r="I9" s="45">
        <v>15</v>
      </c>
      <c r="J9" s="45">
        <v>10</v>
      </c>
      <c r="K9" s="45">
        <v>16</v>
      </c>
      <c r="L9" s="45">
        <v>9</v>
      </c>
      <c r="M9" s="45">
        <v>12</v>
      </c>
      <c r="N9" s="45">
        <v>16</v>
      </c>
      <c r="O9" s="45">
        <v>11</v>
      </c>
    </row>
    <row r="10" spans="1:15" s="16" customFormat="1" ht="15.95" customHeight="1" x14ac:dyDescent="0.2">
      <c r="A10" s="189" t="s">
        <v>107</v>
      </c>
      <c r="B10" s="189"/>
      <c r="C10" s="45">
        <v>3</v>
      </c>
      <c r="D10" s="60">
        <v>0</v>
      </c>
      <c r="E10" s="45">
        <v>0</v>
      </c>
      <c r="F10" s="45">
        <v>1</v>
      </c>
      <c r="G10" s="45">
        <v>0</v>
      </c>
      <c r="H10" s="45">
        <v>3</v>
      </c>
      <c r="I10" s="45">
        <v>1</v>
      </c>
      <c r="J10" s="45">
        <v>3</v>
      </c>
      <c r="K10" s="45">
        <v>0</v>
      </c>
      <c r="L10" s="45">
        <v>0</v>
      </c>
      <c r="M10" s="45">
        <v>0</v>
      </c>
      <c r="N10" s="45">
        <v>2</v>
      </c>
      <c r="O10" s="45">
        <v>1</v>
      </c>
    </row>
    <row r="11" spans="1:15" s="16" customFormat="1" ht="15.95" customHeight="1" x14ac:dyDescent="0.2">
      <c r="A11" s="189" t="s">
        <v>27</v>
      </c>
      <c r="B11" s="189"/>
      <c r="C11" s="45">
        <v>3</v>
      </c>
      <c r="D11" s="60">
        <v>2</v>
      </c>
      <c r="E11" s="45">
        <v>0</v>
      </c>
      <c r="F11" s="45">
        <v>0</v>
      </c>
      <c r="G11" s="45">
        <v>0</v>
      </c>
      <c r="H11" s="45">
        <v>1</v>
      </c>
      <c r="I11" s="45">
        <v>1</v>
      </c>
      <c r="J11" s="45">
        <v>0</v>
      </c>
      <c r="K11" s="45">
        <v>0</v>
      </c>
      <c r="L11" s="45">
        <v>1</v>
      </c>
      <c r="M11" s="45">
        <v>1</v>
      </c>
      <c r="N11" s="45">
        <v>0</v>
      </c>
      <c r="O11" s="45">
        <v>0</v>
      </c>
    </row>
    <row r="12" spans="1:15" s="16" customFormat="1" ht="15.95" customHeight="1" x14ac:dyDescent="0.2">
      <c r="A12" s="189" t="s">
        <v>3</v>
      </c>
      <c r="B12" s="189"/>
      <c r="C12" s="45">
        <v>118</v>
      </c>
      <c r="D12" s="45">
        <v>124</v>
      </c>
      <c r="E12" s="45">
        <v>122</v>
      </c>
      <c r="F12" s="45">
        <v>98</v>
      </c>
      <c r="G12" s="45">
        <v>72</v>
      </c>
      <c r="H12" s="45">
        <f>SUM(H5:H11)</f>
        <v>113</v>
      </c>
      <c r="I12" s="45">
        <v>99</v>
      </c>
      <c r="J12" s="45">
        <f>SUM(J5:J11)</f>
        <v>90</v>
      </c>
      <c r="K12" s="45">
        <f>SUM(K5:K11)</f>
        <v>79</v>
      </c>
      <c r="L12" s="45">
        <v>67</v>
      </c>
      <c r="M12" s="45">
        <f>SUM(M5:M11)</f>
        <v>74</v>
      </c>
      <c r="N12" s="45">
        <f>SUM(N5:N11)</f>
        <v>84</v>
      </c>
      <c r="O12" s="45">
        <f>SUM(O5:O11)</f>
        <v>73</v>
      </c>
    </row>
    <row r="13" spans="1:15" s="16" customFormat="1" ht="15.95" customHeight="1" x14ac:dyDescent="0.2">
      <c r="A13"/>
      <c r="B13"/>
      <c r="F13" t="s">
        <v>108</v>
      </c>
      <c r="G13"/>
      <c r="H13"/>
      <c r="I13"/>
      <c r="J13"/>
    </row>
    <row r="14" spans="1:15" s="16" customFormat="1" ht="15.95" customHeight="1" x14ac:dyDescent="0.2"/>
    <row r="15" spans="1:15" ht="15.95" customHeight="1" x14ac:dyDescent="0.15">
      <c r="I15" s="17"/>
      <c r="J15" s="17" t="s">
        <v>23</v>
      </c>
    </row>
    <row r="16" spans="1:15" s="16" customFormat="1" ht="15.95" customHeight="1" x14ac:dyDescent="0.2">
      <c r="A16" s="170" t="s">
        <v>86</v>
      </c>
      <c r="B16" s="170"/>
      <c r="C16" s="20" t="s">
        <v>315</v>
      </c>
      <c r="D16" s="20" t="s">
        <v>333</v>
      </c>
      <c r="E16" s="20" t="s">
        <v>331</v>
      </c>
      <c r="F16" s="20" t="s">
        <v>364</v>
      </c>
      <c r="G16" s="20" t="s">
        <v>403</v>
      </c>
      <c r="H16" s="20" t="s">
        <v>424</v>
      </c>
      <c r="I16" s="20" t="s">
        <v>430</v>
      </c>
      <c r="J16" s="20" t="s">
        <v>441</v>
      </c>
    </row>
    <row r="17" spans="1:10" s="16" customFormat="1" ht="15.95" customHeight="1" x14ac:dyDescent="0.2">
      <c r="A17" s="189" t="s">
        <v>58</v>
      </c>
      <c r="B17" s="189"/>
      <c r="C17" s="45">
        <v>38</v>
      </c>
      <c r="D17" s="45">
        <v>31</v>
      </c>
      <c r="E17" s="45">
        <v>24</v>
      </c>
      <c r="F17" s="45">
        <v>43</v>
      </c>
      <c r="G17" s="45">
        <v>34</v>
      </c>
      <c r="H17" s="45">
        <v>38</v>
      </c>
      <c r="I17" s="45">
        <v>23</v>
      </c>
      <c r="J17" s="45">
        <v>28</v>
      </c>
    </row>
    <row r="18" spans="1:10" s="16" customFormat="1" ht="15.95" customHeight="1" x14ac:dyDescent="0.2">
      <c r="A18" s="189" t="s">
        <v>59</v>
      </c>
      <c r="B18" s="189"/>
      <c r="C18" s="45">
        <v>0</v>
      </c>
      <c r="D18" s="45">
        <v>0</v>
      </c>
      <c r="E18" s="45">
        <v>1</v>
      </c>
      <c r="F18" s="45">
        <v>1</v>
      </c>
      <c r="G18" s="45">
        <v>1</v>
      </c>
      <c r="H18" s="45">
        <v>2</v>
      </c>
      <c r="I18" s="45">
        <v>1</v>
      </c>
      <c r="J18" s="45">
        <v>1</v>
      </c>
    </row>
    <row r="19" spans="1:10" s="16" customFormat="1" ht="15.95" customHeight="1" x14ac:dyDescent="0.2">
      <c r="A19" s="188" t="s">
        <v>62</v>
      </c>
      <c r="B19" s="30" t="s">
        <v>60</v>
      </c>
      <c r="C19" s="45">
        <v>9</v>
      </c>
      <c r="D19" s="45">
        <v>3</v>
      </c>
      <c r="E19" s="45">
        <v>3</v>
      </c>
      <c r="F19" s="45">
        <v>2</v>
      </c>
      <c r="G19" s="45">
        <v>7</v>
      </c>
      <c r="H19" s="45">
        <v>10</v>
      </c>
      <c r="I19" s="45">
        <v>3</v>
      </c>
      <c r="J19" s="45">
        <v>7</v>
      </c>
    </row>
    <row r="20" spans="1:10" s="16" customFormat="1" ht="15.95" customHeight="1" x14ac:dyDescent="0.2">
      <c r="A20" s="188"/>
      <c r="B20" s="30" t="s">
        <v>61</v>
      </c>
      <c r="C20" s="45">
        <v>7</v>
      </c>
      <c r="D20" s="45">
        <v>11</v>
      </c>
      <c r="E20" s="45">
        <v>8</v>
      </c>
      <c r="F20" s="45">
        <v>9</v>
      </c>
      <c r="G20" s="45">
        <v>6</v>
      </c>
      <c r="H20" s="45">
        <v>14</v>
      </c>
      <c r="I20" s="45">
        <v>9</v>
      </c>
      <c r="J20" s="45">
        <v>6</v>
      </c>
    </row>
    <row r="21" spans="1:10" s="16" customFormat="1" ht="15.95" customHeight="1" x14ac:dyDescent="0.2">
      <c r="A21" s="188"/>
      <c r="B21" s="30" t="s">
        <v>11</v>
      </c>
      <c r="C21" s="45">
        <v>15</v>
      </c>
      <c r="D21" s="45">
        <v>3</v>
      </c>
      <c r="E21" s="45">
        <v>6</v>
      </c>
      <c r="F21" s="45">
        <v>5</v>
      </c>
      <c r="G21" s="45">
        <v>7</v>
      </c>
      <c r="H21" s="45">
        <v>7</v>
      </c>
      <c r="I21" s="45">
        <v>11</v>
      </c>
      <c r="J21" s="45">
        <v>7</v>
      </c>
    </row>
    <row r="22" spans="1:10" s="16" customFormat="1" ht="15.95" customHeight="1" x14ac:dyDescent="0.2">
      <c r="A22" s="189" t="s">
        <v>107</v>
      </c>
      <c r="B22" s="189"/>
      <c r="C22" s="45">
        <v>0</v>
      </c>
      <c r="D22" s="45">
        <v>0</v>
      </c>
      <c r="E22" s="45">
        <v>0</v>
      </c>
      <c r="F22" s="45">
        <v>0</v>
      </c>
      <c r="G22" s="45">
        <v>0</v>
      </c>
      <c r="H22" s="45">
        <v>1</v>
      </c>
      <c r="I22" s="45">
        <v>1</v>
      </c>
      <c r="J22" s="45">
        <v>0</v>
      </c>
    </row>
    <row r="23" spans="1:10" s="16" customFormat="1" ht="15.95" customHeight="1" x14ac:dyDescent="0.2">
      <c r="A23" s="189" t="s">
        <v>27</v>
      </c>
      <c r="B23" s="189"/>
      <c r="C23" s="45">
        <v>0</v>
      </c>
      <c r="D23" s="45">
        <v>0</v>
      </c>
      <c r="E23" s="45">
        <v>0</v>
      </c>
      <c r="F23" s="45">
        <v>0</v>
      </c>
      <c r="G23" s="45">
        <v>0</v>
      </c>
      <c r="H23" s="45">
        <v>0</v>
      </c>
      <c r="I23" s="45">
        <v>0</v>
      </c>
      <c r="J23" s="45">
        <v>0</v>
      </c>
    </row>
    <row r="24" spans="1:10" s="16" customFormat="1" ht="15.95" customHeight="1" x14ac:dyDescent="0.2">
      <c r="A24" s="189" t="s">
        <v>3</v>
      </c>
      <c r="B24" s="189"/>
      <c r="C24" s="45">
        <f t="shared" ref="C24:H24" si="0">SUM(C17:C23)</f>
        <v>69</v>
      </c>
      <c r="D24" s="45">
        <f t="shared" si="0"/>
        <v>48</v>
      </c>
      <c r="E24" s="45">
        <f t="shared" si="0"/>
        <v>42</v>
      </c>
      <c r="F24" s="45">
        <f t="shared" si="0"/>
        <v>60</v>
      </c>
      <c r="G24" s="45">
        <f t="shared" si="0"/>
        <v>55</v>
      </c>
      <c r="H24" s="45">
        <f t="shared" si="0"/>
        <v>72</v>
      </c>
      <c r="I24" s="45">
        <f>SUM(I17:I23)</f>
        <v>48</v>
      </c>
      <c r="J24" s="45">
        <f>SUM(J17:J23)</f>
        <v>49</v>
      </c>
    </row>
    <row r="25" spans="1:10" s="16" customFormat="1" ht="15.95" customHeight="1" x14ac:dyDescent="0.2">
      <c r="A25" t="s">
        <v>324</v>
      </c>
      <c r="B25"/>
      <c r="E25"/>
      <c r="F25"/>
      <c r="G25"/>
      <c r="H25"/>
      <c r="I25"/>
      <c r="J25"/>
    </row>
    <row r="36" customFormat="1" ht="18.75" customHeight="1" x14ac:dyDescent="0.15"/>
    <row r="37" customFormat="1" ht="18.75" customHeight="1" x14ac:dyDescent="0.15"/>
    <row r="38" customFormat="1" ht="18.75" customHeight="1" x14ac:dyDescent="0.15"/>
    <row r="39" customFormat="1" ht="18.75" customHeight="1" x14ac:dyDescent="0.15"/>
  </sheetData>
  <sheetProtection formatCells="0" insertColumns="0" insertRows="0"/>
  <mergeCells count="14">
    <mergeCell ref="A10:B10"/>
    <mergeCell ref="A11:B11"/>
    <mergeCell ref="A12:B12"/>
    <mergeCell ref="A4:B4"/>
    <mergeCell ref="A5:B5"/>
    <mergeCell ref="A6:B6"/>
    <mergeCell ref="A7:A9"/>
    <mergeCell ref="A24:B24"/>
    <mergeCell ref="A16:B16"/>
    <mergeCell ref="A17:B17"/>
    <mergeCell ref="A18:B18"/>
    <mergeCell ref="A19:A21"/>
    <mergeCell ref="A22:B22"/>
    <mergeCell ref="A23:B23"/>
  </mergeCells>
  <phoneticPr fontId="2"/>
  <pageMargins left="0.6692913385826772" right="0.39370078740157483" top="0.59055118110236227" bottom="0.59055118110236227" header="0.51181102362204722" footer="0.51181102362204722"/>
  <pageSetup paperSize="9" orientation="landscape" r:id="rId1"/>
  <headerFooter scaleWithDoc="0" alignWithMargins="0">
    <oddFoote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BF724-48F2-4B45-A40C-7976B0533EC6}">
  <dimension ref="A1:N32"/>
  <sheetViews>
    <sheetView view="pageBreakPreview" zoomScaleNormal="100" zoomScaleSheetLayoutView="100" workbookViewId="0"/>
  </sheetViews>
  <sheetFormatPr defaultRowHeight="13.5" x14ac:dyDescent="0.15"/>
  <cols>
    <col min="1" max="1" width="11.875" customWidth="1"/>
    <col min="5" max="5" width="9.125" customWidth="1"/>
    <col min="10" max="10" width="9.125" customWidth="1"/>
    <col min="11" max="13" width="9.5" customWidth="1"/>
    <col min="16" max="16" width="9.125" customWidth="1"/>
  </cols>
  <sheetData>
    <row r="1" spans="1:14" ht="18.75" x14ac:dyDescent="0.2">
      <c r="A1" s="65" t="s">
        <v>131</v>
      </c>
      <c r="B1" s="66"/>
      <c r="C1" s="66"/>
      <c r="D1" s="66"/>
      <c r="E1" s="66"/>
      <c r="F1" s="66"/>
      <c r="G1" s="66"/>
      <c r="H1" s="66"/>
      <c r="I1" s="66"/>
      <c r="J1" s="66"/>
      <c r="K1" s="66"/>
    </row>
    <row r="2" spans="1:14" ht="13.5" customHeight="1" x14ac:dyDescent="0.2">
      <c r="A2" s="66"/>
      <c r="B2" s="66"/>
      <c r="C2" s="66"/>
      <c r="D2" s="66"/>
      <c r="E2" s="66"/>
      <c r="F2" s="66"/>
      <c r="G2" s="66"/>
      <c r="H2" s="66"/>
      <c r="I2" s="66"/>
      <c r="J2" s="66"/>
      <c r="K2" s="66"/>
    </row>
    <row r="3" spans="1:14" ht="17.100000000000001" customHeight="1" x14ac:dyDescent="0.2">
      <c r="H3" s="66"/>
      <c r="I3" s="66"/>
      <c r="J3" s="66"/>
      <c r="N3" s="17" t="s">
        <v>23</v>
      </c>
    </row>
    <row r="4" spans="1:14" ht="17.100000000000001" customHeight="1" x14ac:dyDescent="0.15">
      <c r="A4" s="67" t="s">
        <v>0</v>
      </c>
      <c r="B4" s="64" t="s">
        <v>92</v>
      </c>
      <c r="C4" s="64" t="s">
        <v>93</v>
      </c>
      <c r="D4" s="64" t="s">
        <v>99</v>
      </c>
      <c r="E4" s="64" t="s">
        <v>106</v>
      </c>
      <c r="F4" s="64" t="s">
        <v>109</v>
      </c>
      <c r="G4" s="64" t="s">
        <v>111</v>
      </c>
      <c r="H4" s="64" t="s">
        <v>114</v>
      </c>
      <c r="I4" s="64" t="s">
        <v>115</v>
      </c>
      <c r="J4" s="64" t="s">
        <v>116</v>
      </c>
      <c r="K4" s="64" t="s">
        <v>117</v>
      </c>
      <c r="L4" s="64" t="s">
        <v>118</v>
      </c>
      <c r="M4" s="64" t="s">
        <v>119</v>
      </c>
      <c r="N4" s="64" t="s">
        <v>155</v>
      </c>
    </row>
    <row r="5" spans="1:14" ht="17.100000000000001" customHeight="1" x14ac:dyDescent="0.15">
      <c r="A5" s="30" t="s">
        <v>63</v>
      </c>
      <c r="B5" s="45">
        <v>70</v>
      </c>
      <c r="C5" s="45">
        <v>61</v>
      </c>
      <c r="D5" s="45">
        <v>76</v>
      </c>
      <c r="E5" s="45">
        <v>51</v>
      </c>
      <c r="F5" s="45">
        <v>50</v>
      </c>
      <c r="G5" s="45">
        <v>59</v>
      </c>
      <c r="H5" s="45">
        <v>57</v>
      </c>
      <c r="I5" s="45">
        <v>44</v>
      </c>
      <c r="J5" s="45">
        <v>42</v>
      </c>
      <c r="K5" s="45">
        <v>24</v>
      </c>
      <c r="L5" s="45">
        <v>38</v>
      </c>
      <c r="M5" s="45">
        <v>28</v>
      </c>
      <c r="N5" s="45">
        <v>26</v>
      </c>
    </row>
    <row r="6" spans="1:14" ht="17.100000000000001" customHeight="1" x14ac:dyDescent="0.15">
      <c r="A6" s="30" t="s">
        <v>91</v>
      </c>
      <c r="B6" s="45">
        <v>26</v>
      </c>
      <c r="C6" s="45">
        <v>37</v>
      </c>
      <c r="D6" s="45">
        <v>39</v>
      </c>
      <c r="E6" s="45">
        <v>45</v>
      </c>
      <c r="F6" s="45">
        <v>36</v>
      </c>
      <c r="G6" s="45">
        <v>49</v>
      </c>
      <c r="H6" s="45">
        <v>45</v>
      </c>
      <c r="I6" s="45">
        <v>55</v>
      </c>
      <c r="J6" s="45">
        <v>29</v>
      </c>
      <c r="K6" s="45">
        <v>35</v>
      </c>
      <c r="L6" s="45">
        <v>34</v>
      </c>
      <c r="M6" s="45">
        <v>30</v>
      </c>
      <c r="N6" s="45">
        <v>36</v>
      </c>
    </row>
    <row r="7" spans="1:14" ht="17.100000000000001" customHeight="1" x14ac:dyDescent="0.15">
      <c r="A7" s="30" t="s">
        <v>64</v>
      </c>
      <c r="B7" s="45">
        <v>551</v>
      </c>
      <c r="C7" s="45">
        <v>564</v>
      </c>
      <c r="D7" s="45">
        <v>599</v>
      </c>
      <c r="E7" s="45">
        <v>538</v>
      </c>
      <c r="F7" s="45">
        <v>549</v>
      </c>
      <c r="G7" s="45">
        <v>585</v>
      </c>
      <c r="H7" s="45">
        <v>608</v>
      </c>
      <c r="I7" s="45">
        <v>610</v>
      </c>
      <c r="J7" s="45">
        <v>531</v>
      </c>
      <c r="K7" s="45">
        <v>571</v>
      </c>
      <c r="L7" s="45">
        <v>547</v>
      </c>
      <c r="M7" s="45">
        <v>528</v>
      </c>
      <c r="N7" s="45">
        <v>555</v>
      </c>
    </row>
    <row r="8" spans="1:14" ht="17.100000000000001" customHeight="1" x14ac:dyDescent="0.15">
      <c r="A8" s="30" t="s">
        <v>65</v>
      </c>
      <c r="B8" s="45">
        <v>115</v>
      </c>
      <c r="C8" s="45">
        <v>120</v>
      </c>
      <c r="D8" s="45">
        <v>121</v>
      </c>
      <c r="E8" s="45">
        <v>93</v>
      </c>
      <c r="F8" s="45">
        <v>90</v>
      </c>
      <c r="G8" s="45">
        <v>98</v>
      </c>
      <c r="H8" s="45">
        <v>115</v>
      </c>
      <c r="I8" s="45">
        <v>112</v>
      </c>
      <c r="J8" s="45">
        <v>93</v>
      </c>
      <c r="K8" s="45">
        <v>99</v>
      </c>
      <c r="L8" s="45">
        <v>94</v>
      </c>
      <c r="M8" s="45">
        <v>63</v>
      </c>
      <c r="N8" s="45">
        <v>96</v>
      </c>
    </row>
    <row r="9" spans="1:14" ht="17.100000000000001" customHeight="1" x14ac:dyDescent="0.15">
      <c r="A9" s="30" t="s">
        <v>11</v>
      </c>
      <c r="B9" s="60" t="s">
        <v>89</v>
      </c>
      <c r="C9" s="60" t="s">
        <v>89</v>
      </c>
      <c r="D9" s="60" t="s">
        <v>89</v>
      </c>
      <c r="E9" s="60" t="s">
        <v>89</v>
      </c>
      <c r="F9" s="60" t="s">
        <v>89</v>
      </c>
      <c r="G9" s="60" t="s">
        <v>89</v>
      </c>
      <c r="H9" s="60" t="s">
        <v>89</v>
      </c>
      <c r="I9" s="60" t="s">
        <v>89</v>
      </c>
      <c r="J9" s="60" t="s">
        <v>89</v>
      </c>
      <c r="K9" s="60" t="s">
        <v>124</v>
      </c>
      <c r="L9" s="60" t="s">
        <v>124</v>
      </c>
      <c r="M9" s="60" t="s">
        <v>124</v>
      </c>
      <c r="N9" s="60" t="s">
        <v>124</v>
      </c>
    </row>
    <row r="10" spans="1:14" ht="17.100000000000001" customHeight="1" x14ac:dyDescent="0.15">
      <c r="A10" s="30" t="s">
        <v>3</v>
      </c>
      <c r="B10" s="45">
        <v>762</v>
      </c>
      <c r="C10" s="45">
        <v>782</v>
      </c>
      <c r="D10" s="45">
        <v>835</v>
      </c>
      <c r="E10" s="45">
        <v>727</v>
      </c>
      <c r="F10" s="45">
        <v>725</v>
      </c>
      <c r="G10" s="45">
        <v>791</v>
      </c>
      <c r="H10" s="45">
        <f>SUM(H5:H8)</f>
        <v>825</v>
      </c>
      <c r="I10" s="45">
        <f>SUM(I5:I9)</f>
        <v>821</v>
      </c>
      <c r="J10" s="45">
        <f>SUM(J5:J9)</f>
        <v>695</v>
      </c>
      <c r="K10" s="45">
        <v>729</v>
      </c>
      <c r="L10" s="45">
        <v>713</v>
      </c>
      <c r="M10" s="45">
        <f>SUM(M5:M9)</f>
        <v>649</v>
      </c>
      <c r="N10" s="45">
        <f>SUM(N5:N9)</f>
        <v>713</v>
      </c>
    </row>
    <row r="11" spans="1:14" ht="17.100000000000001" customHeight="1" x14ac:dyDescent="0.2">
      <c r="H11" s="66"/>
      <c r="I11" s="66"/>
      <c r="J11" s="66"/>
      <c r="K11" s="66"/>
    </row>
    <row r="12" spans="1:14" ht="17.100000000000001" customHeight="1" x14ac:dyDescent="0.2">
      <c r="H12" s="17"/>
      <c r="I12" s="17" t="s">
        <v>23</v>
      </c>
      <c r="J12" s="66"/>
      <c r="K12" s="66"/>
    </row>
    <row r="13" spans="1:14" ht="17.100000000000001" customHeight="1" x14ac:dyDescent="0.2">
      <c r="A13" s="67" t="s">
        <v>0</v>
      </c>
      <c r="B13" s="53" t="s">
        <v>315</v>
      </c>
      <c r="C13" s="1" t="s">
        <v>333</v>
      </c>
      <c r="D13" s="1" t="s">
        <v>331</v>
      </c>
      <c r="E13" s="1" t="s">
        <v>364</v>
      </c>
      <c r="F13" s="1" t="s">
        <v>404</v>
      </c>
      <c r="G13" s="1" t="s">
        <v>425</v>
      </c>
      <c r="H13" s="1" t="s">
        <v>432</v>
      </c>
      <c r="I13" s="1" t="s">
        <v>442</v>
      </c>
      <c r="J13" s="66"/>
      <c r="K13" s="66"/>
    </row>
    <row r="14" spans="1:14" ht="17.100000000000001" customHeight="1" x14ac:dyDescent="0.2">
      <c r="A14" s="30" t="s">
        <v>63</v>
      </c>
      <c r="B14" s="45">
        <v>35</v>
      </c>
      <c r="C14" s="45">
        <v>25</v>
      </c>
      <c r="D14" s="45">
        <v>11</v>
      </c>
      <c r="E14" s="45">
        <v>12</v>
      </c>
      <c r="F14" s="45">
        <v>11</v>
      </c>
      <c r="G14" s="45">
        <v>13</v>
      </c>
      <c r="H14" s="45">
        <v>13</v>
      </c>
      <c r="I14" s="45">
        <v>13</v>
      </c>
      <c r="J14" s="66"/>
      <c r="K14" s="66"/>
    </row>
    <row r="15" spans="1:14" ht="17.100000000000001" customHeight="1" x14ac:dyDescent="0.2">
      <c r="A15" s="30" t="s">
        <v>91</v>
      </c>
      <c r="B15" s="45">
        <v>23</v>
      </c>
      <c r="C15" s="45">
        <v>33</v>
      </c>
      <c r="D15" s="45">
        <v>17</v>
      </c>
      <c r="E15" s="45">
        <v>22</v>
      </c>
      <c r="F15" s="45">
        <v>17</v>
      </c>
      <c r="G15" s="45">
        <v>16</v>
      </c>
      <c r="H15" s="45">
        <v>18</v>
      </c>
      <c r="I15" s="45">
        <v>22</v>
      </c>
      <c r="J15" s="66"/>
      <c r="K15" s="66"/>
    </row>
    <row r="16" spans="1:14" ht="17.100000000000001" customHeight="1" x14ac:dyDescent="0.2">
      <c r="A16" s="30" t="s">
        <v>64</v>
      </c>
      <c r="B16" s="45">
        <v>466</v>
      </c>
      <c r="C16" s="45">
        <v>398</v>
      </c>
      <c r="D16" s="45">
        <v>333</v>
      </c>
      <c r="E16" s="45">
        <v>355</v>
      </c>
      <c r="F16" s="45">
        <v>364</v>
      </c>
      <c r="G16" s="45">
        <v>340</v>
      </c>
      <c r="H16" s="45">
        <v>304</v>
      </c>
      <c r="I16" s="45">
        <v>280</v>
      </c>
      <c r="J16" s="66"/>
      <c r="K16" s="66"/>
    </row>
    <row r="17" spans="1:11" ht="17.100000000000001" customHeight="1" x14ac:dyDescent="0.2">
      <c r="A17" s="30" t="s">
        <v>65</v>
      </c>
      <c r="B17" s="45">
        <v>78</v>
      </c>
      <c r="C17" s="45">
        <v>68</v>
      </c>
      <c r="D17" s="45">
        <v>43</v>
      </c>
      <c r="E17" s="45">
        <v>81</v>
      </c>
      <c r="F17" s="45">
        <v>50</v>
      </c>
      <c r="G17" s="45">
        <v>60</v>
      </c>
      <c r="H17" s="45">
        <v>63</v>
      </c>
      <c r="I17" s="45">
        <v>50</v>
      </c>
      <c r="J17" s="66"/>
      <c r="K17" s="66"/>
    </row>
    <row r="18" spans="1:11" ht="17.100000000000001" customHeight="1" x14ac:dyDescent="0.2">
      <c r="A18" s="30" t="s">
        <v>11</v>
      </c>
      <c r="B18" s="60" t="s">
        <v>124</v>
      </c>
      <c r="C18" s="60" t="s">
        <v>94</v>
      </c>
      <c r="D18" s="60" t="s">
        <v>124</v>
      </c>
      <c r="E18" s="60">
        <v>1</v>
      </c>
      <c r="F18" s="60" t="s">
        <v>124</v>
      </c>
      <c r="G18" s="60" t="s">
        <v>94</v>
      </c>
      <c r="H18" s="60">
        <v>0</v>
      </c>
      <c r="I18" s="60">
        <v>0</v>
      </c>
      <c r="J18" s="66"/>
      <c r="K18" s="66"/>
    </row>
    <row r="19" spans="1:11" ht="17.100000000000001" customHeight="1" x14ac:dyDescent="0.2">
      <c r="A19" s="30" t="s">
        <v>3</v>
      </c>
      <c r="B19" s="45">
        <f t="shared" ref="B19:G19" si="0">SUM(B14:B18)</f>
        <v>602</v>
      </c>
      <c r="C19" s="45">
        <f t="shared" si="0"/>
        <v>524</v>
      </c>
      <c r="D19" s="45">
        <f t="shared" si="0"/>
        <v>404</v>
      </c>
      <c r="E19" s="45">
        <f t="shared" si="0"/>
        <v>471</v>
      </c>
      <c r="F19" s="45">
        <f t="shared" si="0"/>
        <v>442</v>
      </c>
      <c r="G19" s="45">
        <f t="shared" si="0"/>
        <v>429</v>
      </c>
      <c r="H19" s="45">
        <f>SUM(H14:H18)</f>
        <v>398</v>
      </c>
      <c r="I19" s="45">
        <f>SUM(I14:I18)</f>
        <v>365</v>
      </c>
      <c r="J19" s="66"/>
      <c r="K19" s="66"/>
    </row>
    <row r="20" spans="1:11" ht="17.100000000000001" customHeight="1" x14ac:dyDescent="0.2">
      <c r="A20" t="s">
        <v>324</v>
      </c>
      <c r="H20" s="66"/>
      <c r="I20" s="66"/>
      <c r="J20" s="66"/>
      <c r="K20" s="66"/>
    </row>
    <row r="21" spans="1:11" ht="13.5" customHeight="1" x14ac:dyDescent="0.2">
      <c r="H21" s="66"/>
      <c r="I21" s="66"/>
      <c r="J21" s="66"/>
      <c r="K21" s="66"/>
    </row>
    <row r="22" spans="1:11" ht="13.5" customHeight="1" x14ac:dyDescent="0.2">
      <c r="H22" s="66"/>
      <c r="I22" s="66"/>
      <c r="J22" s="66"/>
      <c r="K22" s="66"/>
    </row>
    <row r="23" spans="1:11" ht="13.5" customHeight="1" x14ac:dyDescent="0.2">
      <c r="H23" s="66"/>
      <c r="I23" s="66"/>
      <c r="J23" s="66"/>
      <c r="K23" s="66"/>
    </row>
    <row r="24" spans="1:11" ht="13.5" customHeight="1" x14ac:dyDescent="0.2">
      <c r="H24" s="66"/>
      <c r="I24" s="66"/>
      <c r="J24" s="66"/>
      <c r="K24" s="66"/>
    </row>
    <row r="25" spans="1:11" ht="13.5" customHeight="1" x14ac:dyDescent="0.2">
      <c r="H25" s="66"/>
      <c r="I25" s="66"/>
      <c r="J25" s="66"/>
      <c r="K25" s="66"/>
    </row>
    <row r="26" spans="1:11" ht="13.5" customHeight="1" x14ac:dyDescent="0.2">
      <c r="H26" s="66"/>
      <c r="I26" s="66"/>
      <c r="J26" s="66"/>
      <c r="K26" s="66"/>
    </row>
    <row r="27" spans="1:11" ht="13.5" customHeight="1" x14ac:dyDescent="0.2">
      <c r="H27" s="66"/>
      <c r="I27" s="66"/>
      <c r="J27" s="66"/>
      <c r="K27" s="66"/>
    </row>
    <row r="28" spans="1:11" ht="13.5" customHeight="1" x14ac:dyDescent="0.2">
      <c r="H28" s="66"/>
      <c r="I28" s="66"/>
      <c r="J28" s="66"/>
      <c r="K28" s="66"/>
    </row>
    <row r="29" spans="1:11" ht="13.5" customHeight="1" x14ac:dyDescent="0.2">
      <c r="H29" s="66"/>
      <c r="I29" s="66"/>
      <c r="J29" s="66"/>
      <c r="K29" s="66"/>
    </row>
    <row r="30" spans="1:11" ht="13.5" customHeight="1" x14ac:dyDescent="0.2">
      <c r="H30" s="66"/>
      <c r="I30" s="66"/>
      <c r="J30" s="66"/>
      <c r="K30" s="66"/>
    </row>
    <row r="31" spans="1:11" ht="13.5" customHeight="1" x14ac:dyDescent="0.2">
      <c r="H31" s="66"/>
      <c r="I31" s="66"/>
      <c r="J31" s="66"/>
      <c r="K31" s="66"/>
    </row>
    <row r="32" spans="1:11" ht="13.5" customHeight="1" x14ac:dyDescent="0.2">
      <c r="H32" s="66"/>
      <c r="I32" s="66"/>
      <c r="J32" s="66"/>
      <c r="K32" s="66"/>
    </row>
  </sheetData>
  <sheetProtection formatCells="0" insertColumns="0" insertRows="0"/>
  <phoneticPr fontId="2"/>
  <pageMargins left="1.1811023622047245" right="0.39370078740157483" top="0.98425196850393704" bottom="0.98425196850393704" header="0.51181102362204722" footer="0.51181102362204722"/>
  <pageSetup paperSize="9" orientation="landscape" r:id="rId1"/>
  <headerFooter scaleWithDoc="0" alignWithMargins="0">
    <oddFoote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929A28-E277-4A67-9ED7-AE65E8FD1A97}">
  <dimension ref="A1:N35"/>
  <sheetViews>
    <sheetView view="pageBreakPreview" zoomScaleNormal="100" zoomScaleSheetLayoutView="100" workbookViewId="0"/>
  </sheetViews>
  <sheetFormatPr defaultRowHeight="13.5" x14ac:dyDescent="0.15"/>
  <cols>
    <col min="1" max="1" width="11.875" customWidth="1"/>
    <col min="5" max="5" width="9.125" customWidth="1"/>
    <col min="10" max="10" width="9.125" customWidth="1"/>
    <col min="11" max="13" width="9.5" customWidth="1"/>
    <col min="16" max="16" width="9.125" customWidth="1"/>
  </cols>
  <sheetData>
    <row r="1" spans="1:14" ht="17.25" customHeight="1" x14ac:dyDescent="0.15">
      <c r="A1" s="49" t="s">
        <v>129</v>
      </c>
    </row>
    <row r="2" spans="1:14" ht="12.95" customHeight="1" x14ac:dyDescent="0.2">
      <c r="A2" s="16"/>
    </row>
    <row r="3" spans="1:14" ht="17.100000000000001" customHeight="1" x14ac:dyDescent="0.15">
      <c r="N3" t="s">
        <v>23</v>
      </c>
    </row>
    <row r="4" spans="1:14" ht="17.100000000000001" customHeight="1" x14ac:dyDescent="0.15">
      <c r="A4" s="20" t="s">
        <v>85</v>
      </c>
      <c r="B4" s="1" t="s">
        <v>92</v>
      </c>
      <c r="C4" s="1" t="s">
        <v>93</v>
      </c>
      <c r="D4" s="1" t="s">
        <v>99</v>
      </c>
      <c r="E4" s="1" t="s">
        <v>106</v>
      </c>
      <c r="F4" s="1" t="s">
        <v>109</v>
      </c>
      <c r="G4" s="1" t="s">
        <v>111</v>
      </c>
      <c r="H4" s="1" t="s">
        <v>114</v>
      </c>
      <c r="I4" s="1" t="s">
        <v>115</v>
      </c>
      <c r="J4" s="1" t="s">
        <v>116</v>
      </c>
      <c r="K4" s="1" t="s">
        <v>117</v>
      </c>
      <c r="L4" s="1" t="s">
        <v>118</v>
      </c>
      <c r="M4" s="1" t="s">
        <v>119</v>
      </c>
      <c r="N4" s="1" t="s">
        <v>155</v>
      </c>
    </row>
    <row r="5" spans="1:14" ht="17.100000000000001" customHeight="1" x14ac:dyDescent="0.15">
      <c r="A5" s="30" t="s">
        <v>63</v>
      </c>
      <c r="B5" s="60" t="s">
        <v>102</v>
      </c>
      <c r="C5" s="60">
        <v>2</v>
      </c>
      <c r="D5" s="60">
        <v>2</v>
      </c>
      <c r="E5" s="60" t="s">
        <v>102</v>
      </c>
      <c r="F5" s="60" t="s">
        <v>90</v>
      </c>
      <c r="G5" s="60" t="s">
        <v>90</v>
      </c>
      <c r="H5" s="60" t="s">
        <v>90</v>
      </c>
      <c r="I5" s="45">
        <v>2</v>
      </c>
      <c r="J5" s="60" t="s">
        <v>89</v>
      </c>
      <c r="K5" s="60" t="s">
        <v>124</v>
      </c>
      <c r="L5" s="60" t="s">
        <v>124</v>
      </c>
      <c r="M5" s="60" t="s">
        <v>124</v>
      </c>
      <c r="N5" s="60" t="s">
        <v>124</v>
      </c>
    </row>
    <row r="6" spans="1:14" ht="17.100000000000001" customHeight="1" x14ac:dyDescent="0.15">
      <c r="A6" s="30" t="s">
        <v>91</v>
      </c>
      <c r="B6" s="45">
        <v>1</v>
      </c>
      <c r="C6" s="45">
        <v>1</v>
      </c>
      <c r="D6" s="45">
        <v>1</v>
      </c>
      <c r="E6" s="45">
        <v>1</v>
      </c>
      <c r="F6" s="45">
        <v>3</v>
      </c>
      <c r="G6" s="45">
        <v>3</v>
      </c>
      <c r="H6" s="60" t="s">
        <v>90</v>
      </c>
      <c r="I6" s="45">
        <v>1</v>
      </c>
      <c r="J6" s="60" t="s">
        <v>89</v>
      </c>
      <c r="K6" s="60" t="s">
        <v>124</v>
      </c>
      <c r="L6" s="60" t="s">
        <v>124</v>
      </c>
      <c r="M6" s="60" t="s">
        <v>124</v>
      </c>
      <c r="N6" s="60" t="s">
        <v>124</v>
      </c>
    </row>
    <row r="7" spans="1:14" ht="17.100000000000001" customHeight="1" x14ac:dyDescent="0.15">
      <c r="A7" s="30" t="s">
        <v>64</v>
      </c>
      <c r="B7" s="45">
        <v>211</v>
      </c>
      <c r="C7" s="45">
        <v>218</v>
      </c>
      <c r="D7" s="45">
        <v>185</v>
      </c>
      <c r="E7" s="45">
        <v>164</v>
      </c>
      <c r="F7" s="45">
        <v>186</v>
      </c>
      <c r="G7" s="45">
        <v>201</v>
      </c>
      <c r="H7" s="45">
        <v>235</v>
      </c>
      <c r="I7" s="45">
        <v>199</v>
      </c>
      <c r="J7" s="45">
        <v>176</v>
      </c>
      <c r="K7" s="45">
        <v>158</v>
      </c>
      <c r="L7" s="45">
        <v>170</v>
      </c>
      <c r="M7" s="45">
        <v>175</v>
      </c>
      <c r="N7" s="45">
        <v>186</v>
      </c>
    </row>
    <row r="8" spans="1:14" ht="17.100000000000001" customHeight="1" x14ac:dyDescent="0.15">
      <c r="A8" s="30" t="s">
        <v>65</v>
      </c>
      <c r="B8" s="45">
        <v>23</v>
      </c>
      <c r="C8" s="45">
        <v>18</v>
      </c>
      <c r="D8" s="45">
        <v>15</v>
      </c>
      <c r="E8" s="45">
        <v>21</v>
      </c>
      <c r="F8" s="45">
        <v>17</v>
      </c>
      <c r="G8" s="45">
        <v>16</v>
      </c>
      <c r="H8" s="45">
        <v>26</v>
      </c>
      <c r="I8" s="45">
        <v>16</v>
      </c>
      <c r="J8" s="45">
        <v>16</v>
      </c>
      <c r="K8" s="45">
        <v>21</v>
      </c>
      <c r="L8" s="45">
        <v>15</v>
      </c>
      <c r="M8" s="45">
        <v>5</v>
      </c>
      <c r="N8" s="45">
        <v>18</v>
      </c>
    </row>
    <row r="9" spans="1:14" ht="17.100000000000001" customHeight="1" x14ac:dyDescent="0.15">
      <c r="A9" s="30" t="s">
        <v>11</v>
      </c>
      <c r="B9" s="60" t="s">
        <v>102</v>
      </c>
      <c r="C9" s="60" t="s">
        <v>102</v>
      </c>
      <c r="D9" s="60" t="s">
        <v>102</v>
      </c>
      <c r="E9" s="60" t="s">
        <v>102</v>
      </c>
      <c r="F9" s="60" t="s">
        <v>90</v>
      </c>
      <c r="G9" s="60" t="s">
        <v>90</v>
      </c>
      <c r="H9" s="60" t="s">
        <v>90</v>
      </c>
      <c r="I9" s="60" t="s">
        <v>89</v>
      </c>
      <c r="J9" s="60" t="s">
        <v>89</v>
      </c>
      <c r="K9" s="60" t="s">
        <v>124</v>
      </c>
      <c r="L9" s="60" t="s">
        <v>124</v>
      </c>
      <c r="M9" s="60" t="s">
        <v>124</v>
      </c>
      <c r="N9" s="60" t="s">
        <v>124</v>
      </c>
    </row>
    <row r="10" spans="1:14" ht="17.100000000000001" customHeight="1" x14ac:dyDescent="0.15">
      <c r="A10" s="30" t="s">
        <v>3</v>
      </c>
      <c r="B10" s="45">
        <v>235</v>
      </c>
      <c r="C10" s="45">
        <v>239</v>
      </c>
      <c r="D10" s="45">
        <v>203</v>
      </c>
      <c r="E10" s="45">
        <v>186</v>
      </c>
      <c r="F10" s="45">
        <v>206</v>
      </c>
      <c r="G10" s="45">
        <v>220</v>
      </c>
      <c r="H10" s="45">
        <f>SUM(H5:H9)</f>
        <v>261</v>
      </c>
      <c r="I10" s="45">
        <f>SUM(I5:I9)</f>
        <v>218</v>
      </c>
      <c r="J10" s="45">
        <f>SUM(J5:J9)</f>
        <v>192</v>
      </c>
      <c r="K10" s="45">
        <v>179</v>
      </c>
      <c r="L10" s="45">
        <v>185</v>
      </c>
      <c r="M10" s="45">
        <f>SUM(M5:M9)</f>
        <v>180</v>
      </c>
      <c r="N10" s="45">
        <f>SUM(N5:N9)</f>
        <v>204</v>
      </c>
    </row>
    <row r="11" spans="1:14" ht="17.100000000000001" customHeight="1" x14ac:dyDescent="0.15"/>
    <row r="12" spans="1:14" ht="17.100000000000001" customHeight="1" x14ac:dyDescent="0.15"/>
    <row r="13" spans="1:14" s="16" customFormat="1" ht="17.100000000000001" customHeight="1" x14ac:dyDescent="0.2">
      <c r="H13"/>
      <c r="I13"/>
    </row>
    <row r="14" spans="1:14" s="16" customFormat="1" ht="17.100000000000001" customHeight="1" x14ac:dyDescent="0.2">
      <c r="A14" s="20" t="s">
        <v>85</v>
      </c>
      <c r="B14" s="1" t="s">
        <v>315</v>
      </c>
      <c r="C14" s="1" t="s">
        <v>333</v>
      </c>
      <c r="D14" s="1" t="s">
        <v>331</v>
      </c>
      <c r="E14" s="1" t="s">
        <v>364</v>
      </c>
      <c r="F14" s="1" t="s">
        <v>403</v>
      </c>
      <c r="G14" s="1" t="s">
        <v>424</v>
      </c>
      <c r="H14" s="1" t="s">
        <v>430</v>
      </c>
      <c r="I14" s="1" t="s">
        <v>441</v>
      </c>
    </row>
    <row r="15" spans="1:14" s="16" customFormat="1" ht="17.100000000000001" customHeight="1" x14ac:dyDescent="0.2">
      <c r="A15" s="30" t="s">
        <v>63</v>
      </c>
      <c r="B15" s="60" t="s">
        <v>124</v>
      </c>
      <c r="C15" s="60" t="s">
        <v>338</v>
      </c>
      <c r="D15" s="60" t="s">
        <v>124</v>
      </c>
      <c r="E15" s="60" t="s">
        <v>124</v>
      </c>
      <c r="F15" s="60" t="s">
        <v>124</v>
      </c>
      <c r="G15" s="60" t="s">
        <v>94</v>
      </c>
      <c r="H15" s="60" t="s">
        <v>94</v>
      </c>
      <c r="I15" s="60" t="s">
        <v>94</v>
      </c>
    </row>
    <row r="16" spans="1:14" s="16" customFormat="1" ht="17.100000000000001" customHeight="1" x14ac:dyDescent="0.2">
      <c r="A16" s="30" t="s">
        <v>91</v>
      </c>
      <c r="B16" s="60" t="s">
        <v>124</v>
      </c>
      <c r="C16" s="60" t="s">
        <v>94</v>
      </c>
      <c r="D16" s="60">
        <v>2</v>
      </c>
      <c r="E16" s="60">
        <v>1</v>
      </c>
      <c r="F16" s="60">
        <v>1</v>
      </c>
      <c r="G16" s="60">
        <v>1</v>
      </c>
      <c r="H16" s="60">
        <v>0</v>
      </c>
      <c r="I16" s="60">
        <v>1</v>
      </c>
    </row>
    <row r="17" spans="1:9" s="16" customFormat="1" ht="17.100000000000001" customHeight="1" x14ac:dyDescent="0.2">
      <c r="A17" s="30" t="s">
        <v>64</v>
      </c>
      <c r="B17" s="45">
        <v>136</v>
      </c>
      <c r="C17" s="45">
        <v>107</v>
      </c>
      <c r="D17" s="45">
        <v>87</v>
      </c>
      <c r="E17" s="45">
        <v>82</v>
      </c>
      <c r="F17" s="45">
        <v>110</v>
      </c>
      <c r="G17" s="45">
        <v>88</v>
      </c>
      <c r="H17" s="45">
        <v>70</v>
      </c>
      <c r="I17" s="45">
        <v>87</v>
      </c>
    </row>
    <row r="18" spans="1:9" s="16" customFormat="1" ht="17.100000000000001" customHeight="1" x14ac:dyDescent="0.2">
      <c r="A18" s="30" t="s">
        <v>65</v>
      </c>
      <c r="B18" s="45">
        <v>11</v>
      </c>
      <c r="C18" s="45">
        <v>8</v>
      </c>
      <c r="D18" s="45">
        <v>6</v>
      </c>
      <c r="E18" s="45">
        <v>21</v>
      </c>
      <c r="F18" s="45">
        <v>9</v>
      </c>
      <c r="G18" s="45">
        <v>10</v>
      </c>
      <c r="H18" s="45">
        <v>9</v>
      </c>
      <c r="I18" s="45">
        <v>11</v>
      </c>
    </row>
    <row r="19" spans="1:9" s="16" customFormat="1" ht="17.100000000000001" customHeight="1" x14ac:dyDescent="0.2">
      <c r="A19" s="30" t="s">
        <v>11</v>
      </c>
      <c r="B19" s="60" t="s">
        <v>124</v>
      </c>
      <c r="C19" s="60" t="s">
        <v>94</v>
      </c>
      <c r="D19" s="60" t="s">
        <v>124</v>
      </c>
      <c r="E19" s="60" t="s">
        <v>384</v>
      </c>
      <c r="F19" s="60" t="s">
        <v>384</v>
      </c>
      <c r="G19" s="60" t="s">
        <v>94</v>
      </c>
      <c r="H19" s="60" t="s">
        <v>94</v>
      </c>
      <c r="I19" s="60" t="s">
        <v>94</v>
      </c>
    </row>
    <row r="20" spans="1:9" s="16" customFormat="1" ht="17.100000000000001" customHeight="1" x14ac:dyDescent="0.2">
      <c r="A20" s="30" t="s">
        <v>3</v>
      </c>
      <c r="B20" s="45">
        <f t="shared" ref="B20:G20" si="0">SUM(B15:B19)</f>
        <v>147</v>
      </c>
      <c r="C20" s="45">
        <f t="shared" si="0"/>
        <v>115</v>
      </c>
      <c r="D20" s="45">
        <f t="shared" si="0"/>
        <v>95</v>
      </c>
      <c r="E20" s="45">
        <f t="shared" si="0"/>
        <v>104</v>
      </c>
      <c r="F20" s="45">
        <f t="shared" si="0"/>
        <v>120</v>
      </c>
      <c r="G20" s="45">
        <f t="shared" si="0"/>
        <v>99</v>
      </c>
      <c r="H20" s="45">
        <f>SUM(H15:H19)</f>
        <v>79</v>
      </c>
      <c r="I20" s="45">
        <f>SUM(I15:I19)</f>
        <v>99</v>
      </c>
    </row>
    <row r="21" spans="1:9" s="16" customFormat="1" ht="17.100000000000001" customHeight="1" x14ac:dyDescent="0.2">
      <c r="A21" t="s">
        <v>324</v>
      </c>
    </row>
    <row r="22" spans="1:9" s="16" customFormat="1" ht="17.100000000000001" customHeight="1" x14ac:dyDescent="0.2"/>
    <row r="23" spans="1:9" s="16" customFormat="1" ht="13.5" customHeight="1" x14ac:dyDescent="0.2"/>
    <row r="24" spans="1:9" s="16" customFormat="1" ht="13.5" customHeight="1" x14ac:dyDescent="0.2"/>
    <row r="25" spans="1:9" s="16" customFormat="1" ht="13.5" customHeight="1" x14ac:dyDescent="0.2"/>
    <row r="26" spans="1:9" s="16" customFormat="1" ht="13.5" customHeight="1" x14ac:dyDescent="0.2"/>
    <row r="27" spans="1:9" s="16" customFormat="1" ht="13.5" customHeight="1" x14ac:dyDescent="0.2"/>
    <row r="28" spans="1:9" s="16" customFormat="1" ht="13.5" customHeight="1" x14ac:dyDescent="0.2"/>
    <row r="29" spans="1:9" s="16" customFormat="1" ht="13.5" customHeight="1" x14ac:dyDescent="0.2"/>
    <row r="30" spans="1:9" s="16" customFormat="1" ht="13.5" customHeight="1" x14ac:dyDescent="0.2"/>
    <row r="31" spans="1:9" s="16" customFormat="1" ht="13.5" customHeight="1" x14ac:dyDescent="0.2"/>
    <row r="32" spans="1:9" s="16" customFormat="1" ht="13.5" customHeight="1" x14ac:dyDescent="0.2"/>
    <row r="33" spans="1:5" s="16" customFormat="1" ht="13.5" customHeight="1" x14ac:dyDescent="0.2"/>
    <row r="34" spans="1:5" ht="13.5" customHeight="1" x14ac:dyDescent="0.2">
      <c r="A34" s="16"/>
      <c r="B34" s="16"/>
      <c r="C34" s="16"/>
      <c r="D34" s="16"/>
      <c r="E34" s="16"/>
    </row>
    <row r="35" spans="1:5" ht="13.5" customHeight="1" x14ac:dyDescent="0.15"/>
  </sheetData>
  <sheetProtection formatCells="0" insertColumns="0" insertRows="0"/>
  <phoneticPr fontId="2"/>
  <pageMargins left="1.1811023622047245" right="0.39370078740157483" top="0.98425196850393704" bottom="0.98425196850393704" header="0.51181102362204722" footer="0.51181102362204722"/>
  <pageSetup paperSize="9" orientation="landscape" r:id="rId1"/>
  <headerFooter scaleWithDoc="0" alignWithMargins="0">
    <oddFoote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8F716C-B3F8-4F87-8E1A-3F5BFB88FFCB}">
  <dimension ref="A1:Q73"/>
  <sheetViews>
    <sheetView view="pageBreakPreview" zoomScaleNormal="100" zoomScaleSheetLayoutView="100" workbookViewId="0"/>
  </sheetViews>
  <sheetFormatPr defaultRowHeight="13.5" x14ac:dyDescent="0.15"/>
  <cols>
    <col min="1" max="1" width="11.875" customWidth="1"/>
    <col min="5" max="5" width="9.125" customWidth="1"/>
    <col min="10" max="10" width="9.125" customWidth="1"/>
    <col min="11" max="13" width="9.5" customWidth="1"/>
    <col min="16" max="16" width="9.125" customWidth="1"/>
  </cols>
  <sheetData>
    <row r="1" spans="1:8" ht="17.100000000000001" customHeight="1" x14ac:dyDescent="0.2">
      <c r="A1" s="16" t="s">
        <v>130</v>
      </c>
    </row>
    <row r="2" spans="1:8" ht="17.100000000000001" customHeight="1" x14ac:dyDescent="0.2">
      <c r="A2" s="16"/>
    </row>
    <row r="3" spans="1:8" ht="17.100000000000001" customHeight="1" x14ac:dyDescent="0.15">
      <c r="H3" t="s">
        <v>23</v>
      </c>
    </row>
    <row r="4" spans="1:8" ht="17.100000000000001" customHeight="1" x14ac:dyDescent="0.15">
      <c r="A4" s="167" t="s">
        <v>417</v>
      </c>
      <c r="B4" s="169"/>
      <c r="C4" s="1" t="s">
        <v>331</v>
      </c>
      <c r="D4" s="1" t="s">
        <v>364</v>
      </c>
      <c r="E4" s="1" t="s">
        <v>403</v>
      </c>
      <c r="F4" s="1" t="s">
        <v>424</v>
      </c>
      <c r="G4" s="1" t="s">
        <v>430</v>
      </c>
      <c r="H4" s="1" t="s">
        <v>441</v>
      </c>
    </row>
    <row r="5" spans="1:8" ht="17.100000000000001" customHeight="1" x14ac:dyDescent="0.15">
      <c r="A5" s="163" t="s">
        <v>88</v>
      </c>
      <c r="B5" s="30" t="s">
        <v>66</v>
      </c>
      <c r="C5" s="45">
        <f t="shared" ref="C5:E6" si="0">SUM(C7,C9,C11,C13,C15,C17,C19,C21,C23)</f>
        <v>2</v>
      </c>
      <c r="D5" s="45">
        <f t="shared" si="0"/>
        <v>1</v>
      </c>
      <c r="E5" s="45">
        <f t="shared" si="0"/>
        <v>2</v>
      </c>
      <c r="F5" s="45">
        <f t="shared" ref="F5:H6" si="1">SUM(F7,F9,F11,F13,F15,F17,F19,F21,F23)</f>
        <v>3</v>
      </c>
      <c r="G5" s="45">
        <f t="shared" si="1"/>
        <v>1</v>
      </c>
      <c r="H5" s="45">
        <f t="shared" si="1"/>
        <v>1</v>
      </c>
    </row>
    <row r="6" spans="1:8" ht="17.100000000000001" customHeight="1" x14ac:dyDescent="0.15">
      <c r="A6" s="164"/>
      <c r="B6" s="30" t="s">
        <v>67</v>
      </c>
      <c r="C6" s="45">
        <f t="shared" si="0"/>
        <v>567</v>
      </c>
      <c r="D6" s="45">
        <f t="shared" si="0"/>
        <v>658</v>
      </c>
      <c r="E6" s="45">
        <f t="shared" si="0"/>
        <v>651</v>
      </c>
      <c r="F6" s="45">
        <f t="shared" si="1"/>
        <v>644</v>
      </c>
      <c r="G6" s="45">
        <f t="shared" si="1"/>
        <v>560</v>
      </c>
      <c r="H6" s="45">
        <f t="shared" si="1"/>
        <v>545</v>
      </c>
    </row>
    <row r="7" spans="1:8" ht="17.100000000000001" customHeight="1" x14ac:dyDescent="0.15">
      <c r="A7" s="163" t="s">
        <v>68</v>
      </c>
      <c r="B7" s="30" t="s">
        <v>66</v>
      </c>
      <c r="C7" s="45">
        <v>0</v>
      </c>
      <c r="D7" s="45">
        <v>0</v>
      </c>
      <c r="E7" s="45">
        <v>0</v>
      </c>
      <c r="F7" s="45">
        <v>0</v>
      </c>
      <c r="G7" s="45">
        <v>0</v>
      </c>
      <c r="H7" s="45">
        <v>0</v>
      </c>
    </row>
    <row r="8" spans="1:8" ht="17.100000000000001" customHeight="1" x14ac:dyDescent="0.15">
      <c r="A8" s="164"/>
      <c r="B8" s="30" t="s">
        <v>67</v>
      </c>
      <c r="C8" s="45">
        <v>43</v>
      </c>
      <c r="D8" s="45">
        <v>39</v>
      </c>
      <c r="E8" s="45">
        <v>49</v>
      </c>
      <c r="F8" s="45">
        <v>45</v>
      </c>
      <c r="G8" s="45">
        <v>32</v>
      </c>
      <c r="H8" s="45">
        <v>34</v>
      </c>
    </row>
    <row r="9" spans="1:8" ht="17.100000000000001" customHeight="1" x14ac:dyDescent="0.15">
      <c r="A9" s="191" t="s">
        <v>69</v>
      </c>
      <c r="B9" s="30" t="s">
        <v>66</v>
      </c>
      <c r="C9" s="45">
        <v>1</v>
      </c>
      <c r="D9" s="45">
        <v>0</v>
      </c>
      <c r="E9" s="45">
        <v>0</v>
      </c>
      <c r="F9" s="45">
        <v>0</v>
      </c>
      <c r="G9" s="45">
        <v>1</v>
      </c>
      <c r="H9" s="45">
        <v>0</v>
      </c>
    </row>
    <row r="10" spans="1:8" ht="17.100000000000001" customHeight="1" x14ac:dyDescent="0.15">
      <c r="A10" s="192"/>
      <c r="B10" s="30" t="s">
        <v>67</v>
      </c>
      <c r="C10" s="45">
        <v>36</v>
      </c>
      <c r="D10" s="45">
        <v>47</v>
      </c>
      <c r="E10" s="45">
        <v>37</v>
      </c>
      <c r="F10" s="45">
        <v>36</v>
      </c>
      <c r="G10" s="45">
        <v>29</v>
      </c>
      <c r="H10" s="45">
        <v>44</v>
      </c>
    </row>
    <row r="11" spans="1:8" ht="17.100000000000001" customHeight="1" x14ac:dyDescent="0.15">
      <c r="A11" s="163" t="s">
        <v>363</v>
      </c>
      <c r="B11" s="30" t="s">
        <v>66</v>
      </c>
      <c r="C11" s="45">
        <v>0</v>
      </c>
      <c r="D11" s="45">
        <v>0</v>
      </c>
      <c r="E11" s="45">
        <v>1</v>
      </c>
      <c r="F11" s="45">
        <v>0</v>
      </c>
      <c r="G11" s="45">
        <v>0</v>
      </c>
      <c r="H11" s="45">
        <v>0</v>
      </c>
    </row>
    <row r="12" spans="1:8" ht="17.100000000000001" customHeight="1" x14ac:dyDescent="0.15">
      <c r="A12" s="164"/>
      <c r="B12" s="30" t="s">
        <v>67</v>
      </c>
      <c r="C12" s="45">
        <v>92</v>
      </c>
      <c r="D12" s="45">
        <v>112</v>
      </c>
      <c r="E12" s="45">
        <v>102</v>
      </c>
      <c r="F12" s="45">
        <v>126</v>
      </c>
      <c r="G12" s="45">
        <v>104</v>
      </c>
      <c r="H12" s="45">
        <v>87</v>
      </c>
    </row>
    <row r="13" spans="1:8" ht="17.100000000000001" customHeight="1" x14ac:dyDescent="0.15">
      <c r="A13" s="193" t="s">
        <v>72</v>
      </c>
      <c r="B13" s="30" t="s">
        <v>66</v>
      </c>
      <c r="C13" s="45">
        <v>0</v>
      </c>
      <c r="D13" s="45">
        <v>0</v>
      </c>
      <c r="E13" s="45">
        <v>0</v>
      </c>
      <c r="F13" s="45">
        <v>0</v>
      </c>
      <c r="G13" s="45">
        <v>0</v>
      </c>
      <c r="H13" s="45">
        <v>0</v>
      </c>
    </row>
    <row r="14" spans="1:8" ht="17.100000000000001" customHeight="1" x14ac:dyDescent="0.15">
      <c r="A14" s="194"/>
      <c r="B14" s="30" t="s">
        <v>67</v>
      </c>
      <c r="C14" s="45">
        <v>100</v>
      </c>
      <c r="D14" s="45">
        <v>109</v>
      </c>
      <c r="E14" s="45">
        <v>97</v>
      </c>
      <c r="F14" s="45">
        <v>121</v>
      </c>
      <c r="G14" s="45">
        <v>101</v>
      </c>
      <c r="H14" s="45">
        <v>108</v>
      </c>
    </row>
    <row r="15" spans="1:8" ht="17.100000000000001" customHeight="1" x14ac:dyDescent="0.15">
      <c r="A15" s="193" t="s">
        <v>73</v>
      </c>
      <c r="B15" s="30" t="s">
        <v>66</v>
      </c>
      <c r="C15" s="45">
        <v>0</v>
      </c>
      <c r="D15" s="45">
        <v>1</v>
      </c>
      <c r="E15" s="45">
        <v>0</v>
      </c>
      <c r="F15" s="45">
        <v>0</v>
      </c>
      <c r="G15" s="45">
        <v>0</v>
      </c>
      <c r="H15" s="45">
        <v>0</v>
      </c>
    </row>
    <row r="16" spans="1:8" ht="17.100000000000001" customHeight="1" x14ac:dyDescent="0.15">
      <c r="A16" s="194"/>
      <c r="B16" s="30" t="s">
        <v>67</v>
      </c>
      <c r="C16" s="45">
        <v>116</v>
      </c>
      <c r="D16" s="45">
        <v>130</v>
      </c>
      <c r="E16" s="45">
        <v>119</v>
      </c>
      <c r="F16" s="45">
        <v>103</v>
      </c>
      <c r="G16" s="45">
        <v>97</v>
      </c>
      <c r="H16" s="45">
        <v>98</v>
      </c>
    </row>
    <row r="17" spans="1:8" ht="17.100000000000001" customHeight="1" x14ac:dyDescent="0.15">
      <c r="A17" s="193" t="s">
        <v>74</v>
      </c>
      <c r="B17" s="30" t="s">
        <v>66</v>
      </c>
      <c r="C17" s="45">
        <v>0</v>
      </c>
      <c r="D17" s="45">
        <v>0</v>
      </c>
      <c r="E17" s="45">
        <v>0</v>
      </c>
      <c r="F17" s="45">
        <v>0</v>
      </c>
      <c r="G17" s="45">
        <v>0</v>
      </c>
      <c r="H17" s="45">
        <v>0</v>
      </c>
    </row>
    <row r="18" spans="1:8" ht="17.100000000000001" customHeight="1" x14ac:dyDescent="0.15">
      <c r="A18" s="194"/>
      <c r="B18" s="30" t="s">
        <v>67</v>
      </c>
      <c r="C18" s="45">
        <v>60</v>
      </c>
      <c r="D18" s="45">
        <v>94</v>
      </c>
      <c r="E18" s="45">
        <v>92</v>
      </c>
      <c r="F18" s="45">
        <v>93</v>
      </c>
      <c r="G18" s="45">
        <v>92</v>
      </c>
      <c r="H18" s="45">
        <v>72</v>
      </c>
    </row>
    <row r="19" spans="1:8" ht="17.100000000000001" customHeight="1" x14ac:dyDescent="0.15">
      <c r="A19" s="193" t="s">
        <v>75</v>
      </c>
      <c r="B19" s="30" t="s">
        <v>66</v>
      </c>
      <c r="C19" s="45">
        <v>0</v>
      </c>
      <c r="D19" s="45">
        <v>0</v>
      </c>
      <c r="E19" s="45">
        <v>0</v>
      </c>
      <c r="F19" s="45">
        <v>0</v>
      </c>
      <c r="G19" s="45">
        <v>0</v>
      </c>
      <c r="H19" s="45">
        <v>0</v>
      </c>
    </row>
    <row r="20" spans="1:8" ht="17.100000000000001" customHeight="1" x14ac:dyDescent="0.15">
      <c r="A20" s="194"/>
      <c r="B20" s="30" t="s">
        <v>67</v>
      </c>
      <c r="C20" s="45">
        <v>35</v>
      </c>
      <c r="D20" s="45">
        <v>31</v>
      </c>
      <c r="E20" s="45">
        <v>49</v>
      </c>
      <c r="F20" s="45">
        <v>34</v>
      </c>
      <c r="G20" s="45">
        <v>30</v>
      </c>
      <c r="H20" s="45">
        <v>34</v>
      </c>
    </row>
    <row r="21" spans="1:8" ht="17.100000000000001" customHeight="1" x14ac:dyDescent="0.15">
      <c r="A21" s="193" t="s">
        <v>103</v>
      </c>
      <c r="B21" s="30" t="s">
        <v>66</v>
      </c>
      <c r="C21" s="45">
        <v>0</v>
      </c>
      <c r="D21" s="45">
        <v>0</v>
      </c>
      <c r="E21" s="45">
        <v>1</v>
      </c>
      <c r="F21" s="45">
        <v>0</v>
      </c>
      <c r="G21" s="45">
        <v>0</v>
      </c>
      <c r="H21" s="45">
        <v>0</v>
      </c>
    </row>
    <row r="22" spans="1:8" ht="17.100000000000001" customHeight="1" x14ac:dyDescent="0.15">
      <c r="A22" s="194"/>
      <c r="B22" s="30" t="s">
        <v>67</v>
      </c>
      <c r="C22" s="45">
        <v>59</v>
      </c>
      <c r="D22" s="45">
        <v>50</v>
      </c>
      <c r="E22" s="45">
        <v>66</v>
      </c>
      <c r="F22" s="45">
        <v>56</v>
      </c>
      <c r="G22" s="45">
        <v>43</v>
      </c>
      <c r="H22" s="45">
        <v>40</v>
      </c>
    </row>
    <row r="23" spans="1:8" ht="17.100000000000001" customHeight="1" x14ac:dyDescent="0.15">
      <c r="A23" s="163" t="s">
        <v>101</v>
      </c>
      <c r="B23" s="30" t="s">
        <v>66</v>
      </c>
      <c r="C23" s="45">
        <v>1</v>
      </c>
      <c r="D23" s="45">
        <v>0</v>
      </c>
      <c r="E23" s="45">
        <v>0</v>
      </c>
      <c r="F23" s="45">
        <v>3</v>
      </c>
      <c r="G23" s="45">
        <v>0</v>
      </c>
      <c r="H23" s="45">
        <v>1</v>
      </c>
    </row>
    <row r="24" spans="1:8" ht="17.100000000000001" customHeight="1" x14ac:dyDescent="0.15">
      <c r="A24" s="164"/>
      <c r="B24" s="30" t="s">
        <v>67</v>
      </c>
      <c r="C24" s="45">
        <v>26</v>
      </c>
      <c r="D24" s="45">
        <v>46</v>
      </c>
      <c r="E24" s="45">
        <v>40</v>
      </c>
      <c r="F24" s="45">
        <v>30</v>
      </c>
      <c r="G24" s="45">
        <v>32</v>
      </c>
      <c r="H24" s="45">
        <v>28</v>
      </c>
    </row>
    <row r="25" spans="1:8" ht="17.100000000000001" customHeight="1" x14ac:dyDescent="0.15">
      <c r="A25" t="s">
        <v>324</v>
      </c>
    </row>
    <row r="26" spans="1:8" ht="17.100000000000001" customHeight="1" x14ac:dyDescent="0.15">
      <c r="A26" t="s">
        <v>418</v>
      </c>
    </row>
    <row r="27" spans="1:8" ht="17.100000000000001" customHeight="1" x14ac:dyDescent="0.15"/>
    <row r="37" spans="1:17" ht="19.5" customHeight="1" x14ac:dyDescent="0.15">
      <c r="A37" s="49" t="s">
        <v>130</v>
      </c>
    </row>
    <row r="38" spans="1:17" ht="12.95" customHeight="1" x14ac:dyDescent="0.2">
      <c r="A38" s="16"/>
    </row>
    <row r="39" spans="1:17" ht="17.100000000000001" customHeight="1" x14ac:dyDescent="0.15">
      <c r="Q39" t="s">
        <v>23</v>
      </c>
    </row>
    <row r="40" spans="1:17" ht="17.100000000000001" customHeight="1" x14ac:dyDescent="0.15">
      <c r="A40" s="167" t="s">
        <v>85</v>
      </c>
      <c r="B40" s="169"/>
      <c r="C40" s="1" t="s">
        <v>92</v>
      </c>
      <c r="D40" s="1" t="s">
        <v>93</v>
      </c>
      <c r="E40" s="1" t="s">
        <v>99</v>
      </c>
      <c r="F40" s="1" t="s">
        <v>106</v>
      </c>
      <c r="G40" s="1" t="s">
        <v>109</v>
      </c>
      <c r="H40" s="1" t="s">
        <v>111</v>
      </c>
      <c r="I40" s="1" t="s">
        <v>114</v>
      </c>
      <c r="J40" s="1" t="s">
        <v>115</v>
      </c>
      <c r="K40" s="1" t="s">
        <v>116</v>
      </c>
      <c r="L40" s="1" t="s">
        <v>117</v>
      </c>
      <c r="M40" s="1" t="s">
        <v>118</v>
      </c>
      <c r="N40" s="1" t="s">
        <v>119</v>
      </c>
      <c r="O40" s="1" t="s">
        <v>155</v>
      </c>
      <c r="P40" s="1" t="s">
        <v>315</v>
      </c>
      <c r="Q40" s="1" t="s">
        <v>333</v>
      </c>
    </row>
    <row r="41" spans="1:17" ht="17.100000000000001" customHeight="1" x14ac:dyDescent="0.15">
      <c r="A41" s="163" t="s">
        <v>88</v>
      </c>
      <c r="B41" s="30" t="s">
        <v>66</v>
      </c>
      <c r="C41" s="45">
        <v>6</v>
      </c>
      <c r="D41" s="45">
        <v>4</v>
      </c>
      <c r="E41" s="45">
        <v>6</v>
      </c>
      <c r="F41" s="45">
        <v>4</v>
      </c>
      <c r="G41" s="45">
        <v>6</v>
      </c>
      <c r="H41" s="45">
        <v>5</v>
      </c>
      <c r="I41" s="45">
        <f t="shared" ref="I41:K42" si="2">I43+I45+I47+I49+I51+I53+I55+I57+I59+I61</f>
        <v>6</v>
      </c>
      <c r="J41" s="45">
        <f t="shared" si="2"/>
        <v>1</v>
      </c>
      <c r="K41" s="45">
        <f t="shared" si="2"/>
        <v>6</v>
      </c>
      <c r="L41" s="45">
        <v>3</v>
      </c>
      <c r="M41" s="45">
        <v>5</v>
      </c>
      <c r="N41" s="45">
        <f t="shared" ref="N41:P42" si="3">SUM(N43,N45,N47,N49,N51,N53,N55,N57,N59,N61)</f>
        <v>3</v>
      </c>
      <c r="O41" s="45">
        <f t="shared" si="3"/>
        <v>2</v>
      </c>
      <c r="P41" s="45">
        <f t="shared" si="3"/>
        <v>0</v>
      </c>
      <c r="Q41" s="45">
        <v>2</v>
      </c>
    </row>
    <row r="42" spans="1:17" ht="17.100000000000001" customHeight="1" x14ac:dyDescent="0.15">
      <c r="A42" s="164"/>
      <c r="B42" s="30" t="s">
        <v>67</v>
      </c>
      <c r="C42" s="45">
        <v>1143</v>
      </c>
      <c r="D42" s="45">
        <v>1172</v>
      </c>
      <c r="E42" s="45">
        <v>1192</v>
      </c>
      <c r="F42" s="45">
        <v>1047</v>
      </c>
      <c r="G42" s="45">
        <v>1043</v>
      </c>
      <c r="H42" s="45">
        <v>1159</v>
      </c>
      <c r="I42" s="45">
        <f t="shared" si="2"/>
        <v>1220</v>
      </c>
      <c r="J42" s="45">
        <f t="shared" si="2"/>
        <v>1171</v>
      </c>
      <c r="K42" s="45">
        <f t="shared" si="2"/>
        <v>997</v>
      </c>
      <c r="L42" s="45">
        <v>1014</v>
      </c>
      <c r="M42" s="45">
        <v>1004</v>
      </c>
      <c r="N42" s="45">
        <f t="shared" si="3"/>
        <v>942</v>
      </c>
      <c r="O42" s="45">
        <f t="shared" si="3"/>
        <v>1028</v>
      </c>
      <c r="P42" s="45">
        <f t="shared" si="3"/>
        <v>856</v>
      </c>
      <c r="Q42" s="45">
        <v>702</v>
      </c>
    </row>
    <row r="43" spans="1:17" ht="17.100000000000001" customHeight="1" x14ac:dyDescent="0.15">
      <c r="A43" s="163" t="s">
        <v>68</v>
      </c>
      <c r="B43" s="30" t="s">
        <v>66</v>
      </c>
      <c r="C43" s="60">
        <v>0</v>
      </c>
      <c r="D43" s="60">
        <v>0</v>
      </c>
      <c r="E43" s="60">
        <v>0</v>
      </c>
      <c r="F43" s="60">
        <v>0</v>
      </c>
      <c r="G43" s="60">
        <v>1</v>
      </c>
      <c r="H43" s="45">
        <v>0</v>
      </c>
      <c r="I43" s="45">
        <v>0</v>
      </c>
      <c r="J43" s="45">
        <v>0</v>
      </c>
      <c r="K43" s="45">
        <v>1</v>
      </c>
      <c r="L43" s="45">
        <v>0</v>
      </c>
      <c r="M43" s="45">
        <v>0</v>
      </c>
      <c r="N43" s="45">
        <v>0</v>
      </c>
      <c r="O43" s="27">
        <v>0</v>
      </c>
      <c r="P43" s="27">
        <v>0</v>
      </c>
      <c r="Q43" s="45">
        <v>0</v>
      </c>
    </row>
    <row r="44" spans="1:17" ht="17.100000000000001" customHeight="1" x14ac:dyDescent="0.15">
      <c r="A44" s="164"/>
      <c r="B44" s="30" t="s">
        <v>67</v>
      </c>
      <c r="C44" s="45">
        <v>103</v>
      </c>
      <c r="D44" s="45">
        <v>106</v>
      </c>
      <c r="E44" s="45">
        <v>93</v>
      </c>
      <c r="F44" s="45">
        <v>76</v>
      </c>
      <c r="G44" s="45">
        <v>68</v>
      </c>
      <c r="H44" s="45">
        <v>113</v>
      </c>
      <c r="I44" s="45">
        <v>115</v>
      </c>
      <c r="J44" s="45">
        <v>91</v>
      </c>
      <c r="K44" s="45">
        <v>71</v>
      </c>
      <c r="L44" s="45">
        <v>83</v>
      </c>
      <c r="M44" s="45">
        <v>86</v>
      </c>
      <c r="N44" s="45">
        <v>80</v>
      </c>
      <c r="O44" s="27">
        <v>83</v>
      </c>
      <c r="P44" s="27">
        <v>63</v>
      </c>
      <c r="Q44" s="45">
        <v>39</v>
      </c>
    </row>
    <row r="45" spans="1:17" ht="17.100000000000001" customHeight="1" x14ac:dyDescent="0.15">
      <c r="A45" s="191" t="s">
        <v>69</v>
      </c>
      <c r="B45" s="30" t="s">
        <v>66</v>
      </c>
      <c r="C45" s="45">
        <v>1</v>
      </c>
      <c r="D45" s="60">
        <v>0</v>
      </c>
      <c r="E45" s="45">
        <v>2</v>
      </c>
      <c r="F45" s="45">
        <v>0</v>
      </c>
      <c r="G45" s="45">
        <v>0</v>
      </c>
      <c r="H45" s="45">
        <v>0</v>
      </c>
      <c r="I45" s="45">
        <v>0</v>
      </c>
      <c r="J45" s="45">
        <v>0</v>
      </c>
      <c r="K45" s="45">
        <v>0</v>
      </c>
      <c r="L45" s="45">
        <v>0</v>
      </c>
      <c r="M45" s="45">
        <v>0</v>
      </c>
      <c r="N45" s="45">
        <v>0</v>
      </c>
      <c r="O45" s="27">
        <v>0</v>
      </c>
      <c r="P45" s="27">
        <v>0</v>
      </c>
      <c r="Q45" s="45">
        <v>0</v>
      </c>
    </row>
    <row r="46" spans="1:17" ht="17.100000000000001" customHeight="1" x14ac:dyDescent="0.15">
      <c r="A46" s="192"/>
      <c r="B46" s="30" t="s">
        <v>67</v>
      </c>
      <c r="C46" s="45">
        <v>97</v>
      </c>
      <c r="D46" s="45">
        <v>111</v>
      </c>
      <c r="E46" s="45">
        <v>99</v>
      </c>
      <c r="F46" s="45">
        <v>87</v>
      </c>
      <c r="G46" s="45">
        <v>73</v>
      </c>
      <c r="H46" s="45">
        <v>81</v>
      </c>
      <c r="I46" s="45">
        <f>33+46</f>
        <v>79</v>
      </c>
      <c r="J46" s="45">
        <v>38</v>
      </c>
      <c r="K46" s="45">
        <v>67</v>
      </c>
      <c r="L46" s="45">
        <v>56</v>
      </c>
      <c r="M46" s="45">
        <v>53</v>
      </c>
      <c r="N46" s="45">
        <v>64</v>
      </c>
      <c r="O46" s="27">
        <v>69</v>
      </c>
      <c r="P46" s="27">
        <v>57</v>
      </c>
      <c r="Q46" s="45">
        <v>44</v>
      </c>
    </row>
    <row r="47" spans="1:17" ht="17.100000000000001" customHeight="1" x14ac:dyDescent="0.15">
      <c r="A47" s="163" t="s">
        <v>70</v>
      </c>
      <c r="B47" s="30" t="s">
        <v>66</v>
      </c>
      <c r="C47" s="45">
        <v>3</v>
      </c>
      <c r="D47" s="60">
        <v>0</v>
      </c>
      <c r="E47" s="45">
        <v>0</v>
      </c>
      <c r="F47" s="45">
        <v>0</v>
      </c>
      <c r="G47" s="45">
        <v>1</v>
      </c>
      <c r="H47" s="45">
        <v>1</v>
      </c>
      <c r="I47" s="45">
        <v>0</v>
      </c>
      <c r="J47" s="45">
        <v>0</v>
      </c>
      <c r="K47" s="45">
        <v>0</v>
      </c>
      <c r="L47" s="45">
        <v>0</v>
      </c>
      <c r="M47" s="45">
        <v>0</v>
      </c>
      <c r="N47" s="45">
        <v>0</v>
      </c>
      <c r="O47" s="27">
        <v>0</v>
      </c>
      <c r="P47" s="27">
        <v>0</v>
      </c>
      <c r="Q47" s="45">
        <v>1</v>
      </c>
    </row>
    <row r="48" spans="1:17" ht="17.100000000000001" customHeight="1" x14ac:dyDescent="0.15">
      <c r="A48" s="164"/>
      <c r="B48" s="30" t="s">
        <v>67</v>
      </c>
      <c r="C48" s="45">
        <v>154</v>
      </c>
      <c r="D48" s="45">
        <v>151</v>
      </c>
      <c r="E48" s="45">
        <v>143</v>
      </c>
      <c r="F48" s="45">
        <v>117</v>
      </c>
      <c r="G48" s="45">
        <v>136</v>
      </c>
      <c r="H48" s="45">
        <v>112</v>
      </c>
      <c r="I48" s="45">
        <v>119</v>
      </c>
      <c r="J48" s="45">
        <v>54</v>
      </c>
      <c r="K48" s="45">
        <v>120</v>
      </c>
      <c r="L48" s="45">
        <v>82</v>
      </c>
      <c r="M48" s="45">
        <v>97</v>
      </c>
      <c r="N48" s="45">
        <v>84</v>
      </c>
      <c r="O48" s="27">
        <v>70</v>
      </c>
      <c r="P48" s="27">
        <v>69</v>
      </c>
      <c r="Q48" s="45">
        <v>52</v>
      </c>
    </row>
    <row r="49" spans="1:17" ht="17.100000000000001" customHeight="1" x14ac:dyDescent="0.15">
      <c r="A49" s="193" t="s">
        <v>71</v>
      </c>
      <c r="B49" s="30" t="s">
        <v>66</v>
      </c>
      <c r="C49" s="45">
        <v>0</v>
      </c>
      <c r="D49" s="60">
        <v>1</v>
      </c>
      <c r="E49" s="45">
        <v>0</v>
      </c>
      <c r="F49" s="45">
        <v>0</v>
      </c>
      <c r="G49" s="45">
        <v>1</v>
      </c>
      <c r="H49" s="45">
        <v>0</v>
      </c>
      <c r="I49" s="45">
        <v>1</v>
      </c>
      <c r="J49" s="45">
        <v>0</v>
      </c>
      <c r="K49" s="45">
        <v>0</v>
      </c>
      <c r="L49" s="45">
        <v>0</v>
      </c>
      <c r="M49" s="45">
        <v>0</v>
      </c>
      <c r="N49" s="45">
        <v>0</v>
      </c>
      <c r="O49" s="27">
        <v>0</v>
      </c>
      <c r="P49" s="27">
        <v>0</v>
      </c>
      <c r="Q49" s="45">
        <v>0</v>
      </c>
    </row>
    <row r="50" spans="1:17" ht="17.100000000000001" customHeight="1" x14ac:dyDescent="0.15">
      <c r="A50" s="194"/>
      <c r="B50" s="30" t="s">
        <v>67</v>
      </c>
      <c r="C50" s="45">
        <v>144</v>
      </c>
      <c r="D50" s="45">
        <v>125</v>
      </c>
      <c r="E50" s="45">
        <v>116</v>
      </c>
      <c r="F50" s="45">
        <v>142</v>
      </c>
      <c r="G50" s="45">
        <v>103</v>
      </c>
      <c r="H50" s="45">
        <v>116</v>
      </c>
      <c r="I50" s="45">
        <v>133</v>
      </c>
      <c r="J50" s="45">
        <v>237</v>
      </c>
      <c r="K50" s="45">
        <v>96</v>
      </c>
      <c r="L50" s="45">
        <v>103</v>
      </c>
      <c r="M50" s="45">
        <v>105</v>
      </c>
      <c r="N50" s="45">
        <v>84</v>
      </c>
      <c r="O50" s="27">
        <v>101</v>
      </c>
      <c r="P50" s="27">
        <v>97</v>
      </c>
      <c r="Q50" s="45">
        <v>54</v>
      </c>
    </row>
    <row r="51" spans="1:17" ht="17.100000000000001" customHeight="1" x14ac:dyDescent="0.15">
      <c r="A51" s="193" t="s">
        <v>72</v>
      </c>
      <c r="B51" s="30" t="s">
        <v>66</v>
      </c>
      <c r="C51" s="60">
        <v>0</v>
      </c>
      <c r="D51" s="60">
        <v>0</v>
      </c>
      <c r="E51" s="60">
        <v>0</v>
      </c>
      <c r="F51" s="60">
        <v>0</v>
      </c>
      <c r="G51" s="60">
        <v>0</v>
      </c>
      <c r="H51" s="45">
        <v>1</v>
      </c>
      <c r="I51" s="45">
        <v>0</v>
      </c>
      <c r="J51" s="45">
        <v>0</v>
      </c>
      <c r="K51" s="45">
        <v>0</v>
      </c>
      <c r="L51" s="45">
        <v>0</v>
      </c>
      <c r="M51" s="45">
        <v>0</v>
      </c>
      <c r="N51" s="45">
        <v>0</v>
      </c>
      <c r="O51" s="27">
        <v>0</v>
      </c>
      <c r="P51" s="27">
        <v>0</v>
      </c>
      <c r="Q51" s="45">
        <v>0</v>
      </c>
    </row>
    <row r="52" spans="1:17" ht="17.100000000000001" customHeight="1" x14ac:dyDescent="0.15">
      <c r="A52" s="194"/>
      <c r="B52" s="30" t="s">
        <v>67</v>
      </c>
      <c r="C52" s="45">
        <v>217</v>
      </c>
      <c r="D52" s="45">
        <v>211</v>
      </c>
      <c r="E52" s="45">
        <v>230</v>
      </c>
      <c r="F52" s="45">
        <v>195</v>
      </c>
      <c r="G52" s="45">
        <v>204</v>
      </c>
      <c r="H52" s="45">
        <v>226</v>
      </c>
      <c r="I52" s="45">
        <v>241</v>
      </c>
      <c r="J52" s="45">
        <v>224</v>
      </c>
      <c r="K52" s="45">
        <v>216</v>
      </c>
      <c r="L52" s="45">
        <v>205</v>
      </c>
      <c r="M52" s="45">
        <v>192</v>
      </c>
      <c r="N52" s="45">
        <v>191</v>
      </c>
      <c r="O52" s="27">
        <v>198</v>
      </c>
      <c r="P52" s="27">
        <v>145</v>
      </c>
      <c r="Q52" s="45">
        <v>160</v>
      </c>
    </row>
    <row r="53" spans="1:17" ht="17.100000000000001" customHeight="1" x14ac:dyDescent="0.15">
      <c r="A53" s="193" t="s">
        <v>73</v>
      </c>
      <c r="B53" s="30" t="s">
        <v>66</v>
      </c>
      <c r="C53" s="60">
        <v>0</v>
      </c>
      <c r="D53" s="45">
        <v>0</v>
      </c>
      <c r="E53" s="60">
        <v>0</v>
      </c>
      <c r="F53" s="60">
        <v>0</v>
      </c>
      <c r="G53" s="60">
        <v>1</v>
      </c>
      <c r="H53" s="45">
        <v>0</v>
      </c>
      <c r="I53" s="45">
        <v>1</v>
      </c>
      <c r="J53" s="45">
        <v>0</v>
      </c>
      <c r="K53" s="45">
        <v>0</v>
      </c>
      <c r="L53" s="45">
        <v>0</v>
      </c>
      <c r="M53" s="45">
        <v>1</v>
      </c>
      <c r="N53" s="45">
        <v>0</v>
      </c>
      <c r="O53" s="27">
        <v>0</v>
      </c>
      <c r="P53" s="27">
        <v>0</v>
      </c>
      <c r="Q53" s="45">
        <v>0</v>
      </c>
    </row>
    <row r="54" spans="1:17" ht="17.100000000000001" customHeight="1" x14ac:dyDescent="0.15">
      <c r="A54" s="194"/>
      <c r="B54" s="30" t="s">
        <v>67</v>
      </c>
      <c r="C54" s="45">
        <v>131</v>
      </c>
      <c r="D54" s="45">
        <v>156</v>
      </c>
      <c r="E54" s="45">
        <v>164</v>
      </c>
      <c r="F54" s="45">
        <v>146</v>
      </c>
      <c r="G54" s="45">
        <v>138</v>
      </c>
      <c r="H54" s="45">
        <v>192</v>
      </c>
      <c r="I54" s="45">
        <v>172</v>
      </c>
      <c r="J54" s="45">
        <v>192</v>
      </c>
      <c r="K54" s="45">
        <v>155</v>
      </c>
      <c r="L54" s="45">
        <v>186</v>
      </c>
      <c r="M54" s="45">
        <v>148</v>
      </c>
      <c r="N54" s="45">
        <v>150</v>
      </c>
      <c r="O54" s="27">
        <v>191</v>
      </c>
      <c r="P54" s="27">
        <v>153</v>
      </c>
      <c r="Q54" s="45">
        <v>139</v>
      </c>
    </row>
    <row r="55" spans="1:17" ht="17.100000000000001" customHeight="1" x14ac:dyDescent="0.15">
      <c r="A55" s="193" t="s">
        <v>74</v>
      </c>
      <c r="B55" s="30" t="s">
        <v>66</v>
      </c>
      <c r="C55" s="45">
        <v>0</v>
      </c>
      <c r="D55" s="60">
        <v>2</v>
      </c>
      <c r="E55" s="45">
        <v>0</v>
      </c>
      <c r="F55" s="45">
        <v>0</v>
      </c>
      <c r="G55" s="45">
        <v>0</v>
      </c>
      <c r="H55" s="45">
        <v>0</v>
      </c>
      <c r="I55" s="45">
        <v>0</v>
      </c>
      <c r="J55" s="45">
        <v>0</v>
      </c>
      <c r="K55" s="45">
        <v>0</v>
      </c>
      <c r="L55" s="45">
        <v>0</v>
      </c>
      <c r="M55" s="45">
        <v>2</v>
      </c>
      <c r="N55" s="45">
        <v>0</v>
      </c>
      <c r="O55" s="27">
        <v>0</v>
      </c>
      <c r="P55" s="27">
        <v>0</v>
      </c>
      <c r="Q55" s="45">
        <v>0</v>
      </c>
    </row>
    <row r="56" spans="1:17" ht="17.100000000000001" customHeight="1" x14ac:dyDescent="0.15">
      <c r="A56" s="194"/>
      <c r="B56" s="30" t="s">
        <v>67</v>
      </c>
      <c r="C56" s="45">
        <v>120</v>
      </c>
      <c r="D56" s="45">
        <v>150</v>
      </c>
      <c r="E56" s="45">
        <v>157</v>
      </c>
      <c r="F56" s="45">
        <v>136</v>
      </c>
      <c r="G56" s="45">
        <v>153</v>
      </c>
      <c r="H56" s="45">
        <v>122</v>
      </c>
      <c r="I56" s="45">
        <v>140</v>
      </c>
      <c r="J56" s="45">
        <v>148</v>
      </c>
      <c r="K56" s="45">
        <v>106</v>
      </c>
      <c r="L56" s="45">
        <v>117</v>
      </c>
      <c r="M56" s="45">
        <v>134</v>
      </c>
      <c r="N56" s="45">
        <v>108</v>
      </c>
      <c r="O56" s="27">
        <v>139</v>
      </c>
      <c r="P56" s="27">
        <v>99</v>
      </c>
      <c r="Q56" s="45">
        <v>82</v>
      </c>
    </row>
    <row r="57" spans="1:17" ht="17.100000000000001" customHeight="1" x14ac:dyDescent="0.15">
      <c r="A57" s="193" t="s">
        <v>75</v>
      </c>
      <c r="B57" s="30" t="s">
        <v>66</v>
      </c>
      <c r="C57" s="45">
        <v>1</v>
      </c>
      <c r="D57" s="60">
        <v>0</v>
      </c>
      <c r="E57" s="45">
        <v>0</v>
      </c>
      <c r="F57" s="45">
        <v>1</v>
      </c>
      <c r="G57" s="45">
        <v>0</v>
      </c>
      <c r="H57" s="45">
        <v>0</v>
      </c>
      <c r="I57" s="45">
        <v>1</v>
      </c>
      <c r="J57" s="45">
        <v>0</v>
      </c>
      <c r="K57" s="45">
        <v>0</v>
      </c>
      <c r="L57" s="45">
        <v>1</v>
      </c>
      <c r="M57" s="45">
        <v>0</v>
      </c>
      <c r="N57" s="45">
        <v>0</v>
      </c>
      <c r="O57" s="27">
        <v>0</v>
      </c>
      <c r="P57" s="27">
        <v>0</v>
      </c>
      <c r="Q57" s="45">
        <v>0</v>
      </c>
    </row>
    <row r="58" spans="1:17" ht="17.100000000000001" customHeight="1" x14ac:dyDescent="0.15">
      <c r="A58" s="194"/>
      <c r="B58" s="30" t="s">
        <v>67</v>
      </c>
      <c r="C58" s="45">
        <v>58</v>
      </c>
      <c r="D58" s="45">
        <v>39</v>
      </c>
      <c r="E58" s="45">
        <v>55</v>
      </c>
      <c r="F58" s="45">
        <v>46</v>
      </c>
      <c r="G58" s="45">
        <v>57</v>
      </c>
      <c r="H58" s="45">
        <v>70</v>
      </c>
      <c r="I58" s="45">
        <v>79</v>
      </c>
      <c r="J58" s="45">
        <v>67</v>
      </c>
      <c r="K58" s="45">
        <v>56</v>
      </c>
      <c r="L58" s="45">
        <v>81</v>
      </c>
      <c r="M58" s="45">
        <v>42</v>
      </c>
      <c r="N58" s="45">
        <v>52</v>
      </c>
      <c r="O58" s="27">
        <v>65</v>
      </c>
      <c r="P58" s="27">
        <v>54</v>
      </c>
      <c r="Q58" s="45">
        <v>44</v>
      </c>
    </row>
    <row r="59" spans="1:17" ht="17.100000000000001" customHeight="1" x14ac:dyDescent="0.15">
      <c r="A59" s="193" t="s">
        <v>103</v>
      </c>
      <c r="B59" s="30" t="s">
        <v>66</v>
      </c>
      <c r="C59" s="45">
        <v>0</v>
      </c>
      <c r="D59" s="60">
        <v>0</v>
      </c>
      <c r="E59" s="45">
        <v>0</v>
      </c>
      <c r="F59" s="45">
        <v>1</v>
      </c>
      <c r="G59" s="45">
        <v>0</v>
      </c>
      <c r="H59" s="45">
        <v>0</v>
      </c>
      <c r="I59" s="45">
        <v>2</v>
      </c>
      <c r="J59" s="45">
        <v>0</v>
      </c>
      <c r="K59" s="45">
        <v>3</v>
      </c>
      <c r="L59" s="45">
        <v>0</v>
      </c>
      <c r="M59" s="45">
        <v>1</v>
      </c>
      <c r="N59" s="45">
        <v>0</v>
      </c>
      <c r="O59" s="27">
        <v>0</v>
      </c>
      <c r="P59" s="27">
        <v>0</v>
      </c>
      <c r="Q59" s="45">
        <v>0</v>
      </c>
    </row>
    <row r="60" spans="1:17" ht="17.100000000000001" customHeight="1" x14ac:dyDescent="0.15">
      <c r="A60" s="194"/>
      <c r="B60" s="30" t="s">
        <v>67</v>
      </c>
      <c r="C60" s="45">
        <v>74</v>
      </c>
      <c r="D60" s="45">
        <v>71</v>
      </c>
      <c r="E60" s="45">
        <v>86</v>
      </c>
      <c r="F60" s="45">
        <v>60</v>
      </c>
      <c r="G60" s="45">
        <v>68</v>
      </c>
      <c r="H60" s="45">
        <v>75</v>
      </c>
      <c r="I60" s="45">
        <v>83</v>
      </c>
      <c r="J60" s="45">
        <v>72</v>
      </c>
      <c r="K60" s="45">
        <v>68</v>
      </c>
      <c r="L60" s="45">
        <v>60</v>
      </c>
      <c r="M60" s="45">
        <v>82</v>
      </c>
      <c r="N60" s="45">
        <v>86</v>
      </c>
      <c r="O60" s="27">
        <v>73</v>
      </c>
      <c r="P60" s="27">
        <v>70</v>
      </c>
      <c r="Q60" s="45">
        <v>53</v>
      </c>
    </row>
    <row r="61" spans="1:17" ht="17.100000000000001" customHeight="1" x14ac:dyDescent="0.15">
      <c r="A61" s="163" t="s">
        <v>101</v>
      </c>
      <c r="B61" s="30" t="s">
        <v>66</v>
      </c>
      <c r="C61" s="60">
        <v>1</v>
      </c>
      <c r="D61" s="45">
        <v>1</v>
      </c>
      <c r="E61" s="60">
        <v>4</v>
      </c>
      <c r="F61" s="60">
        <v>2</v>
      </c>
      <c r="G61" s="60">
        <v>2</v>
      </c>
      <c r="H61" s="45">
        <v>3</v>
      </c>
      <c r="I61" s="45">
        <v>1</v>
      </c>
      <c r="J61" s="45">
        <v>1</v>
      </c>
      <c r="K61" s="45">
        <v>2</v>
      </c>
      <c r="L61" s="45">
        <v>2</v>
      </c>
      <c r="M61" s="45">
        <v>1</v>
      </c>
      <c r="N61" s="45">
        <v>3</v>
      </c>
      <c r="O61" s="27">
        <v>2</v>
      </c>
      <c r="P61" s="27">
        <v>0</v>
      </c>
      <c r="Q61" s="45">
        <v>1</v>
      </c>
    </row>
    <row r="62" spans="1:17" ht="17.100000000000001" customHeight="1" x14ac:dyDescent="0.15">
      <c r="A62" s="164"/>
      <c r="B62" s="30" t="s">
        <v>67</v>
      </c>
      <c r="C62" s="45">
        <v>45</v>
      </c>
      <c r="D62" s="45">
        <v>52</v>
      </c>
      <c r="E62" s="45">
        <v>49</v>
      </c>
      <c r="F62" s="45">
        <v>42</v>
      </c>
      <c r="G62" s="45">
        <v>43</v>
      </c>
      <c r="H62" s="45">
        <v>52</v>
      </c>
      <c r="I62" s="45">
        <v>59</v>
      </c>
      <c r="J62" s="45">
        <v>48</v>
      </c>
      <c r="K62" s="45">
        <v>42</v>
      </c>
      <c r="L62" s="45">
        <v>41</v>
      </c>
      <c r="M62" s="45">
        <v>65</v>
      </c>
      <c r="N62" s="45">
        <v>43</v>
      </c>
      <c r="O62" s="45">
        <v>39</v>
      </c>
      <c r="P62" s="45">
        <v>49</v>
      </c>
      <c r="Q62" s="45">
        <v>35</v>
      </c>
    </row>
    <row r="63" spans="1:17" ht="17.100000000000001" customHeight="1" x14ac:dyDescent="0.15">
      <c r="A63" t="s">
        <v>324</v>
      </c>
    </row>
    <row r="64" spans="1:17" ht="17.100000000000001" customHeight="1" x14ac:dyDescent="0.15"/>
    <row r="65" customFormat="1" ht="17.100000000000001" customHeight="1" x14ac:dyDescent="0.15"/>
    <row r="66" customFormat="1" ht="17.100000000000001" customHeight="1" x14ac:dyDescent="0.15"/>
    <row r="67" customFormat="1" ht="17.100000000000001" customHeight="1" x14ac:dyDescent="0.15"/>
    <row r="68" customFormat="1" ht="17.100000000000001" customHeight="1" x14ac:dyDescent="0.15"/>
    <row r="69" customFormat="1" ht="17.100000000000001" customHeight="1" x14ac:dyDescent="0.15"/>
    <row r="70" customFormat="1" ht="17.100000000000001" customHeight="1" x14ac:dyDescent="0.15"/>
    <row r="71" customFormat="1" ht="17.100000000000001" customHeight="1" x14ac:dyDescent="0.15"/>
    <row r="72" customFormat="1" ht="13.5" customHeight="1" x14ac:dyDescent="0.15"/>
    <row r="73" customFormat="1" ht="13.5" customHeight="1" x14ac:dyDescent="0.15"/>
  </sheetData>
  <sheetProtection formatCells="0" insertColumns="0" insertRows="0"/>
  <mergeCells count="23">
    <mergeCell ref="A23:A24"/>
    <mergeCell ref="A59:A60"/>
    <mergeCell ref="A61:A62"/>
    <mergeCell ref="A49:A50"/>
    <mergeCell ref="A51:A52"/>
    <mergeCell ref="A53:A54"/>
    <mergeCell ref="A55:A56"/>
    <mergeCell ref="A57:A58"/>
    <mergeCell ref="A40:B40"/>
    <mergeCell ref="A41:A42"/>
    <mergeCell ref="A43:A44"/>
    <mergeCell ref="A45:A46"/>
    <mergeCell ref="A47:A48"/>
    <mergeCell ref="A13:A14"/>
    <mergeCell ref="A15:A16"/>
    <mergeCell ref="A17:A18"/>
    <mergeCell ref="A19:A20"/>
    <mergeCell ref="A21:A22"/>
    <mergeCell ref="A4:B4"/>
    <mergeCell ref="A5:A6"/>
    <mergeCell ref="A7:A8"/>
    <mergeCell ref="A9:A10"/>
    <mergeCell ref="A11:A12"/>
  </mergeCells>
  <phoneticPr fontId="2"/>
  <pageMargins left="1.1811023622047245" right="0.39370078740157483" top="0.98425196850393704" bottom="0.98425196850393704" header="0.51181102362204722" footer="0.51181102362204722"/>
  <pageSetup paperSize="9" scale="83" orientation="landscape" r:id="rId1"/>
  <headerFooter scaleWithDoc="0" alignWithMargins="0">
    <oddFoote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21</vt:i4>
      </vt:variant>
    </vt:vector>
  </HeadingPairs>
  <TitlesOfParts>
    <vt:vector size="42" baseType="lpstr">
      <vt:lpstr>（１）犯罪件数</vt:lpstr>
      <vt:lpstr>（２）市内交通事故発生状況</vt:lpstr>
      <vt:lpstr>（３）種別交通事故発生状況</vt:lpstr>
      <vt:lpstr>（４）年代別交通事故発生状況</vt:lpstr>
      <vt:lpstr>（５）歩行者状態別死傷者数</vt:lpstr>
      <vt:lpstr>（６）自転車状態別死傷者数</vt:lpstr>
      <vt:lpstr>（７）運転中状態別死傷者数</vt:lpstr>
      <vt:lpstr>（８）同乗者状態別死傷者数</vt:lpstr>
      <vt:lpstr>（９）年齢別交通事故死傷者の状況</vt:lpstr>
      <vt:lpstr>（１０）市民交通傷害保険加入と給付状況</vt:lpstr>
      <vt:lpstr>（１１）消防署職員数</vt:lpstr>
      <vt:lpstr>（１２）消防団員数</vt:lpstr>
      <vt:lpstr>（１３）消防水利状況</vt:lpstr>
      <vt:lpstr>（１４）消防車両状況</vt:lpstr>
      <vt:lpstr>（１５）火災発生件数および損害状況</vt:lpstr>
      <vt:lpstr>（１６）原因別火災発生件数</vt:lpstr>
      <vt:lpstr>（１７）出火時刻別火災発生件数</vt:lpstr>
      <vt:lpstr>（１８）救急出動件数および搬送人員</vt:lpstr>
      <vt:lpstr>（１９）風水害被害状況</vt:lpstr>
      <vt:lpstr>（１９）風水害被害状況 (内訳)</vt:lpstr>
      <vt:lpstr>（２０）防犯灯地区別設置状況</vt:lpstr>
      <vt:lpstr>'（１）犯罪件数'!Print_Area</vt:lpstr>
      <vt:lpstr>'（１０）市民交通傷害保険加入と給付状況'!Print_Area</vt:lpstr>
      <vt:lpstr>'（１１）消防署職員数'!Print_Area</vt:lpstr>
      <vt:lpstr>'（１２）消防団員数'!Print_Area</vt:lpstr>
      <vt:lpstr>'（１３）消防水利状況'!Print_Area</vt:lpstr>
      <vt:lpstr>'（１４）消防車両状況'!Print_Area</vt:lpstr>
      <vt:lpstr>'（１５）火災発生件数および損害状況'!Print_Area</vt:lpstr>
      <vt:lpstr>'（１６）原因別火災発生件数'!Print_Area</vt:lpstr>
      <vt:lpstr>'（１７）出火時刻別火災発生件数'!Print_Area</vt:lpstr>
      <vt:lpstr>'（１８）救急出動件数および搬送人員'!Print_Area</vt:lpstr>
      <vt:lpstr>'（１９）風水害被害状況'!Print_Area</vt:lpstr>
      <vt:lpstr>'（１９）風水害被害状況 (内訳)'!Print_Area</vt:lpstr>
      <vt:lpstr>'（２）市内交通事故発生状況'!Print_Area</vt:lpstr>
      <vt:lpstr>'（２０）防犯灯地区別設置状況'!Print_Area</vt:lpstr>
      <vt:lpstr>'（３）種別交通事故発生状況'!Print_Area</vt:lpstr>
      <vt:lpstr>'（４）年代別交通事故発生状況'!Print_Area</vt:lpstr>
      <vt:lpstr>'（５）歩行者状態別死傷者数'!Print_Area</vt:lpstr>
      <vt:lpstr>'（６）自転車状態別死傷者数'!Print_Area</vt:lpstr>
      <vt:lpstr>'（７）運転中状態別死傷者数'!Print_Area</vt:lpstr>
      <vt:lpstr>'（８）同乗者状態別死傷者数'!Print_Area</vt:lpstr>
      <vt:lpstr>'（９）年齢別交通事故死傷者の状況'!Print_Area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袋井市役所</dc:creator>
  <cp:lastModifiedBy>篠﨑真寿美</cp:lastModifiedBy>
  <cp:lastPrinted>2026-08-21T04:42:59Z</cp:lastPrinted>
  <dcterms:created xsi:type="dcterms:W3CDTF">2001-05-25T08:10:16Z</dcterms:created>
  <dcterms:modified xsi:type="dcterms:W3CDTF">2026-08-21T04:44:38Z</dcterms:modified>
</cp:coreProperties>
</file>