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E47894A9-D92A-48E5-B1C8-CD8C391A0DD6}" xr6:coauthVersionLast="47" xr6:coauthVersionMax="47" xr10:uidLastSave="{00000000-0000-0000-0000-000000000000}"/>
  <bookViews>
    <workbookView xWindow="-120" yWindow="-120" windowWidth="29040" windowHeight="15720" xr2:uid="{498A1330-131A-4FAC-BE21-F529473F6297}"/>
  </bookViews>
  <sheets>
    <sheet name="（１）袋井駅乗客数" sheetId="47458" r:id="rId1"/>
    <sheet name="（２）愛野駅乗客数" sheetId="2" r:id="rId2"/>
    <sheet name="（３）バス乗客数" sheetId="47457" r:id="rId3"/>
    <sheet name="（４）バス運輸状況" sheetId="352" r:id="rId4"/>
    <sheet name="（５）市内バス路線" sheetId="47456" r:id="rId5"/>
    <sheet name="（６）市内タクシー保有台数等" sheetId="348" r:id="rId6"/>
    <sheet name="(7)交通量の状況" sheetId="47459" r:id="rId7"/>
    <sheet name="（８）自動車保有台数 " sheetId="47466" r:id="rId8"/>
    <sheet name="（９）東名高速道路袋井インター利用状況" sheetId="47461" r:id="rId9"/>
    <sheet name="（１０）新東名高速道路森掛川インター利用状況" sheetId="47462" r:id="rId10"/>
    <sheet name="（１１）郵便物引受・配達" sheetId="47465" r:id="rId11"/>
    <sheet name="（１２）郵便物年末始取扱" sheetId="47463" r:id="rId12"/>
    <sheet name="（１３）郵便施設" sheetId="47464" r:id="rId13"/>
  </sheets>
  <externalReferences>
    <externalReference r:id="rId14"/>
  </externalReferences>
  <definedNames>
    <definedName name="_xlnm.Print_Area" localSheetId="0">'（１）袋井駅乗客数'!$A$1:$J$29</definedName>
    <definedName name="_xlnm.Print_Area" localSheetId="9">'（１０）新東名高速道路森掛川インター利用状況'!$A$1:$O$140</definedName>
    <definedName name="_xlnm.Print_Area" localSheetId="10">'（１１）郵便物引受・配達'!$A$1:$M$36</definedName>
    <definedName name="_xlnm.Print_Area" localSheetId="11">'（１２）郵便物年末始取扱'!$A$1:$M$36</definedName>
    <definedName name="_xlnm.Print_Area" localSheetId="12">'（１３）郵便施設'!$A$1:$N$37</definedName>
    <definedName name="_xlnm.Print_Area" localSheetId="1">'（２）愛野駅乗客数'!$A$1:$J$32</definedName>
    <definedName name="_xlnm.Print_Area" localSheetId="2">'（３）バス乗客数'!$A$1:$I$30</definedName>
    <definedName name="_xlnm.Print_Area" localSheetId="3">'（４）バス運輸状況'!$A$1:$I$29</definedName>
    <definedName name="_xlnm.Print_Area" localSheetId="4">'（５）市内バス路線'!$A$1:$G$26</definedName>
    <definedName name="_xlnm.Print_Area" localSheetId="5">'（６）市内タクシー保有台数等'!$A$1:$M$61</definedName>
    <definedName name="_xlnm.Print_Area" localSheetId="6">'(7)交通量の状況'!$A$1:$N$111</definedName>
    <definedName name="_xlnm.Print_Area" localSheetId="7">'（８）自動車保有台数 '!$A$1:$N$90</definedName>
    <definedName name="_xlnm.Print_Area" localSheetId="8">'（９）東名高速道路袋井インター利用状況'!$A$1:$O$149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47466" l="1"/>
  <c r="M35" i="47466"/>
  <c r="L35" i="47466"/>
  <c r="K35" i="47466"/>
  <c r="J35" i="47466"/>
  <c r="I35" i="47466"/>
  <c r="H35" i="47466"/>
  <c r="G35" i="47466"/>
  <c r="F35" i="47466"/>
  <c r="E35" i="47466"/>
  <c r="M5" i="47466"/>
  <c r="L5" i="47466"/>
  <c r="K5" i="47466"/>
  <c r="J5" i="47466"/>
  <c r="I5" i="47466"/>
  <c r="H5" i="47466"/>
  <c r="G5" i="47466"/>
  <c r="F5" i="47466"/>
  <c r="E5" i="47466"/>
  <c r="J120" i="47462"/>
  <c r="J133" i="47461"/>
  <c r="C9" i="348"/>
  <c r="B9" i="348"/>
  <c r="B26" i="47457"/>
  <c r="D120" i="47462"/>
  <c r="D133" i="47461"/>
  <c r="C8" i="348"/>
  <c r="B8" i="348"/>
  <c r="B25" i="47457"/>
  <c r="O87" i="47462"/>
  <c r="O116" i="47461"/>
  <c r="B24" i="47457"/>
  <c r="C7" i="348"/>
  <c r="B7" i="348"/>
  <c r="J116" i="47461"/>
  <c r="J81" i="47461"/>
  <c r="B6" i="348"/>
  <c r="C6" i="348"/>
  <c r="J87" i="47462"/>
  <c r="D116" i="47461"/>
  <c r="B23" i="47457"/>
  <c r="O65" i="47462"/>
  <c r="J65" i="47462"/>
  <c r="D65" i="47462"/>
  <c r="D87" i="47462"/>
  <c r="B22" i="47457"/>
  <c r="B14" i="47458"/>
  <c r="O81" i="47461"/>
  <c r="C54" i="348"/>
  <c r="B54" i="348"/>
  <c r="B21" i="47457"/>
  <c r="C53" i="348"/>
  <c r="B53" i="348"/>
  <c r="D81" i="47461"/>
  <c r="B20" i="47457"/>
  <c r="C52" i="348"/>
  <c r="B52" i="348"/>
  <c r="O33" i="47462"/>
  <c r="J33" i="47462"/>
  <c r="O64" i="47461"/>
  <c r="C51" i="348"/>
  <c r="B51" i="348"/>
  <c r="B19" i="47457"/>
  <c r="D33" i="47462"/>
  <c r="O17" i="47462"/>
  <c r="J17" i="47462"/>
  <c r="D17" i="47462"/>
  <c r="J64" i="47461"/>
  <c r="D64" i="47461"/>
  <c r="O34" i="47461"/>
  <c r="J34" i="47461"/>
  <c r="D34" i="47461"/>
  <c r="O17" i="47461"/>
  <c r="I17" i="47461"/>
  <c r="C10" i="47461"/>
  <c r="H17" i="47461"/>
  <c r="B10" i="47461"/>
  <c r="J16" i="47461"/>
  <c r="J15" i="47461"/>
  <c r="J14" i="47461"/>
  <c r="J13" i="47461"/>
  <c r="J12" i="47461"/>
  <c r="J11" i="47461"/>
  <c r="J10" i="47461"/>
  <c r="J9" i="47461"/>
  <c r="C9" i="47461"/>
  <c r="B9" i="47461"/>
  <c r="D9" i="47461"/>
  <c r="J8" i="47461"/>
  <c r="D8" i="47461"/>
  <c r="J7" i="47461"/>
  <c r="D7" i="47461"/>
  <c r="J6" i="47461"/>
  <c r="J5" i="47461"/>
  <c r="C50" i="348"/>
  <c r="B50" i="348"/>
  <c r="B49" i="348"/>
  <c r="B18" i="47457"/>
  <c r="B17" i="47457"/>
  <c r="B16" i="47457"/>
  <c r="B15" i="47457"/>
  <c r="B14" i="47457"/>
  <c r="B13" i="47457"/>
  <c r="B12" i="47457"/>
  <c r="B11" i="47457"/>
  <c r="B10" i="47457"/>
  <c r="C49" i="348"/>
  <c r="C48" i="348"/>
  <c r="B48" i="348"/>
  <c r="C46" i="348"/>
  <c r="B46" i="348"/>
  <c r="B47" i="348"/>
  <c r="C47" i="348"/>
  <c r="C45" i="348"/>
  <c r="B45" i="348"/>
  <c r="C44" i="348"/>
  <c r="B44" i="348"/>
  <c r="C43" i="348"/>
  <c r="B43" i="348"/>
  <c r="J17" i="47461"/>
  <c r="D10" i="47461"/>
</calcChain>
</file>

<file path=xl/sharedStrings.xml><?xml version="1.0" encoding="utf-8"?>
<sst xmlns="http://schemas.openxmlformats.org/spreadsheetml/2006/main" count="1639" uniqueCount="332">
  <si>
    <t>総数</t>
    <rPh sb="0" eb="2">
      <t>ソウスウ</t>
    </rPh>
    <phoneticPr fontId="2"/>
  </si>
  <si>
    <t>　</t>
    <phoneticPr fontId="2"/>
  </si>
  <si>
    <t>袋井交通</t>
    <rPh sb="0" eb="2">
      <t>フクロイ</t>
    </rPh>
    <rPh sb="2" eb="4">
      <t>コウツウ</t>
    </rPh>
    <phoneticPr fontId="2"/>
  </si>
  <si>
    <t>袋井タクシー</t>
    <rPh sb="0" eb="2">
      <t>フクロイ</t>
    </rPh>
    <phoneticPr fontId="2"/>
  </si>
  <si>
    <t>森町タクシー</t>
    <rPh sb="0" eb="2">
      <t>モリマチ</t>
    </rPh>
    <phoneticPr fontId="2"/>
  </si>
  <si>
    <t>台数</t>
    <rPh sb="0" eb="2">
      <t>ダイスウ</t>
    </rPh>
    <phoneticPr fontId="2"/>
  </si>
  <si>
    <t>乗客数</t>
    <rPh sb="0" eb="3">
      <t>ジョウキャクスウ</t>
    </rPh>
    <phoneticPr fontId="2"/>
  </si>
  <si>
    <t>（４）バス運輸状況</t>
    <rPh sb="5" eb="7">
      <t>ウンユ</t>
    </rPh>
    <rPh sb="7" eb="9">
      <t>ジョウキョウ</t>
    </rPh>
    <phoneticPr fontId="2"/>
  </si>
  <si>
    <t>（６）市内タクシー保有台数および乗客数</t>
    <rPh sb="3" eb="5">
      <t>シナイ</t>
    </rPh>
    <rPh sb="9" eb="11">
      <t>ホユウ</t>
    </rPh>
    <rPh sb="11" eb="13">
      <t>ダイスウ</t>
    </rPh>
    <rPh sb="16" eb="19">
      <t>ジョウキャクスウ</t>
    </rPh>
    <phoneticPr fontId="2"/>
  </si>
  <si>
    <t>８  運輸・通信</t>
    <rPh sb="3" eb="5">
      <t>ウンユ</t>
    </rPh>
    <rPh sb="6" eb="8">
      <t>ツウシン</t>
    </rPh>
    <phoneticPr fontId="2"/>
  </si>
  <si>
    <t>総数</t>
    <rPh sb="0" eb="2">
      <t>ソウスウ</t>
    </rPh>
    <phoneticPr fontId="2"/>
  </si>
  <si>
    <t>定期</t>
    <rPh sb="0" eb="2">
      <t>テイキ</t>
    </rPh>
    <phoneticPr fontId="2"/>
  </si>
  <si>
    <t>定期外</t>
    <rPh sb="0" eb="2">
      <t>テイキ</t>
    </rPh>
    <rPh sb="2" eb="3">
      <t>ガイ</t>
    </rPh>
    <phoneticPr fontId="2"/>
  </si>
  <si>
    <t>貸切km数</t>
    <rPh sb="0" eb="1">
      <t>カ</t>
    </rPh>
    <rPh sb="1" eb="2">
      <t>キ</t>
    </rPh>
    <rPh sb="4" eb="5">
      <t>スウ</t>
    </rPh>
    <phoneticPr fontId="2"/>
  </si>
  <si>
    <t>（単位：人）</t>
    <rPh sb="1" eb="3">
      <t>タンイ</t>
    </rPh>
    <rPh sb="4" eb="5">
      <t>ヒト</t>
    </rPh>
    <phoneticPr fontId="2"/>
  </si>
  <si>
    <t>年度</t>
    <rPh sb="0" eb="2">
      <t>ネンド</t>
    </rPh>
    <phoneticPr fontId="2"/>
  </si>
  <si>
    <t>乗車人員</t>
    <rPh sb="0" eb="2">
      <t>ジョウシャ</t>
    </rPh>
    <rPh sb="2" eb="4">
      <t>ジンイン</t>
    </rPh>
    <phoneticPr fontId="2"/>
  </si>
  <si>
    <t>普通</t>
    <rPh sb="0" eb="2">
      <t>フツウ</t>
    </rPh>
    <phoneticPr fontId="2"/>
  </si>
  <si>
    <t>-</t>
    <phoneticPr fontId="2"/>
  </si>
  <si>
    <t>遠州鉄道</t>
    <rPh sb="0" eb="2">
      <t>エンシュウ</t>
    </rPh>
    <rPh sb="2" eb="4">
      <t>テツドウ</t>
    </rPh>
    <phoneticPr fontId="2"/>
  </si>
  <si>
    <t>貸切</t>
    <rPh sb="0" eb="2">
      <t>カシキ</t>
    </rPh>
    <phoneticPr fontId="2"/>
  </si>
  <si>
    <t>貸切</t>
    <rPh sb="0" eb="1">
      <t>カ</t>
    </rPh>
    <rPh sb="1" eb="2">
      <t>キ</t>
    </rPh>
    <phoneticPr fontId="2"/>
  </si>
  <si>
    <t>乗合km数</t>
    <rPh sb="0" eb="2">
      <t>ノリア</t>
    </rPh>
    <rPh sb="4" eb="5">
      <t>スウ</t>
    </rPh>
    <phoneticPr fontId="2"/>
  </si>
  <si>
    <t>車両台数</t>
    <rPh sb="0" eb="2">
      <t>シャリョウ</t>
    </rPh>
    <rPh sb="2" eb="4">
      <t>ダイスウ</t>
    </rPh>
    <phoneticPr fontId="2"/>
  </si>
  <si>
    <t>乗合</t>
    <rPh sb="0" eb="1">
      <t>ノ</t>
    </rPh>
    <rPh sb="1" eb="2">
      <t>ア</t>
    </rPh>
    <phoneticPr fontId="2"/>
  </si>
  <si>
    <t>秋葉線</t>
    <rPh sb="0" eb="1">
      <t>アキ</t>
    </rPh>
    <rPh sb="1" eb="2">
      <t>ハ</t>
    </rPh>
    <rPh sb="2" eb="3">
      <t>セン</t>
    </rPh>
    <phoneticPr fontId="2"/>
  </si>
  <si>
    <t>磐田線</t>
    <rPh sb="0" eb="2">
      <t>イワタ</t>
    </rPh>
    <rPh sb="2" eb="3">
      <t>セン</t>
    </rPh>
    <phoneticPr fontId="2"/>
  </si>
  <si>
    <t>〃</t>
    <phoneticPr fontId="2"/>
  </si>
  <si>
    <t>秋葉バスサービス</t>
    <phoneticPr fontId="2"/>
  </si>
  <si>
    <t>秋葉バスサービス</t>
    <rPh sb="0" eb="2">
      <t>アキハ</t>
    </rPh>
    <phoneticPr fontId="2"/>
  </si>
  <si>
    <t>秋葉中遠線</t>
    <rPh sb="0" eb="2">
      <t>アキハ</t>
    </rPh>
    <rPh sb="2" eb="3">
      <t>ナカ</t>
    </rPh>
    <rPh sb="3" eb="4">
      <t>エン</t>
    </rPh>
    <rPh sb="4" eb="5">
      <t>セン</t>
    </rPh>
    <phoneticPr fontId="2"/>
  </si>
  <si>
    <t>袋井駅・中東遠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総合医療センター線</t>
    <rPh sb="0" eb="2">
      <t>フクロイ</t>
    </rPh>
    <rPh sb="2" eb="3">
      <t>エキ</t>
    </rPh>
    <rPh sb="4" eb="5">
      <t>ナカ</t>
    </rPh>
    <rPh sb="5" eb="6">
      <t>ヒガシ</t>
    </rPh>
    <rPh sb="6" eb="7">
      <t>エン</t>
    </rPh>
    <rPh sb="156" eb="158">
      <t>ソウゴウ</t>
    </rPh>
    <rPh sb="158" eb="160">
      <t>イリョウ</t>
    </rPh>
    <rPh sb="164" eb="165">
      <t>セン</t>
    </rPh>
    <phoneticPr fontId="2"/>
  </si>
  <si>
    <t>（１）袋井駅の乗客数（一日平均）</t>
    <rPh sb="3" eb="5">
      <t>フクロイ</t>
    </rPh>
    <rPh sb="5" eb="6">
      <t>エキ</t>
    </rPh>
    <rPh sb="7" eb="8">
      <t>ジョウコウキャク</t>
    </rPh>
    <rPh sb="8" eb="10">
      <t>キャクスウ</t>
    </rPh>
    <rPh sb="11" eb="13">
      <t>イチニチ</t>
    </rPh>
    <rPh sb="13" eb="15">
      <t>ヘイキン</t>
    </rPh>
    <phoneticPr fontId="2"/>
  </si>
  <si>
    <t>（３）バス乗客数の推移</t>
    <rPh sb="5" eb="8">
      <t>ジョウキャクスウ</t>
    </rPh>
    <rPh sb="9" eb="11">
      <t>スイイ</t>
    </rPh>
    <phoneticPr fontId="2"/>
  </si>
  <si>
    <t>（５）市内バス路線</t>
    <rPh sb="3" eb="5">
      <t>シナイ</t>
    </rPh>
    <rPh sb="7" eb="9">
      <t>ロセン</t>
    </rPh>
    <phoneticPr fontId="2"/>
  </si>
  <si>
    <t>〃</t>
  </si>
  <si>
    <t>（２）愛野駅の乗客数（一日平均）</t>
    <phoneticPr fontId="2"/>
  </si>
  <si>
    <t>　路　線　名</t>
    <rPh sb="1" eb="6">
      <t>ロセンメイ</t>
    </rPh>
    <phoneticPr fontId="2"/>
  </si>
  <si>
    <t>年　次</t>
    <rPh sb="0" eb="3">
      <t>ネンジ</t>
    </rPh>
    <phoneticPr fontId="2"/>
  </si>
  <si>
    <t>観　　　測</t>
    <rPh sb="0" eb="5">
      <t>カンソク</t>
    </rPh>
    <phoneticPr fontId="2"/>
  </si>
  <si>
    <t xml:space="preserve"> 観 測 地 点 名</t>
    <rPh sb="1" eb="4">
      <t>カンソク</t>
    </rPh>
    <rPh sb="5" eb="8">
      <t>チテン</t>
    </rPh>
    <rPh sb="9" eb="10">
      <t>メイ</t>
    </rPh>
    <phoneticPr fontId="2"/>
  </si>
  <si>
    <t>歩行者</t>
    <rPh sb="0" eb="3">
      <t>ホコウシャ</t>
    </rPh>
    <phoneticPr fontId="2"/>
  </si>
  <si>
    <t>自転車</t>
    <rPh sb="0" eb="3">
      <t>ジテンシャ</t>
    </rPh>
    <phoneticPr fontId="2"/>
  </si>
  <si>
    <t>二輪車</t>
    <rPh sb="0" eb="3">
      <t>ニリンシャ</t>
    </rPh>
    <phoneticPr fontId="2"/>
  </si>
  <si>
    <t>自　　　　　　　　動　　　　　　　　車</t>
    <rPh sb="0" eb="19">
      <t>ジドウシャ</t>
    </rPh>
    <phoneticPr fontId="2"/>
  </si>
  <si>
    <t>合計</t>
    <rPh sb="0" eb="2">
      <t>ゴウケイ</t>
    </rPh>
    <phoneticPr fontId="2"/>
  </si>
  <si>
    <t>地　　　点</t>
    <rPh sb="0" eb="5">
      <t>チテン</t>
    </rPh>
    <phoneticPr fontId="2"/>
  </si>
  <si>
    <t>乗　　　用　　　車</t>
    <rPh sb="0" eb="9">
      <t>ジョウヨウシャ</t>
    </rPh>
    <phoneticPr fontId="2"/>
  </si>
  <si>
    <t>貨　　　物　　　車</t>
    <rPh sb="0" eb="9">
      <t>カモツシャ</t>
    </rPh>
    <phoneticPr fontId="2"/>
  </si>
  <si>
    <t>番　　　号</t>
    <rPh sb="0" eb="5">
      <t>バンゴウ</t>
    </rPh>
    <phoneticPr fontId="2"/>
  </si>
  <si>
    <t>乗用車</t>
    <rPh sb="0" eb="3">
      <t>ジョウヨウシャ</t>
    </rPh>
    <phoneticPr fontId="2"/>
  </si>
  <si>
    <t>計</t>
    <rPh sb="0" eb="1">
      <t>ケイ</t>
    </rPh>
    <phoneticPr fontId="2"/>
  </si>
  <si>
    <t>小型車</t>
    <rPh sb="0" eb="2">
      <t>コガタ</t>
    </rPh>
    <rPh sb="2" eb="3">
      <t>シャ</t>
    </rPh>
    <phoneticPr fontId="2"/>
  </si>
  <si>
    <t>普通車</t>
    <rPh sb="0" eb="3">
      <t>フツウシャ</t>
    </rPh>
    <phoneticPr fontId="2"/>
  </si>
  <si>
    <t>-</t>
  </si>
  <si>
    <t>浅羽町諸井</t>
    <rPh sb="0" eb="3">
      <t>アサバチョウ</t>
    </rPh>
    <rPh sb="3" eb="5">
      <t>モロイ</t>
    </rPh>
    <phoneticPr fontId="2"/>
  </si>
  <si>
    <t>袋井市諸井</t>
    <rPh sb="0" eb="3">
      <t>フクロイシ</t>
    </rPh>
    <rPh sb="3" eb="5">
      <t>モロイ</t>
    </rPh>
    <phoneticPr fontId="2"/>
  </si>
  <si>
    <t>袋井春野線</t>
    <rPh sb="0" eb="2">
      <t>フクロイ</t>
    </rPh>
    <rPh sb="2" eb="4">
      <t>ハルノ</t>
    </rPh>
    <rPh sb="4" eb="5">
      <t>セン</t>
    </rPh>
    <phoneticPr fontId="2"/>
  </si>
  <si>
    <t>浜北袋井線</t>
    <rPh sb="0" eb="2">
      <t>ハマキタ</t>
    </rPh>
    <rPh sb="2" eb="4">
      <t>フクロイ</t>
    </rPh>
    <rPh sb="4" eb="5">
      <t>セン</t>
    </rPh>
    <phoneticPr fontId="2"/>
  </si>
  <si>
    <t>袋井市太田</t>
    <rPh sb="0" eb="3">
      <t>フクロイシ</t>
    </rPh>
    <rPh sb="3" eb="5">
      <t>オオタ</t>
    </rPh>
    <phoneticPr fontId="2"/>
  </si>
  <si>
    <t>袋井市川井（川井西）</t>
    <rPh sb="0" eb="3">
      <t>フクロイシ</t>
    </rPh>
    <rPh sb="3" eb="5">
      <t>カワイ</t>
    </rPh>
    <rPh sb="6" eb="8">
      <t>カワイ</t>
    </rPh>
    <rPh sb="8" eb="9">
      <t>ニシ</t>
    </rPh>
    <phoneticPr fontId="2"/>
  </si>
  <si>
    <t>袋井小笠線</t>
    <rPh sb="0" eb="2">
      <t>フクロイ</t>
    </rPh>
    <rPh sb="2" eb="4">
      <t>オガサ</t>
    </rPh>
    <rPh sb="4" eb="5">
      <t>セン</t>
    </rPh>
    <phoneticPr fontId="2"/>
  </si>
  <si>
    <t>掛川袋井線</t>
    <rPh sb="0" eb="2">
      <t>カケガワ</t>
    </rPh>
    <rPh sb="2" eb="4">
      <t>フクロイ</t>
    </rPh>
    <rPh sb="4" eb="5">
      <t>セン</t>
    </rPh>
    <phoneticPr fontId="2"/>
  </si>
  <si>
    <t>掛川山梨線</t>
    <rPh sb="0" eb="2">
      <t>カケガワ</t>
    </rPh>
    <rPh sb="2" eb="4">
      <t>ヤマナシ</t>
    </rPh>
    <rPh sb="4" eb="5">
      <t>セン</t>
    </rPh>
    <phoneticPr fontId="2"/>
  </si>
  <si>
    <t>袋井市宇刈（三沢）</t>
    <rPh sb="0" eb="3">
      <t>フクロイシ</t>
    </rPh>
    <rPh sb="3" eb="5">
      <t>ウガリ</t>
    </rPh>
    <rPh sb="6" eb="8">
      <t>ミサワ</t>
    </rPh>
    <phoneticPr fontId="2"/>
  </si>
  <si>
    <t>東名高速道路</t>
    <rPh sb="0" eb="2">
      <t>トウメイ</t>
    </rPh>
    <rPh sb="2" eb="4">
      <t>コウソク</t>
    </rPh>
    <rPh sb="4" eb="6">
      <t>ドウロ</t>
    </rPh>
    <phoneticPr fontId="2"/>
  </si>
  <si>
    <t>掛川～袋井</t>
    <rPh sb="0" eb="2">
      <t>カケガワ</t>
    </rPh>
    <rPh sb="3" eb="5">
      <t>フクロイ</t>
    </rPh>
    <phoneticPr fontId="2"/>
  </si>
  <si>
    <t>袋井～磐田</t>
    <rPh sb="0" eb="2">
      <t>フクロイ</t>
    </rPh>
    <rPh sb="3" eb="5">
      <t>イワタ</t>
    </rPh>
    <phoneticPr fontId="2"/>
  </si>
  <si>
    <t>磐田袋井線</t>
    <rPh sb="0" eb="2">
      <t>イワタ</t>
    </rPh>
    <rPh sb="2" eb="4">
      <t>フクロイ</t>
    </rPh>
    <rPh sb="4" eb="5">
      <t>セン</t>
    </rPh>
    <phoneticPr fontId="2"/>
  </si>
  <si>
    <t>焼津森線</t>
    <rPh sb="0" eb="2">
      <t>ヤイヅ</t>
    </rPh>
    <rPh sb="2" eb="4">
      <t>モリセン</t>
    </rPh>
    <phoneticPr fontId="2"/>
  </si>
  <si>
    <t>袋井市宇刈</t>
    <rPh sb="0" eb="3">
      <t>フクロイシ</t>
    </rPh>
    <rPh sb="3" eb="5">
      <t>ウガリ</t>
    </rPh>
    <phoneticPr fontId="2"/>
  </si>
  <si>
    <t>国道150号線</t>
    <rPh sb="0" eb="2">
      <t>コクドウ</t>
    </rPh>
    <rPh sb="5" eb="7">
      <t>ゴウセン</t>
    </rPh>
    <phoneticPr fontId="2"/>
  </si>
  <si>
    <t>袋井市西同笠</t>
    <rPh sb="0" eb="3">
      <t>フクロイシ</t>
    </rPh>
    <rPh sb="3" eb="4">
      <t>ニシ</t>
    </rPh>
    <rPh sb="4" eb="5">
      <t>ドウ</t>
    </rPh>
    <rPh sb="5" eb="6">
      <t>カサ</t>
    </rPh>
    <phoneticPr fontId="2"/>
  </si>
  <si>
    <t>磐田掛川線</t>
    <rPh sb="0" eb="2">
      <t>イワタ</t>
    </rPh>
    <rPh sb="2" eb="4">
      <t>カケガワ</t>
    </rPh>
    <rPh sb="4" eb="5">
      <t>セン</t>
    </rPh>
    <phoneticPr fontId="2"/>
  </si>
  <si>
    <t>袋井市豊沢</t>
    <rPh sb="0" eb="3">
      <t>フクロイシ</t>
    </rPh>
    <rPh sb="3" eb="5">
      <t>トヨサワ</t>
    </rPh>
    <phoneticPr fontId="2"/>
  </si>
  <si>
    <r>
      <t>※</t>
    </r>
    <r>
      <rPr>
        <sz val="12"/>
        <rFont val="ＭＳ Ｐゴシック"/>
        <family val="3"/>
        <charset val="128"/>
      </rPr>
      <t>観測時期：各年１０月　総合調査５年毎、３年目に補完調査</t>
    </r>
    <rPh sb="1" eb="3">
      <t>カンソク</t>
    </rPh>
    <rPh sb="3" eb="5">
      <t>ジキ</t>
    </rPh>
    <rPh sb="6" eb="7">
      <t>カク</t>
    </rPh>
    <rPh sb="7" eb="8">
      <t>トシ</t>
    </rPh>
    <rPh sb="10" eb="11">
      <t>ガツ</t>
    </rPh>
    <rPh sb="12" eb="14">
      <t>ソウゴウ</t>
    </rPh>
    <rPh sb="14" eb="16">
      <t>チョウサ</t>
    </rPh>
    <rPh sb="17" eb="18">
      <t>ネン</t>
    </rPh>
    <rPh sb="18" eb="19">
      <t>ゴト</t>
    </rPh>
    <rPh sb="21" eb="23">
      <t>ネンメ</t>
    </rPh>
    <rPh sb="24" eb="26">
      <t>ホカン</t>
    </rPh>
    <rPh sb="26" eb="28">
      <t>チョウサ</t>
    </rPh>
    <phoneticPr fontId="2"/>
  </si>
  <si>
    <t>（８）自動車保有台数</t>
    <rPh sb="3" eb="6">
      <t>ジドウシャ</t>
    </rPh>
    <rPh sb="6" eb="8">
      <t>ホユウ</t>
    </rPh>
    <rPh sb="8" eb="10">
      <t>ダイスウ</t>
    </rPh>
    <phoneticPr fontId="2"/>
  </si>
  <si>
    <t>車種</t>
    <rPh sb="0" eb="2">
      <t>シャシュ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</si>
  <si>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</si>
  <si>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</si>
  <si>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営業用</t>
    <rPh sb="0" eb="2">
      <t>エイギョウシャ</t>
    </rPh>
    <rPh sb="2" eb="3">
      <t>ヨウ</t>
    </rPh>
    <phoneticPr fontId="2"/>
  </si>
  <si>
    <t>自家用</t>
    <rPh sb="0" eb="3">
      <t>ジカヨウシャ</t>
    </rPh>
    <phoneticPr fontId="2"/>
  </si>
  <si>
    <t>小型車</t>
    <rPh sb="0" eb="3">
      <t>コガタシャ</t>
    </rPh>
    <phoneticPr fontId="2"/>
  </si>
  <si>
    <t>準乗用車</t>
    <rPh sb="0" eb="1">
      <t>ジュン</t>
    </rPh>
    <rPh sb="1" eb="3">
      <t>ジョウヨウ</t>
    </rPh>
    <rPh sb="3" eb="4">
      <t>クルマ</t>
    </rPh>
    <phoneticPr fontId="2"/>
  </si>
  <si>
    <t>営業用</t>
    <rPh sb="0" eb="3">
      <t>エイギョウヨウ</t>
    </rPh>
    <phoneticPr fontId="2"/>
  </si>
  <si>
    <t>自家用</t>
    <rPh sb="0" eb="3">
      <t>ジカヨウ</t>
    </rPh>
    <phoneticPr fontId="2"/>
  </si>
  <si>
    <t>トラック等</t>
    <rPh sb="4" eb="5">
      <t>ナド</t>
    </rPh>
    <phoneticPr fontId="2"/>
  </si>
  <si>
    <t>トラック</t>
    <phoneticPr fontId="2"/>
  </si>
  <si>
    <t>２t以下</t>
    <rPh sb="2" eb="4">
      <t>イカ</t>
    </rPh>
    <phoneticPr fontId="2"/>
  </si>
  <si>
    <t>２t超５t以下</t>
    <rPh sb="2" eb="3">
      <t>チョウ</t>
    </rPh>
    <rPh sb="5" eb="7">
      <t>イカ</t>
    </rPh>
    <phoneticPr fontId="2"/>
  </si>
  <si>
    <t>５t超８t以下</t>
    <rPh sb="2" eb="3">
      <t>チョウ</t>
    </rPh>
    <phoneticPr fontId="2"/>
  </si>
  <si>
    <t>８t超１０t以下</t>
    <rPh sb="2" eb="3">
      <t>チョウ</t>
    </rPh>
    <phoneticPr fontId="2"/>
  </si>
  <si>
    <t>１０tを超えるもの</t>
    <rPh sb="4" eb="5">
      <t>コ</t>
    </rPh>
    <phoneticPr fontId="2"/>
  </si>
  <si>
    <t>トレーラー</t>
    <phoneticPr fontId="2"/>
  </si>
  <si>
    <t>けん引車</t>
    <rPh sb="2" eb="3">
      <t>イン</t>
    </rPh>
    <rPh sb="3" eb="4">
      <t>シャ</t>
    </rPh>
    <phoneticPr fontId="2"/>
  </si>
  <si>
    <t>被けん引車</t>
    <rPh sb="0" eb="1">
      <t>ヒ</t>
    </rPh>
    <rPh sb="3" eb="4">
      <t>イン</t>
    </rPh>
    <rPh sb="4" eb="5">
      <t>シャ</t>
    </rPh>
    <phoneticPr fontId="2"/>
  </si>
  <si>
    <t>大型特殊自動車</t>
    <rPh sb="0" eb="2">
      <t>オオガタ</t>
    </rPh>
    <rPh sb="2" eb="4">
      <t>トクシュ</t>
    </rPh>
    <rPh sb="4" eb="7">
      <t>ジドウシャ</t>
    </rPh>
    <phoneticPr fontId="2"/>
  </si>
  <si>
    <t>特殊用途自動車</t>
    <rPh sb="0" eb="2">
      <t>トクシュ</t>
    </rPh>
    <rPh sb="2" eb="4">
      <t>ヨウト</t>
    </rPh>
    <rPh sb="4" eb="7">
      <t>ジドウシャ</t>
    </rPh>
    <phoneticPr fontId="2"/>
  </si>
  <si>
    <t>バス</t>
    <phoneticPr fontId="2"/>
  </si>
  <si>
    <t>軽自動車</t>
    <rPh sb="0" eb="4">
      <t>ケイジドウシャ</t>
    </rPh>
    <phoneticPr fontId="2"/>
  </si>
  <si>
    <t>貨物車</t>
    <rPh sb="0" eb="3">
      <t>カモツシャ</t>
    </rPh>
    <phoneticPr fontId="2"/>
  </si>
  <si>
    <t>三輪車</t>
    <rPh sb="0" eb="3">
      <t>サンリンシャ</t>
    </rPh>
    <phoneticPr fontId="2"/>
  </si>
  <si>
    <t>５０ccを超えるもの</t>
    <rPh sb="5" eb="6">
      <t>コ</t>
    </rPh>
    <phoneticPr fontId="2"/>
  </si>
  <si>
    <t>５０cc以下</t>
    <rPh sb="4" eb="6">
      <t>イカ</t>
    </rPh>
    <phoneticPr fontId="2"/>
  </si>
  <si>
    <t>小型特殊</t>
    <rPh sb="0" eb="2">
      <t>コガタ</t>
    </rPh>
    <rPh sb="2" eb="4">
      <t>トクシュ</t>
    </rPh>
    <phoneticPr fontId="2"/>
  </si>
  <si>
    <t>二輪車50cc以下には原付三・四輪含む。</t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</si>
  <si>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</si>
  <si>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</si>
  <si>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4" eb="5">
      <t>ネン</t>
    </rPh>
    <phoneticPr fontId="2"/>
  </si>
  <si>
    <t>平成22年</t>
    <rPh sb="0" eb="1">
      <t>タイラ</t>
    </rPh>
    <rPh sb="1" eb="2">
      <t>シゲル</t>
    </rPh>
    <rPh sb="4" eb="5">
      <t>ネン</t>
    </rPh>
    <phoneticPr fontId="2"/>
  </si>
  <si>
    <t>平成23年</t>
    <rPh sb="0" eb="1">
      <t>タイラ</t>
    </rPh>
    <rPh sb="1" eb="2">
      <t>シゲル</t>
    </rPh>
    <rPh sb="4" eb="5">
      <t>ネン</t>
    </rPh>
    <phoneticPr fontId="2"/>
  </si>
  <si>
    <t>平成24年</t>
    <rPh sb="0" eb="1">
      <t>タイラ</t>
    </rPh>
    <rPh sb="1" eb="2">
      <t>シゲル</t>
    </rPh>
    <rPh sb="4" eb="5">
      <t>ネン</t>
    </rPh>
    <phoneticPr fontId="2"/>
  </si>
  <si>
    <t>平成25年</t>
    <rPh sb="0" eb="1">
      <t>タイラ</t>
    </rPh>
    <rPh sb="1" eb="2">
      <t>シゲル</t>
    </rPh>
    <rPh sb="4" eb="5">
      <t>ネン</t>
    </rPh>
    <phoneticPr fontId="2"/>
  </si>
  <si>
    <t>平成26年</t>
    <rPh sb="0" eb="1">
      <t>タイラ</t>
    </rPh>
    <rPh sb="1" eb="2">
      <t>シゲル</t>
    </rPh>
    <rPh sb="4" eb="5">
      <t>ネン</t>
    </rPh>
    <phoneticPr fontId="2"/>
  </si>
  <si>
    <t>平成27年</t>
    <rPh sb="0" eb="1">
      <t>タイラ</t>
    </rPh>
    <rPh sb="1" eb="2">
      <t>シゲル</t>
    </rPh>
    <rPh sb="4" eb="5">
      <t>ネン</t>
    </rPh>
    <phoneticPr fontId="2"/>
  </si>
  <si>
    <t>平成28年</t>
    <rPh sb="0" eb="1">
      <t>タイラ</t>
    </rPh>
    <rPh sb="1" eb="2">
      <t>シゲル</t>
    </rPh>
    <rPh sb="4" eb="5">
      <t>ネン</t>
    </rPh>
    <phoneticPr fontId="2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</si>
  <si>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</si>
  <si>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</si>
  <si>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－</t>
    <phoneticPr fontId="2"/>
  </si>
  <si>
    <t>軽乗用車</t>
    <rPh sb="0" eb="1">
      <t>ケイ</t>
    </rPh>
    <rPh sb="1" eb="4">
      <t>ジョウヨウシャ</t>
    </rPh>
    <phoneticPr fontId="2"/>
  </si>
  <si>
    <t>軽貨物車</t>
    <rPh sb="0" eb="1">
      <t>ケイ</t>
    </rPh>
    <rPh sb="1" eb="4">
      <t>カモツシャ</t>
    </rPh>
    <phoneticPr fontId="2"/>
  </si>
  <si>
    <t>軽三輪車</t>
    <rPh sb="0" eb="1">
      <t>ケイ</t>
    </rPh>
    <rPh sb="1" eb="4">
      <t>サンリンシャ</t>
    </rPh>
    <phoneticPr fontId="2"/>
  </si>
  <si>
    <t>二輪・原付</t>
    <rPh sb="0" eb="2">
      <t>ニリン</t>
    </rPh>
    <rPh sb="3" eb="5">
      <t>ゲンツキ</t>
    </rPh>
    <phoneticPr fontId="2"/>
  </si>
  <si>
    <t>小型特殊自動車</t>
    <rPh sb="0" eb="2">
      <t>コガタ</t>
    </rPh>
    <rPh sb="2" eb="4">
      <t>トクシュ</t>
    </rPh>
    <rPh sb="4" eb="6">
      <t>ジドウ</t>
    </rPh>
    <rPh sb="6" eb="7">
      <t>シャ</t>
    </rPh>
    <phoneticPr fontId="2"/>
  </si>
  <si>
    <t>平成29年</t>
    <rPh sb="0" eb="2">
      <t>ヘイセイ</t>
    </rPh>
    <rPh sb="4" eb="5">
      <t>ネン</t>
    </rPh>
    <phoneticPr fontId="2"/>
  </si>
  <si>
    <t>－</t>
  </si>
  <si>
    <t>（９）東名高速道路袋井インター利用状況</t>
    <rPh sb="3" eb="5">
      <t>トウメイ</t>
    </rPh>
    <rPh sb="5" eb="7">
      <t>コウソク</t>
    </rPh>
    <rPh sb="7" eb="9">
      <t>ドウロ</t>
    </rPh>
    <rPh sb="9" eb="11">
      <t>フクロイ</t>
    </rPh>
    <rPh sb="15" eb="17">
      <t>リヨウ</t>
    </rPh>
    <rPh sb="17" eb="19">
      <t>ジョウキョウ</t>
    </rPh>
    <phoneticPr fontId="2"/>
  </si>
  <si>
    <t>袋井料金所月別出入交通量と一日平均</t>
    <rPh sb="0" eb="2">
      <t>フクロイ</t>
    </rPh>
    <rPh sb="2" eb="5">
      <t>リョウキンショ</t>
    </rPh>
    <rPh sb="5" eb="7">
      <t>ツキベツ</t>
    </rPh>
    <rPh sb="7" eb="9">
      <t>デイ</t>
    </rPh>
    <rPh sb="9" eb="12">
      <t>コウツウリョウ</t>
    </rPh>
    <rPh sb="13" eb="15">
      <t>イチニチ</t>
    </rPh>
    <rPh sb="15" eb="17">
      <t>ヘイキン</t>
    </rPh>
    <phoneticPr fontId="2"/>
  </si>
  <si>
    <t>（単位：台）</t>
    <rPh sb="1" eb="3">
      <t>タンイ</t>
    </rPh>
    <rPh sb="4" eb="5">
      <t>ダイ</t>
    </rPh>
    <phoneticPr fontId="2"/>
  </si>
  <si>
    <t>月一日平均</t>
    <rPh sb="0" eb="1">
      <t>ツキ</t>
    </rPh>
    <rPh sb="1" eb="3">
      <t>イチニチ</t>
    </rPh>
    <rPh sb="3" eb="5">
      <t>ヘイキン</t>
    </rPh>
    <phoneticPr fontId="2"/>
  </si>
  <si>
    <t>出入車台数</t>
    <rPh sb="0" eb="2">
      <t>デイ</t>
    </rPh>
    <rPh sb="2" eb="3">
      <t>クルマ</t>
    </rPh>
    <rPh sb="3" eb="5">
      <t>ダイスウ</t>
    </rPh>
    <phoneticPr fontId="2"/>
  </si>
  <si>
    <t>平成17年度</t>
    <rPh sb="0" eb="2">
      <t>ヘイセイ</t>
    </rPh>
    <rPh sb="4" eb="6">
      <t>ネンド</t>
    </rPh>
    <phoneticPr fontId="2"/>
  </si>
  <si>
    <t>（注）無料車を除きます。</t>
    <rPh sb="1" eb="2">
      <t>チュウ</t>
    </rPh>
    <rPh sb="3" eb="5">
      <t>ムリョウ</t>
    </rPh>
    <rPh sb="5" eb="6">
      <t>グルマ</t>
    </rPh>
    <rPh sb="7" eb="8">
      <t>ノゾ</t>
    </rPh>
    <phoneticPr fontId="2"/>
  </si>
  <si>
    <t>入車台数</t>
    <rPh sb="0" eb="1">
      <t>ニュウシャ</t>
    </rPh>
    <rPh sb="1" eb="2">
      <t>シャ</t>
    </rPh>
    <rPh sb="2" eb="4">
      <t>ダイスウ</t>
    </rPh>
    <phoneticPr fontId="2"/>
  </si>
  <si>
    <t>出車台数</t>
    <rPh sb="0" eb="1">
      <t>シュツ</t>
    </rPh>
    <rPh sb="1" eb="2">
      <t>シャ</t>
    </rPh>
    <rPh sb="2" eb="4">
      <t>ダイスウ</t>
    </rPh>
    <phoneticPr fontId="2"/>
  </si>
  <si>
    <t>入口</t>
    <rPh sb="0" eb="2">
      <t>イリグチ</t>
    </rPh>
    <phoneticPr fontId="2"/>
  </si>
  <si>
    <t>出口</t>
    <rPh sb="0" eb="2">
      <t>デグチ</t>
    </rPh>
    <phoneticPr fontId="2"/>
  </si>
  <si>
    <t>年次</t>
    <rPh sb="0" eb="2">
      <t>ネンジ</t>
    </rPh>
    <phoneticPr fontId="2"/>
  </si>
  <si>
    <t>普通通常郵便物</t>
    <rPh sb="0" eb="2">
      <t>フツウ</t>
    </rPh>
    <rPh sb="2" eb="4">
      <t>ツウジョウ</t>
    </rPh>
    <rPh sb="4" eb="7">
      <t>ユウビンブツ</t>
    </rPh>
    <phoneticPr fontId="2"/>
  </si>
  <si>
    <t>普通速達郵便物</t>
    <rPh sb="0" eb="2">
      <t>フツウ</t>
    </rPh>
    <rPh sb="2" eb="4">
      <t>ソクタツ</t>
    </rPh>
    <rPh sb="4" eb="7">
      <t>ユウビンブツ</t>
    </rPh>
    <phoneticPr fontId="2"/>
  </si>
  <si>
    <t>書留通常郵便物</t>
    <rPh sb="0" eb="2">
      <t>カキトメ</t>
    </rPh>
    <rPh sb="2" eb="4">
      <t>ツウジョウ</t>
    </rPh>
    <rPh sb="4" eb="7">
      <t>ユウビンブツ</t>
    </rPh>
    <phoneticPr fontId="2"/>
  </si>
  <si>
    <t>普通小包郵便物</t>
    <rPh sb="0" eb="2">
      <t>フツウ</t>
    </rPh>
    <rPh sb="2" eb="4">
      <t>コヅツミ</t>
    </rPh>
    <rPh sb="4" eb="7">
      <t>ユウビンブツ</t>
    </rPh>
    <phoneticPr fontId="2"/>
  </si>
  <si>
    <t>書留小包郵便物</t>
    <rPh sb="0" eb="2">
      <t>カキトメ</t>
    </rPh>
    <rPh sb="2" eb="4">
      <t>コヅツミ</t>
    </rPh>
    <rPh sb="4" eb="7">
      <t>ユウビンブツ</t>
    </rPh>
    <phoneticPr fontId="2"/>
  </si>
  <si>
    <t>（千通）</t>
    <rPh sb="1" eb="2">
      <t>セン</t>
    </rPh>
    <rPh sb="2" eb="3">
      <t>ツウ</t>
    </rPh>
    <phoneticPr fontId="2"/>
  </si>
  <si>
    <t>（含速達）</t>
    <rPh sb="1" eb="2">
      <t>フク</t>
    </rPh>
    <rPh sb="2" eb="4">
      <t>ソクタツ</t>
    </rPh>
    <phoneticPr fontId="2"/>
  </si>
  <si>
    <t>（百個）</t>
    <rPh sb="1" eb="2">
      <t>ヒャク</t>
    </rPh>
    <rPh sb="2" eb="3">
      <t>コ</t>
    </rPh>
    <phoneticPr fontId="2"/>
  </si>
  <si>
    <t>引受</t>
    <rPh sb="0" eb="1">
      <t>ヒ</t>
    </rPh>
    <rPh sb="1" eb="2">
      <t>ウ</t>
    </rPh>
    <phoneticPr fontId="2"/>
  </si>
  <si>
    <t>配達</t>
    <rPh sb="0" eb="2">
      <t>ハイタツ</t>
    </rPh>
    <phoneticPr fontId="2"/>
  </si>
  <si>
    <t>※郵便局民営化により平成19年より数字が出ないため、調査終了。（平成19年は袋井局のみの数字）</t>
    <rPh sb="1" eb="4">
      <t>ユウビンキョク</t>
    </rPh>
    <rPh sb="4" eb="7">
      <t>ミンエイカ</t>
    </rPh>
    <rPh sb="10" eb="12">
      <t>ヘイセイ</t>
    </rPh>
    <rPh sb="14" eb="15">
      <t>ネン</t>
    </rPh>
    <rPh sb="17" eb="19">
      <t>スウジ</t>
    </rPh>
    <rPh sb="20" eb="21">
      <t>デ</t>
    </rPh>
    <rPh sb="26" eb="28">
      <t>チョウサ</t>
    </rPh>
    <rPh sb="28" eb="30">
      <t>シュウリョウ</t>
    </rPh>
    <rPh sb="32" eb="34">
      <t>ヘイセイ</t>
    </rPh>
    <rPh sb="36" eb="37">
      <t>ネン</t>
    </rPh>
    <rPh sb="38" eb="40">
      <t>フクロイ</t>
    </rPh>
    <rPh sb="40" eb="41">
      <t>キョク</t>
    </rPh>
    <rPh sb="44" eb="46">
      <t>スウジ</t>
    </rPh>
    <phoneticPr fontId="2"/>
  </si>
  <si>
    <t>（単位：千通、百個）</t>
    <rPh sb="1" eb="3">
      <t>タンイ</t>
    </rPh>
    <rPh sb="4" eb="6">
      <t>センツウ</t>
    </rPh>
    <rPh sb="7" eb="8">
      <t>ヒャク</t>
    </rPh>
    <rPh sb="8" eb="9">
      <t>コ</t>
    </rPh>
    <phoneticPr fontId="2"/>
  </si>
  <si>
    <t>年賀はがき</t>
    <rPh sb="0" eb="2">
      <t>ネンガ</t>
    </rPh>
    <phoneticPr fontId="2"/>
  </si>
  <si>
    <t>小包</t>
    <rPh sb="0" eb="2">
      <t>コズツミ</t>
    </rPh>
    <phoneticPr fontId="2"/>
  </si>
  <si>
    <t>郵便局</t>
    <rPh sb="0" eb="3">
      <t>ユウビンキョク</t>
    </rPh>
    <phoneticPr fontId="2"/>
  </si>
  <si>
    <t>切手類販売</t>
    <rPh sb="0" eb="2">
      <t>キッテ</t>
    </rPh>
    <rPh sb="2" eb="3">
      <t>ルイ</t>
    </rPh>
    <rPh sb="3" eb="5">
      <t>ハンバイ</t>
    </rPh>
    <phoneticPr fontId="2"/>
  </si>
  <si>
    <t>郵便差出箱</t>
    <rPh sb="0" eb="2">
      <t>ユウビン</t>
    </rPh>
    <rPh sb="2" eb="3">
      <t>サ</t>
    </rPh>
    <rPh sb="3" eb="4">
      <t>ダ</t>
    </rPh>
    <rPh sb="4" eb="5">
      <t>ハコ</t>
    </rPh>
    <phoneticPr fontId="2"/>
  </si>
  <si>
    <t>私書箱</t>
    <rPh sb="0" eb="2">
      <t>シショ</t>
    </rPh>
    <rPh sb="2" eb="3">
      <t>ハコ</t>
    </rPh>
    <phoneticPr fontId="2"/>
  </si>
  <si>
    <t>普通局</t>
    <rPh sb="0" eb="2">
      <t>フツウ</t>
    </rPh>
    <rPh sb="2" eb="3">
      <t>キョク</t>
    </rPh>
    <phoneticPr fontId="2"/>
  </si>
  <si>
    <t>集配</t>
    <rPh sb="0" eb="2">
      <t>シュウハイ</t>
    </rPh>
    <phoneticPr fontId="2"/>
  </si>
  <si>
    <t>無集配</t>
    <rPh sb="0" eb="3">
      <t>ムシュウハイ</t>
    </rPh>
    <phoneticPr fontId="2"/>
  </si>
  <si>
    <t>簡易局</t>
    <rPh sb="0" eb="2">
      <t>カンイ</t>
    </rPh>
    <rPh sb="2" eb="3">
      <t>キョク</t>
    </rPh>
    <phoneticPr fontId="2"/>
  </si>
  <si>
    <t>所・印紙売</t>
    <rPh sb="0" eb="1">
      <t>ショ</t>
    </rPh>
    <rPh sb="2" eb="4">
      <t>インシ</t>
    </rPh>
    <rPh sb="4" eb="5">
      <t>ウ</t>
    </rPh>
    <phoneticPr fontId="2"/>
  </si>
  <si>
    <t>設備数</t>
    <rPh sb="0" eb="2">
      <t>セツビ</t>
    </rPh>
    <rPh sb="2" eb="3">
      <t>スウ</t>
    </rPh>
    <phoneticPr fontId="2"/>
  </si>
  <si>
    <t>貸与数</t>
    <rPh sb="0" eb="2">
      <t>タイヨ</t>
    </rPh>
    <rPh sb="2" eb="3">
      <t>スウ</t>
    </rPh>
    <phoneticPr fontId="2"/>
  </si>
  <si>
    <t>特定局</t>
    <rPh sb="0" eb="3">
      <t>トクテイキョク</t>
    </rPh>
    <phoneticPr fontId="2"/>
  </si>
  <si>
    <t>りさばき所</t>
    <rPh sb="4" eb="5">
      <t>ショ</t>
    </rPh>
    <phoneticPr fontId="2"/>
  </si>
  <si>
    <t>※平成19年より郵便局民営化により、普通局・特定局の分別がなくなった。</t>
    <rPh sb="1" eb="3">
      <t>ヘイセイ</t>
    </rPh>
    <rPh sb="5" eb="6">
      <t>ネン</t>
    </rPh>
    <rPh sb="8" eb="11">
      <t>ユウビンキョク</t>
    </rPh>
    <rPh sb="11" eb="14">
      <t>ミンエイカ</t>
    </rPh>
    <rPh sb="18" eb="20">
      <t>フツウ</t>
    </rPh>
    <rPh sb="20" eb="21">
      <t>キョク</t>
    </rPh>
    <rPh sb="22" eb="25">
      <t>トクテイキョク</t>
    </rPh>
    <rPh sb="26" eb="28">
      <t>ブンベツ</t>
    </rPh>
    <phoneticPr fontId="2"/>
  </si>
  <si>
    <t>平成30年</t>
    <rPh sb="0" eb="2">
      <t>ヘイセイ</t>
    </rPh>
    <rPh sb="4" eb="5">
      <t>ネン</t>
    </rPh>
    <phoneticPr fontId="2"/>
  </si>
  <si>
    <t>出典：遠鉄、秋葉バスサービス（H23.3.31以前はしずてつジャストラインを含む）</t>
    <rPh sb="3" eb="4">
      <t>エン</t>
    </rPh>
    <rPh sb="4" eb="5">
      <t>テツ</t>
    </rPh>
    <rPh sb="6" eb="7">
      <t>アキ</t>
    </rPh>
    <rPh sb="7" eb="8">
      <t>ハ</t>
    </rPh>
    <rPh sb="23" eb="25">
      <t>イゼン</t>
    </rPh>
    <rPh sb="38" eb="39">
      <t>フク</t>
    </rPh>
    <phoneticPr fontId="2"/>
  </si>
  <si>
    <t>出典：袋井交通、袋井タクシー、森町タクシー</t>
    <rPh sb="3" eb="5">
      <t>フクロイ</t>
    </rPh>
    <rPh sb="5" eb="7">
      <t>コウツウ</t>
    </rPh>
    <rPh sb="8" eb="10">
      <t>フクロイ</t>
    </rPh>
    <rPh sb="15" eb="17">
      <t>モリマチ</t>
    </rPh>
    <phoneticPr fontId="2"/>
  </si>
  <si>
    <t>出典：静岡県の自動車保有台数調査報告書</t>
    <rPh sb="3" eb="5">
      <t>シズオカ</t>
    </rPh>
    <rPh sb="5" eb="6">
      <t>ケン</t>
    </rPh>
    <rPh sb="7" eb="10">
      <t>ジドウシャ</t>
    </rPh>
    <rPh sb="10" eb="12">
      <t>ホユウ</t>
    </rPh>
    <rPh sb="12" eb="14">
      <t>ダイスウ</t>
    </rPh>
    <rPh sb="14" eb="16">
      <t>チョウサ</t>
    </rPh>
    <rPh sb="16" eb="19">
      <t>ホウコクショ</t>
    </rPh>
    <phoneticPr fontId="2"/>
  </si>
  <si>
    <t>出典：都市計画課</t>
    <rPh sb="3" eb="5">
      <t>トシ</t>
    </rPh>
    <rPh sb="5" eb="7">
      <t>ケイカク</t>
    </rPh>
    <rPh sb="7" eb="8">
      <t>カ</t>
    </rPh>
    <phoneticPr fontId="2"/>
  </si>
  <si>
    <t>出典：袋井郵便局(袋井郵便局・山梨郵便局・浅羽郵便局）</t>
  </si>
  <si>
    <t>出典：袋井郵便局(袋井郵便局・山梨郵便局・浅羽郵便局）</t>
    <rPh sb="3" eb="5">
      <t>フクロイ</t>
    </rPh>
    <rPh sb="5" eb="8">
      <t>ユウビンキョク</t>
    </rPh>
    <rPh sb="9" eb="11">
      <t>フクロイ</t>
    </rPh>
    <rPh sb="11" eb="14">
      <t>ユウビンキョク</t>
    </rPh>
    <rPh sb="15" eb="17">
      <t>ヤマナシ</t>
    </rPh>
    <rPh sb="17" eb="20">
      <t>ユウビンキョク</t>
    </rPh>
    <rPh sb="21" eb="23">
      <t>アサバ</t>
    </rPh>
    <rPh sb="23" eb="26">
      <t>ユウビンキョク</t>
    </rPh>
    <phoneticPr fontId="2"/>
  </si>
  <si>
    <t>出典：袋井郵便局(袋井郵便局・山梨郵便局・浅羽郵便局）</t>
    <rPh sb="0" eb="2">
      <t>シュッテン</t>
    </rPh>
    <rPh sb="3" eb="5">
      <t>フクロイ</t>
    </rPh>
    <rPh sb="5" eb="8">
      <t>ユウビンキョク</t>
    </rPh>
    <rPh sb="9" eb="11">
      <t>フクロイ</t>
    </rPh>
    <rPh sb="11" eb="14">
      <t>ユウビンキョク</t>
    </rPh>
    <rPh sb="15" eb="17">
      <t>ヤマナシ</t>
    </rPh>
    <rPh sb="17" eb="20">
      <t>ユウビンキョク</t>
    </rPh>
    <rPh sb="21" eb="23">
      <t>アサバ</t>
    </rPh>
    <rPh sb="23" eb="26">
      <t>ユウビンキョク</t>
    </rPh>
    <phoneticPr fontId="2"/>
  </si>
  <si>
    <t>令和元年</t>
    <rPh sb="0" eb="2">
      <t>レイワ</t>
    </rPh>
    <rPh sb="2" eb="4">
      <t>ガンネン</t>
    </rPh>
    <phoneticPr fontId="2"/>
  </si>
  <si>
    <t>遠州鉄道</t>
  </si>
  <si>
    <t>中ノ町磐田線</t>
  </si>
  <si>
    <t>袋　　　井－－－－磐　田　駅－－－－－浜　　　松</t>
  </si>
  <si>
    <t>山梨線</t>
  </si>
  <si>
    <t>山　　　梨－－－－大　日　橋</t>
  </si>
  <si>
    <t>磐田市立病院福田線</t>
  </si>
  <si>
    <t>山　　　梨－－－－磐田市立病院－－－－磐田駅</t>
  </si>
  <si>
    <t>法多線</t>
  </si>
  <si>
    <t>袋　　　井－－－－法　　　　多</t>
  </si>
  <si>
    <t>袋　　　井－－－－愛　野　駅</t>
  </si>
  <si>
    <t>松袋井線</t>
  </si>
  <si>
    <t>掛塚さなる台線</t>
  </si>
  <si>
    <t>浜松～横須賀車庫</t>
  </si>
  <si>
    <t>城之崎線</t>
  </si>
  <si>
    <t>磐田駅～東新町～浅羽中学</t>
  </si>
  <si>
    <t>バス</t>
    <phoneticPr fontId="2"/>
  </si>
  <si>
    <t>東名高速道路</t>
    <rPh sb="0" eb="6">
      <t>トウメイコウソクドウロ</t>
    </rPh>
    <phoneticPr fontId="2"/>
  </si>
  <si>
    <t>国道一号線</t>
    <rPh sb="0" eb="2">
      <t>コクドウ</t>
    </rPh>
    <rPh sb="2" eb="3">
      <t>１</t>
    </rPh>
    <rPh sb="3" eb="5">
      <t>ゴウセン</t>
    </rPh>
    <phoneticPr fontId="2"/>
  </si>
  <si>
    <t>袋井市国本（久津部）</t>
    <rPh sb="0" eb="3">
      <t>フクロイシ</t>
    </rPh>
    <rPh sb="3" eb="5">
      <t>クニモト</t>
    </rPh>
    <rPh sb="6" eb="7">
      <t>ヒサシ</t>
    </rPh>
    <rPh sb="7" eb="8">
      <t>ツ</t>
    </rPh>
    <rPh sb="8" eb="9">
      <t>ブ</t>
    </rPh>
    <phoneticPr fontId="2"/>
  </si>
  <si>
    <t>袋井大須賀線</t>
    <rPh sb="0" eb="2">
      <t>フクロイ</t>
    </rPh>
    <rPh sb="2" eb="4">
      <t>オオス</t>
    </rPh>
    <rPh sb="4" eb="5">
      <t>ガ</t>
    </rPh>
    <rPh sb="5" eb="6">
      <t>セン</t>
    </rPh>
    <phoneticPr fontId="2"/>
  </si>
  <si>
    <t>袋井市山崎（三輪）</t>
    <rPh sb="0" eb="3">
      <t>フクロイシ</t>
    </rPh>
    <rPh sb="3" eb="5">
      <t>ヤマザキ</t>
    </rPh>
    <rPh sb="6" eb="8">
      <t>サンリン</t>
    </rPh>
    <phoneticPr fontId="2"/>
  </si>
  <si>
    <t>袋井市久能（上久能）</t>
    <rPh sb="0" eb="2">
      <t>フクロイ</t>
    </rPh>
    <rPh sb="2" eb="3">
      <t>シ</t>
    </rPh>
    <rPh sb="3" eb="5">
      <t>クノウ</t>
    </rPh>
    <rPh sb="6" eb="7">
      <t>カミ</t>
    </rPh>
    <rPh sb="7" eb="9">
      <t>クノウ</t>
    </rPh>
    <phoneticPr fontId="2"/>
  </si>
  <si>
    <t>つづき</t>
    <phoneticPr fontId="2"/>
  </si>
  <si>
    <t>袋井市豊沢（法多）</t>
    <rPh sb="0" eb="3">
      <t>フクロイシ</t>
    </rPh>
    <rPh sb="3" eb="5">
      <t>トヨサワ</t>
    </rPh>
    <rPh sb="6" eb="7">
      <t>ホウ</t>
    </rPh>
    <rPh sb="7" eb="8">
      <t>タ</t>
    </rPh>
    <phoneticPr fontId="2"/>
  </si>
  <si>
    <t>袋井市広岡（久津部）</t>
    <rPh sb="0" eb="3">
      <t>フクロイシ</t>
    </rPh>
    <rPh sb="3" eb="5">
      <t>ヒロオカ</t>
    </rPh>
    <rPh sb="6" eb="7">
      <t>ヒサシ</t>
    </rPh>
    <rPh sb="7" eb="8">
      <t>ヅ</t>
    </rPh>
    <rPh sb="8" eb="9">
      <t>ブ</t>
    </rPh>
    <phoneticPr fontId="2"/>
  </si>
  <si>
    <t>中野諸井線</t>
    <rPh sb="0" eb="2">
      <t>ナカノ</t>
    </rPh>
    <rPh sb="2" eb="4">
      <t>モロイ</t>
    </rPh>
    <rPh sb="4" eb="5">
      <t>セン</t>
    </rPh>
    <phoneticPr fontId="2"/>
  </si>
  <si>
    <t>浅羽町富里</t>
    <rPh sb="0" eb="2">
      <t>アサバ</t>
    </rPh>
    <rPh sb="2" eb="3">
      <t>チョウ</t>
    </rPh>
    <rPh sb="3" eb="4">
      <t>トミ</t>
    </rPh>
    <rPh sb="4" eb="5">
      <t>サト</t>
    </rPh>
    <phoneticPr fontId="2"/>
  </si>
  <si>
    <t>袋井市冨里</t>
    <rPh sb="0" eb="2">
      <t>フクロイ</t>
    </rPh>
    <rPh sb="2" eb="3">
      <t>シ</t>
    </rPh>
    <rPh sb="3" eb="5">
      <t>トミサト</t>
    </rPh>
    <phoneticPr fontId="2"/>
  </si>
  <si>
    <t>西同笠浅羽線</t>
    <rPh sb="0" eb="1">
      <t>ニシ</t>
    </rPh>
    <rPh sb="1" eb="2">
      <t>ドウ</t>
    </rPh>
    <rPh sb="2" eb="3">
      <t>リュウ</t>
    </rPh>
    <rPh sb="3" eb="5">
      <t>アサバ</t>
    </rPh>
    <rPh sb="5" eb="6">
      <t>セン</t>
    </rPh>
    <phoneticPr fontId="2"/>
  </si>
  <si>
    <t>浅羽町豊住</t>
    <rPh sb="0" eb="2">
      <t>アサバ</t>
    </rPh>
    <rPh sb="2" eb="3">
      <t>チョウ</t>
    </rPh>
    <rPh sb="3" eb="4">
      <t>ユタカ</t>
    </rPh>
    <rPh sb="4" eb="5">
      <t>ジュウ</t>
    </rPh>
    <phoneticPr fontId="2"/>
  </si>
  <si>
    <t>袋井市豊住</t>
    <rPh sb="0" eb="3">
      <t>フクロイシ</t>
    </rPh>
    <rPh sb="3" eb="4">
      <t>トヨ</t>
    </rPh>
    <rPh sb="4" eb="5">
      <t>ジュウ</t>
    </rPh>
    <phoneticPr fontId="2"/>
  </si>
  <si>
    <t>山梨敷地停車場線</t>
    <rPh sb="0" eb="2">
      <t>ヤマナシ</t>
    </rPh>
    <rPh sb="2" eb="4">
      <t>シキチ</t>
    </rPh>
    <rPh sb="4" eb="6">
      <t>テイシャ</t>
    </rPh>
    <rPh sb="7" eb="8">
      <t>セン</t>
    </rPh>
    <phoneticPr fontId="2"/>
  </si>
  <si>
    <t>袋井川会</t>
    <rPh sb="0" eb="2">
      <t>フクロイ</t>
    </rPh>
    <rPh sb="2" eb="3">
      <t>カワ</t>
    </rPh>
    <rPh sb="3" eb="4">
      <t>カイ</t>
    </rPh>
    <phoneticPr fontId="2"/>
  </si>
  <si>
    <t>袋井市国本</t>
    <rPh sb="0" eb="2">
      <t>フクロイ</t>
    </rPh>
    <rPh sb="2" eb="3">
      <t>シ</t>
    </rPh>
    <rPh sb="3" eb="4">
      <t>コク</t>
    </rPh>
    <rPh sb="4" eb="5">
      <t>ホン</t>
    </rPh>
    <phoneticPr fontId="2"/>
  </si>
  <si>
    <t>令和２年度</t>
    <rPh sb="0" eb="2">
      <t>レイワ</t>
    </rPh>
    <rPh sb="3" eb="5">
      <t>ネンド</t>
    </rPh>
    <phoneticPr fontId="2"/>
  </si>
  <si>
    <t>経営主体</t>
    <rPh sb="0" eb="2">
      <t>ケイエイ</t>
    </rPh>
    <rPh sb="2" eb="4">
      <t>シュタイ</t>
    </rPh>
    <phoneticPr fontId="2"/>
  </si>
  <si>
    <t>路線名</t>
    <rPh sb="0" eb="3">
      <t>ロセンメイ</t>
    </rPh>
    <phoneticPr fontId="2"/>
  </si>
  <si>
    <t>運行路線</t>
    <rPh sb="0" eb="2">
      <t>ウンコウ</t>
    </rPh>
    <rPh sb="2" eb="4">
      <t>ロセン</t>
    </rPh>
    <phoneticPr fontId="2"/>
  </si>
  <si>
    <t>備考</t>
    <rPh sb="0" eb="2">
      <t>ビコウ</t>
    </rPh>
    <phoneticPr fontId="2"/>
  </si>
  <si>
    <t>袋　　　井－－－－松　袋　井</t>
    <phoneticPr fontId="2"/>
  </si>
  <si>
    <t>令和２年</t>
    <rPh sb="0" eb="1">
      <t>レイ</t>
    </rPh>
    <rPh sb="1" eb="2">
      <t>ワ</t>
    </rPh>
    <rPh sb="3" eb="4">
      <t>ネン</t>
    </rPh>
    <phoneticPr fontId="2"/>
  </si>
  <si>
    <t>出典：静岡県統計年鑑</t>
    <rPh sb="3" eb="5">
      <t>シズオカ</t>
    </rPh>
    <rPh sb="5" eb="6">
      <t>ケン</t>
    </rPh>
    <rPh sb="6" eb="8">
      <t>トウケイ</t>
    </rPh>
    <rPh sb="8" eb="10">
      <t>ネンカン</t>
    </rPh>
    <phoneticPr fontId="2"/>
  </si>
  <si>
    <t>令和３年</t>
    <rPh sb="0" eb="1">
      <t>レイ</t>
    </rPh>
    <rPh sb="1" eb="2">
      <t>ワ</t>
    </rPh>
    <rPh sb="3" eb="4">
      <t>ネン</t>
    </rPh>
    <phoneticPr fontId="2"/>
  </si>
  <si>
    <t>令和３年度</t>
    <rPh sb="0" eb="2">
      <t>レイワ</t>
    </rPh>
    <rPh sb="3" eb="5">
      <t>ネンド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</si>
  <si>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</si>
  <si>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</si>
  <si>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</si>
  <si>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</si>
  <si>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</si>
  <si>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</si>
  <si>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</si>
  <si>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</si>
  <si>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</si>
  <si>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２月</t>
  </si>
  <si>
    <t>３月</t>
  </si>
  <si>
    <t>（単位：km、台）</t>
    <rPh sb="1" eb="3">
      <t>タンイ</t>
    </rPh>
    <rPh sb="7" eb="8">
      <t>ダイ</t>
    </rPh>
    <phoneticPr fontId="2"/>
  </si>
  <si>
    <t>（単位：台、人）</t>
    <rPh sb="1" eb="3">
      <t>タンイ</t>
    </rPh>
    <rPh sb="4" eb="5">
      <t>ダイ</t>
    </rPh>
    <rPh sb="6" eb="7">
      <t>ヒト</t>
    </rPh>
    <phoneticPr fontId="2"/>
  </si>
  <si>
    <t>台数は各年度末現在</t>
    <rPh sb="0" eb="2">
      <t>ダイスウ</t>
    </rPh>
    <rPh sb="3" eb="5">
      <t>カクネン</t>
    </rPh>
    <rPh sb="5" eb="6">
      <t>ド</t>
    </rPh>
    <rPh sb="6" eb="7">
      <t>マツ</t>
    </rPh>
    <rPh sb="7" eb="9">
      <t>ゲンザイ</t>
    </rPh>
    <phoneticPr fontId="2"/>
  </si>
  <si>
    <t>出典：道路交通センサス報告書（都市計画課）</t>
    <rPh sb="0" eb="2">
      <t>シュッテン</t>
    </rPh>
    <rPh sb="3" eb="5">
      <t>ドウロ</t>
    </rPh>
    <rPh sb="5" eb="7">
      <t>コウツウ</t>
    </rPh>
    <rPh sb="11" eb="14">
      <t>ホウコクショ</t>
    </rPh>
    <rPh sb="15" eb="17">
      <t>トシ</t>
    </rPh>
    <rPh sb="17" eb="19">
      <t>ケイカク</t>
    </rPh>
    <rPh sb="19" eb="20">
      <t>カ</t>
    </rPh>
    <phoneticPr fontId="2"/>
  </si>
  <si>
    <t>各年４月１日現在（単位：台）</t>
    <rPh sb="0" eb="1">
      <t>カク</t>
    </rPh>
    <rPh sb="1" eb="2">
      <t>ネン</t>
    </rPh>
    <rPh sb="9" eb="11">
      <t>タンイ</t>
    </rPh>
    <rPh sb="12" eb="13">
      <t>ダイ</t>
    </rPh>
    <phoneticPr fontId="2"/>
  </si>
  <si>
    <t>森掛川料金所月別出入交通量と一日平均</t>
    <rPh sb="0" eb="1">
      <t>モリ</t>
    </rPh>
    <rPh sb="1" eb="3">
      <t>カケガワ</t>
    </rPh>
    <rPh sb="3" eb="6">
      <t>リョウキンショ</t>
    </rPh>
    <rPh sb="6" eb="8">
      <t>ツキベツ</t>
    </rPh>
    <rPh sb="8" eb="10">
      <t>デイ</t>
    </rPh>
    <rPh sb="10" eb="13">
      <t>コウツウリョウ</t>
    </rPh>
    <rPh sb="14" eb="16">
      <t>イチニチ</t>
    </rPh>
    <rPh sb="16" eb="18">
      <t>ヘイキン</t>
    </rPh>
    <phoneticPr fontId="2"/>
  </si>
  <si>
    <t>出典：日本道路公団東京第一管理局袋井管理事務所</t>
    <rPh sb="0" eb="2">
      <t>シュッテン</t>
    </rPh>
    <rPh sb="3" eb="5">
      <t>ニホン</t>
    </rPh>
    <rPh sb="5" eb="7">
      <t>ドウロ</t>
    </rPh>
    <rPh sb="7" eb="9">
      <t>コウダン</t>
    </rPh>
    <rPh sb="9" eb="11">
      <t>トウキョウ</t>
    </rPh>
    <rPh sb="11" eb="13">
      <t>ダイイチ</t>
    </rPh>
    <rPh sb="13" eb="16">
      <t>カンリキョク</t>
    </rPh>
    <rPh sb="16" eb="18">
      <t>フクロイ</t>
    </rPh>
    <rPh sb="18" eb="20">
      <t>カンリ</t>
    </rPh>
    <rPh sb="20" eb="23">
      <t>ジムショ</t>
    </rPh>
    <phoneticPr fontId="2"/>
  </si>
  <si>
    <t>平成17年</t>
    <rPh sb="0" eb="2">
      <t>ヘイセイ</t>
    </rPh>
    <phoneticPr fontId="2"/>
  </si>
  <si>
    <t>平成18年</t>
    <rPh sb="0" eb="2">
      <t>ヘイセイ</t>
    </rPh>
    <phoneticPr fontId="2"/>
  </si>
  <si>
    <t>平成19年</t>
    <rPh sb="0" eb="2">
      <t>ヘイセイ</t>
    </rPh>
    <phoneticPr fontId="2"/>
  </si>
  <si>
    <t>平成20年</t>
    <rPh sb="0" eb="2">
      <t>ヘイセイ</t>
    </rPh>
    <phoneticPr fontId="2"/>
  </si>
  <si>
    <t>平成21年</t>
    <rPh sb="0" eb="2">
      <t>ヘイセイ</t>
    </rPh>
    <phoneticPr fontId="2"/>
  </si>
  <si>
    <t>平成22年</t>
    <rPh sb="0" eb="2">
      <t>ヘイセイ</t>
    </rPh>
    <phoneticPr fontId="2"/>
  </si>
  <si>
    <t>平成23年</t>
    <rPh sb="0" eb="2">
      <t>ヘイセイ</t>
    </rPh>
    <phoneticPr fontId="2"/>
  </si>
  <si>
    <t>平成24年</t>
    <rPh sb="0" eb="2">
      <t>ヘイセイ</t>
    </rPh>
    <phoneticPr fontId="2"/>
  </si>
  <si>
    <t>平成25年</t>
    <rPh sb="0" eb="2">
      <t>ヘイセイ</t>
    </rPh>
    <phoneticPr fontId="2"/>
  </si>
  <si>
    <t>平成26年</t>
    <rPh sb="0" eb="2">
      <t>ヘイセイ</t>
    </rPh>
    <phoneticPr fontId="2"/>
  </si>
  <si>
    <t>平成27年</t>
    <rPh sb="0" eb="2">
      <t>ヘイセイ</t>
    </rPh>
    <phoneticPr fontId="2"/>
  </si>
  <si>
    <t>平成28年</t>
    <rPh sb="0" eb="2">
      <t>ヘイセイ</t>
    </rPh>
    <phoneticPr fontId="2"/>
  </si>
  <si>
    <t>平成29年</t>
    <rPh sb="0" eb="2">
      <t>ヘイセイ</t>
    </rPh>
    <phoneticPr fontId="2"/>
  </si>
  <si>
    <t>平成30年</t>
    <rPh sb="0" eb="2">
      <t>ヘイセイ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</si>
  <si>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</si>
  <si>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</si>
  <si>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平成18年</t>
    <rPh sb="4" eb="5">
      <t>ネン</t>
    </rPh>
    <phoneticPr fontId="2"/>
  </si>
  <si>
    <t>平成19年</t>
    <rPh sb="4" eb="5">
      <t>ネン</t>
    </rPh>
    <phoneticPr fontId="2"/>
  </si>
  <si>
    <t>平成22年度</t>
    <rPh sb="0" eb="2">
      <t>ヘイセイ</t>
    </rPh>
    <rPh sb="4" eb="6">
      <t>ネンド</t>
    </rPh>
    <phoneticPr fontId="2"/>
  </si>
  <si>
    <t>１月</t>
  </si>
  <si>
    <t>平成30年度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</si>
  <si>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</si>
  <si>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</si>
  <si>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</si>
  <si>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</si>
  <si>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平成25年度</t>
    <phoneticPr fontId="2"/>
  </si>
  <si>
    <t>平成24年度</t>
    <rPh sb="0" eb="2">
      <t>ヘイセイ</t>
    </rPh>
    <rPh sb="4" eb="5">
      <t>ネン</t>
    </rPh>
    <rPh sb="5" eb="6">
      <t>ド</t>
    </rPh>
    <phoneticPr fontId="2"/>
  </si>
  <si>
    <t>平成23年度</t>
    <rPh sb="0" eb="2">
      <t>ヘイセイ</t>
    </rPh>
    <rPh sb="4" eb="5">
      <t>ネン</t>
    </rPh>
    <rPh sb="5" eb="6">
      <t>ド</t>
    </rPh>
    <phoneticPr fontId="2"/>
  </si>
  <si>
    <t>平成18年度</t>
    <rPh sb="0" eb="2">
      <t>ヘイセイ</t>
    </rPh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</si>
  <si>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</si>
  <si>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</si>
  <si>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</si>
  <si>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r>
      <t>　　　　中日本高速道路株式会社横浜支社（H17</t>
    </r>
    <r>
      <rPr>
        <sz val="11"/>
        <rFont val="ＭＳ Ｐゴシック"/>
        <family val="3"/>
        <charset val="128"/>
      </rPr>
      <t>年～）</t>
    </r>
    <rPh sb="4" eb="5">
      <t>ナカ</t>
    </rPh>
    <rPh sb="5" eb="7">
      <t>ニホン</t>
    </rPh>
    <rPh sb="7" eb="9">
      <t>コウソク</t>
    </rPh>
    <rPh sb="9" eb="11">
      <t>ドウロ</t>
    </rPh>
    <rPh sb="11" eb="15">
      <t>カブシキガイシャ</t>
    </rPh>
    <rPh sb="15" eb="17">
      <t>ヨコハマ</t>
    </rPh>
    <rPh sb="17" eb="19">
      <t>シシャ</t>
    </rPh>
    <rPh sb="23" eb="24">
      <t>ネン</t>
    </rPh>
    <phoneticPr fontId="2"/>
  </si>
  <si>
    <t>　　　　中日本高速道路株式会社東京支社袋井保全・サービスセンター　（H20～）</t>
    <phoneticPr fontId="2"/>
  </si>
  <si>
    <t>　　　　中日本高速道路株式会社東京支社袋井保全・サービスセンターが統合し、静岡に移ったため月平均・月出入り合計台数・</t>
    <rPh sb="33" eb="35">
      <t>トウゴウ</t>
    </rPh>
    <rPh sb="37" eb="39">
      <t>シズオカ</t>
    </rPh>
    <rPh sb="40" eb="41">
      <t>ウツ</t>
    </rPh>
    <rPh sb="45" eb="48">
      <t>ツキヘイキン</t>
    </rPh>
    <rPh sb="49" eb="50">
      <t>ツキ</t>
    </rPh>
    <rPh sb="50" eb="51">
      <t>デ</t>
    </rPh>
    <rPh sb="51" eb="52">
      <t>イ</t>
    </rPh>
    <rPh sb="53" eb="55">
      <t>ゴウケイ</t>
    </rPh>
    <rPh sb="55" eb="57">
      <t>ダイスウ</t>
    </rPh>
    <phoneticPr fontId="2"/>
  </si>
  <si>
    <t>　　　　年間総交通量・年一日平均のみの掲示になった。（H24・4月～）</t>
    <rPh sb="4" eb="6">
      <t>ネンカン</t>
    </rPh>
    <rPh sb="6" eb="7">
      <t>ソウ</t>
    </rPh>
    <rPh sb="7" eb="10">
      <t>コウツウリョウ</t>
    </rPh>
    <rPh sb="11" eb="12">
      <t>ネン</t>
    </rPh>
    <rPh sb="12" eb="14">
      <t>イチニチ</t>
    </rPh>
    <rPh sb="14" eb="16">
      <t>ヘイキン</t>
    </rPh>
    <rPh sb="19" eb="21">
      <t>ケイジ</t>
    </rPh>
    <rPh sb="32" eb="33">
      <t>ガツ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</si>
  <si>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</si>
  <si>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平成３０年度</t>
    <rPh sb="4" eb="5">
      <t>ネン</t>
    </rPh>
    <phoneticPr fontId="2"/>
  </si>
  <si>
    <t>平成28年度</t>
    <rPh sb="4" eb="5">
      <t>ネン</t>
    </rPh>
    <phoneticPr fontId="2"/>
  </si>
  <si>
    <t>平成27年度</t>
    <rPh sb="0" eb="2">
      <t>ヘイセイ</t>
    </rPh>
    <rPh sb="4" eb="5">
      <t>ネン</t>
    </rPh>
    <rPh sb="5" eb="6">
      <t>ド</t>
    </rPh>
    <phoneticPr fontId="2"/>
  </si>
  <si>
    <t>（単位：千通、百個）</t>
    <rPh sb="1" eb="3">
      <t>タンイ</t>
    </rPh>
    <rPh sb="4" eb="5">
      <t>セン</t>
    </rPh>
    <rPh sb="5" eb="6">
      <t>ツウ</t>
    </rPh>
    <rPh sb="7" eb="8">
      <t>ヒャク</t>
    </rPh>
    <rPh sb="8" eb="9">
      <t>コ</t>
    </rPh>
    <phoneticPr fontId="2"/>
  </si>
  <si>
    <t>各年度末現在</t>
    <rPh sb="0" eb="2">
      <t>カクネン</t>
    </rPh>
    <rPh sb="2" eb="3">
      <t>ド</t>
    </rPh>
    <rPh sb="3" eb="4">
      <t>マツ</t>
    </rPh>
    <rPh sb="4" eb="6">
      <t>ゲンザイ</t>
    </rPh>
    <phoneticPr fontId="2"/>
  </si>
  <si>
    <t>令和４年</t>
    <rPh sb="0" eb="2">
      <t>レイワ</t>
    </rPh>
    <rPh sb="3" eb="4">
      <t>ネン</t>
    </rPh>
    <phoneticPr fontId="2"/>
  </si>
  <si>
    <t>令和４年</t>
    <rPh sb="0" eb="1">
      <t>レイ</t>
    </rPh>
    <rPh sb="1" eb="2">
      <t>ワ</t>
    </rPh>
    <rPh sb="3" eb="4">
      <t>ネン</t>
    </rPh>
    <phoneticPr fontId="2"/>
  </si>
  <si>
    <t>令和４年度</t>
    <rPh sb="0" eb="2">
      <t>レイワ</t>
    </rPh>
    <rPh sb="3" eb="5">
      <t>ネンド</t>
    </rPh>
    <phoneticPr fontId="2"/>
  </si>
  <si>
    <t>（１０）新東名高速道路森掛川インター利用状況</t>
    <phoneticPr fontId="2"/>
  </si>
  <si>
    <t>（１１）郵便物の引受と配達状況</t>
    <rPh sb="4" eb="7">
      <t>ユウビンブツ</t>
    </rPh>
    <rPh sb="8" eb="9">
      <t>ヒ</t>
    </rPh>
    <rPh sb="9" eb="10">
      <t>ウ</t>
    </rPh>
    <rPh sb="11" eb="13">
      <t>ハイタツ</t>
    </rPh>
    <rPh sb="13" eb="15">
      <t>ジョウキョウ</t>
    </rPh>
    <phoneticPr fontId="2"/>
  </si>
  <si>
    <t>（１２）郵便物年末年始取扱状況</t>
    <rPh sb="4" eb="7">
      <t>ユウビンブツ</t>
    </rPh>
    <rPh sb="7" eb="9">
      <t>ネンマツ</t>
    </rPh>
    <rPh sb="9" eb="11">
      <t>ネンシ</t>
    </rPh>
    <rPh sb="11" eb="12">
      <t>ト</t>
    </rPh>
    <rPh sb="12" eb="13">
      <t>アツカ</t>
    </rPh>
    <rPh sb="13" eb="15">
      <t>ジョウキョウ</t>
    </rPh>
    <phoneticPr fontId="2"/>
  </si>
  <si>
    <t>（１３）郵便施設の状況</t>
    <rPh sb="4" eb="6">
      <t>ユウビン</t>
    </rPh>
    <rPh sb="6" eb="8">
      <t>シセツ</t>
    </rPh>
    <rPh sb="9" eb="11">
      <t>ジョウキョウ</t>
    </rPh>
    <phoneticPr fontId="2"/>
  </si>
  <si>
    <t>（単位：人、台）</t>
    <rPh sb="1" eb="3">
      <t>タンイ</t>
    </rPh>
    <rPh sb="4" eb="5">
      <t>ヒト</t>
    </rPh>
    <rPh sb="6" eb="7">
      <t>ダイ</t>
    </rPh>
    <phoneticPr fontId="2"/>
  </si>
  <si>
    <t>（７）交通量の状況</t>
    <rPh sb="3" eb="6">
      <t>コウツウリョウ</t>
    </rPh>
    <rPh sb="7" eb="9">
      <t>ジョウキョウ</t>
    </rPh>
    <phoneticPr fontId="2"/>
  </si>
  <si>
    <t>原付三・四輪</t>
    <rPh sb="0" eb="2">
      <t>ゲンツキ</t>
    </rPh>
    <rPh sb="2" eb="3">
      <t>サン</t>
    </rPh>
    <rPh sb="4" eb="6">
      <t>ヨンリン</t>
    </rPh>
    <phoneticPr fontId="2"/>
  </si>
  <si>
    <t>出典：「静岡県の自動車保有台数調査報告書」</t>
    <rPh sb="4" eb="6">
      <t>シズオカ</t>
    </rPh>
    <rPh sb="6" eb="7">
      <t>ケン</t>
    </rPh>
    <rPh sb="8" eb="11">
      <t>ジドウシャ</t>
    </rPh>
    <rPh sb="11" eb="13">
      <t>ホユウ</t>
    </rPh>
    <rPh sb="13" eb="15">
      <t>ダイスウ</t>
    </rPh>
    <rPh sb="15" eb="17">
      <t>チョウサ</t>
    </rPh>
    <rPh sb="17" eb="20">
      <t>ホウコクショ</t>
    </rPh>
    <phoneticPr fontId="2"/>
  </si>
  <si>
    <t>出典：遠鉄、秋葉バスサービス（H23.3.31以前はしずてつジャストラインを含む）</t>
    <rPh sb="3" eb="4">
      <t>エン</t>
    </rPh>
    <rPh sb="4" eb="5">
      <t>テツ</t>
    </rPh>
    <rPh sb="6" eb="7">
      <t>アキ</t>
    </rPh>
    <rPh sb="7" eb="8">
      <t>ハ</t>
    </rPh>
    <phoneticPr fontId="2"/>
  </si>
  <si>
    <t>月一日平均</t>
    <phoneticPr fontId="2"/>
  </si>
  <si>
    <t>出入車台数</t>
    <phoneticPr fontId="2"/>
  </si>
  <si>
    <t>令和５年度</t>
    <rPh sb="0" eb="2">
      <t>レイワ</t>
    </rPh>
    <rPh sb="3" eb="5">
      <t>ネンド</t>
    </rPh>
    <phoneticPr fontId="2"/>
  </si>
  <si>
    <t>出典：袋井交通、袋井タクシー</t>
    <rPh sb="3" eb="5">
      <t>フクロイ</t>
    </rPh>
    <rPh sb="5" eb="7">
      <t>コウツウ</t>
    </rPh>
    <rPh sb="8" eb="10">
      <t>フクロイ</t>
    </rPh>
    <phoneticPr fontId="2"/>
  </si>
  <si>
    <t>令和５年</t>
    <rPh sb="0" eb="2">
      <t>レイワ</t>
    </rPh>
    <rPh sb="3" eb="4">
      <t>ネン</t>
    </rPh>
    <phoneticPr fontId="2"/>
  </si>
  <si>
    <t>車両台数　※１</t>
    <rPh sb="0" eb="2">
      <t>シャリョウ</t>
    </rPh>
    <rPh sb="2" eb="4">
      <t>ダイスウ</t>
    </rPh>
    <phoneticPr fontId="2"/>
  </si>
  <si>
    <t>秋葉バスサービス</t>
    <rPh sb="0" eb="1">
      <t>アキ</t>
    </rPh>
    <rPh sb="1" eb="2">
      <t>ハ</t>
    </rPh>
    <phoneticPr fontId="16"/>
  </si>
  <si>
    <t>袋井駅－袋井市民病院－三倉－天竜高校春野校舎－気多</t>
    <rPh sb="0" eb="2">
      <t>フクロイ</t>
    </rPh>
    <rPh sb="2" eb="3">
      <t>エキ</t>
    </rPh>
    <rPh sb="4" eb="6">
      <t>フクロイ</t>
    </rPh>
    <rPh sb="6" eb="7">
      <t>シ</t>
    </rPh>
    <rPh sb="7" eb="8">
      <t>ミン</t>
    </rPh>
    <rPh sb="8" eb="10">
      <t>ビョウイン</t>
    </rPh>
    <rPh sb="11" eb="13">
      <t>ミクラ</t>
    </rPh>
    <rPh sb="14" eb="22">
      <t>テンリュウコウコウハルノコウシャ</t>
    </rPh>
    <rPh sb="23" eb="24">
      <t>キ</t>
    </rPh>
    <rPh sb="24" eb="25">
      <t>タ</t>
    </rPh>
    <phoneticPr fontId="16"/>
  </si>
  <si>
    <t>袋井駅前－袋井市民病院－遠州森町</t>
    <rPh sb="0" eb="2">
      <t>フクロイ</t>
    </rPh>
    <rPh sb="2" eb="4">
      <t>エキマエ</t>
    </rPh>
    <rPh sb="5" eb="7">
      <t>フクロイ</t>
    </rPh>
    <rPh sb="7" eb="8">
      <t>シ</t>
    </rPh>
    <rPh sb="8" eb="9">
      <t>ミン</t>
    </rPh>
    <rPh sb="9" eb="11">
      <t>ビョウイン</t>
    </rPh>
    <rPh sb="12" eb="14">
      <t>エンシュウ</t>
    </rPh>
    <rPh sb="14" eb="16">
      <t>モリマチ</t>
    </rPh>
    <phoneticPr fontId="16"/>
  </si>
  <si>
    <t>袋井駅前－横手橋－遠州森町</t>
    <rPh sb="0" eb="2">
      <t>フクロイ</t>
    </rPh>
    <rPh sb="2" eb="4">
      <t>エキマエ</t>
    </rPh>
    <rPh sb="5" eb="7">
      <t>ヨコテ</t>
    </rPh>
    <rPh sb="7" eb="8">
      <t>ハシ</t>
    </rPh>
    <rPh sb="9" eb="11">
      <t>エンシュウ</t>
    </rPh>
    <rPh sb="11" eb="13">
      <t>モリマチ</t>
    </rPh>
    <phoneticPr fontId="16"/>
  </si>
  <si>
    <t>袋井駅前－袋井市民病院－森町病院－遠州森町</t>
    <rPh sb="0" eb="2">
      <t>フクロイ</t>
    </rPh>
    <rPh sb="2" eb="4">
      <t>エキマエ</t>
    </rPh>
    <rPh sb="5" eb="7">
      <t>フクロイ</t>
    </rPh>
    <rPh sb="7" eb="8">
      <t>シ</t>
    </rPh>
    <rPh sb="8" eb="9">
      <t>ミン</t>
    </rPh>
    <rPh sb="9" eb="11">
      <t>ビョウイン</t>
    </rPh>
    <rPh sb="12" eb="13">
      <t>モリ</t>
    </rPh>
    <rPh sb="13" eb="14">
      <t>マチ</t>
    </rPh>
    <rPh sb="14" eb="16">
      <t>ビョウイン</t>
    </rPh>
    <rPh sb="17" eb="19">
      <t>エンシュウ</t>
    </rPh>
    <rPh sb="19" eb="21">
      <t>モリマチ</t>
    </rPh>
    <phoneticPr fontId="16"/>
  </si>
  <si>
    <t>遠州森町－袋井市民病院－袋井駅前－新横須賀－大東支所</t>
    <rPh sb="0" eb="2">
      <t>エンシュウ</t>
    </rPh>
    <rPh sb="2" eb="4">
      <t>モリマチ</t>
    </rPh>
    <rPh sb="5" eb="7">
      <t>フクロイ</t>
    </rPh>
    <rPh sb="7" eb="8">
      <t>シ</t>
    </rPh>
    <rPh sb="8" eb="9">
      <t>ミン</t>
    </rPh>
    <rPh sb="9" eb="11">
      <t>ビョウイン</t>
    </rPh>
    <rPh sb="12" eb="16">
      <t>フクロイエキマエ</t>
    </rPh>
    <rPh sb="17" eb="18">
      <t>シン</t>
    </rPh>
    <rPh sb="18" eb="21">
      <t>ヨコスカ</t>
    </rPh>
    <rPh sb="22" eb="24">
      <t>ダイトウ</t>
    </rPh>
    <rPh sb="24" eb="26">
      <t>シショ</t>
    </rPh>
    <phoneticPr fontId="16"/>
  </si>
  <si>
    <t>大東支所－新横須賀－新岡崎－袋井駅前－袋井市民病院</t>
    <rPh sb="0" eb="2">
      <t>ダイトウ</t>
    </rPh>
    <rPh sb="2" eb="4">
      <t>シショ</t>
    </rPh>
    <rPh sb="5" eb="6">
      <t>シン</t>
    </rPh>
    <rPh sb="6" eb="9">
      <t>ヨコスカ</t>
    </rPh>
    <rPh sb="10" eb="11">
      <t>シン</t>
    </rPh>
    <rPh sb="11" eb="13">
      <t>オカザキ</t>
    </rPh>
    <rPh sb="14" eb="16">
      <t>フクロイ</t>
    </rPh>
    <rPh sb="16" eb="18">
      <t>エキマエ</t>
    </rPh>
    <rPh sb="19" eb="21">
      <t>フクロイ</t>
    </rPh>
    <rPh sb="21" eb="22">
      <t>シ</t>
    </rPh>
    <rPh sb="22" eb="23">
      <t>ミン</t>
    </rPh>
    <rPh sb="23" eb="25">
      <t>ビョウイン</t>
    </rPh>
    <phoneticPr fontId="16"/>
  </si>
  <si>
    <t>袋井駅前－中央町－上久能－袋井市民病院</t>
    <rPh sb="0" eb="2">
      <t>フクロイ</t>
    </rPh>
    <rPh sb="2" eb="4">
      <t>エキマエ</t>
    </rPh>
    <rPh sb="5" eb="7">
      <t>チュウオウ</t>
    </rPh>
    <rPh sb="7" eb="8">
      <t>チョウ</t>
    </rPh>
    <rPh sb="9" eb="10">
      <t>カミ</t>
    </rPh>
    <rPh sb="10" eb="12">
      <t>クノウ</t>
    </rPh>
    <rPh sb="13" eb="15">
      <t>フクロイ</t>
    </rPh>
    <rPh sb="15" eb="16">
      <t>シ</t>
    </rPh>
    <rPh sb="16" eb="17">
      <t>ミン</t>
    </rPh>
    <rPh sb="17" eb="19">
      <t>ビョウイン</t>
    </rPh>
    <phoneticPr fontId="16"/>
  </si>
  <si>
    <t>袋井駅南口－新岡崎－横須賀車庫</t>
    <rPh sb="3" eb="5">
      <t>ミナミグチ</t>
    </rPh>
    <phoneticPr fontId="16"/>
  </si>
  <si>
    <t>袋井駅南口－新岡崎－新横須賀－大東支所</t>
    <rPh sb="3" eb="5">
      <t>ミナミグチ</t>
    </rPh>
    <phoneticPr fontId="16"/>
  </si>
  <si>
    <t>袋井駅前－袋井市民病院－イオンパティオ－遠州森町</t>
    <rPh sb="0" eb="2">
      <t>フクロイ</t>
    </rPh>
    <rPh sb="2" eb="4">
      <t>エキマエ</t>
    </rPh>
    <rPh sb="5" eb="7">
      <t>フクロイ</t>
    </rPh>
    <rPh sb="7" eb="8">
      <t>シ</t>
    </rPh>
    <rPh sb="8" eb="9">
      <t>ミン</t>
    </rPh>
    <rPh sb="9" eb="11">
      <t>ビョウイン</t>
    </rPh>
    <rPh sb="20" eb="22">
      <t>エンシュウ</t>
    </rPh>
    <rPh sb="22" eb="24">
      <t>モリマチ</t>
    </rPh>
    <phoneticPr fontId="16"/>
  </si>
  <si>
    <t>袋井駅南口－諸井－浅名</t>
    <rPh sb="3" eb="5">
      <t>ミナミグチ</t>
    </rPh>
    <rPh sb="6" eb="8">
      <t>モロイ</t>
    </rPh>
    <rPh sb="9" eb="11">
      <t>アサナ</t>
    </rPh>
    <phoneticPr fontId="16"/>
  </si>
  <si>
    <t>令和５年10月１日より廃止</t>
    <rPh sb="0" eb="2">
      <t>レイワ</t>
    </rPh>
    <rPh sb="3" eb="4">
      <t>ネン</t>
    </rPh>
    <rPh sb="6" eb="7">
      <t>ツキ</t>
    </rPh>
    <rPh sb="8" eb="9">
      <t>ヒ</t>
    </rPh>
    <rPh sb="11" eb="13">
      <t>ハイシ</t>
    </rPh>
    <phoneticPr fontId="16"/>
  </si>
  <si>
    <t>遠州森町－遠江総合高校－森町病院－磐田駅前</t>
    <rPh sb="0" eb="2">
      <t>エンシュウ</t>
    </rPh>
    <rPh sb="2" eb="4">
      <t>モリマチ</t>
    </rPh>
    <rPh sb="5" eb="6">
      <t>エン</t>
    </rPh>
    <rPh sb="6" eb="7">
      <t>エ</t>
    </rPh>
    <rPh sb="7" eb="9">
      <t>ソウゴウ</t>
    </rPh>
    <rPh sb="9" eb="11">
      <t>コウコウ</t>
    </rPh>
    <rPh sb="12" eb="14">
      <t>モリマチ</t>
    </rPh>
    <rPh sb="14" eb="16">
      <t>ビョウイン</t>
    </rPh>
    <rPh sb="17" eb="20">
      <t>イワタエキ</t>
    </rPh>
    <rPh sb="20" eb="21">
      <t>マエ</t>
    </rPh>
    <phoneticPr fontId="16"/>
  </si>
  <si>
    <t>遠州森町－遠江総合高校－森山入口－磐田駅前</t>
    <rPh sb="0" eb="2">
      <t>エンシュウ</t>
    </rPh>
    <rPh sb="2" eb="4">
      <t>モリマチ</t>
    </rPh>
    <rPh sb="5" eb="6">
      <t>エン</t>
    </rPh>
    <rPh sb="6" eb="7">
      <t>エ</t>
    </rPh>
    <rPh sb="7" eb="9">
      <t>ソウゴウ</t>
    </rPh>
    <rPh sb="9" eb="11">
      <t>コウコウ</t>
    </rPh>
    <rPh sb="12" eb="14">
      <t>モリヤマ</t>
    </rPh>
    <rPh sb="14" eb="16">
      <t>イリグチ</t>
    </rPh>
    <rPh sb="17" eb="20">
      <t>イワタエキ</t>
    </rPh>
    <rPh sb="20" eb="21">
      <t>マエ</t>
    </rPh>
    <phoneticPr fontId="16"/>
  </si>
  <si>
    <t>袋井駅前－愛野駅南口－中東遠総合医療センター</t>
    <rPh sb="0" eb="2">
      <t>フクロイ</t>
    </rPh>
    <rPh sb="2" eb="4">
      <t>エキマエ</t>
    </rPh>
    <rPh sb="5" eb="7">
      <t>アイノ</t>
    </rPh>
    <rPh sb="7" eb="8">
      <t>エキ</t>
    </rPh>
    <rPh sb="8" eb="10">
      <t>ミナミグチ</t>
    </rPh>
    <rPh sb="11" eb="12">
      <t>ナカ</t>
    </rPh>
    <rPh sb="12" eb="13">
      <t>ヒガシ</t>
    </rPh>
    <rPh sb="13" eb="14">
      <t>エン</t>
    </rPh>
    <rPh sb="14" eb="16">
      <t>ソウゴウ</t>
    </rPh>
    <rPh sb="16" eb="18">
      <t>イリョウ</t>
    </rPh>
    <phoneticPr fontId="16"/>
  </si>
  <si>
    <t>令和元年9月末終了</t>
    <phoneticPr fontId="2"/>
  </si>
  <si>
    <t>平成31年3月末終了</t>
    <phoneticPr fontId="2"/>
  </si>
  <si>
    <t>令和2年3月末終了</t>
    <phoneticPr fontId="2"/>
  </si>
  <si>
    <t>令和６年</t>
    <rPh sb="0" eb="2">
      <t>レイワ</t>
    </rPh>
    <rPh sb="3" eb="4">
      <t>ネン</t>
    </rPh>
    <phoneticPr fontId="2"/>
  </si>
  <si>
    <t>令和５年</t>
    <rPh sb="0" eb="1">
      <t>レイ</t>
    </rPh>
    <rPh sb="1" eb="2">
      <t>ワ</t>
    </rPh>
    <rPh sb="3" eb="4">
      <t>ネン</t>
    </rPh>
    <phoneticPr fontId="2"/>
  </si>
  <si>
    <t>令和６年度</t>
    <rPh sb="0" eb="2">
      <t>レイワ</t>
    </rPh>
    <rPh sb="3" eb="5">
      <t>ネンド</t>
    </rPh>
    <phoneticPr fontId="2"/>
  </si>
  <si>
    <t>（１０）新東名高速道路森掛川インター利用状況</t>
  </si>
  <si>
    <t>※1令和4年度から5両を乗貸ダブルカウント</t>
    <rPh sb="2" eb="4">
      <t>レイワ</t>
    </rPh>
    <rPh sb="5" eb="7">
      <t>ネンド</t>
    </rPh>
    <rPh sb="10" eb="11">
      <t>リョウ</t>
    </rPh>
    <rPh sb="12" eb="13">
      <t>ノ</t>
    </rPh>
    <rPh sb="13" eb="14">
      <t>カシ</t>
    </rPh>
    <phoneticPr fontId="16"/>
  </si>
  <si>
    <t>　　令和6年度から3両を乗貸ダブルカウント</t>
    <rPh sb="2" eb="4">
      <t>レイワ</t>
    </rPh>
    <rPh sb="5" eb="7">
      <t>ネンド</t>
    </rPh>
    <rPh sb="10" eb="11">
      <t>リョウ</t>
    </rPh>
    <rPh sb="12" eb="13">
      <t>ノ</t>
    </rPh>
    <rPh sb="13" eb="14">
      <t>カシ</t>
    </rPh>
    <phoneticPr fontId="16"/>
  </si>
  <si>
    <t>令和3</t>
    <rPh sb="0" eb="2">
      <t>レイワ</t>
    </rPh>
    <phoneticPr fontId="2"/>
  </si>
  <si>
    <t>平成11</t>
    <rPh sb="0" eb="2">
      <t>ヘイセイ</t>
    </rPh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</si>
  <si>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</si>
  <si>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t>数値は一日平均</t>
    <rPh sb="0" eb="2">
      <t>スウチ</t>
    </rPh>
    <rPh sb="3" eb="5">
      <t>イチニチ</t>
    </rPh>
    <rPh sb="5" eb="7">
      <t>ヘイキン</t>
    </rPh>
    <phoneticPr fontId="2"/>
  </si>
  <si>
    <t>令和７年</t>
    <rPh sb="0" eb="2">
      <t>レイワ</t>
    </rPh>
    <rPh sb="3" eb="4">
      <t>ネン</t>
    </rPh>
    <phoneticPr fontId="2"/>
  </si>
  <si>
    <t>令和８年３月３１日現在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</si>
  <si>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※観測時間：歩行者、自転車、二輪車、自動車ー１２時間（７時～１９時）</t>
    <rPh sb="1" eb="3">
      <t>カンソク</t>
    </rPh>
    <rPh sb="3" eb="5">
      <t>ジカン</t>
    </rPh>
    <rPh sb="6" eb="9">
      <t>ホコウシャ</t>
    </rPh>
    <rPh sb="10" eb="13">
      <t>ジテンシャ</t>
    </rPh>
    <rPh sb="14" eb="17">
      <t>ニリンシャ</t>
    </rPh>
    <rPh sb="18" eb="21">
      <t>ジドウシャ</t>
    </rPh>
    <rPh sb="24" eb="26">
      <t>ジカン</t>
    </rPh>
    <rPh sb="28" eb="29">
      <t>ジ</t>
    </rPh>
    <rPh sb="32" eb="33">
      <t>ジ</t>
    </rPh>
    <phoneticPr fontId="2"/>
  </si>
  <si>
    <t>令和７年</t>
    <rPh sb="0" eb="1">
      <t>レイ</t>
    </rPh>
    <rPh sb="1" eb="2">
      <t>ワ</t>
    </rPh>
    <rPh sb="3" eb="4">
      <t>ネン</t>
    </rPh>
    <phoneticPr fontId="2"/>
  </si>
  <si>
    <t>令和７年度</t>
    <rPh sb="0" eb="2">
      <t>レイワ</t>
    </rPh>
    <rPh sb="3" eb="5">
      <t>ネンド</t>
    </rPh>
    <phoneticPr fontId="2"/>
  </si>
  <si>
    <t>区間運休（遠州森町～気多6/3～6/4）（元開橋～気多6/5～6/15）（一の瀬～気多6/16～6/18）（乙丸～気多4/1～1/5）</t>
    <rPh sb="0" eb="2">
      <t>クカン</t>
    </rPh>
    <rPh sb="2" eb="4">
      <t>ウンキュウ</t>
    </rPh>
    <rPh sb="5" eb="9">
      <t>エンシュウモリマチ</t>
    </rPh>
    <rPh sb="10" eb="12">
      <t>ケタ</t>
    </rPh>
    <rPh sb="21" eb="24">
      <t>ゲンカイバシ</t>
    </rPh>
    <rPh sb="25" eb="27">
      <t>ケタ</t>
    </rPh>
    <rPh sb="37" eb="38">
      <t>イチ</t>
    </rPh>
    <rPh sb="39" eb="40">
      <t>セ</t>
    </rPh>
    <rPh sb="41" eb="43">
      <t>ケタ</t>
    </rPh>
    <rPh sb="54" eb="56">
      <t>オトマル</t>
    </rPh>
    <rPh sb="57" eb="59">
      <t>ケタ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</si>
</sst>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#,##0;[Red]_ \-#,##0"/>
    <numFmt numFmtId="177" formatCode="0_);[Red]\(0\)"/>
    <numFmt numFmtId="178" formatCode="0_ "/>
    <numFmt numFmtId="179" formatCode="#,##0_);[Red]\(#,##0\)"/>
    <numFmt numFmtId="180" formatCode="#,##0_);\(#,##0\)"/>
  </numFmts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MS UI Gothic"/>
      <family val="3"/>
      <charset val="128"/>
    </font>
    <font>
      <strike/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10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7"/>
      <color indexed="10"/>
      <name val="ＭＳ Ｐゴシック"/>
      <family val="3"/>
    </font>
    <font>
      <sz val="7"/>
      <name val="ＭＳ Ｐゴシック"/>
      <family val="3"/>
    </font>
    <font>
      <strike/>
      <sz val="9"/>
      <name val="ＭＳ Ｐゴシック"/>
      <family val="3"/>
      <charset val="128"/>
    </font>
    <font>
      <sz val="9"/>
      <color indexed="10"/>
      <name val="ＭＳ Ｐゴシック"/>
      <family val="3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22" applyNumberFormat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9" fillId="10" borderId="23" applyNumberFormat="0" applyFont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2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37" borderId="3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25" applyNumberFormat="0" applyAlignment="0" applyProtection="0">
      <alignment vertical="center"/>
    </xf>
    <xf numFmtId="0" fontId="41" fillId="38" borderId="0" applyNumberFormat="0" applyBorder="0" applyAlignment="0" applyProtection="0">
      <alignment vertical="center"/>
    </xf>
  </cellStyleXfs>
  <cellXfs count="359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9" fillId="0" borderId="0" xfId="0" applyFont="1"/>
    <xf numFmtId="176" fontId="10" fillId="0" borderId="11" xfId="0" applyNumberFormat="1" applyFont="1" applyBorder="1" applyAlignment="1">
      <alignment horizontal="center" vertical="center"/>
    </xf>
    <xf numFmtId="0" fontId="10" fillId="0" borderId="0" xfId="0" applyFont="1"/>
    <xf numFmtId="176" fontId="10" fillId="0" borderId="12" xfId="0" applyNumberFormat="1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8" fontId="0" fillId="0" borderId="0" xfId="41" applyFont="1"/>
    <xf numFmtId="38" fontId="0" fillId="0" borderId="1" xfId="41" applyFont="1" applyBorder="1"/>
    <xf numFmtId="38" fontId="3" fillId="0" borderId="0" xfId="41" applyFont="1" applyAlignment="1">
      <alignment horizontal="left"/>
    </xf>
    <xf numFmtId="38" fontId="9" fillId="0" borderId="0" xfId="41" applyFont="1"/>
    <xf numFmtId="38" fontId="0" fillId="0" borderId="0" xfId="41" applyFont="1" applyAlignment="1">
      <alignment horizontal="right"/>
    </xf>
    <xf numFmtId="38" fontId="9" fillId="0" borderId="1" xfId="41" applyFont="1" applyFill="1" applyBorder="1"/>
    <xf numFmtId="38" fontId="9" fillId="0" borderId="1" xfId="41" applyFont="1" applyBorder="1"/>
    <xf numFmtId="38" fontId="0" fillId="0" borderId="0" xfId="41" applyFont="1" applyFill="1"/>
    <xf numFmtId="38" fontId="9" fillId="0" borderId="3" xfId="41" applyFont="1" applyBorder="1"/>
    <xf numFmtId="38" fontId="9" fillId="0" borderId="4" xfId="41" applyFont="1" applyBorder="1"/>
    <xf numFmtId="38" fontId="9" fillId="0" borderId="7" xfId="41" applyFont="1" applyBorder="1"/>
    <xf numFmtId="38" fontId="9" fillId="0" borderId="2" xfId="41" applyFont="1" applyBorder="1" applyAlignment="1">
      <alignment horizontal="center"/>
    </xf>
    <xf numFmtId="38" fontId="9" fillId="0" borderId="0" xfId="41" applyFont="1" applyAlignment="1">
      <alignment horizontal="right"/>
    </xf>
    <xf numFmtId="38" fontId="9" fillId="0" borderId="1" xfId="41" applyFont="1" applyBorder="1" applyAlignment="1">
      <alignment horizontal="center"/>
    </xf>
    <xf numFmtId="38" fontId="6" fillId="0" borderId="11" xfId="41" applyFont="1" applyBorder="1" applyAlignment="1">
      <alignment horizontal="center"/>
    </xf>
    <xf numFmtId="38" fontId="9" fillId="0" borderId="13" xfId="41" applyFont="1" applyBorder="1" applyAlignment="1">
      <alignment horizontal="center"/>
    </xf>
    <xf numFmtId="38" fontId="9" fillId="0" borderId="12" xfId="41" applyFont="1" applyBorder="1"/>
    <xf numFmtId="38" fontId="6" fillId="0" borderId="12" xfId="41" applyFont="1" applyBorder="1" applyAlignment="1">
      <alignment horizontal="center"/>
    </xf>
    <xf numFmtId="38" fontId="9" fillId="0" borderId="2" xfId="41" applyFont="1" applyBorder="1"/>
    <xf numFmtId="38" fontId="6" fillId="0" borderId="2" xfId="41" applyFont="1" applyBorder="1" applyAlignment="1">
      <alignment horizontal="center"/>
    </xf>
    <xf numFmtId="38" fontId="9" fillId="0" borderId="0" xfId="41" applyFont="1" applyFill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5" fillId="0" borderId="0" xfId="0" applyFont="1"/>
    <xf numFmtId="176" fontId="10" fillId="0" borderId="1" xfId="0" applyNumberFormat="1" applyFont="1" applyBorder="1"/>
    <xf numFmtId="177" fontId="10" fillId="0" borderId="1" xfId="0" applyNumberFormat="1" applyFont="1" applyBorder="1"/>
    <xf numFmtId="176" fontId="10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center"/>
    </xf>
    <xf numFmtId="178" fontId="10" fillId="0" borderId="1" xfId="0" applyNumberFormat="1" applyFont="1" applyBorder="1"/>
    <xf numFmtId="176" fontId="10" fillId="0" borderId="16" xfId="0" applyNumberFormat="1" applyFont="1" applyBorder="1" applyAlignment="1">
      <alignment horizontal="right"/>
    </xf>
    <xf numFmtId="177" fontId="10" fillId="0" borderId="1" xfId="0" applyNumberFormat="1" applyFont="1" applyBorder="1" applyAlignment="1">
      <alignment horizontal="right" vertical="center"/>
    </xf>
    <xf numFmtId="178" fontId="10" fillId="0" borderId="1" xfId="0" applyNumberFormat="1" applyFont="1" applyBorder="1" applyAlignment="1">
      <alignment horizontal="right"/>
    </xf>
    <xf numFmtId="177" fontId="10" fillId="0" borderId="1" xfId="0" applyNumberFormat="1" applyFont="1" applyBorder="1" applyAlignment="1">
      <alignment horizontal="center"/>
    </xf>
    <xf numFmtId="178" fontId="10" fillId="0" borderId="1" xfId="0" applyNumberFormat="1" applyFont="1" applyBorder="1" applyAlignment="1">
      <alignment horizontal="center"/>
    </xf>
    <xf numFmtId="176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22" fillId="0" borderId="13" xfId="0" applyFont="1" applyBorder="1" applyAlignment="1">
      <alignment vertical="center"/>
    </xf>
    <xf numFmtId="0" fontId="22" fillId="0" borderId="0" xfId="0" applyFont="1" applyAlignment="1">
      <alignment vertical="center"/>
    </xf>
    <xf numFmtId="38" fontId="10" fillId="0" borderId="1" xfId="40" applyFont="1" applyFill="1" applyBorder="1" applyAlignment="1">
      <alignment horizontal="right"/>
    </xf>
    <xf numFmtId="38" fontId="10" fillId="0" borderId="11" xfId="40" applyFont="1" applyFill="1" applyBorder="1" applyAlignment="1">
      <alignment horizontal="right"/>
    </xf>
    <xf numFmtId="0" fontId="3" fillId="0" borderId="0" xfId="0" applyFont="1" applyAlignment="1">
      <alignment horizontal="left"/>
    </xf>
    <xf numFmtId="176" fontId="10" fillId="0" borderId="10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11" xfId="0" applyNumberFormat="1" applyFont="1" applyBorder="1" applyAlignment="1">
      <alignment vertical="center" wrapText="1"/>
    </xf>
    <xf numFmtId="176" fontId="10" fillId="0" borderId="12" xfId="0" applyNumberFormat="1" applyFont="1" applyBorder="1" applyAlignment="1">
      <alignment vertical="center" wrapText="1"/>
    </xf>
    <xf numFmtId="176" fontId="10" fillId="0" borderId="2" xfId="0" applyNumberFormat="1" applyFont="1" applyBorder="1" applyAlignment="1">
      <alignment vertical="center" wrapText="1"/>
    </xf>
    <xf numFmtId="38" fontId="3" fillId="0" borderId="0" xfId="41" applyFont="1" applyAlignment="1">
      <alignment horizontal="left"/>
    </xf>
    <xf numFmtId="38" fontId="9" fillId="0" borderId="16" xfId="41" applyFont="1" applyBorder="1" applyAlignment="1">
      <alignment horizontal="center" vertical="center"/>
    </xf>
    <xf numFmtId="38" fontId="9" fillId="0" borderId="1" xfId="41" applyFont="1" applyBorder="1" applyAlignment="1">
      <alignment horizontal="center" vertical="center"/>
    </xf>
    <xf numFmtId="38" fontId="9" fillId="0" borderId="18" xfId="41" applyFont="1" applyBorder="1" applyAlignment="1">
      <alignment horizontal="center"/>
    </xf>
    <xf numFmtId="38" fontId="9" fillId="0" borderId="10" xfId="41" applyFont="1" applyBorder="1" applyAlignment="1">
      <alignment horizontal="center"/>
    </xf>
    <xf numFmtId="38" fontId="9" fillId="0" borderId="19" xfId="41" applyFont="1" applyBorder="1" applyAlignment="1">
      <alignment horizontal="center"/>
    </xf>
    <xf numFmtId="38" fontId="9" fillId="0" borderId="3" xfId="41" applyFont="1" applyBorder="1" applyAlignment="1">
      <alignment horizontal="right"/>
    </xf>
    <xf numFmtId="38" fontId="9" fillId="0" borderId="4" xfId="41" applyFont="1" applyBorder="1" applyAlignment="1">
      <alignment horizontal="right"/>
    </xf>
    <xf numFmtId="38" fontId="9" fillId="0" borderId="1" xfId="41" applyFont="1" applyBorder="1" applyAlignment="1">
      <alignment horizontal="center"/>
    </xf>
    <xf numFmtId="38" fontId="6" fillId="0" borderId="1" xfId="41" applyFont="1" applyBorder="1" applyAlignment="1">
      <alignment horizontal="center" vertical="center"/>
    </xf>
    <xf numFmtId="38" fontId="6" fillId="0" borderId="6" xfId="41" applyFont="1" applyBorder="1" applyAlignment="1">
      <alignment horizontal="center" vertical="center"/>
    </xf>
    <xf numFmtId="38" fontId="9" fillId="0" borderId="2" xfId="41" applyFont="1" applyBorder="1" applyAlignment="1">
      <alignment horizontal="center" vertical="center"/>
    </xf>
    <xf numFmtId="38" fontId="9" fillId="0" borderId="3" xfId="41" applyFont="1" applyBorder="1" applyAlignment="1">
      <alignment horizontal="center" vertical="center"/>
    </xf>
    <xf numFmtId="38" fontId="9" fillId="0" borderId="4" xfId="41" applyFont="1" applyBorder="1" applyAlignment="1">
      <alignment horizontal="center" vertical="center"/>
    </xf>
    <xf numFmtId="38" fontId="9" fillId="0" borderId="11" xfId="41" applyFont="1" applyBorder="1" applyAlignment="1">
      <alignment horizontal="center" vertical="center"/>
    </xf>
    <xf numFmtId="38" fontId="14" fillId="0" borderId="0" xfId="40" applyFont="1" applyAlignment="1" applyProtection="1"/>
    <xf numFmtId="38" fontId="1" fillId="0" borderId="0" xfId="40" applyProtection="1"/>
    <xf numFmtId="38" fontId="1" fillId="0" borderId="0" xfId="40" applyBorder="1" applyProtection="1"/>
    <xf numFmtId="38" fontId="3" fillId="0" borderId="0" xfId="4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38" fontId="0" fillId="0" borderId="0" xfId="40" applyFont="1" applyAlignment="1" applyProtection="1">
      <alignment vertical="center"/>
    </xf>
    <xf numFmtId="38" fontId="0" fillId="0" borderId="0" xfId="40" applyFont="1" applyAlignment="1" applyProtection="1">
      <alignment horizontal="right" vertical="center"/>
    </xf>
    <xf numFmtId="38" fontId="0" fillId="0" borderId="0" xfId="40" applyFont="1" applyBorder="1" applyAlignment="1" applyProtection="1">
      <alignment vertical="center"/>
    </xf>
    <xf numFmtId="38" fontId="0" fillId="0" borderId="0" xfId="40" applyFont="1" applyBorder="1" applyAlignment="1" applyProtection="1">
      <alignment horizontal="right" vertical="center"/>
    </xf>
    <xf numFmtId="38" fontId="0" fillId="0" borderId="1" xfId="40" applyFont="1" applyBorder="1" applyAlignment="1" applyProtection="1">
      <alignment horizontal="center" vertical="center"/>
    </xf>
    <xf numFmtId="38" fontId="0" fillId="0" borderId="1" xfId="40" applyFont="1" applyBorder="1" applyAlignment="1" applyProtection="1">
      <alignment horizontal="center" vertical="center"/>
    </xf>
    <xf numFmtId="38" fontId="0" fillId="0" borderId="0" xfId="40" applyFont="1" applyBorder="1" applyAlignment="1" applyProtection="1">
      <alignment horizontal="center" vertical="center"/>
    </xf>
    <xf numFmtId="179" fontId="0" fillId="0" borderId="1" xfId="40" applyNumberFormat="1" applyFont="1" applyFill="1" applyBorder="1" applyAlignment="1" applyProtection="1">
      <alignment horizontal="right" vertical="center"/>
    </xf>
    <xf numFmtId="179" fontId="0" fillId="0" borderId="1" xfId="0" applyNumberFormat="1" applyBorder="1" applyAlignment="1" applyProtection="1">
      <alignment vertical="center"/>
    </xf>
    <xf numFmtId="179" fontId="1" fillId="0" borderId="1" xfId="40" applyNumberFormat="1" applyFill="1" applyBorder="1" applyProtection="1"/>
    <xf numFmtId="179" fontId="1" fillId="0" borderId="1" xfId="40" applyNumberFormat="1" applyBorder="1" applyProtection="1"/>
    <xf numFmtId="179" fontId="1" fillId="0" borderId="1" xfId="40" applyNumberFormat="1" applyFont="1" applyBorder="1" applyProtection="1"/>
    <xf numFmtId="38" fontId="0" fillId="0" borderId="1" xfId="40" applyFont="1" applyFill="1" applyBorder="1" applyAlignment="1" applyProtection="1">
      <alignment horizontal="center"/>
    </xf>
    <xf numFmtId="179" fontId="0" fillId="0" borderId="1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38" fontId="3" fillId="0" borderId="0" xfId="40" applyFont="1" applyFill="1" applyBorder="1" applyAlignment="1" applyProtection="1">
      <alignment horizontal="left" vertical="center"/>
    </xf>
    <xf numFmtId="38" fontId="1" fillId="0" borderId="0" xfId="40" applyFill="1" applyProtection="1"/>
    <xf numFmtId="38" fontId="1" fillId="0" borderId="1" xfId="40" applyFill="1" applyBorder="1" applyProtection="1"/>
    <xf numFmtId="38" fontId="0" fillId="0" borderId="0" xfId="40" applyFont="1" applyFill="1" applyBorder="1" applyAlignment="1" applyProtection="1">
      <alignment vertical="center"/>
    </xf>
    <xf numFmtId="38" fontId="1" fillId="0" borderId="0" xfId="40" applyFill="1" applyBorder="1" applyProtection="1"/>
    <xf numFmtId="38" fontId="9" fillId="0" borderId="0" xfId="40" applyFont="1" applyFill="1" applyProtection="1"/>
    <xf numFmtId="38" fontId="8" fillId="0" borderId="0" xfId="40" applyFont="1" applyAlignment="1" applyProtection="1"/>
    <xf numFmtId="38" fontId="0" fillId="0" borderId="1" xfId="40" applyFont="1" applyFill="1" applyBorder="1" applyAlignment="1" applyProtection="1">
      <alignment horizontal="right" vertical="center"/>
    </xf>
    <xf numFmtId="3" fontId="0" fillId="0" borderId="1" xfId="0" applyNumberFormat="1" applyBorder="1" applyAlignment="1" applyProtection="1">
      <alignment vertical="center"/>
    </xf>
    <xf numFmtId="38" fontId="1" fillId="0" borderId="1" xfId="40" applyBorder="1" applyProtection="1"/>
    <xf numFmtId="38" fontId="0" fillId="0" borderId="1" xfId="0" applyNumberFormat="1" applyBorder="1" applyAlignment="1" applyProtection="1">
      <alignment vertical="center"/>
    </xf>
    <xf numFmtId="38" fontId="0" fillId="0" borderId="1" xfId="40" applyFont="1" applyBorder="1" applyAlignment="1" applyProtection="1">
      <alignment horizontal="center"/>
    </xf>
    <xf numFmtId="3" fontId="0" fillId="0" borderId="0" xfId="0" applyNumberFormat="1" applyFill="1" applyAlignment="1" applyProtection="1">
      <alignment vertical="center"/>
    </xf>
    <xf numFmtId="38" fontId="0" fillId="0" borderId="0" xfId="40" applyFont="1" applyBorder="1" applyAlignment="1" applyProtection="1">
      <alignment horizontal="distributed" vertical="center"/>
    </xf>
    <xf numFmtId="3" fontId="0" fillId="0" borderId="0" xfId="0" applyNumberFormat="1" applyAlignment="1" applyProtection="1">
      <alignment vertical="center"/>
    </xf>
    <xf numFmtId="38" fontId="0" fillId="0" borderId="0" xfId="0" applyNumberFormat="1" applyAlignment="1" applyProtection="1">
      <alignment vertical="center"/>
    </xf>
    <xf numFmtId="38" fontId="3" fillId="0" borderId="0" xfId="40" applyFont="1" applyBorder="1" applyAlignment="1" applyProtection="1">
      <alignment horizontal="left"/>
    </xf>
    <xf numFmtId="38" fontId="0" fillId="0" borderId="0" xfId="40" applyFont="1" applyProtection="1"/>
    <xf numFmtId="38" fontId="3" fillId="0" borderId="0" xfId="40" applyFont="1" applyBorder="1" applyAlignment="1" applyProtection="1">
      <alignment horizontal="left"/>
    </xf>
    <xf numFmtId="38" fontId="1" fillId="0" borderId="0" xfId="40" applyFont="1" applyProtection="1"/>
    <xf numFmtId="38" fontId="3" fillId="0" borderId="4" xfId="40" applyFont="1" applyBorder="1" applyAlignment="1" applyProtection="1">
      <alignment horizontal="left"/>
    </xf>
    <xf numFmtId="38" fontId="1" fillId="0" borderId="0" xfId="40" applyFont="1" applyAlignment="1" applyProtection="1">
      <alignment horizontal="right"/>
    </xf>
    <xf numFmtId="38" fontId="1" fillId="0" borderId="1" xfId="40" applyFont="1" applyBorder="1" applyAlignment="1" applyProtection="1">
      <alignment horizontal="center" vertical="center"/>
    </xf>
    <xf numFmtId="38" fontId="1" fillId="0" borderId="1" xfId="40" applyFont="1" applyBorder="1" applyAlignment="1" applyProtection="1">
      <alignment horizontal="center"/>
    </xf>
    <xf numFmtId="38" fontId="0" fillId="0" borderId="1" xfId="40" applyFont="1" applyBorder="1" applyAlignment="1" applyProtection="1">
      <alignment horizontal="center"/>
    </xf>
    <xf numFmtId="38" fontId="1" fillId="0" borderId="1" xfId="40" applyFont="1" applyBorder="1" applyAlignment="1" applyProtection="1">
      <alignment horizontal="center"/>
    </xf>
    <xf numFmtId="38" fontId="1" fillId="0" borderId="5" xfId="40" applyBorder="1" applyProtection="1"/>
    <xf numFmtId="38" fontId="1" fillId="0" borderId="5" xfId="40" applyFill="1" applyBorder="1" applyProtection="1"/>
    <xf numFmtId="38" fontId="9" fillId="0" borderId="1" xfId="40" applyFont="1" applyFill="1" applyBorder="1" applyProtection="1"/>
    <xf numFmtId="38" fontId="9" fillId="0" borderId="1" xfId="41" applyFill="1" applyBorder="1" applyProtection="1"/>
    <xf numFmtId="38" fontId="9" fillId="0" borderId="1" xfId="41" applyFont="1" applyFill="1" applyBorder="1" applyAlignment="1" applyProtection="1"/>
    <xf numFmtId="38" fontId="0" fillId="0" borderId="1" xfId="41" applyFont="1" applyFill="1" applyBorder="1" applyAlignment="1" applyProtection="1"/>
    <xf numFmtId="38" fontId="9" fillId="0" borderId="5" xfId="40" applyFont="1" applyFill="1" applyBorder="1" applyProtection="1"/>
    <xf numFmtId="38" fontId="3" fillId="0" borderId="0" xfId="40" applyFont="1" applyFill="1" applyBorder="1" applyAlignment="1" applyProtection="1">
      <alignment horizontal="left"/>
    </xf>
    <xf numFmtId="38" fontId="0" fillId="0" borderId="0" xfId="40" applyFont="1" applyFill="1" applyProtection="1"/>
    <xf numFmtId="38" fontId="3" fillId="0" borderId="0" xfId="40" applyFont="1" applyAlignment="1" applyProtection="1">
      <alignment horizontal="left"/>
    </xf>
    <xf numFmtId="38" fontId="3" fillId="0" borderId="0" xfId="40" applyFont="1" applyAlignment="1" applyProtection="1">
      <alignment horizontal="left"/>
    </xf>
    <xf numFmtId="38" fontId="0" fillId="0" borderId="4" xfId="40" applyFont="1" applyBorder="1" applyAlignment="1" applyProtection="1">
      <alignment horizontal="right"/>
    </xf>
    <xf numFmtId="38" fontId="1" fillId="0" borderId="11" xfId="40" applyFont="1" applyBorder="1" applyAlignment="1" applyProtection="1">
      <alignment horizontal="center" vertical="center"/>
    </xf>
    <xf numFmtId="38" fontId="1" fillId="0" borderId="12" xfId="40" applyFont="1" applyBorder="1" applyAlignment="1" applyProtection="1">
      <alignment horizontal="center" vertical="center"/>
    </xf>
    <xf numFmtId="38" fontId="6" fillId="0" borderId="11" xfId="40" applyFont="1" applyBorder="1" applyAlignment="1" applyProtection="1">
      <alignment horizontal="center" vertical="center"/>
    </xf>
    <xf numFmtId="38" fontId="1" fillId="0" borderId="11" xfId="40" applyFont="1" applyBorder="1" applyAlignment="1" applyProtection="1">
      <alignment horizontal="center"/>
    </xf>
    <xf numFmtId="38" fontId="0" fillId="0" borderId="11" xfId="40" applyFont="1" applyBorder="1" applyAlignment="1" applyProtection="1">
      <alignment horizontal="center"/>
    </xf>
    <xf numFmtId="38" fontId="1" fillId="0" borderId="2" xfId="40" applyFont="1" applyBorder="1" applyAlignment="1" applyProtection="1">
      <alignment horizontal="center" vertical="center"/>
    </xf>
    <xf numFmtId="38" fontId="6" fillId="0" borderId="2" xfId="40" applyFont="1" applyBorder="1" applyAlignment="1" applyProtection="1">
      <alignment horizontal="center" vertical="center"/>
    </xf>
    <xf numFmtId="38" fontId="1" fillId="0" borderId="1" xfId="40" applyFont="1" applyBorder="1" applyProtection="1"/>
    <xf numFmtId="38" fontId="1" fillId="0" borderId="15" xfId="40" applyFont="1" applyBorder="1" applyProtection="1"/>
    <xf numFmtId="0" fontId="0" fillId="0" borderId="2" xfId="0" applyBorder="1" applyAlignment="1" applyProtection="1">
      <alignment horizontal="center" vertical="center"/>
    </xf>
    <xf numFmtId="38" fontId="1" fillId="0" borderId="16" xfId="40" applyFont="1" applyBorder="1" applyProtection="1"/>
    <xf numFmtId="38" fontId="1" fillId="0" borderId="2" xfId="40" applyBorder="1" applyProtection="1"/>
    <xf numFmtId="38" fontId="1" fillId="0" borderId="4" xfId="40" applyFont="1" applyBorder="1" applyProtection="1"/>
    <xf numFmtId="38" fontId="1" fillId="0" borderId="3" xfId="40" applyBorder="1" applyProtection="1"/>
    <xf numFmtId="38" fontId="1" fillId="0" borderId="2" xfId="40" applyFill="1" applyBorder="1" applyProtection="1"/>
    <xf numFmtId="38" fontId="9" fillId="0" borderId="2" xfId="40" applyFont="1" applyFill="1" applyBorder="1" applyProtection="1"/>
    <xf numFmtId="38" fontId="0" fillId="0" borderId="0" xfId="40" applyFont="1" applyBorder="1" applyProtection="1"/>
    <xf numFmtId="38" fontId="23" fillId="0" borderId="1" xfId="41" applyFont="1" applyFill="1" applyBorder="1" applyAlignment="1" applyProtection="1"/>
    <xf numFmtId="38" fontId="15" fillId="0" borderId="0" xfId="40" applyFont="1" applyFill="1" applyAlignment="1" applyProtection="1"/>
    <xf numFmtId="38" fontId="24" fillId="0" borderId="0" xfId="40" applyFont="1" applyFill="1" applyAlignment="1" applyProtection="1"/>
    <xf numFmtId="38" fontId="4" fillId="0" borderId="0" xfId="40" applyFont="1" applyFill="1" applyAlignment="1" applyProtection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distributed"/>
    </xf>
    <xf numFmtId="0" fontId="7" fillId="0" borderId="16" xfId="0" applyFont="1" applyFill="1" applyBorder="1" applyAlignment="1">
      <alignment vertical="center"/>
    </xf>
    <xf numFmtId="0" fontId="0" fillId="0" borderId="18" xfId="0" applyFill="1" applyBorder="1"/>
    <xf numFmtId="0" fontId="9" fillId="0" borderId="19" xfId="0" applyFont="1" applyFill="1" applyBorder="1"/>
    <xf numFmtId="0" fontId="0" fillId="0" borderId="16" xfId="0" applyFill="1" applyBorder="1"/>
    <xf numFmtId="0" fontId="9" fillId="0" borderId="6" xfId="0" applyFont="1" applyFill="1" applyBorder="1"/>
    <xf numFmtId="0" fontId="13" fillId="0" borderId="1" xfId="0" applyFont="1" applyFill="1" applyBorder="1" applyAlignment="1">
      <alignment horizontal="distributed" vertical="distributed"/>
    </xf>
    <xf numFmtId="0" fontId="7" fillId="0" borderId="1" xfId="0" applyFont="1" applyFill="1" applyBorder="1" applyAlignment="1">
      <alignment vertical="center"/>
    </xf>
    <xf numFmtId="0" fontId="0" fillId="0" borderId="16" xfId="0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0" fillId="0" borderId="13" xfId="0" applyFill="1" applyBorder="1"/>
    <xf numFmtId="0" fontId="9" fillId="0" borderId="20" xfId="0" applyFont="1" applyFill="1" applyBorder="1"/>
    <xf numFmtId="0" fontId="17" fillId="0" borderId="1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distributed" vertical="center"/>
    </xf>
    <xf numFmtId="0" fontId="18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distributed" vertical="center"/>
    </xf>
    <xf numFmtId="0" fontId="18" fillId="0" borderId="1" xfId="0" applyFont="1" applyFill="1" applyBorder="1" applyAlignment="1">
      <alignment vertical="center"/>
    </xf>
    <xf numFmtId="0" fontId="19" fillId="0" borderId="16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18" fillId="0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left"/>
    </xf>
    <xf numFmtId="38" fontId="3" fillId="0" borderId="0" xfId="40" applyFont="1" applyAlignment="1" applyProtection="1"/>
    <xf numFmtId="38" fontId="3" fillId="0" borderId="0" xfId="40" applyFont="1" applyAlignment="1" applyProtection="1"/>
    <xf numFmtId="38" fontId="0" fillId="0" borderId="0" xfId="40" applyFont="1" applyBorder="1" applyAlignment="1" applyProtection="1">
      <alignment horizontal="right"/>
    </xf>
    <xf numFmtId="38" fontId="0" fillId="0" borderId="6" xfId="40" applyFont="1" applyBorder="1" applyAlignment="1" applyProtection="1">
      <alignment horizontal="center"/>
    </xf>
    <xf numFmtId="38" fontId="0" fillId="0" borderId="8" xfId="40" applyFont="1" applyBorder="1" applyAlignment="1" applyProtection="1">
      <alignment horizontal="center"/>
    </xf>
    <xf numFmtId="38" fontId="0" fillId="0" borderId="0" xfId="40" applyFont="1" applyBorder="1" applyAlignment="1" applyProtection="1"/>
    <xf numFmtId="38" fontId="0" fillId="0" borderId="6" xfId="40" applyFont="1" applyBorder="1" applyAlignment="1" applyProtection="1">
      <alignment horizontal="center"/>
    </xf>
    <xf numFmtId="38" fontId="0" fillId="0" borderId="8" xfId="40" applyFont="1" applyBorder="1" applyAlignment="1" applyProtection="1">
      <alignment horizontal="center"/>
    </xf>
    <xf numFmtId="38" fontId="0" fillId="0" borderId="0" xfId="40" applyFont="1" applyBorder="1" applyAlignment="1" applyProtection="1">
      <alignment horizontal="center"/>
    </xf>
    <xf numFmtId="38" fontId="0" fillId="0" borderId="6" xfId="40" applyFont="1" applyFill="1" applyBorder="1" applyProtection="1"/>
    <xf numFmtId="38" fontId="0" fillId="0" borderId="8" xfId="40" applyFont="1" applyFill="1" applyBorder="1" applyProtection="1"/>
    <xf numFmtId="38" fontId="0" fillId="0" borderId="7" xfId="40" applyFont="1" applyFill="1" applyBorder="1" applyProtection="1"/>
    <xf numFmtId="38" fontId="0" fillId="0" borderId="14" xfId="40" applyFont="1" applyFill="1" applyBorder="1" applyProtection="1"/>
    <xf numFmtId="38" fontId="0" fillId="0" borderId="17" xfId="40" applyFont="1" applyFill="1" applyBorder="1" applyProtection="1"/>
    <xf numFmtId="38" fontId="0" fillId="0" borderId="2" xfId="40" applyFont="1" applyFill="1" applyBorder="1" applyProtection="1"/>
    <xf numFmtId="38" fontId="0" fillId="0" borderId="0" xfId="40" applyFont="1" applyFill="1" applyBorder="1" applyProtection="1"/>
    <xf numFmtId="38" fontId="9" fillId="0" borderId="7" xfId="40" applyFont="1" applyFill="1" applyBorder="1" applyProtection="1"/>
    <xf numFmtId="38" fontId="9" fillId="0" borderId="14" xfId="40" applyFont="1" applyFill="1" applyBorder="1" applyProtection="1"/>
    <xf numFmtId="38" fontId="44" fillId="0" borderId="1" xfId="41" applyFont="1" applyFill="1" applyBorder="1" applyProtection="1"/>
    <xf numFmtId="38" fontId="9" fillId="0" borderId="6" xfId="40" applyFont="1" applyFill="1" applyBorder="1" applyProtection="1"/>
    <xf numFmtId="38" fontId="9" fillId="0" borderId="8" xfId="40" applyFont="1" applyFill="1" applyBorder="1" applyProtection="1"/>
    <xf numFmtId="38" fontId="9" fillId="0" borderId="0" xfId="40" applyFont="1" applyFill="1" applyBorder="1" applyProtection="1"/>
    <xf numFmtId="38" fontId="0" fillId="0" borderId="4" xfId="40" applyFont="1" applyBorder="1" applyAlignment="1" applyProtection="1">
      <alignment horizontal="right"/>
    </xf>
    <xf numFmtId="38" fontId="0" fillId="0" borderId="7" xfId="40" applyFont="1" applyBorder="1" applyProtection="1"/>
    <xf numFmtId="38" fontId="0" fillId="0" borderId="14" xfId="40" applyFont="1" applyBorder="1" applyProtection="1"/>
    <xf numFmtId="38" fontId="0" fillId="0" borderId="17" xfId="40" applyFont="1" applyBorder="1" applyProtection="1"/>
    <xf numFmtId="38" fontId="0" fillId="0" borderId="2" xfId="40" applyFont="1" applyBorder="1" applyProtection="1"/>
    <xf numFmtId="38" fontId="0" fillId="0" borderId="1" xfId="40" applyFont="1" applyFill="1" applyBorder="1" applyProtection="1"/>
    <xf numFmtId="38" fontId="0" fillId="0" borderId="6" xfId="40" applyFont="1" applyBorder="1" applyProtection="1"/>
    <xf numFmtId="38" fontId="0" fillId="0" borderId="9" xfId="40" applyFont="1" applyFill="1" applyBorder="1" applyProtection="1"/>
    <xf numFmtId="38" fontId="0" fillId="0" borderId="5" xfId="40" applyFont="1" applyFill="1" applyBorder="1" applyProtection="1"/>
    <xf numFmtId="38" fontId="0" fillId="0" borderId="10" xfId="40" applyFont="1" applyBorder="1" applyProtection="1"/>
    <xf numFmtId="38" fontId="3" fillId="0" borderId="0" xfId="41" applyFont="1" applyAlignment="1" applyProtection="1">
      <alignment vertical="center"/>
    </xf>
    <xf numFmtId="0" fontId="0" fillId="0" borderId="0" xfId="0" applyProtection="1"/>
    <xf numFmtId="38" fontId="3" fillId="0" borderId="0" xfId="41" applyFont="1" applyAlignment="1" applyProtection="1"/>
    <xf numFmtId="38" fontId="0" fillId="0" borderId="0" xfId="41" applyFont="1" applyProtection="1"/>
    <xf numFmtId="0" fontId="0" fillId="0" borderId="0" xfId="0" applyFill="1" applyProtection="1"/>
    <xf numFmtId="38" fontId="0" fillId="0" borderId="0" xfId="41" applyFont="1" applyFill="1" applyAlignment="1" applyProtection="1">
      <alignment horizontal="right"/>
    </xf>
    <xf numFmtId="38" fontId="0" fillId="0" borderId="1" xfId="41" applyFont="1" applyBorder="1" applyAlignment="1" applyProtection="1">
      <alignment horizontal="distributed" vertical="center"/>
    </xf>
    <xf numFmtId="38" fontId="0" fillId="0" borderId="1" xfId="41" applyFont="1" applyBorder="1" applyAlignment="1" applyProtection="1">
      <alignment horizontal="center"/>
    </xf>
    <xf numFmtId="38" fontId="0" fillId="0" borderId="1" xfId="41" applyFont="1" applyBorder="1" applyAlignment="1" applyProtection="1">
      <alignment horizontal="center" shrinkToFit="1"/>
    </xf>
    <xf numFmtId="38" fontId="0" fillId="0" borderId="1" xfId="41" applyFont="1" applyFill="1" applyBorder="1" applyAlignment="1" applyProtection="1">
      <alignment horizontal="center"/>
    </xf>
    <xf numFmtId="38" fontId="0" fillId="0" borderId="0" xfId="41" applyFont="1" applyFill="1" applyBorder="1" applyAlignment="1" applyProtection="1">
      <alignment horizontal="center"/>
    </xf>
    <xf numFmtId="38" fontId="0" fillId="0" borderId="1" xfId="41" applyFont="1" applyBorder="1" applyProtection="1"/>
    <xf numFmtId="38" fontId="9" fillId="0" borderId="1" xfId="41" applyFont="1" applyFill="1" applyBorder="1" applyProtection="1"/>
    <xf numFmtId="38" fontId="0" fillId="0" borderId="1" xfId="41" applyFont="1" applyFill="1" applyBorder="1" applyProtection="1"/>
    <xf numFmtId="38" fontId="0" fillId="0" borderId="0" xfId="41" applyFont="1" applyFill="1" applyBorder="1" applyProtection="1"/>
    <xf numFmtId="38" fontId="0" fillId="0" borderId="1" xfId="41" applyFont="1" applyBorder="1" applyAlignment="1" applyProtection="1">
      <alignment horizontal="distributed" vertical="top" textRotation="255"/>
    </xf>
    <xf numFmtId="38" fontId="9" fillId="0" borderId="1" xfId="41" applyFont="1" applyBorder="1" applyAlignment="1" applyProtection="1">
      <alignment horizontal="distributed"/>
    </xf>
    <xf numFmtId="38" fontId="0" fillId="0" borderId="1" xfId="41" applyFont="1" applyFill="1" applyBorder="1" applyAlignment="1" applyProtection="1">
      <alignment horizontal="right"/>
    </xf>
    <xf numFmtId="38" fontId="9" fillId="0" borderId="1" xfId="41" applyFont="1" applyFill="1" applyBorder="1" applyAlignment="1" applyProtection="1">
      <alignment horizontal="right"/>
    </xf>
    <xf numFmtId="38" fontId="0" fillId="0" borderId="0" xfId="41" applyFont="1" applyFill="1" applyBorder="1" applyAlignment="1" applyProtection="1">
      <alignment horizontal="right"/>
    </xf>
    <xf numFmtId="38" fontId="0" fillId="0" borderId="1" xfId="41" applyFont="1" applyBorder="1" applyAlignment="1" applyProtection="1">
      <alignment horizontal="distributed"/>
    </xf>
    <xf numFmtId="38" fontId="0" fillId="0" borderId="16" xfId="41" applyFont="1" applyBorder="1" applyAlignment="1" applyProtection="1">
      <alignment horizontal="distributed"/>
    </xf>
    <xf numFmtId="38" fontId="0" fillId="0" borderId="15" xfId="41" applyFont="1" applyBorder="1" applyAlignment="1" applyProtection="1">
      <alignment horizontal="distributed"/>
    </xf>
    <xf numFmtId="38" fontId="0" fillId="0" borderId="6" xfId="41" applyFont="1" applyBorder="1" applyAlignment="1" applyProtection="1">
      <alignment horizontal="distributed"/>
    </xf>
    <xf numFmtId="38" fontId="0" fillId="0" borderId="11" xfId="41" applyFont="1" applyBorder="1" applyAlignment="1" applyProtection="1">
      <alignment horizontal="distributed" vertical="top" textRotation="255"/>
    </xf>
    <xf numFmtId="38" fontId="0" fillId="0" borderId="12" xfId="41" applyFont="1" applyBorder="1" applyAlignment="1" applyProtection="1">
      <alignment horizontal="distributed" vertical="top" textRotation="255"/>
    </xf>
    <xf numFmtId="38" fontId="0" fillId="0" borderId="2" xfId="41" applyFont="1" applyBorder="1" applyAlignment="1" applyProtection="1">
      <alignment horizontal="distributed" vertical="top" textRotation="255"/>
    </xf>
    <xf numFmtId="38" fontId="0" fillId="0" borderId="11" xfId="41" applyFont="1" applyBorder="1" applyAlignment="1" applyProtection="1">
      <alignment horizontal="distributed" vertical="center"/>
    </xf>
    <xf numFmtId="38" fontId="0" fillId="0" borderId="2" xfId="41" applyFont="1" applyBorder="1" applyAlignment="1" applyProtection="1">
      <alignment horizontal="distributed" vertical="center"/>
    </xf>
    <xf numFmtId="38" fontId="0" fillId="0" borderId="18" xfId="41" applyFont="1" applyBorder="1" applyAlignment="1" applyProtection="1">
      <alignment horizontal="distributed" vertical="center"/>
    </xf>
    <xf numFmtId="38" fontId="0" fillId="0" borderId="10" xfId="41" applyFont="1" applyBorder="1" applyAlignment="1" applyProtection="1">
      <alignment horizontal="distributed" vertical="center"/>
    </xf>
    <xf numFmtId="38" fontId="0" fillId="0" borderId="19" xfId="41" applyFont="1" applyBorder="1" applyAlignment="1" applyProtection="1">
      <alignment horizontal="distributed" vertical="center"/>
    </xf>
    <xf numFmtId="38" fontId="0" fillId="0" borderId="12" xfId="41" applyFont="1" applyFill="1" applyBorder="1" applyProtection="1"/>
    <xf numFmtId="0" fontId="0" fillId="0" borderId="1" xfId="0" applyBorder="1" applyProtection="1"/>
    <xf numFmtId="0" fontId="0" fillId="0" borderId="1" xfId="0" applyFill="1" applyBorder="1" applyProtection="1"/>
    <xf numFmtId="38" fontId="9" fillId="0" borderId="16" xfId="41" applyFont="1" applyBorder="1" applyAlignment="1" applyProtection="1">
      <alignment horizontal="distributed"/>
    </xf>
    <xf numFmtId="38" fontId="9" fillId="0" borderId="15" xfId="41" applyFont="1" applyBorder="1" applyAlignment="1" applyProtection="1">
      <alignment horizontal="distributed"/>
    </xf>
    <xf numFmtId="38" fontId="9" fillId="0" borderId="6" xfId="41" applyFont="1" applyBorder="1" applyAlignment="1" applyProtection="1">
      <alignment horizontal="distributed"/>
    </xf>
    <xf numFmtId="38" fontId="0" fillId="0" borderId="10" xfId="41" applyFont="1" applyBorder="1" applyAlignment="1" applyProtection="1"/>
    <xf numFmtId="38" fontId="42" fillId="0" borderId="10" xfId="41" applyFont="1" applyBorder="1" applyAlignment="1" applyProtection="1"/>
    <xf numFmtId="38" fontId="0" fillId="0" borderId="0" xfId="41" applyFont="1" applyAlignment="1" applyProtection="1">
      <alignment horizontal="right"/>
    </xf>
    <xf numFmtId="38" fontId="0" fillId="0" borderId="0" xfId="41" applyFont="1" applyBorder="1" applyAlignment="1" applyProtection="1">
      <alignment vertical="center"/>
    </xf>
    <xf numFmtId="38" fontId="0" fillId="0" borderId="1" xfId="41" applyFont="1" applyBorder="1" applyAlignment="1" applyProtection="1">
      <alignment horizontal="right"/>
    </xf>
    <xf numFmtId="38" fontId="0" fillId="0" borderId="0" xfId="41" applyFont="1" applyBorder="1" applyAlignment="1" applyProtection="1">
      <alignment vertical="top" textRotation="255"/>
    </xf>
    <xf numFmtId="38" fontId="9" fillId="0" borderId="0" xfId="41" applyFont="1" applyBorder="1" applyAlignment="1" applyProtection="1">
      <alignment horizontal="center"/>
    </xf>
    <xf numFmtId="38" fontId="0" fillId="0" borderId="0" xfId="41" applyFont="1" applyBorder="1" applyAlignment="1" applyProtection="1">
      <alignment horizontal="center"/>
    </xf>
    <xf numFmtId="38" fontId="0" fillId="0" borderId="0" xfId="41" applyFont="1" applyBorder="1" applyAlignment="1" applyProtection="1"/>
    <xf numFmtId="38" fontId="9" fillId="0" borderId="0" xfId="41" applyFont="1" applyBorder="1" applyAlignment="1" applyProtection="1"/>
    <xf numFmtId="38" fontId="42" fillId="0" borderId="0" xfId="41" applyFont="1" applyBorder="1" applyAlignment="1" applyProtection="1"/>
    <xf numFmtId="38" fontId="3" fillId="0" borderId="0" xfId="41" applyFont="1" applyAlignment="1" applyProtection="1">
      <alignment horizontal="left"/>
    </xf>
    <xf numFmtId="38" fontId="0" fillId="0" borderId="0" xfId="41" applyFont="1" applyBorder="1" applyProtection="1"/>
    <xf numFmtId="0" fontId="11" fillId="0" borderId="0" xfId="0" applyFont="1" applyProtection="1"/>
    <xf numFmtId="38" fontId="3" fillId="0" borderId="0" xfId="41" applyFont="1" applyAlignment="1" applyProtection="1">
      <alignment horizontal="left"/>
    </xf>
    <xf numFmtId="38" fontId="0" fillId="0" borderId="1" xfId="41" applyFont="1" applyBorder="1" applyAlignment="1" applyProtection="1">
      <alignment horizontal="center"/>
    </xf>
    <xf numFmtId="38" fontId="0" fillId="0" borderId="1" xfId="4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1" xfId="0" applyBorder="1" applyAlignment="1" applyProtection="1">
      <alignment horizontal="center" shrinkToFit="1"/>
    </xf>
    <xf numFmtId="38" fontId="0" fillId="0" borderId="1" xfId="41" applyFont="1" applyBorder="1" applyAlignment="1" applyProtection="1"/>
    <xf numFmtId="0" fontId="0" fillId="0" borderId="1" xfId="0" applyBorder="1" applyAlignment="1" applyProtection="1">
      <alignment horizontal="center" vertical="center"/>
    </xf>
    <xf numFmtId="38" fontId="0" fillId="0" borderId="1" xfId="41" applyFont="1" applyFill="1" applyBorder="1" applyAlignment="1" applyProtection="1"/>
    <xf numFmtId="179" fontId="0" fillId="0" borderId="1" xfId="0" applyNumberFormat="1" applyBorder="1" applyProtection="1"/>
    <xf numFmtId="179" fontId="0" fillId="0" borderId="1" xfId="41" applyNumberFormat="1" applyFont="1" applyFill="1" applyBorder="1" applyProtection="1"/>
    <xf numFmtId="38" fontId="9" fillId="0" borderId="1" xfId="41" applyFont="1" applyFill="1" applyBorder="1" applyAlignment="1" applyProtection="1"/>
    <xf numFmtId="38" fontId="0" fillId="0" borderId="11" xfId="41" applyFont="1" applyFill="1" applyBorder="1" applyAlignment="1" applyProtection="1"/>
    <xf numFmtId="179" fontId="0" fillId="0" borderId="11" xfId="0" applyNumberFormat="1" applyBorder="1" applyProtection="1"/>
    <xf numFmtId="179" fontId="0" fillId="0" borderId="11" xfId="41" applyNumberFormat="1" applyFont="1" applyFill="1" applyBorder="1" applyProtection="1"/>
    <xf numFmtId="179" fontId="0" fillId="0" borderId="5" xfId="41" applyNumberFormat="1" applyFont="1" applyFill="1" applyBorder="1" applyAlignment="1" applyProtection="1">
      <alignment vertical="center"/>
    </xf>
    <xf numFmtId="179" fontId="0" fillId="0" borderId="1" xfId="41" applyNumberFormat="1" applyFont="1" applyFill="1" applyBorder="1" applyAlignment="1" applyProtection="1">
      <alignment vertical="center"/>
    </xf>
    <xf numFmtId="180" fontId="0" fillId="0" borderId="0" xfId="41" applyNumberFormat="1" applyFont="1" applyFill="1" applyBorder="1" applyAlignment="1" applyProtection="1">
      <alignment vertical="center"/>
    </xf>
    <xf numFmtId="179" fontId="0" fillId="0" borderId="0" xfId="41" applyNumberFormat="1" applyFont="1" applyFill="1" applyBorder="1" applyAlignment="1" applyProtection="1">
      <alignment vertical="center"/>
    </xf>
    <xf numFmtId="0" fontId="0" fillId="0" borderId="1" xfId="0" applyBorder="1" applyAlignment="1" applyProtection="1">
      <alignment horizontal="center" shrinkToFit="1"/>
    </xf>
    <xf numFmtId="0" fontId="0" fillId="0" borderId="16" xfId="0" applyBorder="1" applyAlignment="1" applyProtection="1">
      <alignment horizontal="center" shrinkToFit="1"/>
    </xf>
    <xf numFmtId="0" fontId="0" fillId="0" borderId="6" xfId="0" applyBorder="1" applyAlignment="1" applyProtection="1">
      <alignment horizontal="center" shrinkToFit="1"/>
    </xf>
    <xf numFmtId="179" fontId="0" fillId="0" borderId="16" xfId="0" applyNumberFormat="1" applyBorder="1" applyProtection="1"/>
    <xf numFmtId="179" fontId="0" fillId="0" borderId="6" xfId="0" applyNumberFormat="1" applyBorder="1" applyProtection="1"/>
    <xf numFmtId="179" fontId="0" fillId="0" borderId="1" xfId="41" applyNumberFormat="1" applyFont="1" applyFill="1" applyBorder="1" applyAlignment="1" applyProtection="1"/>
    <xf numFmtId="179" fontId="0" fillId="0" borderId="1" xfId="0" applyNumberFormat="1" applyBorder="1" applyProtection="1"/>
    <xf numFmtId="179" fontId="9" fillId="0" borderId="1" xfId="41" applyNumberFormat="1" applyFont="1" applyFill="1" applyBorder="1" applyAlignment="1" applyProtection="1"/>
    <xf numFmtId="179" fontId="9" fillId="0" borderId="1" xfId="41" applyNumberFormat="1" applyFont="1" applyFill="1" applyBorder="1" applyProtection="1"/>
    <xf numFmtId="0" fontId="0" fillId="0" borderId="2" xfId="0" applyBorder="1" applyAlignment="1" applyProtection="1">
      <alignment horizontal="center"/>
    </xf>
    <xf numFmtId="179" fontId="0" fillId="0" borderId="21" xfId="41" applyNumberFormat="1" applyFont="1" applyFill="1" applyBorder="1" applyAlignment="1" applyProtection="1">
      <alignment vertical="center"/>
    </xf>
    <xf numFmtId="179" fontId="0" fillId="0" borderId="9" xfId="41" applyNumberFormat="1" applyFont="1" applyFill="1" applyBorder="1" applyAlignment="1" applyProtection="1">
      <alignment vertical="center"/>
    </xf>
    <xf numFmtId="179" fontId="0" fillId="0" borderId="1" xfId="41" applyNumberFormat="1" applyFont="1" applyFill="1" applyBorder="1" applyAlignment="1" applyProtection="1">
      <alignment vertical="center"/>
    </xf>
    <xf numFmtId="179" fontId="0" fillId="0" borderId="5" xfId="41" applyNumberFormat="1" applyFont="1" applyFill="1" applyBorder="1" applyAlignment="1" applyProtection="1">
      <alignment vertical="center"/>
    </xf>
    <xf numFmtId="179" fontId="9" fillId="0" borderId="1" xfId="41" applyNumberFormat="1" applyFont="1" applyFill="1" applyBorder="1" applyAlignment="1" applyProtection="1">
      <alignment vertical="center"/>
    </xf>
    <xf numFmtId="179" fontId="9" fillId="0" borderId="1" xfId="41" applyNumberFormat="1" applyFont="1" applyFill="1" applyBorder="1" applyAlignment="1" applyProtection="1">
      <alignment vertical="center"/>
    </xf>
    <xf numFmtId="0" fontId="43" fillId="0" borderId="0" xfId="0" applyFont="1" applyAlignment="1" applyProtection="1">
      <alignment vertical="center" wrapText="1"/>
    </xf>
    <xf numFmtId="0" fontId="12" fillId="0" borderId="0" xfId="0" applyFont="1" applyProtection="1"/>
    <xf numFmtId="0" fontId="9" fillId="0" borderId="0" xfId="0" applyFont="1" applyProtection="1"/>
    <xf numFmtId="38" fontId="3" fillId="0" borderId="0" xfId="41" applyFont="1" applyBorder="1" applyAlignment="1" applyProtection="1">
      <alignment horizontal="left"/>
    </xf>
    <xf numFmtId="0" fontId="0" fillId="0" borderId="11" xfId="0" applyBorder="1" applyAlignment="1" applyProtection="1">
      <alignment horizontal="center" vertical="center"/>
    </xf>
    <xf numFmtId="38" fontId="9" fillId="0" borderId="16" xfId="41" applyFont="1" applyFill="1" applyBorder="1" applyAlignment="1" applyProtection="1">
      <alignment shrinkToFit="1"/>
    </xf>
    <xf numFmtId="38" fontId="9" fillId="0" borderId="6" xfId="41" applyFont="1" applyFill="1" applyBorder="1" applyAlignment="1" applyProtection="1">
      <alignment shrinkToFit="1"/>
    </xf>
    <xf numFmtId="38" fontId="9" fillId="0" borderId="1" xfId="41" applyFont="1" applyFill="1" applyBorder="1" applyAlignment="1" applyProtection="1">
      <alignment shrinkToFit="1"/>
    </xf>
    <xf numFmtId="179" fontId="9" fillId="0" borderId="16" xfId="41" applyNumberFormat="1" applyFont="1" applyFill="1" applyBorder="1" applyAlignment="1" applyProtection="1">
      <alignment shrinkToFit="1"/>
    </xf>
    <xf numFmtId="179" fontId="9" fillId="0" borderId="6" xfId="41" applyNumberFormat="1" applyFont="1" applyFill="1" applyBorder="1" applyAlignment="1" applyProtection="1">
      <alignment shrinkToFit="1"/>
    </xf>
    <xf numFmtId="179" fontId="9" fillId="0" borderId="1" xfId="41" applyNumberFormat="1" applyFont="1" applyFill="1" applyBorder="1" applyAlignment="1" applyProtection="1">
      <alignment shrinkToFit="1"/>
    </xf>
    <xf numFmtId="38" fontId="9" fillId="0" borderId="0" xfId="41" applyFont="1" applyAlignment="1" applyProtection="1">
      <alignment horizontal="left"/>
    </xf>
    <xf numFmtId="0" fontId="0" fillId="0" borderId="11" xfId="0" applyBorder="1" applyAlignment="1" applyProtection="1">
      <alignment horizontal="center"/>
    </xf>
    <xf numFmtId="0" fontId="0" fillId="0" borderId="0" xfId="0" applyAlignment="1" applyProtection="1">
      <alignment shrinkToFit="1"/>
    </xf>
    <xf numFmtId="38" fontId="3" fillId="0" borderId="1" xfId="41" applyFont="1" applyFill="1" applyBorder="1" applyAlignment="1" applyProtection="1">
      <alignment shrinkToFit="1"/>
    </xf>
    <xf numFmtId="38" fontId="3" fillId="0" borderId="16" xfId="41" applyFont="1" applyFill="1" applyBorder="1" applyAlignment="1" applyProtection="1">
      <alignment shrinkToFit="1"/>
    </xf>
    <xf numFmtId="38" fontId="3" fillId="0" borderId="6" xfId="41" applyFont="1" applyFill="1" applyBorder="1" applyAlignment="1" applyProtection="1">
      <alignment shrinkToFit="1"/>
    </xf>
    <xf numFmtId="38" fontId="9" fillId="0" borderId="1" xfId="41" applyFont="1" applyFill="1" applyBorder="1" applyAlignment="1" applyProtection="1">
      <alignment shrinkToFit="1"/>
    </xf>
    <xf numFmtId="38" fontId="9" fillId="0" borderId="0" xfId="41" applyFont="1" applyFill="1" applyBorder="1" applyAlignment="1" applyProtection="1">
      <alignment shrinkToFit="1"/>
    </xf>
    <xf numFmtId="179" fontId="9" fillId="0" borderId="21" xfId="41" applyNumberFormat="1" applyFont="1" applyFill="1" applyBorder="1" applyAlignment="1" applyProtection="1">
      <alignment vertical="center"/>
    </xf>
    <xf numFmtId="179" fontId="9" fillId="0" borderId="9" xfId="41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right"/>
    </xf>
    <xf numFmtId="38" fontId="0" fillId="0" borderId="0" xfId="41" applyFont="1" applyFill="1" applyProtection="1"/>
    <xf numFmtId="0" fontId="0" fillId="0" borderId="5" xfId="0" applyBorder="1" applyProtection="1"/>
    <xf numFmtId="38" fontId="0" fillId="0" borderId="1" xfId="0" applyNumberFormat="1" applyBorder="1" applyProtection="1"/>
    <xf numFmtId="0" fontId="0" fillId="0" borderId="11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 shrinkToFit="1"/>
    </xf>
    <xf numFmtId="38" fontId="9" fillId="0" borderId="1" xfId="41" applyFont="1" applyFill="1" applyBorder="1" applyAlignment="1" applyProtection="1">
      <alignment horizontal="right"/>
    </xf>
    <xf numFmtId="0" fontId="0" fillId="0" borderId="1" xfId="0" applyFill="1" applyBorder="1" applyAlignment="1" applyProtection="1">
      <alignment horizontal="center" vertical="center"/>
    </xf>
    <xf numFmtId="38" fontId="9" fillId="0" borderId="16" xfId="41" applyFont="1" applyFill="1" applyBorder="1" applyAlignment="1" applyProtection="1">
      <alignment horizontal="right"/>
    </xf>
    <xf numFmtId="38" fontId="9" fillId="0" borderId="6" xfId="41" applyFont="1" applyFill="1" applyBorder="1" applyAlignment="1" applyProtection="1">
      <alignment horizontal="right"/>
    </xf>
    <xf numFmtId="38" fontId="9" fillId="0" borderId="11" xfId="41" applyFont="1" applyFill="1" applyBorder="1" applyAlignment="1" applyProtection="1">
      <alignment horizontal="right"/>
    </xf>
    <xf numFmtId="0" fontId="0" fillId="0" borderId="1" xfId="0" applyFill="1" applyBorder="1" applyAlignment="1" applyProtection="1">
      <alignment horizontal="center"/>
    </xf>
    <xf numFmtId="38" fontId="9" fillId="0" borderId="0" xfId="41" applyFont="1" applyFill="1" applyAlignment="1" applyProtection="1">
      <alignment horizontal="left"/>
    </xf>
    <xf numFmtId="179" fontId="0" fillId="0" borderId="16" xfId="41" applyNumberFormat="1" applyFont="1" applyFill="1" applyBorder="1" applyAlignment="1" applyProtection="1"/>
    <xf numFmtId="179" fontId="0" fillId="0" borderId="6" xfId="41" applyNumberFormat="1" applyFont="1" applyFill="1" applyBorder="1" applyAlignment="1" applyProtection="1"/>
    <xf numFmtId="38" fontId="9" fillId="0" borderId="0" xfId="41" applyFont="1" applyProtection="1"/>
    <xf numFmtId="0" fontId="43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horizontal="right"/>
    </xf>
    <xf numFmtId="179" fontId="9" fillId="0" borderId="0" xfId="41" applyNumberFormat="1" applyFont="1" applyFill="1" applyBorder="1" applyAlignment="1" applyProtection="1">
      <alignment vertical="center"/>
    </xf>
    <xf numFmtId="38" fontId="0" fillId="0" borderId="0" xfId="41" applyFont="1" applyFill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 shrinkToFit="1"/>
    </xf>
    <xf numFmtId="179" fontId="9" fillId="0" borderId="5" xfId="41" applyNumberFormat="1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Fill="1" applyProtection="1"/>
  </cellXfs>
  <cellStyles count="53">
    <cellStyle name="20% - アクセント 1 2" xfId="1" xr:uid="{D15C2CCF-43FC-4467-B6E1-4C412318765B}"/>
    <cellStyle name="20% - アクセント 2 2" xfId="2" xr:uid="{C7E926CB-D9CF-4FA3-AA07-D40FEF31E29E}"/>
    <cellStyle name="20% - アクセント 3 2" xfId="3" xr:uid="{78E36361-96A5-491D-ACD0-81CD6322BA08}"/>
    <cellStyle name="20% - アクセント 4 2" xfId="4" xr:uid="{6432CE8F-BB6C-44F9-BF19-85D8E207EF11}"/>
    <cellStyle name="20% - アクセント 5 2" xfId="5" xr:uid="{06D66FE1-3479-4032-9AA8-02B57F86A70E}"/>
    <cellStyle name="20% - アクセント 5 2 2" xfId="6" xr:uid="{1B8835CC-471B-4217-9DD7-BDB1865F5B8E}"/>
    <cellStyle name="20% - アクセント 6 2" xfId="7" xr:uid="{76CD66A8-D334-4165-981E-235CE0960F3B}"/>
    <cellStyle name="20% - アクセント 6 2 2" xfId="8" xr:uid="{FD88D264-F10A-4DC8-BDBB-4D517983C2DD}"/>
    <cellStyle name="40% - アクセント 1 2" xfId="9" xr:uid="{C32B8578-5AE2-4166-9118-43AACD84EDEA}"/>
    <cellStyle name="40% - アクセント 1 2 2" xfId="10" xr:uid="{BE46DF89-7872-4F64-9D2C-16AACB07DD1F}"/>
    <cellStyle name="40% - アクセント 2 2" xfId="11" xr:uid="{C651AE75-49B9-480D-8A26-34F112DF2C07}"/>
    <cellStyle name="40% - アクセント 2 2 2" xfId="12" xr:uid="{C1500DB2-D1F1-4DCF-8AA3-6526D053B10F}"/>
    <cellStyle name="40% - アクセント 3 2" xfId="13" xr:uid="{763FDAC8-CEC5-4F74-841C-87D101FF23B2}"/>
    <cellStyle name="40% - アクセント 4 2" xfId="14" xr:uid="{95F9F54B-F5C5-4BBA-913C-FF991E057E9F}"/>
    <cellStyle name="40% - アクセント 4 2 2" xfId="15" xr:uid="{78E92100-2AEE-4CC1-8313-6AD1E79F0E00}"/>
    <cellStyle name="40% - アクセント 5 2" xfId="16" xr:uid="{08333CCF-3665-4D76-8140-FED5C36D5D07}"/>
    <cellStyle name="40% - アクセント 5 2 2" xfId="17" xr:uid="{CD31C2BF-1337-4DB9-84AB-FF723094A230}"/>
    <cellStyle name="40% - アクセント 6 2" xfId="18" xr:uid="{B5A218F9-CEAF-4EAB-80C2-03A87F093BB8}"/>
    <cellStyle name="40% - アクセント 6 2 2" xfId="19" xr:uid="{505635E4-655A-41F3-9163-136B464C0CA3}"/>
    <cellStyle name="60% - アクセント 1 2" xfId="20" xr:uid="{47708F99-0498-4E14-B78B-8F1F9B67B82B}"/>
    <cellStyle name="60% - アクセント 2 2" xfId="21" xr:uid="{687DAF39-CCC7-4329-8944-BE0EDB610BCC}"/>
    <cellStyle name="60% - アクセント 3 2" xfId="22" xr:uid="{0D7B39EF-114A-4D2F-9037-3A7A23DE9327}"/>
    <cellStyle name="60% - アクセント 4 2" xfId="23" xr:uid="{89ED6D54-3D1C-4BAD-B21C-7D85293CA276}"/>
    <cellStyle name="60% - アクセント 5 2" xfId="24" xr:uid="{3D68059F-2B25-43E5-84E5-B2C2EA8A3C0F}"/>
    <cellStyle name="60% - アクセント 6 2" xfId="25" xr:uid="{80259E68-D385-4229-9520-965441454EE5}"/>
    <cellStyle name="アクセント 1 2" xfId="26" xr:uid="{51535758-3C86-4B35-986F-E596BC579BF6}"/>
    <cellStyle name="アクセント 2 2" xfId="27" xr:uid="{80437022-401A-4C7C-8DA1-C52EAFBF2541}"/>
    <cellStyle name="アクセント 3 2" xfId="28" xr:uid="{B8876CFC-CD9B-4D76-AAD7-307249D270E9}"/>
    <cellStyle name="アクセント 4 2" xfId="29" xr:uid="{D02F9896-1245-4E77-A1BA-6D54B3B30C88}"/>
    <cellStyle name="アクセント 5 2" xfId="30" xr:uid="{4BB9DBFB-85C8-434D-A4DB-62E82A3BE0B2}"/>
    <cellStyle name="アクセント 6 2" xfId="31" xr:uid="{B9A4E04B-B322-4C22-A15F-C090383C6CA9}"/>
    <cellStyle name="タイトル 2" xfId="32" xr:uid="{276C2C7A-9F0F-4E7A-8236-17FDF42CAC89}"/>
    <cellStyle name="チェック セル 2" xfId="33" xr:uid="{D625AD95-89B9-4D4E-8191-80CFB81E058F}"/>
    <cellStyle name="どちらでもない 2" xfId="34" xr:uid="{473AC7F0-3901-4CE9-ADED-199EDCC57FFE}"/>
    <cellStyle name="メモ 2" xfId="35" xr:uid="{1FC456A0-8713-4201-B4CA-DFB9FC05F04C}"/>
    <cellStyle name="リンク セル" xfId="36" builtinId="24" customBuiltin="1"/>
    <cellStyle name="悪い 2" xfId="37" xr:uid="{161DF657-6896-4D92-ABC4-52FC3304165A}"/>
    <cellStyle name="計算 2" xfId="38" xr:uid="{6440F1B8-5499-4543-920B-42D40E5305C4}"/>
    <cellStyle name="警告文 2" xfId="39" xr:uid="{4E38F47C-1720-446B-9E35-06EFD5C11636}"/>
    <cellStyle name="桁区切り" xfId="40" builtinId="6"/>
    <cellStyle name="桁区切り 2" xfId="41" xr:uid="{F85027B7-211C-42ED-A898-6B8A1ABA786F}"/>
    <cellStyle name="桁区切り 3" xfId="42" xr:uid="{F1764FEF-CA8D-40D6-948E-3A6985E37414}"/>
    <cellStyle name="見出し 1" xfId="43" builtinId="16" customBuiltin="1"/>
    <cellStyle name="見出し 2 2" xfId="44" xr:uid="{6485405A-F957-4F53-9F98-9A9A170F74A7}"/>
    <cellStyle name="見出し 2 2 2" xfId="45" xr:uid="{320B2813-41D3-4D3C-A956-54256207B9CD}"/>
    <cellStyle name="見出し 3" xfId="46" builtinId="18" customBuiltin="1"/>
    <cellStyle name="見出し 4" xfId="47" builtinId="19" customBuiltin="1"/>
    <cellStyle name="集計 2" xfId="48" xr:uid="{C0DCF134-5259-4029-A966-DA233D4DC25C}"/>
    <cellStyle name="出力 2" xfId="49" xr:uid="{52D28E17-D007-4778-BF94-4DD423684FD8}"/>
    <cellStyle name="説明文" xfId="50" builtinId="53" customBuiltin="1"/>
    <cellStyle name="入力 2" xfId="51" xr:uid="{B9BE4897-97AE-4F8B-9E49-2BC89D77C0B9}"/>
    <cellStyle name="標準" xfId="0" builtinId="0"/>
    <cellStyle name="良い 2" xfId="52" xr:uid="{8AEE2831-7405-4DB9-93FF-118C0366F3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8</xdr:row>
      <xdr:rowOff>19050</xdr:rowOff>
    </xdr:from>
    <xdr:to>
      <xdr:col>6</xdr:col>
      <xdr:colOff>9525</xdr:colOff>
      <xdr:row>9</xdr:row>
      <xdr:rowOff>0</xdr:rowOff>
    </xdr:to>
    <xdr:sp macro="" textlink="">
      <xdr:nvSpPr>
        <xdr:cNvPr id="7377" name="Line 1">
          <a:extLst>
            <a:ext uri="{FF2B5EF4-FFF2-40B4-BE49-F238E27FC236}">
              <a16:creationId xmlns:a16="http://schemas.microsoft.com/office/drawing/2014/main" id="{586055FE-0366-966C-9B1A-DE16625CA04B}"/>
            </a:ext>
          </a:extLst>
        </xdr:cNvPr>
        <xdr:cNvSpPr>
          <a:spLocks noChangeShapeType="1"/>
        </xdr:cNvSpPr>
      </xdr:nvSpPr>
      <xdr:spPr bwMode="auto">
        <a:xfrm flipV="1">
          <a:off x="1209675" y="1428750"/>
          <a:ext cx="200025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VY16F-USER/&#12487;&#12473;&#12463;&#12488;&#12483;&#12503;/&#65298;&#65296;&#65297;&#65296;&#12288;&#65304;&#12288;&#36939;&#36664;&#12539;&#36890;&#20449;&#65288;&#65305;&#65289;&#65374;&#65288;&#65297;&#65298;&#65289;&#39640;&#36895;&#36947;&#36335;&#28168;.xls" TargetMode="External"/><Relationship Id="rId1" Type="http://schemas.openxmlformats.org/officeDocument/2006/relationships/externalLinkPath" Target="/Documents%20and%20Settings/VY16F-USER/&#12487;&#12473;&#12463;&#12488;&#12483;&#12503;/&#65298;&#65296;&#65297;&#65296;&#12288;&#65304;&#12288;&#36939;&#36664;&#12539;&#36890;&#20449;&#65288;&#65305;&#65289;&#65374;&#65288;&#65297;&#65298;&#65289;&#39640;&#36895;&#36947;&#36335;&#281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（９）東名インター利用状況"/>
      <sheetName val="平成２１年出入交通量"/>
    </sheetNames>
    <sheetDataSet>
      <sheetData sheetId="0" refreshError="1"/>
      <sheetData sheetId="1" refreshError="1">
        <row r="16">
          <cell r="C16">
            <v>2592122</v>
          </cell>
          <cell r="D16">
            <v>2504940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B201-92D0-4433-99E2-EDDE283FE8D6}">
  <dimension ref="A1:J31"/>
  <sheetViews>
    <sheetView tabSelected="1" view="pageBreakPreview" zoomScaleNormal="100" zoomScaleSheetLayoutView="100" workbookViewId="0">
      <selection sqref="A1:B1"/>
    </sheetView>
  </sheetViews>
  <sheetFormatPr defaultColWidth="9" defaultRowHeight="13.5" x14ac:dyDescent="0.15"/>
  <cols>
    <col min="1" max="1" width="12.875" style="79" customWidth="1"/>
    <col min="2" max="4" width="12.75" style="79" customWidth="1"/>
    <col min="5" max="5" width="11.875" style="79" customWidth="1"/>
    <col min="6" max="6" width="12.75" style="80" customWidth="1"/>
    <col min="7" max="9" width="12.625" style="80" customWidth="1"/>
    <col min="10" max="10" width="7.625" style="80" customWidth="1"/>
    <col min="11" max="11" width="12.125" style="79" customWidth="1"/>
    <col min="12" max="12" width="9.375" style="79" customWidth="1"/>
    <col min="13" max="13" width="9.125" style="79" customWidth="1"/>
    <col min="14" max="14" width="6.875" style="79" customWidth="1"/>
    <col min="15" max="15" width="12.25" style="79" customWidth="1"/>
    <col min="16" max="16" width="14.125" style="79" customWidth="1"/>
    <col min="17" max="17" width="11.75" style="79" customWidth="1"/>
    <col min="18" max="18" width="12" style="79" customWidth="1"/>
    <col min="19" max="16384" width="9" style="79"/>
  </cols>
  <sheetData>
    <row r="1" spans="1:10" ht="21" x14ac:dyDescent="0.2">
      <c r="A1" s="78" t="s">
        <v>9</v>
      </c>
      <c r="B1" s="78"/>
    </row>
    <row r="2" spans="1:10" ht="17.25" x14ac:dyDescent="0.15">
      <c r="A2" s="81" t="s">
        <v>32</v>
      </c>
      <c r="B2" s="81"/>
      <c r="C2" s="81"/>
      <c r="D2" s="81"/>
      <c r="E2" s="82"/>
      <c r="F2" s="81"/>
      <c r="G2" s="81"/>
      <c r="H2" s="81"/>
      <c r="I2" s="81"/>
      <c r="J2" s="82"/>
    </row>
    <row r="3" spans="1:10" ht="12.95" customHeight="1" x14ac:dyDescent="0.15">
      <c r="A3" s="81"/>
      <c r="B3" s="81"/>
      <c r="C3" s="81"/>
      <c r="D3" s="81"/>
      <c r="E3" s="82"/>
      <c r="F3" s="81"/>
      <c r="G3" s="81"/>
      <c r="H3" s="81"/>
      <c r="I3" s="81"/>
      <c r="J3" s="82"/>
    </row>
    <row r="4" spans="1:10" x14ac:dyDescent="0.15">
      <c r="A4" s="83"/>
      <c r="B4" s="83"/>
      <c r="C4" s="83"/>
      <c r="D4" s="84" t="s">
        <v>14</v>
      </c>
      <c r="E4" s="82"/>
      <c r="F4" s="85"/>
      <c r="G4" s="85"/>
      <c r="H4" s="85"/>
      <c r="I4" s="86"/>
      <c r="J4" s="82"/>
    </row>
    <row r="5" spans="1:10" ht="15" customHeight="1" x14ac:dyDescent="0.15">
      <c r="A5" s="87" t="s">
        <v>15</v>
      </c>
      <c r="B5" s="88" t="s">
        <v>10</v>
      </c>
      <c r="C5" s="88" t="s">
        <v>11</v>
      </c>
      <c r="D5" s="88" t="s">
        <v>17</v>
      </c>
      <c r="E5" s="82"/>
      <c r="F5" s="85"/>
      <c r="G5" s="89"/>
      <c r="H5" s="89"/>
      <c r="I5" s="89"/>
      <c r="J5" s="82"/>
    </row>
    <row r="6" spans="1:10" ht="15" customHeight="1" x14ac:dyDescent="0.15">
      <c r="A6" s="87"/>
      <c r="B6" s="88" t="s">
        <v>16</v>
      </c>
      <c r="C6" s="88" t="s">
        <v>16</v>
      </c>
      <c r="D6" s="88" t="s">
        <v>16</v>
      </c>
      <c r="E6" s="82"/>
      <c r="F6" s="85"/>
      <c r="G6" s="89"/>
      <c r="H6" s="89"/>
      <c r="I6" s="89"/>
      <c r="J6" s="82"/>
    </row>
    <row r="7" spans="1:10" ht="17.25" x14ac:dyDescent="0.15">
      <c r="A7" s="88" t="s">
        <v>237</v>
      </c>
      <c r="B7" s="90">
        <v>5984</v>
      </c>
      <c r="C7" s="90">
        <v>3569</v>
      </c>
      <c r="D7" s="90">
        <v>2326</v>
      </c>
      <c r="E7" s="82"/>
      <c r="F7" s="81"/>
      <c r="G7" s="81"/>
      <c r="H7" s="81"/>
      <c r="I7" s="81"/>
      <c r="J7" s="82"/>
    </row>
    <row r="8" spans="1:10" ht="17.25" x14ac:dyDescent="0.15">
      <c r="A8" s="88" t="s">
        <v>238</v>
      </c>
      <c r="B8" s="90">
        <v>5806</v>
      </c>
      <c r="C8" s="90">
        <v>3503</v>
      </c>
      <c r="D8" s="90">
        <v>2303</v>
      </c>
      <c r="E8" s="82"/>
      <c r="F8" s="81"/>
      <c r="G8" s="81"/>
      <c r="H8" s="81"/>
      <c r="I8" s="81"/>
      <c r="J8" s="82"/>
    </row>
    <row r="9" spans="1:10" ht="17.25" x14ac:dyDescent="0.15">
      <c r="A9" s="88" t="s">
        <v>239</v>
      </c>
      <c r="B9" s="90">
        <v>5790</v>
      </c>
      <c r="C9" s="90">
        <v>3520</v>
      </c>
      <c r="D9" s="90">
        <v>2270</v>
      </c>
      <c r="E9" s="82"/>
      <c r="F9" s="81"/>
      <c r="G9" s="81"/>
      <c r="H9" s="81"/>
      <c r="I9" s="81"/>
      <c r="J9" s="82"/>
    </row>
    <row r="10" spans="1:10" ht="17.25" x14ac:dyDescent="0.15">
      <c r="A10" s="88" t="s">
        <v>240</v>
      </c>
      <c r="B10" s="90">
        <v>5696</v>
      </c>
      <c r="C10" s="90">
        <v>3510</v>
      </c>
      <c r="D10" s="90">
        <v>2186</v>
      </c>
      <c r="E10" s="82"/>
      <c r="F10" s="81"/>
      <c r="G10" s="81"/>
      <c r="H10" s="81"/>
      <c r="I10" s="81"/>
      <c r="J10" s="82"/>
    </row>
    <row r="11" spans="1:10" ht="17.25" x14ac:dyDescent="0.15">
      <c r="A11" s="88" t="s">
        <v>241</v>
      </c>
      <c r="B11" s="91">
        <v>5335</v>
      </c>
      <c r="C11" s="92">
        <v>3385</v>
      </c>
      <c r="D11" s="91">
        <v>1951</v>
      </c>
      <c r="E11" s="82"/>
      <c r="F11" s="81"/>
      <c r="G11" s="81"/>
      <c r="H11" s="81"/>
      <c r="I11" s="81"/>
      <c r="J11" s="82"/>
    </row>
    <row r="12" spans="1:10" ht="17.25" x14ac:dyDescent="0.15">
      <c r="A12" s="88" t="s">
        <v>242</v>
      </c>
      <c r="B12" s="91">
        <v>5274</v>
      </c>
      <c r="C12" s="92">
        <v>3374</v>
      </c>
      <c r="D12" s="91">
        <v>1900</v>
      </c>
      <c r="E12" s="82"/>
      <c r="F12" s="81"/>
      <c r="G12" s="81"/>
      <c r="H12" s="81"/>
      <c r="I12" s="81"/>
      <c r="J12" s="82"/>
    </row>
    <row r="13" spans="1:10" ht="17.25" x14ac:dyDescent="0.15">
      <c r="A13" s="88" t="s">
        <v>243</v>
      </c>
      <c r="B13" s="91">
        <v>5246</v>
      </c>
      <c r="C13" s="92">
        <v>3374</v>
      </c>
      <c r="D13" s="91">
        <v>1884</v>
      </c>
      <c r="E13" s="82"/>
      <c r="F13" s="81"/>
      <c r="G13" s="81"/>
      <c r="H13" s="81"/>
      <c r="I13" s="81"/>
      <c r="J13" s="82"/>
    </row>
    <row r="14" spans="1:10" ht="17.25" x14ac:dyDescent="0.15">
      <c r="A14" s="88" t="s">
        <v>244</v>
      </c>
      <c r="B14" s="91">
        <f>SUM(C14:D14)</f>
        <v>5176</v>
      </c>
      <c r="C14" s="93">
        <v>3269</v>
      </c>
      <c r="D14" s="91">
        <v>1907</v>
      </c>
      <c r="E14" s="82"/>
      <c r="F14" s="81"/>
      <c r="G14" s="81"/>
      <c r="H14" s="81"/>
      <c r="I14" s="81"/>
      <c r="J14" s="82"/>
    </row>
    <row r="15" spans="1:10" ht="17.25" x14ac:dyDescent="0.15">
      <c r="A15" s="88" t="s">
        <v>245</v>
      </c>
      <c r="B15" s="91">
        <v>5075</v>
      </c>
      <c r="C15" s="93">
        <v>3214</v>
      </c>
      <c r="D15" s="91">
        <v>1861</v>
      </c>
      <c r="E15" s="82"/>
      <c r="F15" s="81"/>
      <c r="G15" s="81"/>
      <c r="H15" s="81"/>
      <c r="I15" s="81"/>
      <c r="J15" s="82"/>
    </row>
    <row r="16" spans="1:10" ht="17.25" x14ac:dyDescent="0.15">
      <c r="A16" s="88" t="s">
        <v>246</v>
      </c>
      <c r="B16" s="91">
        <v>4894</v>
      </c>
      <c r="C16" s="93">
        <v>3072</v>
      </c>
      <c r="D16" s="91">
        <v>1822</v>
      </c>
      <c r="E16" s="82"/>
      <c r="F16" s="81"/>
      <c r="G16" s="81"/>
      <c r="H16" s="81"/>
      <c r="I16" s="81"/>
      <c r="J16" s="82"/>
    </row>
    <row r="17" spans="1:10" ht="17.25" x14ac:dyDescent="0.15">
      <c r="A17" s="88" t="s">
        <v>247</v>
      </c>
      <c r="B17" s="91">
        <v>5133</v>
      </c>
      <c r="C17" s="93">
        <v>3185</v>
      </c>
      <c r="D17" s="91">
        <v>1948</v>
      </c>
      <c r="E17" s="82"/>
      <c r="F17" s="81"/>
      <c r="G17" s="81"/>
      <c r="H17" s="81"/>
      <c r="I17" s="81"/>
      <c r="J17" s="82"/>
    </row>
    <row r="18" spans="1:10" ht="17.25" x14ac:dyDescent="0.15">
      <c r="A18" s="88" t="s">
        <v>248</v>
      </c>
      <c r="B18" s="91">
        <v>5231</v>
      </c>
      <c r="C18" s="93">
        <v>3260</v>
      </c>
      <c r="D18" s="91">
        <v>1971</v>
      </c>
      <c r="E18" s="82"/>
      <c r="F18" s="81"/>
      <c r="G18" s="81"/>
      <c r="H18" s="81"/>
      <c r="I18" s="81"/>
      <c r="J18" s="82"/>
    </row>
    <row r="19" spans="1:10" ht="17.25" x14ac:dyDescent="0.15">
      <c r="A19" s="88" t="s">
        <v>249</v>
      </c>
      <c r="B19" s="91">
        <v>5324</v>
      </c>
      <c r="C19" s="93">
        <v>3286</v>
      </c>
      <c r="D19" s="91">
        <v>2038</v>
      </c>
      <c r="E19" s="82"/>
      <c r="F19" s="81"/>
      <c r="G19" s="81"/>
      <c r="H19" s="81"/>
      <c r="I19" s="81"/>
      <c r="J19" s="82"/>
    </row>
    <row r="20" spans="1:10" ht="17.25" x14ac:dyDescent="0.15">
      <c r="A20" s="88" t="s">
        <v>250</v>
      </c>
      <c r="B20" s="91">
        <v>5366</v>
      </c>
      <c r="C20" s="94">
        <v>3308</v>
      </c>
      <c r="D20" s="91">
        <v>2058</v>
      </c>
      <c r="E20" s="82"/>
      <c r="F20" s="81"/>
      <c r="G20" s="81"/>
      <c r="H20" s="81"/>
      <c r="I20" s="81"/>
      <c r="J20" s="82"/>
    </row>
    <row r="21" spans="1:10" ht="17.25" x14ac:dyDescent="0.15">
      <c r="A21" s="88" t="s">
        <v>174</v>
      </c>
      <c r="B21" s="91">
        <v>5325</v>
      </c>
      <c r="C21" s="94">
        <v>3341</v>
      </c>
      <c r="D21" s="91">
        <v>1984</v>
      </c>
      <c r="E21" s="82"/>
      <c r="F21" s="81"/>
      <c r="G21" s="81"/>
      <c r="H21" s="81"/>
      <c r="I21" s="81"/>
      <c r="J21" s="82"/>
    </row>
    <row r="22" spans="1:10" ht="17.25" x14ac:dyDescent="0.15">
      <c r="A22" s="95" t="s">
        <v>251</v>
      </c>
      <c r="B22" s="91">
        <v>3840</v>
      </c>
      <c r="C22" s="92">
        <v>2928</v>
      </c>
      <c r="D22" s="92">
        <v>912</v>
      </c>
      <c r="E22" s="82"/>
      <c r="F22" s="81"/>
      <c r="G22" s="81"/>
      <c r="H22" s="81"/>
      <c r="I22" s="81"/>
      <c r="J22" s="82"/>
    </row>
    <row r="23" spans="1:10" ht="17.25" x14ac:dyDescent="0.15">
      <c r="A23" s="95" t="s">
        <v>252</v>
      </c>
      <c r="B23" s="91">
        <v>3869</v>
      </c>
      <c r="C23" s="92">
        <v>2805</v>
      </c>
      <c r="D23" s="92">
        <v>1064</v>
      </c>
      <c r="E23" s="82"/>
      <c r="F23" s="81"/>
      <c r="G23" s="81"/>
      <c r="H23" s="81"/>
      <c r="I23" s="81"/>
      <c r="J23" s="82"/>
    </row>
    <row r="24" spans="1:10" ht="17.25" x14ac:dyDescent="0.15">
      <c r="A24" s="95" t="s">
        <v>279</v>
      </c>
      <c r="B24" s="96">
        <v>4313</v>
      </c>
      <c r="C24" s="92">
        <v>2928</v>
      </c>
      <c r="D24" s="92">
        <v>1385</v>
      </c>
      <c r="E24" s="97"/>
      <c r="F24" s="81"/>
      <c r="G24" s="81"/>
      <c r="H24" s="81"/>
      <c r="I24" s="81"/>
      <c r="J24" s="82"/>
    </row>
    <row r="25" spans="1:10" s="99" customFormat="1" ht="17.25" x14ac:dyDescent="0.15">
      <c r="A25" s="95" t="s">
        <v>295</v>
      </c>
      <c r="B25" s="96">
        <v>4654</v>
      </c>
      <c r="C25" s="92">
        <v>3053</v>
      </c>
      <c r="D25" s="92">
        <v>1602</v>
      </c>
      <c r="E25" s="97"/>
      <c r="F25" s="98"/>
      <c r="G25" s="98"/>
      <c r="H25" s="98"/>
      <c r="I25" s="98"/>
      <c r="J25" s="82"/>
    </row>
    <row r="26" spans="1:10" ht="17.25" x14ac:dyDescent="0.15">
      <c r="A26" s="95" t="s">
        <v>316</v>
      </c>
      <c r="B26" s="100">
        <v>4791</v>
      </c>
      <c r="C26" s="92">
        <v>3130</v>
      </c>
      <c r="D26" s="92">
        <v>1661</v>
      </c>
      <c r="E26" s="97"/>
      <c r="F26" s="81"/>
      <c r="G26" s="81"/>
      <c r="H26" s="81"/>
      <c r="I26" s="81"/>
      <c r="J26" s="82"/>
    </row>
    <row r="27" spans="1:10" ht="17.25" x14ac:dyDescent="0.15">
      <c r="A27" s="101" t="s">
        <v>216</v>
      </c>
      <c r="B27" s="102"/>
      <c r="C27" s="102"/>
      <c r="D27" s="102"/>
      <c r="E27" s="97"/>
      <c r="F27" s="81"/>
      <c r="G27" s="81"/>
      <c r="H27" s="81"/>
      <c r="I27" s="81"/>
      <c r="J27" s="82"/>
    </row>
    <row r="28" spans="1:10" ht="17.25" x14ac:dyDescent="0.15">
      <c r="A28" s="103" t="s">
        <v>325</v>
      </c>
      <c r="B28" s="98"/>
      <c r="C28" s="98"/>
      <c r="D28" s="98"/>
      <c r="E28" s="97"/>
      <c r="F28" s="81"/>
      <c r="G28" s="81"/>
      <c r="H28" s="81"/>
      <c r="I28" s="81"/>
      <c r="J28" s="82"/>
    </row>
    <row r="29" spans="1:10" ht="17.25" x14ac:dyDescent="0.15">
      <c r="A29" s="81"/>
      <c r="B29" s="81"/>
      <c r="C29" s="81"/>
      <c r="D29" s="81"/>
      <c r="E29" s="82"/>
      <c r="F29" s="81"/>
      <c r="G29" s="81"/>
      <c r="H29" s="81"/>
      <c r="I29" s="81"/>
      <c r="J29" s="82"/>
    </row>
    <row r="30" spans="1:10" ht="17.25" x14ac:dyDescent="0.15">
      <c r="A30" s="81"/>
      <c r="B30" s="81"/>
      <c r="C30" s="81"/>
      <c r="D30" s="81"/>
      <c r="E30" s="82"/>
      <c r="F30" s="81"/>
      <c r="G30" s="81"/>
      <c r="H30" s="81"/>
      <c r="I30" s="81"/>
      <c r="J30" s="82"/>
    </row>
    <row r="31" spans="1:10" ht="17.25" x14ac:dyDescent="0.15">
      <c r="A31" s="81"/>
      <c r="B31" s="81"/>
      <c r="C31" s="81"/>
      <c r="D31" s="81"/>
      <c r="E31" s="82"/>
      <c r="F31" s="81"/>
      <c r="G31" s="81"/>
      <c r="H31" s="81"/>
      <c r="I31" s="81"/>
      <c r="J31" s="82"/>
    </row>
  </sheetData>
  <sheetProtection formatCells="0" insertColumns="0" insertRows="0"/>
  <mergeCells count="2">
    <mergeCell ref="A1:B1"/>
    <mergeCell ref="A5:A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&amp;C&amp;A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3594-B87B-4FB3-B6B2-DCB627156DAB}">
  <dimension ref="A1:Q121"/>
  <sheetViews>
    <sheetView view="pageBreakPreview" zoomScaleNormal="100" zoomScaleSheetLayoutView="100" workbookViewId="0"/>
  </sheetViews>
  <sheetFormatPr defaultRowHeight="13.5" x14ac:dyDescent="0.15"/>
  <cols>
    <col min="1" max="1" width="15.5" style="225" customWidth="1"/>
    <col min="2" max="5" width="9.625" style="225" customWidth="1"/>
    <col min="6" max="6" width="9" style="225"/>
    <col min="7" max="7" width="13.625" style="225" customWidth="1"/>
    <col min="8" max="11" width="9.625" style="225" customWidth="1"/>
    <col min="12" max="12" width="9" style="225" customWidth="1"/>
    <col min="13" max="15" width="18.625" style="225" customWidth="1"/>
    <col min="16" max="16384" width="9" style="225"/>
  </cols>
  <sheetData>
    <row r="1" spans="1:15" s="227" customFormat="1" ht="22.5" customHeight="1" x14ac:dyDescent="0.2">
      <c r="A1" s="226" t="s">
        <v>282</v>
      </c>
      <c r="B1" s="226"/>
      <c r="C1" s="226"/>
      <c r="D1" s="226"/>
      <c r="E1" s="226"/>
      <c r="F1" s="226"/>
      <c r="K1" s="274"/>
    </row>
    <row r="2" spans="1:15" s="227" customFormat="1" ht="15.95" customHeight="1" x14ac:dyDescent="0.2">
      <c r="A2" s="275" t="s">
        <v>235</v>
      </c>
      <c r="B2" s="276"/>
      <c r="C2" s="276"/>
      <c r="D2" s="276"/>
      <c r="E2" s="276"/>
      <c r="F2" s="276"/>
      <c r="K2" s="274"/>
    </row>
    <row r="3" spans="1:15" s="227" customFormat="1" ht="15.95" customHeight="1" x14ac:dyDescent="0.15">
      <c r="E3" s="227" t="s">
        <v>128</v>
      </c>
      <c r="K3" s="227" t="s">
        <v>128</v>
      </c>
      <c r="O3" s="264" t="s">
        <v>128</v>
      </c>
    </row>
    <row r="4" spans="1:15" s="227" customFormat="1" ht="15.95" customHeight="1" x14ac:dyDescent="0.15">
      <c r="A4" s="278" t="s">
        <v>263</v>
      </c>
      <c r="B4" s="280" t="s">
        <v>129</v>
      </c>
      <c r="C4" s="281"/>
      <c r="D4" s="296" t="s">
        <v>130</v>
      </c>
      <c r="E4" s="296"/>
      <c r="G4" s="284" t="s">
        <v>262</v>
      </c>
      <c r="H4" s="280" t="s">
        <v>129</v>
      </c>
      <c r="I4" s="281"/>
      <c r="J4" s="297" t="s">
        <v>130</v>
      </c>
      <c r="K4" s="298"/>
      <c r="L4" s="274"/>
      <c r="M4" s="284" t="s">
        <v>261</v>
      </c>
      <c r="N4" s="279" t="s">
        <v>129</v>
      </c>
      <c r="O4" s="282" t="s">
        <v>130</v>
      </c>
    </row>
    <row r="5" spans="1:15" s="227" customFormat="1" ht="15.95" customHeight="1" x14ac:dyDescent="0.15">
      <c r="A5" s="284" t="s">
        <v>219</v>
      </c>
      <c r="B5" s="299">
        <v>5000</v>
      </c>
      <c r="C5" s="300"/>
      <c r="D5" s="348">
        <v>85008</v>
      </c>
      <c r="E5" s="349"/>
      <c r="G5" s="284" t="s">
        <v>219</v>
      </c>
      <c r="H5" s="299">
        <v>3440</v>
      </c>
      <c r="I5" s="300"/>
      <c r="J5" s="348">
        <v>103205</v>
      </c>
      <c r="K5" s="349"/>
      <c r="L5" s="274"/>
      <c r="M5" s="284" t="s">
        <v>219</v>
      </c>
      <c r="N5" s="286">
        <v>2862</v>
      </c>
      <c r="O5" s="287">
        <v>85849</v>
      </c>
    </row>
    <row r="6" spans="1:15" s="227" customFormat="1" ht="15.95" customHeight="1" x14ac:dyDescent="0.15">
      <c r="A6" s="284" t="s">
        <v>220</v>
      </c>
      <c r="B6" s="299">
        <v>4624</v>
      </c>
      <c r="C6" s="300"/>
      <c r="D6" s="348">
        <v>143341</v>
      </c>
      <c r="E6" s="349"/>
      <c r="G6" s="284" t="s">
        <v>220</v>
      </c>
      <c r="H6" s="299">
        <v>3740</v>
      </c>
      <c r="I6" s="300"/>
      <c r="J6" s="348">
        <v>115953</v>
      </c>
      <c r="K6" s="349"/>
      <c r="L6" s="274"/>
      <c r="M6" s="284" t="s">
        <v>220</v>
      </c>
      <c r="N6" s="286">
        <v>3061</v>
      </c>
      <c r="O6" s="287">
        <v>94884</v>
      </c>
    </row>
    <row r="7" spans="1:15" s="227" customFormat="1" ht="15.95" customHeight="1" x14ac:dyDescent="0.15">
      <c r="A7" s="284" t="s">
        <v>221</v>
      </c>
      <c r="B7" s="299">
        <v>4277</v>
      </c>
      <c r="C7" s="300"/>
      <c r="D7" s="348">
        <v>128311</v>
      </c>
      <c r="E7" s="349"/>
      <c r="G7" s="284" t="s">
        <v>221</v>
      </c>
      <c r="H7" s="299">
        <v>3990</v>
      </c>
      <c r="I7" s="300"/>
      <c r="J7" s="348">
        <v>119704</v>
      </c>
      <c r="K7" s="349"/>
      <c r="L7" s="274"/>
      <c r="M7" s="284" t="s">
        <v>221</v>
      </c>
      <c r="N7" s="286">
        <v>3152</v>
      </c>
      <c r="O7" s="287">
        <v>94550</v>
      </c>
    </row>
    <row r="8" spans="1:15" s="227" customFormat="1" ht="15.95" customHeight="1" x14ac:dyDescent="0.15">
      <c r="A8" s="284" t="s">
        <v>222</v>
      </c>
      <c r="B8" s="299">
        <v>3620</v>
      </c>
      <c r="C8" s="300"/>
      <c r="D8" s="348">
        <v>112218</v>
      </c>
      <c r="E8" s="349"/>
      <c r="G8" s="284" t="s">
        <v>222</v>
      </c>
      <c r="H8" s="299">
        <v>3575</v>
      </c>
      <c r="I8" s="300"/>
      <c r="J8" s="348">
        <v>110811</v>
      </c>
      <c r="K8" s="349"/>
      <c r="L8" s="274"/>
      <c r="M8" s="284" t="s">
        <v>222</v>
      </c>
      <c r="N8" s="286">
        <v>2868</v>
      </c>
      <c r="O8" s="287">
        <v>88911</v>
      </c>
    </row>
    <row r="9" spans="1:15" s="227" customFormat="1" ht="15.95" customHeight="1" x14ac:dyDescent="0.15">
      <c r="A9" s="284" t="s">
        <v>223</v>
      </c>
      <c r="B9" s="299">
        <v>4121</v>
      </c>
      <c r="C9" s="300"/>
      <c r="D9" s="348">
        <v>127749</v>
      </c>
      <c r="E9" s="349"/>
      <c r="G9" s="284" t="s">
        <v>223</v>
      </c>
      <c r="H9" s="299">
        <v>3963</v>
      </c>
      <c r="I9" s="300"/>
      <c r="J9" s="348">
        <v>122847</v>
      </c>
      <c r="K9" s="349"/>
      <c r="L9" s="274"/>
      <c r="M9" s="284" t="s">
        <v>223</v>
      </c>
      <c r="N9" s="286">
        <v>3155</v>
      </c>
      <c r="O9" s="287">
        <v>97820</v>
      </c>
    </row>
    <row r="10" spans="1:15" s="227" customFormat="1" ht="15.95" customHeight="1" x14ac:dyDescent="0.15">
      <c r="A10" s="284" t="s">
        <v>224</v>
      </c>
      <c r="B10" s="299">
        <v>3406</v>
      </c>
      <c r="C10" s="300"/>
      <c r="D10" s="348">
        <v>102176</v>
      </c>
      <c r="E10" s="349"/>
      <c r="G10" s="284" t="s">
        <v>224</v>
      </c>
      <c r="H10" s="299">
        <v>3384</v>
      </c>
      <c r="I10" s="300"/>
      <c r="J10" s="348">
        <v>101517</v>
      </c>
      <c r="K10" s="349"/>
      <c r="L10" s="274"/>
      <c r="M10" s="284" t="s">
        <v>224</v>
      </c>
      <c r="N10" s="286">
        <v>2858</v>
      </c>
      <c r="O10" s="287">
        <v>85746</v>
      </c>
    </row>
    <row r="11" spans="1:15" s="227" customFormat="1" ht="15.95" customHeight="1" x14ac:dyDescent="0.15">
      <c r="A11" s="284" t="s">
        <v>225</v>
      </c>
      <c r="B11" s="299">
        <v>3559</v>
      </c>
      <c r="C11" s="300"/>
      <c r="D11" s="348">
        <v>110343</v>
      </c>
      <c r="E11" s="349"/>
      <c r="G11" s="284" t="s">
        <v>225</v>
      </c>
      <c r="H11" s="299">
        <v>3561</v>
      </c>
      <c r="I11" s="300"/>
      <c r="J11" s="348">
        <v>110385</v>
      </c>
      <c r="K11" s="349"/>
      <c r="L11" s="274"/>
      <c r="M11" s="284" t="s">
        <v>225</v>
      </c>
      <c r="N11" s="286">
        <v>2753</v>
      </c>
      <c r="O11" s="287">
        <v>85332</v>
      </c>
    </row>
    <row r="12" spans="1:15" s="227" customFormat="1" ht="15.95" customHeight="1" x14ac:dyDescent="0.15">
      <c r="A12" s="284" t="s">
        <v>226</v>
      </c>
      <c r="B12" s="299">
        <v>3825</v>
      </c>
      <c r="C12" s="300"/>
      <c r="D12" s="348">
        <v>114758</v>
      </c>
      <c r="E12" s="349"/>
      <c r="G12" s="284" t="s">
        <v>226</v>
      </c>
      <c r="H12" s="299">
        <v>3995</v>
      </c>
      <c r="I12" s="300"/>
      <c r="J12" s="348">
        <v>119853</v>
      </c>
      <c r="K12" s="349"/>
      <c r="L12" s="274"/>
      <c r="M12" s="284" t="s">
        <v>226</v>
      </c>
      <c r="N12" s="286">
        <v>3093</v>
      </c>
      <c r="O12" s="287">
        <v>92797</v>
      </c>
    </row>
    <row r="13" spans="1:15" s="227" customFormat="1" ht="15.95" customHeight="1" x14ac:dyDescent="0.15">
      <c r="A13" s="284" t="s">
        <v>227</v>
      </c>
      <c r="B13" s="299">
        <v>3165</v>
      </c>
      <c r="C13" s="300"/>
      <c r="D13" s="348">
        <v>98123</v>
      </c>
      <c r="E13" s="349"/>
      <c r="G13" s="284" t="s">
        <v>227</v>
      </c>
      <c r="H13" s="299">
        <v>3430</v>
      </c>
      <c r="I13" s="300"/>
      <c r="J13" s="348">
        <v>106319</v>
      </c>
      <c r="K13" s="349"/>
      <c r="L13" s="274"/>
      <c r="M13" s="284" t="s">
        <v>227</v>
      </c>
      <c r="N13" s="286">
        <v>2617</v>
      </c>
      <c r="O13" s="287">
        <v>81112</v>
      </c>
    </row>
    <row r="14" spans="1:15" s="227" customFormat="1" ht="15.95" customHeight="1" x14ac:dyDescent="0.15">
      <c r="A14" s="284" t="s">
        <v>256</v>
      </c>
      <c r="B14" s="299">
        <v>3503</v>
      </c>
      <c r="C14" s="300"/>
      <c r="D14" s="348">
        <v>108593</v>
      </c>
      <c r="E14" s="349"/>
      <c r="G14" s="284" t="s">
        <v>256</v>
      </c>
      <c r="H14" s="299">
        <v>3655</v>
      </c>
      <c r="I14" s="300"/>
      <c r="J14" s="348">
        <v>113316</v>
      </c>
      <c r="K14" s="349"/>
      <c r="L14" s="274"/>
      <c r="M14" s="284" t="s">
        <v>256</v>
      </c>
      <c r="N14" s="286">
        <v>2736</v>
      </c>
      <c r="O14" s="287">
        <v>84814</v>
      </c>
    </row>
    <row r="15" spans="1:15" s="227" customFormat="1" ht="15.95" customHeight="1" x14ac:dyDescent="0.15">
      <c r="A15" s="284" t="s">
        <v>228</v>
      </c>
      <c r="B15" s="299">
        <v>3151</v>
      </c>
      <c r="C15" s="300"/>
      <c r="D15" s="348">
        <v>88239</v>
      </c>
      <c r="E15" s="349"/>
      <c r="G15" s="284" t="s">
        <v>228</v>
      </c>
      <c r="H15" s="299">
        <v>2958</v>
      </c>
      <c r="I15" s="300"/>
      <c r="J15" s="348">
        <v>82812</v>
      </c>
      <c r="K15" s="349"/>
      <c r="L15" s="274"/>
      <c r="M15" s="284" t="s">
        <v>228</v>
      </c>
      <c r="N15" s="286">
        <v>2550</v>
      </c>
      <c r="O15" s="287">
        <v>71387</v>
      </c>
    </row>
    <row r="16" spans="1:15" s="227" customFormat="1" ht="15.95" customHeight="1" x14ac:dyDescent="0.15">
      <c r="A16" s="284" t="s">
        <v>229</v>
      </c>
      <c r="B16" s="299">
        <v>3497</v>
      </c>
      <c r="C16" s="300"/>
      <c r="D16" s="348">
        <v>108414</v>
      </c>
      <c r="E16" s="349"/>
      <c r="G16" s="284" t="s">
        <v>229</v>
      </c>
      <c r="H16" s="299">
        <v>3505</v>
      </c>
      <c r="I16" s="300"/>
      <c r="J16" s="348">
        <v>108662</v>
      </c>
      <c r="K16" s="349"/>
      <c r="L16" s="274"/>
      <c r="M16" s="284" t="s">
        <v>229</v>
      </c>
      <c r="N16" s="286">
        <v>2743</v>
      </c>
      <c r="O16" s="287">
        <v>85044</v>
      </c>
    </row>
    <row r="17" spans="1:15" s="227" customFormat="1" ht="15.95" customHeight="1" x14ac:dyDescent="0.15">
      <c r="A17" s="305" t="s">
        <v>51</v>
      </c>
      <c r="B17" s="306"/>
      <c r="C17" s="307"/>
      <c r="D17" s="308">
        <f>SUM(D5:D16)</f>
        <v>1327273</v>
      </c>
      <c r="E17" s="308"/>
      <c r="G17" s="279" t="s">
        <v>51</v>
      </c>
      <c r="H17" s="309"/>
      <c r="I17" s="309"/>
      <c r="J17" s="310">
        <f>SUM(J5:J16)</f>
        <v>1315384</v>
      </c>
      <c r="K17" s="310"/>
      <c r="L17" s="274"/>
      <c r="M17" s="279" t="s">
        <v>51</v>
      </c>
      <c r="N17" s="292"/>
      <c r="O17" s="311">
        <f>SUM(O5:O16)</f>
        <v>1048246</v>
      </c>
    </row>
    <row r="18" spans="1:15" s="227" customFormat="1" ht="15.95" customHeight="1" x14ac:dyDescent="0.15">
      <c r="A18" s="323" t="s">
        <v>170</v>
      </c>
      <c r="B18" s="314"/>
      <c r="C18" s="314"/>
      <c r="D18" s="314"/>
      <c r="E18" s="314"/>
      <c r="F18" s="314"/>
      <c r="G18" s="323" t="s">
        <v>170</v>
      </c>
      <c r="H18" s="350"/>
      <c r="I18" s="350"/>
      <c r="J18" s="314"/>
      <c r="K18" s="314"/>
      <c r="L18" s="314"/>
      <c r="M18" s="323" t="s">
        <v>170</v>
      </c>
    </row>
    <row r="19" spans="1:15" s="227" customFormat="1" ht="15.95" customHeight="1" x14ac:dyDescent="0.15">
      <c r="E19" s="227" t="s">
        <v>128</v>
      </c>
      <c r="K19" s="227" t="s">
        <v>128</v>
      </c>
      <c r="O19" s="264" t="s">
        <v>128</v>
      </c>
    </row>
    <row r="20" spans="1:15" s="227" customFormat="1" ht="15.95" customHeight="1" x14ac:dyDescent="0.15">
      <c r="A20" s="278" t="s">
        <v>276</v>
      </c>
      <c r="B20" s="280" t="s">
        <v>129</v>
      </c>
      <c r="C20" s="281"/>
      <c r="D20" s="296" t="s">
        <v>130</v>
      </c>
      <c r="E20" s="296"/>
      <c r="G20" s="284" t="s">
        <v>275</v>
      </c>
      <c r="H20" s="280" t="s">
        <v>129</v>
      </c>
      <c r="I20" s="281"/>
      <c r="J20" s="297" t="s">
        <v>130</v>
      </c>
      <c r="K20" s="298"/>
      <c r="L20" s="274"/>
      <c r="M20" s="284" t="s">
        <v>258</v>
      </c>
      <c r="N20" s="279" t="s">
        <v>129</v>
      </c>
      <c r="O20" s="282" t="s">
        <v>130</v>
      </c>
    </row>
    <row r="21" spans="1:15" s="227" customFormat="1" ht="15.95" customHeight="1" x14ac:dyDescent="0.2">
      <c r="A21" s="284" t="s">
        <v>219</v>
      </c>
      <c r="B21" s="327">
        <v>2674</v>
      </c>
      <c r="C21" s="328"/>
      <c r="D21" s="327">
        <v>80226</v>
      </c>
      <c r="E21" s="328"/>
      <c r="G21" s="284" t="s">
        <v>219</v>
      </c>
      <c r="H21" s="320">
        <v>3087</v>
      </c>
      <c r="I21" s="321"/>
      <c r="J21" s="320">
        <v>92624</v>
      </c>
      <c r="K21" s="321"/>
      <c r="L21" s="274"/>
      <c r="M21" s="284" t="s">
        <v>219</v>
      </c>
      <c r="N21" s="286">
        <v>2969</v>
      </c>
      <c r="O21" s="304">
        <v>89069</v>
      </c>
    </row>
    <row r="22" spans="1:15" ht="15.95" customHeight="1" x14ac:dyDescent="0.2">
      <c r="A22" s="284" t="s">
        <v>220</v>
      </c>
      <c r="B22" s="327">
        <v>3029</v>
      </c>
      <c r="C22" s="328"/>
      <c r="D22" s="327">
        <v>93907</v>
      </c>
      <c r="E22" s="328"/>
      <c r="G22" s="284" t="s">
        <v>220</v>
      </c>
      <c r="H22" s="320">
        <v>3278</v>
      </c>
      <c r="I22" s="321"/>
      <c r="J22" s="320">
        <v>101611</v>
      </c>
      <c r="K22" s="321"/>
      <c r="M22" s="284" t="s">
        <v>220</v>
      </c>
      <c r="N22" s="286">
        <v>3217</v>
      </c>
      <c r="O22" s="304">
        <v>99742</v>
      </c>
    </row>
    <row r="23" spans="1:15" ht="15.95" customHeight="1" x14ac:dyDescent="0.2">
      <c r="A23" s="284" t="s">
        <v>221</v>
      </c>
      <c r="B23" s="327">
        <v>3085</v>
      </c>
      <c r="C23" s="328"/>
      <c r="D23" s="327">
        <v>92556</v>
      </c>
      <c r="E23" s="328"/>
      <c r="G23" s="284" t="s">
        <v>221</v>
      </c>
      <c r="H23" s="320">
        <v>3261</v>
      </c>
      <c r="I23" s="321"/>
      <c r="J23" s="320">
        <v>97820</v>
      </c>
      <c r="K23" s="321"/>
      <c r="M23" s="284" t="s">
        <v>221</v>
      </c>
      <c r="N23" s="286">
        <v>3358</v>
      </c>
      <c r="O23" s="304">
        <v>100746</v>
      </c>
    </row>
    <row r="24" spans="1:15" ht="15.95" customHeight="1" x14ac:dyDescent="0.2">
      <c r="A24" s="284" t="s">
        <v>222</v>
      </c>
      <c r="B24" s="327">
        <v>2784</v>
      </c>
      <c r="C24" s="328"/>
      <c r="D24" s="327">
        <v>86313</v>
      </c>
      <c r="E24" s="328"/>
      <c r="G24" s="284" t="s">
        <v>222</v>
      </c>
      <c r="H24" s="320">
        <v>3070</v>
      </c>
      <c r="I24" s="321"/>
      <c r="J24" s="320">
        <v>95166</v>
      </c>
      <c r="K24" s="321"/>
      <c r="M24" s="284" t="s">
        <v>222</v>
      </c>
      <c r="N24" s="286">
        <v>3021</v>
      </c>
      <c r="O24" s="304">
        <v>93648</v>
      </c>
    </row>
    <row r="25" spans="1:15" ht="15.95" customHeight="1" x14ac:dyDescent="0.2">
      <c r="A25" s="284" t="s">
        <v>223</v>
      </c>
      <c r="B25" s="327">
        <v>3094</v>
      </c>
      <c r="C25" s="328"/>
      <c r="D25" s="327">
        <v>95910</v>
      </c>
      <c r="E25" s="328"/>
      <c r="G25" s="284" t="s">
        <v>223</v>
      </c>
      <c r="H25" s="320">
        <v>3338</v>
      </c>
      <c r="I25" s="321"/>
      <c r="J25" s="320">
        <v>103490</v>
      </c>
      <c r="K25" s="321"/>
      <c r="M25" s="284" t="s">
        <v>223</v>
      </c>
      <c r="N25" s="286">
        <v>3250</v>
      </c>
      <c r="O25" s="304">
        <v>100761</v>
      </c>
    </row>
    <row r="26" spans="1:15" ht="15.95" customHeight="1" x14ac:dyDescent="0.2">
      <c r="A26" s="284" t="s">
        <v>224</v>
      </c>
      <c r="B26" s="327">
        <v>2788</v>
      </c>
      <c r="C26" s="328"/>
      <c r="D26" s="327">
        <v>83636</v>
      </c>
      <c r="E26" s="328"/>
      <c r="G26" s="284" t="s">
        <v>224</v>
      </c>
      <c r="H26" s="320">
        <v>3044</v>
      </c>
      <c r="I26" s="321"/>
      <c r="J26" s="320">
        <v>91319</v>
      </c>
      <c r="K26" s="321"/>
      <c r="M26" s="284" t="s">
        <v>224</v>
      </c>
      <c r="N26" s="286">
        <v>2874</v>
      </c>
      <c r="O26" s="304">
        <v>86211</v>
      </c>
    </row>
    <row r="27" spans="1:15" ht="15.95" customHeight="1" x14ac:dyDescent="0.2">
      <c r="A27" s="284" t="s">
        <v>225</v>
      </c>
      <c r="B27" s="327">
        <v>2739</v>
      </c>
      <c r="C27" s="328"/>
      <c r="D27" s="327">
        <v>84905</v>
      </c>
      <c r="E27" s="328"/>
      <c r="G27" s="284" t="s">
        <v>225</v>
      </c>
      <c r="H27" s="320">
        <v>3090</v>
      </c>
      <c r="I27" s="321"/>
      <c r="J27" s="320">
        <v>95793</v>
      </c>
      <c r="K27" s="321"/>
      <c r="M27" s="284" t="s">
        <v>225</v>
      </c>
      <c r="N27" s="286">
        <v>3086</v>
      </c>
      <c r="O27" s="304">
        <v>95661</v>
      </c>
    </row>
    <row r="28" spans="1:15" ht="15.95" customHeight="1" x14ac:dyDescent="0.2">
      <c r="A28" s="284" t="s">
        <v>226</v>
      </c>
      <c r="B28" s="327">
        <v>2943</v>
      </c>
      <c r="C28" s="328"/>
      <c r="D28" s="327">
        <v>88293</v>
      </c>
      <c r="E28" s="328"/>
      <c r="G28" s="284" t="s">
        <v>226</v>
      </c>
      <c r="H28" s="320">
        <v>3242</v>
      </c>
      <c r="I28" s="321"/>
      <c r="J28" s="320">
        <v>97272</v>
      </c>
      <c r="K28" s="321"/>
      <c r="M28" s="284" t="s">
        <v>226</v>
      </c>
      <c r="N28" s="286">
        <v>3287</v>
      </c>
      <c r="O28" s="304">
        <v>98597</v>
      </c>
    </row>
    <row r="29" spans="1:15" ht="15.95" customHeight="1" x14ac:dyDescent="0.2">
      <c r="A29" s="284" t="s">
        <v>227</v>
      </c>
      <c r="B29" s="327">
        <v>2628</v>
      </c>
      <c r="C29" s="328"/>
      <c r="D29" s="327">
        <v>81476</v>
      </c>
      <c r="E29" s="328"/>
      <c r="G29" s="284" t="s">
        <v>227</v>
      </c>
      <c r="H29" s="320">
        <v>2895</v>
      </c>
      <c r="I29" s="321"/>
      <c r="J29" s="320">
        <v>89751</v>
      </c>
      <c r="K29" s="321"/>
      <c r="M29" s="284" t="s">
        <v>227</v>
      </c>
      <c r="N29" s="286">
        <v>2925</v>
      </c>
      <c r="O29" s="304">
        <v>90668</v>
      </c>
    </row>
    <row r="30" spans="1:15" ht="15.95" customHeight="1" x14ac:dyDescent="0.2">
      <c r="A30" s="284" t="s">
        <v>256</v>
      </c>
      <c r="B30" s="327">
        <v>2660</v>
      </c>
      <c r="C30" s="328"/>
      <c r="D30" s="327">
        <v>82449</v>
      </c>
      <c r="E30" s="328"/>
      <c r="G30" s="284" t="s">
        <v>256</v>
      </c>
      <c r="H30" s="320">
        <v>2872</v>
      </c>
      <c r="I30" s="321"/>
      <c r="J30" s="320">
        <v>89035</v>
      </c>
      <c r="K30" s="321"/>
      <c r="M30" s="284" t="s">
        <v>256</v>
      </c>
      <c r="N30" s="286">
        <v>2856</v>
      </c>
      <c r="O30" s="304">
        <v>88533</v>
      </c>
    </row>
    <row r="31" spans="1:15" ht="15.95" customHeight="1" x14ac:dyDescent="0.2">
      <c r="A31" s="284" t="s">
        <v>228</v>
      </c>
      <c r="B31" s="327">
        <v>2769</v>
      </c>
      <c r="C31" s="328"/>
      <c r="D31" s="327">
        <v>80287</v>
      </c>
      <c r="E31" s="328"/>
      <c r="G31" s="284" t="s">
        <v>228</v>
      </c>
      <c r="H31" s="320">
        <v>2773</v>
      </c>
      <c r="I31" s="321"/>
      <c r="J31" s="320">
        <v>77657</v>
      </c>
      <c r="K31" s="321"/>
      <c r="M31" s="284" t="s">
        <v>228</v>
      </c>
      <c r="N31" s="286">
        <v>2794</v>
      </c>
      <c r="O31" s="304">
        <v>78233</v>
      </c>
    </row>
    <row r="32" spans="1:15" ht="15.95" customHeight="1" x14ac:dyDescent="0.2">
      <c r="A32" s="284" t="s">
        <v>229</v>
      </c>
      <c r="B32" s="327">
        <v>3061</v>
      </c>
      <c r="C32" s="328"/>
      <c r="D32" s="327">
        <v>94892</v>
      </c>
      <c r="E32" s="328"/>
      <c r="G32" s="284" t="s">
        <v>229</v>
      </c>
      <c r="H32" s="320">
        <v>3027</v>
      </c>
      <c r="I32" s="321"/>
      <c r="J32" s="320">
        <v>93851</v>
      </c>
      <c r="K32" s="321"/>
      <c r="M32" s="284" t="s">
        <v>229</v>
      </c>
      <c r="N32" s="286">
        <v>3117</v>
      </c>
      <c r="O32" s="304">
        <v>96642</v>
      </c>
    </row>
    <row r="33" spans="1:15" ht="15.95" customHeight="1" x14ac:dyDescent="0.15">
      <c r="A33" s="305" t="s">
        <v>51</v>
      </c>
      <c r="B33" s="306"/>
      <c r="C33" s="307"/>
      <c r="D33" s="308">
        <f>SUM(D21:E32)</f>
        <v>1044850</v>
      </c>
      <c r="E33" s="308"/>
      <c r="G33" s="279" t="s">
        <v>51</v>
      </c>
      <c r="H33" s="309"/>
      <c r="I33" s="309"/>
      <c r="J33" s="308">
        <f>SUM(J21:K32)</f>
        <v>1125389</v>
      </c>
      <c r="K33" s="308"/>
      <c r="M33" s="279" t="s">
        <v>51</v>
      </c>
      <c r="N33" s="292"/>
      <c r="O33" s="311">
        <f>SUM(O21:O32)</f>
        <v>1118511</v>
      </c>
    </row>
    <row r="34" spans="1:15" ht="15.95" customHeight="1" x14ac:dyDescent="0.15">
      <c r="A34" s="323" t="s">
        <v>170</v>
      </c>
      <c r="B34" s="314"/>
      <c r="C34" s="314"/>
      <c r="D34" s="314"/>
      <c r="E34" s="314"/>
      <c r="F34" s="314"/>
      <c r="G34" s="323" t="s">
        <v>170</v>
      </c>
      <c r="H34" s="350"/>
      <c r="I34" s="350"/>
      <c r="J34" s="314"/>
      <c r="K34" s="314"/>
      <c r="L34" s="314"/>
      <c r="M34" s="323" t="s">
        <v>170</v>
      </c>
    </row>
    <row r="35" spans="1:15" ht="15.95" customHeight="1" x14ac:dyDescent="0.15">
      <c r="A35" s="351"/>
      <c r="B35" s="351"/>
      <c r="C35" s="351"/>
      <c r="D35" s="351"/>
      <c r="E35" s="351"/>
      <c r="F35" s="351"/>
      <c r="G35" s="351"/>
      <c r="H35" s="351"/>
      <c r="I35" s="351"/>
      <c r="J35" s="351"/>
    </row>
    <row r="36" spans="1:15" ht="15.95" customHeight="1" x14ac:dyDescent="0.15">
      <c r="A36" s="351"/>
      <c r="B36" s="351"/>
      <c r="C36" s="351"/>
      <c r="D36" s="351"/>
      <c r="E36" s="351"/>
      <c r="F36" s="351"/>
      <c r="G36" s="351"/>
      <c r="H36" s="351"/>
      <c r="I36" s="351"/>
      <c r="J36" s="351"/>
    </row>
    <row r="37" spans="1:15" ht="15.95" customHeight="1" x14ac:dyDescent="0.2">
      <c r="A37" s="314"/>
      <c r="B37" s="227"/>
      <c r="C37" s="227"/>
      <c r="D37" s="227"/>
      <c r="E37" s="276"/>
      <c r="F37" s="227"/>
      <c r="G37" s="227"/>
      <c r="H37" s="227"/>
    </row>
    <row r="38" spans="1:15" ht="15.95" customHeight="1" x14ac:dyDescent="0.15"/>
    <row r="39" spans="1:15" ht="15.95" customHeight="1" x14ac:dyDescent="0.15"/>
    <row r="40" spans="1:15" ht="15.95" customHeight="1" x14ac:dyDescent="0.15"/>
    <row r="41" spans="1:15" ht="15.95" customHeight="1" x14ac:dyDescent="0.15"/>
    <row r="42" spans="1:15" ht="15.95" customHeight="1" x14ac:dyDescent="0.15"/>
    <row r="43" spans="1:15" ht="15.95" customHeight="1" x14ac:dyDescent="0.15"/>
    <row r="44" spans="1:15" ht="15.95" customHeight="1" x14ac:dyDescent="0.15"/>
    <row r="45" spans="1:15" ht="15.95" customHeight="1" x14ac:dyDescent="0.15"/>
    <row r="46" spans="1:15" ht="15.95" customHeight="1" x14ac:dyDescent="0.15"/>
    <row r="47" spans="1:15" ht="15.95" customHeight="1" x14ac:dyDescent="0.15"/>
    <row r="48" spans="1:15" ht="15.95" customHeight="1" x14ac:dyDescent="0.15"/>
    <row r="49" spans="1:17" s="227" customFormat="1" ht="22.5" customHeight="1" x14ac:dyDescent="0.2">
      <c r="A49" s="226" t="s">
        <v>282</v>
      </c>
      <c r="B49" s="226"/>
      <c r="C49" s="226"/>
      <c r="D49" s="226"/>
      <c r="E49" s="226"/>
      <c r="F49" s="226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</row>
    <row r="50" spans="1:17" s="227" customFormat="1" ht="15.95" customHeight="1" x14ac:dyDescent="0.2">
      <c r="A50" s="275" t="s">
        <v>235</v>
      </c>
      <c r="B50" s="276"/>
      <c r="C50" s="276"/>
      <c r="D50" s="276"/>
      <c r="E50" s="276"/>
      <c r="F50" s="276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</row>
    <row r="51" spans="1:17" ht="15.95" customHeight="1" x14ac:dyDescent="0.15">
      <c r="E51" s="227" t="s">
        <v>128</v>
      </c>
      <c r="K51" s="227" t="s">
        <v>128</v>
      </c>
      <c r="O51" s="264" t="s">
        <v>128</v>
      </c>
    </row>
    <row r="52" spans="1:17" ht="15.95" customHeight="1" x14ac:dyDescent="0.15">
      <c r="A52" s="284" t="s">
        <v>274</v>
      </c>
      <c r="B52" s="280" t="s">
        <v>129</v>
      </c>
      <c r="C52" s="281"/>
      <c r="D52" s="296" t="s">
        <v>130</v>
      </c>
      <c r="E52" s="296"/>
      <c r="G52" s="284" t="s">
        <v>273</v>
      </c>
      <c r="H52" s="280" t="s">
        <v>129</v>
      </c>
      <c r="I52" s="281"/>
      <c r="J52" s="296" t="s">
        <v>130</v>
      </c>
      <c r="K52" s="296"/>
      <c r="M52" s="284" t="s">
        <v>209</v>
      </c>
      <c r="N52" s="279" t="s">
        <v>129</v>
      </c>
      <c r="O52" s="282" t="s">
        <v>130</v>
      </c>
      <c r="P52" s="325"/>
      <c r="Q52" s="325"/>
    </row>
    <row r="53" spans="1:17" ht="15.95" customHeight="1" x14ac:dyDescent="0.15">
      <c r="A53" s="284" t="s">
        <v>219</v>
      </c>
      <c r="B53" s="320">
        <v>3001</v>
      </c>
      <c r="C53" s="321"/>
      <c r="D53" s="320">
        <v>90041</v>
      </c>
      <c r="E53" s="321"/>
      <c r="G53" s="284" t="s">
        <v>219</v>
      </c>
      <c r="H53" s="317">
        <v>96774</v>
      </c>
      <c r="I53" s="318"/>
      <c r="J53" s="317">
        <v>3225</v>
      </c>
      <c r="K53" s="318"/>
      <c r="M53" s="284" t="s">
        <v>219</v>
      </c>
      <c r="N53" s="329">
        <v>2132.3666666666668</v>
      </c>
      <c r="O53" s="329">
        <v>63971</v>
      </c>
      <c r="P53" s="330"/>
      <c r="Q53" s="330"/>
    </row>
    <row r="54" spans="1:17" ht="15.95" customHeight="1" x14ac:dyDescent="0.15">
      <c r="A54" s="284" t="s">
        <v>220</v>
      </c>
      <c r="B54" s="320">
        <v>3150</v>
      </c>
      <c r="C54" s="321"/>
      <c r="D54" s="320">
        <v>97647</v>
      </c>
      <c r="E54" s="321"/>
      <c r="G54" s="284" t="s">
        <v>220</v>
      </c>
      <c r="H54" s="317">
        <v>103332</v>
      </c>
      <c r="I54" s="318"/>
      <c r="J54" s="317">
        <v>3333</v>
      </c>
      <c r="K54" s="318"/>
      <c r="M54" s="284" t="s">
        <v>220</v>
      </c>
      <c r="N54" s="329">
        <v>1918.258064516129</v>
      </c>
      <c r="O54" s="329">
        <v>59466</v>
      </c>
      <c r="P54" s="330"/>
      <c r="Q54" s="330"/>
    </row>
    <row r="55" spans="1:17" ht="15.95" customHeight="1" x14ac:dyDescent="0.15">
      <c r="A55" s="284" t="s">
        <v>221</v>
      </c>
      <c r="B55" s="320">
        <v>3231</v>
      </c>
      <c r="C55" s="321"/>
      <c r="D55" s="320">
        <v>96941</v>
      </c>
      <c r="E55" s="321"/>
      <c r="G55" s="284" t="s">
        <v>221</v>
      </c>
      <c r="H55" s="317">
        <v>101438</v>
      </c>
      <c r="I55" s="318"/>
      <c r="J55" s="317">
        <v>3381</v>
      </c>
      <c r="K55" s="318"/>
      <c r="M55" s="284" t="s">
        <v>221</v>
      </c>
      <c r="N55" s="329">
        <v>2814.5333333333333</v>
      </c>
      <c r="O55" s="329">
        <v>84436</v>
      </c>
      <c r="P55" s="330"/>
      <c r="Q55" s="330"/>
    </row>
    <row r="56" spans="1:17" ht="15.95" customHeight="1" x14ac:dyDescent="0.15">
      <c r="A56" s="284" t="s">
        <v>222</v>
      </c>
      <c r="B56" s="320">
        <v>2984</v>
      </c>
      <c r="C56" s="321"/>
      <c r="D56" s="320">
        <v>92512</v>
      </c>
      <c r="E56" s="321"/>
      <c r="G56" s="284" t="s">
        <v>222</v>
      </c>
      <c r="H56" s="317">
        <v>100745</v>
      </c>
      <c r="I56" s="318"/>
      <c r="J56" s="317">
        <v>3250</v>
      </c>
      <c r="K56" s="318"/>
      <c r="M56" s="284" t="s">
        <v>222</v>
      </c>
      <c r="N56" s="329">
        <v>2501.6451612903224</v>
      </c>
      <c r="O56" s="329">
        <v>77551</v>
      </c>
      <c r="P56" s="330"/>
      <c r="Q56" s="330"/>
    </row>
    <row r="57" spans="1:17" ht="15.95" customHeight="1" x14ac:dyDescent="0.15">
      <c r="A57" s="284" t="s">
        <v>223</v>
      </c>
      <c r="B57" s="320">
        <v>3284</v>
      </c>
      <c r="C57" s="321"/>
      <c r="D57" s="320">
        <v>101796</v>
      </c>
      <c r="E57" s="321"/>
      <c r="G57" s="284" t="s">
        <v>223</v>
      </c>
      <c r="H57" s="317">
        <v>108100</v>
      </c>
      <c r="I57" s="318"/>
      <c r="J57" s="317">
        <v>3487</v>
      </c>
      <c r="K57" s="318"/>
      <c r="M57" s="284" t="s">
        <v>223</v>
      </c>
      <c r="N57" s="329">
        <v>2712.516129032258</v>
      </c>
      <c r="O57" s="329">
        <v>84088</v>
      </c>
      <c r="P57" s="330"/>
      <c r="Q57" s="330"/>
    </row>
    <row r="58" spans="1:17" ht="15.95" customHeight="1" x14ac:dyDescent="0.15">
      <c r="A58" s="284" t="s">
        <v>224</v>
      </c>
      <c r="B58" s="320">
        <v>2964</v>
      </c>
      <c r="C58" s="321"/>
      <c r="D58" s="320">
        <v>88931</v>
      </c>
      <c r="E58" s="321"/>
      <c r="G58" s="284" t="s">
        <v>224</v>
      </c>
      <c r="H58" s="317">
        <v>98117</v>
      </c>
      <c r="I58" s="318"/>
      <c r="J58" s="317">
        <v>3271</v>
      </c>
      <c r="K58" s="318"/>
      <c r="M58" s="284" t="s">
        <v>224</v>
      </c>
      <c r="N58" s="329">
        <v>3000.8333333333335</v>
      </c>
      <c r="O58" s="329">
        <v>90025</v>
      </c>
      <c r="P58" s="330"/>
      <c r="Q58" s="330"/>
    </row>
    <row r="59" spans="1:17" ht="15.95" customHeight="1" x14ac:dyDescent="0.15">
      <c r="A59" s="284" t="s">
        <v>225</v>
      </c>
      <c r="B59" s="320">
        <v>3099</v>
      </c>
      <c r="C59" s="321"/>
      <c r="D59" s="320">
        <v>96063</v>
      </c>
      <c r="E59" s="321"/>
      <c r="G59" s="284" t="s">
        <v>225</v>
      </c>
      <c r="H59" s="317">
        <v>96434</v>
      </c>
      <c r="I59" s="318"/>
      <c r="J59" s="317">
        <v>3111</v>
      </c>
      <c r="K59" s="318"/>
      <c r="M59" s="284" t="s">
        <v>225</v>
      </c>
      <c r="N59" s="329">
        <v>2926</v>
      </c>
      <c r="O59" s="329">
        <v>90706</v>
      </c>
      <c r="P59" s="330"/>
      <c r="Q59" s="330"/>
    </row>
    <row r="60" spans="1:17" ht="15.95" customHeight="1" x14ac:dyDescent="0.15">
      <c r="A60" s="284" t="s">
        <v>226</v>
      </c>
      <c r="B60" s="320">
        <v>3349</v>
      </c>
      <c r="C60" s="321"/>
      <c r="D60" s="320">
        <v>100479</v>
      </c>
      <c r="E60" s="321"/>
      <c r="G60" s="284" t="s">
        <v>226</v>
      </c>
      <c r="H60" s="317">
        <v>110809</v>
      </c>
      <c r="I60" s="318"/>
      <c r="J60" s="317">
        <v>3694</v>
      </c>
      <c r="K60" s="318"/>
      <c r="M60" s="284" t="s">
        <v>226</v>
      </c>
      <c r="N60" s="329">
        <v>3322.4666666666667</v>
      </c>
      <c r="O60" s="329">
        <v>99674</v>
      </c>
      <c r="P60" s="330"/>
      <c r="Q60" s="330"/>
    </row>
    <row r="61" spans="1:17" ht="15.95" customHeight="1" x14ac:dyDescent="0.15">
      <c r="A61" s="284" t="s">
        <v>227</v>
      </c>
      <c r="B61" s="320">
        <v>2980</v>
      </c>
      <c r="C61" s="321"/>
      <c r="D61" s="320">
        <v>92395</v>
      </c>
      <c r="E61" s="321"/>
      <c r="G61" s="284" t="s">
        <v>227</v>
      </c>
      <c r="H61" s="317">
        <v>96067</v>
      </c>
      <c r="I61" s="318"/>
      <c r="J61" s="317">
        <v>3099</v>
      </c>
      <c r="K61" s="318"/>
      <c r="M61" s="284" t="s">
        <v>227</v>
      </c>
      <c r="N61" s="329">
        <v>2883.2903225806454</v>
      </c>
      <c r="O61" s="329">
        <v>89382</v>
      </c>
      <c r="P61" s="330"/>
      <c r="Q61" s="330"/>
    </row>
    <row r="62" spans="1:17" ht="15.95" customHeight="1" x14ac:dyDescent="0.15">
      <c r="A62" s="284" t="s">
        <v>256</v>
      </c>
      <c r="B62" s="320">
        <v>2922</v>
      </c>
      <c r="C62" s="321"/>
      <c r="D62" s="320">
        <v>90574</v>
      </c>
      <c r="E62" s="321"/>
      <c r="G62" s="284" t="s">
        <v>256</v>
      </c>
      <c r="H62" s="317">
        <v>96406</v>
      </c>
      <c r="I62" s="318"/>
      <c r="J62" s="317">
        <v>3110</v>
      </c>
      <c r="K62" s="318"/>
      <c r="M62" s="284" t="s">
        <v>256</v>
      </c>
      <c r="N62" s="329">
        <v>2496.516129032258</v>
      </c>
      <c r="O62" s="329">
        <v>77392</v>
      </c>
      <c r="P62" s="330"/>
      <c r="Q62" s="330"/>
    </row>
    <row r="63" spans="1:17" ht="15.95" customHeight="1" x14ac:dyDescent="0.15">
      <c r="A63" s="284" t="s">
        <v>228</v>
      </c>
      <c r="B63" s="320">
        <v>2906</v>
      </c>
      <c r="C63" s="321"/>
      <c r="D63" s="320">
        <v>81364</v>
      </c>
      <c r="E63" s="321"/>
      <c r="G63" s="284" t="s">
        <v>228</v>
      </c>
      <c r="H63" s="317">
        <v>88959</v>
      </c>
      <c r="I63" s="318"/>
      <c r="J63" s="317">
        <v>3068</v>
      </c>
      <c r="K63" s="318"/>
      <c r="M63" s="284" t="s">
        <v>228</v>
      </c>
      <c r="N63" s="329">
        <v>2721.3214285714284</v>
      </c>
      <c r="O63" s="329">
        <v>76197</v>
      </c>
      <c r="P63" s="330"/>
      <c r="Q63" s="330"/>
    </row>
    <row r="64" spans="1:17" ht="15.95" customHeight="1" x14ac:dyDescent="0.15">
      <c r="A64" s="284" t="s">
        <v>229</v>
      </c>
      <c r="B64" s="320">
        <v>3142</v>
      </c>
      <c r="C64" s="321"/>
      <c r="D64" s="320">
        <v>97403</v>
      </c>
      <c r="E64" s="321"/>
      <c r="G64" s="284" t="s">
        <v>229</v>
      </c>
      <c r="H64" s="317">
        <v>85732</v>
      </c>
      <c r="I64" s="318"/>
      <c r="J64" s="317">
        <v>2766</v>
      </c>
      <c r="K64" s="318"/>
      <c r="M64" s="284" t="s">
        <v>229</v>
      </c>
      <c r="N64" s="329">
        <v>2927.3870967741937</v>
      </c>
      <c r="O64" s="329">
        <v>90749</v>
      </c>
      <c r="P64" s="330"/>
      <c r="Q64" s="330"/>
    </row>
    <row r="65" spans="1:17" ht="15.95" customHeight="1" x14ac:dyDescent="0.15">
      <c r="A65" s="279" t="s">
        <v>51</v>
      </c>
      <c r="B65" s="306"/>
      <c r="C65" s="307"/>
      <c r="D65" s="308">
        <f>SUM(D53:D64)</f>
        <v>1126146</v>
      </c>
      <c r="E65" s="308"/>
      <c r="G65" s="279" t="s">
        <v>51</v>
      </c>
      <c r="H65" s="306"/>
      <c r="I65" s="307"/>
      <c r="J65" s="308">
        <f>SUM(J53:J64)</f>
        <v>38795</v>
      </c>
      <c r="K65" s="308"/>
      <c r="M65" s="279" t="s">
        <v>51</v>
      </c>
      <c r="N65" s="292"/>
      <c r="O65" s="293">
        <f>SUM(O53:O64)</f>
        <v>983637</v>
      </c>
      <c r="P65" s="295"/>
      <c r="Q65" s="295"/>
    </row>
    <row r="66" spans="1:17" ht="15.95" customHeight="1" x14ac:dyDescent="0.15">
      <c r="A66" s="323" t="s">
        <v>170</v>
      </c>
      <c r="B66" s="352"/>
      <c r="C66" s="352"/>
      <c r="D66" s="353"/>
      <c r="E66" s="353"/>
      <c r="F66" s="314"/>
      <c r="G66" s="323" t="s">
        <v>170</v>
      </c>
      <c r="H66" s="314"/>
      <c r="I66" s="314"/>
      <c r="J66" s="314"/>
      <c r="K66" s="314"/>
      <c r="L66" s="314"/>
      <c r="M66" s="323" t="s">
        <v>170</v>
      </c>
    </row>
    <row r="67" spans="1:17" s="227" customFormat="1" ht="15.95" customHeight="1" x14ac:dyDescent="0.2">
      <c r="A67" s="275"/>
      <c r="B67" s="276"/>
      <c r="C67" s="276"/>
      <c r="D67" s="276"/>
      <c r="E67" s="276"/>
      <c r="F67" s="276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</row>
    <row r="68" spans="1:17" s="227" customFormat="1" ht="15.95" customHeight="1" x14ac:dyDescent="0.2">
      <c r="A68" s="275"/>
      <c r="B68" s="276"/>
      <c r="C68" s="276"/>
      <c r="D68" s="276"/>
      <c r="E68" s="276"/>
      <c r="F68" s="276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</row>
    <row r="69" spans="1:17" s="227" customFormat="1" ht="15.95" customHeight="1" x14ac:dyDescent="0.2">
      <c r="A69" s="275"/>
      <c r="B69" s="276"/>
      <c r="C69" s="276"/>
      <c r="D69" s="276"/>
      <c r="E69" s="276"/>
      <c r="F69" s="276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</row>
    <row r="70" spans="1:17" s="227" customFormat="1" ht="15.95" customHeight="1" x14ac:dyDescent="0.2">
      <c r="A70" s="275"/>
      <c r="B70" s="276"/>
      <c r="C70" s="276"/>
      <c r="D70" s="276"/>
      <c r="E70" s="276"/>
      <c r="F70" s="276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</row>
    <row r="71" spans="1:17" s="227" customFormat="1" ht="15.95" customHeight="1" x14ac:dyDescent="0.2">
      <c r="A71" s="275"/>
      <c r="B71" s="276"/>
      <c r="C71" s="276"/>
      <c r="D71" s="276"/>
      <c r="E71" s="276"/>
      <c r="F71" s="276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</row>
    <row r="72" spans="1:17" s="227" customFormat="1" ht="15.95" customHeight="1" x14ac:dyDescent="0.2">
      <c r="A72" s="275"/>
      <c r="B72" s="276"/>
      <c r="C72" s="276"/>
      <c r="D72" s="276"/>
      <c r="E72" s="276"/>
      <c r="F72" s="276"/>
      <c r="G72" s="265"/>
      <c r="H72" s="265"/>
      <c r="I72" s="265"/>
      <c r="J72" s="265"/>
      <c r="K72" s="265"/>
      <c r="L72" s="265"/>
      <c r="M72" s="354"/>
      <c r="N72" s="354"/>
      <c r="O72" s="354"/>
      <c r="P72" s="265"/>
      <c r="Q72" s="265"/>
    </row>
    <row r="73" spans="1:17" s="227" customFormat="1" ht="15.95" customHeight="1" x14ac:dyDescent="0.15">
      <c r="E73" s="227" t="s">
        <v>128</v>
      </c>
      <c r="K73" s="227" t="s">
        <v>128</v>
      </c>
      <c r="L73" s="265"/>
      <c r="M73" s="354"/>
      <c r="N73" s="354"/>
      <c r="O73" s="229" t="s">
        <v>128</v>
      </c>
      <c r="P73" s="265"/>
      <c r="Q73" s="265"/>
    </row>
    <row r="74" spans="1:17" s="227" customFormat="1" ht="15.95" customHeight="1" x14ac:dyDescent="0.15">
      <c r="A74" s="316" t="s">
        <v>218</v>
      </c>
      <c r="B74" s="280" t="s">
        <v>129</v>
      </c>
      <c r="C74" s="281"/>
      <c r="D74" s="296" t="s">
        <v>130</v>
      </c>
      <c r="E74" s="296"/>
      <c r="G74" s="316" t="s">
        <v>281</v>
      </c>
      <c r="H74" s="280" t="s">
        <v>129</v>
      </c>
      <c r="I74" s="281"/>
      <c r="J74" s="296" t="s">
        <v>130</v>
      </c>
      <c r="K74" s="296"/>
      <c r="L74" s="265"/>
      <c r="M74" s="316" t="s">
        <v>293</v>
      </c>
      <c r="N74" s="284" t="s">
        <v>291</v>
      </c>
      <c r="O74" s="355" t="s">
        <v>292</v>
      </c>
      <c r="P74" s="265"/>
      <c r="Q74" s="265"/>
    </row>
    <row r="75" spans="1:17" s="227" customFormat="1" ht="15.95" customHeight="1" x14ac:dyDescent="0.15">
      <c r="A75" s="284" t="s">
        <v>219</v>
      </c>
      <c r="B75" s="317">
        <v>2822</v>
      </c>
      <c r="C75" s="318"/>
      <c r="D75" s="317">
        <v>84663</v>
      </c>
      <c r="E75" s="318"/>
      <c r="G75" s="284" t="s">
        <v>219</v>
      </c>
      <c r="H75" s="317">
        <v>3045</v>
      </c>
      <c r="I75" s="318"/>
      <c r="J75" s="317">
        <v>91354</v>
      </c>
      <c r="K75" s="318"/>
      <c r="L75" s="265"/>
      <c r="M75" s="284" t="s">
        <v>219</v>
      </c>
      <c r="N75" s="91">
        <v>3195</v>
      </c>
      <c r="O75" s="311">
        <v>95856</v>
      </c>
      <c r="P75" s="265"/>
      <c r="Q75" s="265"/>
    </row>
    <row r="76" spans="1:17" s="227" customFormat="1" ht="15.95" customHeight="1" x14ac:dyDescent="0.15">
      <c r="A76" s="284" t="s">
        <v>220</v>
      </c>
      <c r="B76" s="317">
        <v>2929</v>
      </c>
      <c r="C76" s="318"/>
      <c r="D76" s="317">
        <v>90798</v>
      </c>
      <c r="E76" s="318"/>
      <c r="G76" s="284" t="s">
        <v>220</v>
      </c>
      <c r="H76" s="317">
        <v>3281</v>
      </c>
      <c r="I76" s="318"/>
      <c r="J76" s="317">
        <v>101703</v>
      </c>
      <c r="K76" s="318"/>
      <c r="L76" s="265"/>
      <c r="M76" s="284" t="s">
        <v>220</v>
      </c>
      <c r="N76" s="91">
        <v>3410</v>
      </c>
      <c r="O76" s="311">
        <v>105696</v>
      </c>
      <c r="P76" s="265"/>
      <c r="Q76" s="265"/>
    </row>
    <row r="77" spans="1:17" s="227" customFormat="1" ht="15.95" customHeight="1" x14ac:dyDescent="0.15">
      <c r="A77" s="284" t="s">
        <v>221</v>
      </c>
      <c r="B77" s="317">
        <v>3029</v>
      </c>
      <c r="C77" s="318"/>
      <c r="D77" s="317">
        <v>90877</v>
      </c>
      <c r="E77" s="318"/>
      <c r="G77" s="284" t="s">
        <v>221</v>
      </c>
      <c r="H77" s="317">
        <v>3359</v>
      </c>
      <c r="I77" s="318"/>
      <c r="J77" s="317">
        <v>100759</v>
      </c>
      <c r="K77" s="318"/>
      <c r="L77" s="265"/>
      <c r="M77" s="284" t="s">
        <v>221</v>
      </c>
      <c r="N77" s="91">
        <v>3381</v>
      </c>
      <c r="O77" s="311">
        <v>101436</v>
      </c>
      <c r="P77" s="265"/>
      <c r="Q77" s="265"/>
    </row>
    <row r="78" spans="1:17" s="227" customFormat="1" ht="15.95" customHeight="1" x14ac:dyDescent="0.15">
      <c r="A78" s="284" t="s">
        <v>222</v>
      </c>
      <c r="B78" s="317">
        <v>2792</v>
      </c>
      <c r="C78" s="318"/>
      <c r="D78" s="317">
        <v>86551</v>
      </c>
      <c r="E78" s="318"/>
      <c r="G78" s="284" t="s">
        <v>222</v>
      </c>
      <c r="H78" s="317">
        <v>3067</v>
      </c>
      <c r="I78" s="318"/>
      <c r="J78" s="317">
        <v>95092</v>
      </c>
      <c r="K78" s="318"/>
      <c r="L78" s="265"/>
      <c r="M78" s="284" t="s">
        <v>222</v>
      </c>
      <c r="N78" s="91">
        <v>3288</v>
      </c>
      <c r="O78" s="311">
        <v>101937</v>
      </c>
      <c r="P78" s="265"/>
      <c r="Q78" s="265"/>
    </row>
    <row r="79" spans="1:17" s="227" customFormat="1" ht="15.95" customHeight="1" x14ac:dyDescent="0.15">
      <c r="A79" s="284" t="s">
        <v>223</v>
      </c>
      <c r="B79" s="317">
        <v>2443</v>
      </c>
      <c r="C79" s="318"/>
      <c r="D79" s="317">
        <v>75744</v>
      </c>
      <c r="E79" s="318"/>
      <c r="G79" s="284" t="s">
        <v>223</v>
      </c>
      <c r="H79" s="317">
        <v>3005</v>
      </c>
      <c r="I79" s="318"/>
      <c r="J79" s="317">
        <v>93166</v>
      </c>
      <c r="K79" s="318"/>
      <c r="L79" s="265"/>
      <c r="M79" s="284" t="s">
        <v>223</v>
      </c>
      <c r="N79" s="91">
        <v>3056</v>
      </c>
      <c r="O79" s="311">
        <v>94748</v>
      </c>
      <c r="P79" s="265"/>
      <c r="Q79" s="265"/>
    </row>
    <row r="80" spans="1:17" s="227" customFormat="1" ht="15.95" customHeight="1" x14ac:dyDescent="0.15">
      <c r="A80" s="284" t="s">
        <v>224</v>
      </c>
      <c r="B80" s="317">
        <v>2571</v>
      </c>
      <c r="C80" s="318"/>
      <c r="D80" s="317">
        <v>77117</v>
      </c>
      <c r="E80" s="318"/>
      <c r="G80" s="284" t="s">
        <v>224</v>
      </c>
      <c r="H80" s="317">
        <v>3042</v>
      </c>
      <c r="I80" s="318"/>
      <c r="J80" s="317">
        <v>91262</v>
      </c>
      <c r="K80" s="318"/>
      <c r="L80" s="265"/>
      <c r="M80" s="284" t="s">
        <v>224</v>
      </c>
      <c r="N80" s="91">
        <v>3268</v>
      </c>
      <c r="O80" s="311">
        <v>98030</v>
      </c>
      <c r="P80" s="265"/>
      <c r="Q80" s="265"/>
    </row>
    <row r="81" spans="1:17" s="227" customFormat="1" ht="15.95" customHeight="1" x14ac:dyDescent="0.15">
      <c r="A81" s="284" t="s">
        <v>225</v>
      </c>
      <c r="B81" s="317">
        <v>3130</v>
      </c>
      <c r="C81" s="318"/>
      <c r="D81" s="317">
        <v>97023</v>
      </c>
      <c r="E81" s="318"/>
      <c r="G81" s="284" t="s">
        <v>225</v>
      </c>
      <c r="H81" s="317">
        <v>3364</v>
      </c>
      <c r="I81" s="318"/>
      <c r="J81" s="317">
        <v>104279</v>
      </c>
      <c r="K81" s="318"/>
      <c r="L81" s="265"/>
      <c r="M81" s="284" t="s">
        <v>225</v>
      </c>
      <c r="N81" s="91">
        <v>3019</v>
      </c>
      <c r="O81" s="311">
        <v>93602</v>
      </c>
      <c r="P81" s="265"/>
      <c r="Q81" s="265"/>
    </row>
    <row r="82" spans="1:17" s="227" customFormat="1" ht="15.95" customHeight="1" x14ac:dyDescent="0.15">
      <c r="A82" s="284" t="s">
        <v>226</v>
      </c>
      <c r="B82" s="317">
        <v>3468</v>
      </c>
      <c r="C82" s="318"/>
      <c r="D82" s="317">
        <v>104042</v>
      </c>
      <c r="E82" s="318"/>
      <c r="G82" s="284" t="s">
        <v>226</v>
      </c>
      <c r="H82" s="317">
        <v>3564</v>
      </c>
      <c r="I82" s="318"/>
      <c r="J82" s="317">
        <v>106918</v>
      </c>
      <c r="K82" s="318"/>
      <c r="L82" s="265"/>
      <c r="M82" s="284" t="s">
        <v>226</v>
      </c>
      <c r="N82" s="91">
        <v>3274</v>
      </c>
      <c r="O82" s="311">
        <v>101503</v>
      </c>
      <c r="P82" s="265"/>
      <c r="Q82" s="265"/>
    </row>
    <row r="83" spans="1:17" s="227" customFormat="1" ht="15.95" customHeight="1" x14ac:dyDescent="0.15">
      <c r="A83" s="284" t="s">
        <v>227</v>
      </c>
      <c r="B83" s="317">
        <v>3086</v>
      </c>
      <c r="C83" s="318"/>
      <c r="D83" s="317">
        <v>95659</v>
      </c>
      <c r="E83" s="318"/>
      <c r="G83" s="284" t="s">
        <v>227</v>
      </c>
      <c r="H83" s="317">
        <v>3145</v>
      </c>
      <c r="I83" s="318"/>
      <c r="J83" s="317">
        <v>97490</v>
      </c>
      <c r="K83" s="318"/>
      <c r="L83" s="265"/>
      <c r="M83" s="284" t="s">
        <v>227</v>
      </c>
      <c r="N83" s="91">
        <v>3153</v>
      </c>
      <c r="O83" s="311">
        <v>97753</v>
      </c>
      <c r="P83" s="265"/>
      <c r="Q83" s="265"/>
    </row>
    <row r="84" spans="1:17" s="227" customFormat="1" ht="15.95" customHeight="1" x14ac:dyDescent="0.15">
      <c r="A84" s="284" t="s">
        <v>256</v>
      </c>
      <c r="B84" s="317">
        <v>2808</v>
      </c>
      <c r="C84" s="318"/>
      <c r="D84" s="317">
        <v>87058</v>
      </c>
      <c r="E84" s="318"/>
      <c r="G84" s="284" t="s">
        <v>256</v>
      </c>
      <c r="H84" s="317">
        <v>2937</v>
      </c>
      <c r="I84" s="318"/>
      <c r="J84" s="317">
        <v>91036</v>
      </c>
      <c r="K84" s="318"/>
      <c r="L84" s="265"/>
      <c r="M84" s="284" t="s">
        <v>256</v>
      </c>
      <c r="N84" s="91">
        <v>3004</v>
      </c>
      <c r="O84" s="311">
        <v>93114</v>
      </c>
      <c r="P84" s="265"/>
      <c r="Q84" s="265"/>
    </row>
    <row r="85" spans="1:17" s="227" customFormat="1" ht="15.95" customHeight="1" x14ac:dyDescent="0.15">
      <c r="A85" s="284" t="s">
        <v>228</v>
      </c>
      <c r="B85" s="317">
        <v>2600</v>
      </c>
      <c r="C85" s="318"/>
      <c r="D85" s="317">
        <v>72813</v>
      </c>
      <c r="E85" s="318"/>
      <c r="G85" s="284" t="s">
        <v>228</v>
      </c>
      <c r="H85" s="317">
        <v>3072</v>
      </c>
      <c r="I85" s="318"/>
      <c r="J85" s="317">
        <v>86028</v>
      </c>
      <c r="K85" s="318"/>
      <c r="L85" s="265"/>
      <c r="M85" s="284" t="s">
        <v>228</v>
      </c>
      <c r="N85" s="91">
        <v>2980</v>
      </c>
      <c r="O85" s="311">
        <v>86423</v>
      </c>
      <c r="P85" s="265"/>
      <c r="Q85" s="265"/>
    </row>
    <row r="86" spans="1:17" s="227" customFormat="1" ht="15.95" customHeight="1" x14ac:dyDescent="0.15">
      <c r="A86" s="284" t="s">
        <v>229</v>
      </c>
      <c r="B86" s="317">
        <v>3035</v>
      </c>
      <c r="C86" s="318"/>
      <c r="D86" s="317">
        <v>94086</v>
      </c>
      <c r="E86" s="318"/>
      <c r="G86" s="284" t="s">
        <v>229</v>
      </c>
      <c r="H86" s="317">
        <v>3274</v>
      </c>
      <c r="I86" s="318"/>
      <c r="J86" s="317">
        <v>101506</v>
      </c>
      <c r="K86" s="318"/>
      <c r="L86" s="265"/>
      <c r="M86" s="284" t="s">
        <v>229</v>
      </c>
      <c r="N86" s="91">
        <v>3317</v>
      </c>
      <c r="O86" s="311">
        <v>102840</v>
      </c>
      <c r="P86" s="265"/>
      <c r="Q86" s="265"/>
    </row>
    <row r="87" spans="1:17" s="227" customFormat="1" ht="15.95" customHeight="1" x14ac:dyDescent="0.15">
      <c r="A87" s="279" t="s">
        <v>51</v>
      </c>
      <c r="B87" s="306"/>
      <c r="C87" s="307"/>
      <c r="D87" s="308">
        <f>SUM(D75:D86)</f>
        <v>1056431</v>
      </c>
      <c r="E87" s="308"/>
      <c r="G87" s="279" t="s">
        <v>51</v>
      </c>
      <c r="H87" s="306"/>
      <c r="I87" s="307"/>
      <c r="J87" s="308">
        <f>SUM(J75:J86)</f>
        <v>1160593</v>
      </c>
      <c r="K87" s="308"/>
      <c r="L87" s="265"/>
      <c r="M87" s="279" t="s">
        <v>51</v>
      </c>
      <c r="N87" s="356"/>
      <c r="O87" s="311">
        <f>SUM(O75:O86)</f>
        <v>1172938</v>
      </c>
      <c r="P87" s="265"/>
      <c r="Q87" s="265"/>
    </row>
    <row r="88" spans="1:17" x14ac:dyDescent="0.15">
      <c r="A88" s="323" t="s">
        <v>170</v>
      </c>
      <c r="B88" s="314"/>
      <c r="C88" s="314"/>
      <c r="D88" s="314"/>
      <c r="E88" s="314"/>
      <c r="F88" s="314"/>
      <c r="G88" s="323" t="s">
        <v>170</v>
      </c>
      <c r="H88" s="314"/>
      <c r="I88" s="314"/>
      <c r="J88" s="314"/>
      <c r="K88" s="314"/>
      <c r="L88" s="357"/>
      <c r="M88" s="347" t="s">
        <v>170</v>
      </c>
      <c r="N88" s="357"/>
      <c r="O88" s="82"/>
      <c r="P88" s="82"/>
      <c r="Q88" s="82"/>
    </row>
    <row r="89" spans="1:17" x14ac:dyDescent="0.15"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</row>
    <row r="90" spans="1:17" x14ac:dyDescent="0.15"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</row>
    <row r="91" spans="1:17" x14ac:dyDescent="0.15"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</row>
    <row r="92" spans="1:17" x14ac:dyDescent="0.15"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</row>
    <row r="93" spans="1:17" x14ac:dyDescent="0.15"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</row>
    <row r="94" spans="1:17" x14ac:dyDescent="0.15"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</row>
    <row r="95" spans="1:17" x14ac:dyDescent="0.15"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</row>
    <row r="96" spans="1:17" x14ac:dyDescent="0.15"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</row>
    <row r="97" spans="1:17" x14ac:dyDescent="0.15"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</row>
    <row r="98" spans="1:17" x14ac:dyDescent="0.15"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</row>
    <row r="99" spans="1:17" x14ac:dyDescent="0.15"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</row>
    <row r="100" spans="1:17" x14ac:dyDescent="0.15"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</row>
    <row r="101" spans="1:17" x14ac:dyDescent="0.15"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</row>
    <row r="102" spans="1:17" x14ac:dyDescent="0.15"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</row>
    <row r="103" spans="1:17" x14ac:dyDescent="0.15">
      <c r="A103" s="225" t="s">
        <v>319</v>
      </c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</row>
    <row r="104" spans="1:17" x14ac:dyDescent="0.15">
      <c r="A104" s="225" t="s">
        <v>235</v>
      </c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</row>
    <row r="105" spans="1:17" x14ac:dyDescent="0.15"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</row>
    <row r="106" spans="1:17" x14ac:dyDescent="0.15">
      <c r="A106" s="227"/>
      <c r="B106" s="227"/>
      <c r="C106" s="227"/>
      <c r="D106" s="227"/>
      <c r="E106" s="227" t="s">
        <v>128</v>
      </c>
      <c r="G106" s="334"/>
      <c r="H106" s="334"/>
      <c r="I106" s="334"/>
      <c r="J106" s="334"/>
      <c r="K106" s="334" t="s">
        <v>128</v>
      </c>
      <c r="L106" s="97"/>
      <c r="M106" s="97"/>
      <c r="N106" s="82"/>
      <c r="O106" s="82"/>
      <c r="P106" s="82"/>
      <c r="Q106" s="82"/>
    </row>
    <row r="107" spans="1:17" x14ac:dyDescent="0.15">
      <c r="A107" s="316" t="s">
        <v>318</v>
      </c>
      <c r="B107" s="280" t="s">
        <v>129</v>
      </c>
      <c r="C107" s="281"/>
      <c r="D107" s="296" t="s">
        <v>130</v>
      </c>
      <c r="E107" s="296"/>
      <c r="G107" s="337" t="s">
        <v>330</v>
      </c>
      <c r="H107" s="338" t="s">
        <v>129</v>
      </c>
      <c r="I107" s="339"/>
      <c r="J107" s="340" t="s">
        <v>130</v>
      </c>
      <c r="K107" s="340"/>
      <c r="L107" s="97"/>
      <c r="M107" s="97"/>
      <c r="N107" s="82"/>
      <c r="O107" s="82"/>
      <c r="P107" s="82"/>
      <c r="Q107" s="82"/>
    </row>
    <row r="108" spans="1:17" x14ac:dyDescent="0.15">
      <c r="A108" s="284" t="s">
        <v>219</v>
      </c>
      <c r="B108" s="320">
        <v>3165</v>
      </c>
      <c r="C108" s="321"/>
      <c r="D108" s="320">
        <v>94939</v>
      </c>
      <c r="E108" s="321"/>
      <c r="G108" s="342" t="s">
        <v>219</v>
      </c>
      <c r="H108" s="320">
        <v>3337</v>
      </c>
      <c r="I108" s="321"/>
      <c r="J108" s="320">
        <v>100105</v>
      </c>
      <c r="K108" s="321"/>
      <c r="L108" s="97"/>
      <c r="M108" s="97"/>
      <c r="N108" s="82"/>
      <c r="O108" s="82"/>
      <c r="P108" s="82"/>
      <c r="Q108" s="82"/>
    </row>
    <row r="109" spans="1:17" x14ac:dyDescent="0.15">
      <c r="A109" s="284" t="s">
        <v>220</v>
      </c>
      <c r="B109" s="320">
        <v>3408</v>
      </c>
      <c r="C109" s="321"/>
      <c r="D109" s="320">
        <v>105650</v>
      </c>
      <c r="E109" s="321"/>
      <c r="G109" s="342" t="s">
        <v>220</v>
      </c>
      <c r="H109" s="320">
        <v>3480</v>
      </c>
      <c r="I109" s="321"/>
      <c r="J109" s="320">
        <v>107871</v>
      </c>
      <c r="K109" s="321"/>
      <c r="L109" s="97"/>
      <c r="M109" s="97"/>
      <c r="N109" s="82"/>
      <c r="O109" s="82"/>
      <c r="P109" s="82"/>
      <c r="Q109" s="82"/>
    </row>
    <row r="110" spans="1:17" x14ac:dyDescent="0.15">
      <c r="A110" s="284" t="s">
        <v>221</v>
      </c>
      <c r="B110" s="320">
        <v>3332</v>
      </c>
      <c r="C110" s="321"/>
      <c r="D110" s="320">
        <v>99957</v>
      </c>
      <c r="E110" s="321"/>
      <c r="G110" s="342" t="s">
        <v>221</v>
      </c>
      <c r="H110" s="320">
        <v>3573</v>
      </c>
      <c r="I110" s="321"/>
      <c r="J110" s="320">
        <v>107190</v>
      </c>
      <c r="K110" s="321"/>
      <c r="L110" s="228"/>
      <c r="M110" s="228"/>
    </row>
    <row r="111" spans="1:17" x14ac:dyDescent="0.15">
      <c r="A111" s="284" t="s">
        <v>222</v>
      </c>
      <c r="B111" s="320">
        <v>3151</v>
      </c>
      <c r="C111" s="321"/>
      <c r="D111" s="320">
        <v>97695</v>
      </c>
      <c r="E111" s="321"/>
      <c r="G111" s="342" t="s">
        <v>222</v>
      </c>
      <c r="H111" s="320">
        <v>3379</v>
      </c>
      <c r="I111" s="321"/>
      <c r="J111" s="320">
        <v>104758</v>
      </c>
      <c r="K111" s="321"/>
      <c r="L111" s="228"/>
      <c r="M111" s="228"/>
    </row>
    <row r="112" spans="1:17" x14ac:dyDescent="0.15">
      <c r="A112" s="284" t="s">
        <v>223</v>
      </c>
      <c r="B112" s="320">
        <v>3143</v>
      </c>
      <c r="C112" s="321"/>
      <c r="D112" s="320">
        <v>97439</v>
      </c>
      <c r="E112" s="321"/>
      <c r="G112" s="342" t="s">
        <v>223</v>
      </c>
      <c r="H112" s="320">
        <v>3577</v>
      </c>
      <c r="I112" s="321"/>
      <c r="J112" s="320">
        <v>110881</v>
      </c>
      <c r="K112" s="321"/>
      <c r="L112" s="228"/>
      <c r="M112" s="228"/>
    </row>
    <row r="113" spans="1:13" x14ac:dyDescent="0.15">
      <c r="A113" s="284" t="s">
        <v>224</v>
      </c>
      <c r="B113" s="320">
        <v>3136</v>
      </c>
      <c r="C113" s="321"/>
      <c r="D113" s="320">
        <v>94084</v>
      </c>
      <c r="E113" s="321"/>
      <c r="G113" s="342" t="s">
        <v>224</v>
      </c>
      <c r="H113" s="320">
        <v>3350</v>
      </c>
      <c r="I113" s="321"/>
      <c r="J113" s="320">
        <v>100511</v>
      </c>
      <c r="K113" s="321"/>
      <c r="L113" s="228"/>
      <c r="M113" s="228"/>
    </row>
    <row r="114" spans="1:13" x14ac:dyDescent="0.15">
      <c r="A114" s="284" t="s">
        <v>225</v>
      </c>
      <c r="B114" s="320">
        <v>3437</v>
      </c>
      <c r="C114" s="321"/>
      <c r="D114" s="320">
        <v>106532</v>
      </c>
      <c r="E114" s="321"/>
      <c r="G114" s="342" t="s">
        <v>225</v>
      </c>
      <c r="H114" s="320">
        <v>3275</v>
      </c>
      <c r="I114" s="321"/>
      <c r="J114" s="320">
        <v>101537</v>
      </c>
      <c r="K114" s="321"/>
      <c r="L114" s="228"/>
      <c r="M114" s="228"/>
    </row>
    <row r="115" spans="1:13" x14ac:dyDescent="0.15">
      <c r="A115" s="284" t="s">
        <v>226</v>
      </c>
      <c r="B115" s="320">
        <v>3667</v>
      </c>
      <c r="C115" s="321"/>
      <c r="D115" s="320">
        <v>110024</v>
      </c>
      <c r="E115" s="321"/>
      <c r="G115" s="342" t="s">
        <v>226</v>
      </c>
      <c r="H115" s="320">
        <v>3806</v>
      </c>
      <c r="I115" s="321"/>
      <c r="J115" s="320">
        <v>114181</v>
      </c>
      <c r="K115" s="321"/>
      <c r="L115" s="228"/>
      <c r="M115" s="228"/>
    </row>
    <row r="116" spans="1:13" x14ac:dyDescent="0.15">
      <c r="A116" s="284" t="s">
        <v>227</v>
      </c>
      <c r="B116" s="320">
        <v>3239</v>
      </c>
      <c r="C116" s="321"/>
      <c r="D116" s="320">
        <v>100405</v>
      </c>
      <c r="E116" s="321"/>
      <c r="G116" s="342" t="s">
        <v>227</v>
      </c>
      <c r="H116" s="320">
        <v>3305</v>
      </c>
      <c r="I116" s="321"/>
      <c r="J116" s="320">
        <v>102448</v>
      </c>
      <c r="K116" s="321"/>
      <c r="L116" s="228"/>
      <c r="M116" s="228"/>
    </row>
    <row r="117" spans="1:13" x14ac:dyDescent="0.15">
      <c r="A117" s="284" t="s">
        <v>256</v>
      </c>
      <c r="B117" s="320">
        <v>2934</v>
      </c>
      <c r="C117" s="321"/>
      <c r="D117" s="320">
        <v>90957</v>
      </c>
      <c r="E117" s="321"/>
      <c r="G117" s="342" t="s">
        <v>256</v>
      </c>
      <c r="H117" s="320">
        <v>3189</v>
      </c>
      <c r="I117" s="321"/>
      <c r="J117" s="320">
        <v>98860</v>
      </c>
      <c r="K117" s="321"/>
      <c r="L117" s="228"/>
      <c r="M117" s="228"/>
    </row>
    <row r="118" spans="1:13" x14ac:dyDescent="0.15">
      <c r="A118" s="284" t="s">
        <v>228</v>
      </c>
      <c r="B118" s="320">
        <v>2940</v>
      </c>
      <c r="C118" s="321"/>
      <c r="D118" s="320">
        <v>82319</v>
      </c>
      <c r="E118" s="321"/>
      <c r="G118" s="342" t="s">
        <v>228</v>
      </c>
      <c r="H118" s="320">
        <v>3131</v>
      </c>
      <c r="I118" s="321"/>
      <c r="J118" s="320">
        <v>87679</v>
      </c>
      <c r="K118" s="321"/>
      <c r="L118" s="228"/>
      <c r="M118" s="228"/>
    </row>
    <row r="119" spans="1:13" x14ac:dyDescent="0.15">
      <c r="A119" s="284" t="s">
        <v>229</v>
      </c>
      <c r="B119" s="320">
        <v>3126</v>
      </c>
      <c r="C119" s="321"/>
      <c r="D119" s="320">
        <v>96909</v>
      </c>
      <c r="E119" s="321"/>
      <c r="G119" s="342" t="s">
        <v>229</v>
      </c>
      <c r="H119" s="320">
        <v>3308</v>
      </c>
      <c r="I119" s="321"/>
      <c r="J119" s="320">
        <v>102542</v>
      </c>
      <c r="K119" s="321"/>
      <c r="L119" s="228"/>
      <c r="M119" s="228"/>
    </row>
    <row r="120" spans="1:13" x14ac:dyDescent="0.15">
      <c r="A120" s="279" t="s">
        <v>51</v>
      </c>
      <c r="B120" s="306"/>
      <c r="C120" s="307"/>
      <c r="D120" s="308">
        <f>SUM(D108:D119)</f>
        <v>1176910</v>
      </c>
      <c r="E120" s="308"/>
      <c r="G120" s="346" t="s">
        <v>51</v>
      </c>
      <c r="H120" s="306"/>
      <c r="I120" s="307"/>
      <c r="J120" s="308">
        <f>SUM(J108:J119)</f>
        <v>1238563</v>
      </c>
      <c r="K120" s="308"/>
      <c r="L120" s="228"/>
      <c r="M120" s="228"/>
    </row>
    <row r="121" spans="1:13" x14ac:dyDescent="0.15">
      <c r="A121" s="323" t="s">
        <v>170</v>
      </c>
      <c r="B121" s="314"/>
      <c r="C121" s="314"/>
      <c r="D121" s="314"/>
      <c r="E121" s="314"/>
      <c r="F121" s="314"/>
      <c r="G121" s="347" t="s">
        <v>170</v>
      </c>
      <c r="H121" s="358"/>
      <c r="I121" s="228"/>
      <c r="J121" s="228"/>
      <c r="K121" s="228"/>
      <c r="L121" s="228"/>
      <c r="M121" s="228"/>
    </row>
  </sheetData>
  <sheetProtection formatCells="0" insertColumns="0" insertRows="0"/>
  <mergeCells count="280">
    <mergeCell ref="H119:I119"/>
    <mergeCell ref="J119:K119"/>
    <mergeCell ref="H120:I120"/>
    <mergeCell ref="J120:K120"/>
    <mergeCell ref="H116:I116"/>
    <mergeCell ref="J116:K116"/>
    <mergeCell ref="H117:I117"/>
    <mergeCell ref="J117:K117"/>
    <mergeCell ref="H118:I118"/>
    <mergeCell ref="J118:K118"/>
    <mergeCell ref="H113:I113"/>
    <mergeCell ref="J113:K113"/>
    <mergeCell ref="H114:I114"/>
    <mergeCell ref="J114:K114"/>
    <mergeCell ref="H115:I115"/>
    <mergeCell ref="J115:K115"/>
    <mergeCell ref="H110:I110"/>
    <mergeCell ref="J110:K110"/>
    <mergeCell ref="H111:I111"/>
    <mergeCell ref="J111:K111"/>
    <mergeCell ref="H112:I112"/>
    <mergeCell ref="J112:K112"/>
    <mergeCell ref="H107:I107"/>
    <mergeCell ref="J107:K107"/>
    <mergeCell ref="H108:I108"/>
    <mergeCell ref="J108:K108"/>
    <mergeCell ref="H109:I109"/>
    <mergeCell ref="J109:K109"/>
    <mergeCell ref="B119:C119"/>
    <mergeCell ref="D119:E119"/>
    <mergeCell ref="B120:C120"/>
    <mergeCell ref="D120:E120"/>
    <mergeCell ref="B116:C116"/>
    <mergeCell ref="D116:E116"/>
    <mergeCell ref="B117:C117"/>
    <mergeCell ref="D117:E117"/>
    <mergeCell ref="B118:C118"/>
    <mergeCell ref="D118:E118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B107:C107"/>
    <mergeCell ref="D107:E107"/>
    <mergeCell ref="B108:C108"/>
    <mergeCell ref="D108:E108"/>
    <mergeCell ref="B109:C109"/>
    <mergeCell ref="D109:E109"/>
    <mergeCell ref="B64:C64"/>
    <mergeCell ref="D64:E64"/>
    <mergeCell ref="H64:I64"/>
    <mergeCell ref="J64:K64"/>
    <mergeCell ref="B65:C65"/>
    <mergeCell ref="D65:E65"/>
    <mergeCell ref="H65:I65"/>
    <mergeCell ref="J65:K65"/>
    <mergeCell ref="B62:C62"/>
    <mergeCell ref="D62:E62"/>
    <mergeCell ref="H62:I62"/>
    <mergeCell ref="J62:K62"/>
    <mergeCell ref="B63:C63"/>
    <mergeCell ref="D63:E63"/>
    <mergeCell ref="H63:I63"/>
    <mergeCell ref="J63:K63"/>
    <mergeCell ref="H61:I61"/>
    <mergeCell ref="J61:K61"/>
    <mergeCell ref="B58:C58"/>
    <mergeCell ref="D58:E58"/>
    <mergeCell ref="H58:I58"/>
    <mergeCell ref="J58:K58"/>
    <mergeCell ref="B59:C59"/>
    <mergeCell ref="D59:E59"/>
    <mergeCell ref="H59:I59"/>
    <mergeCell ref="J59:K59"/>
    <mergeCell ref="B86:C86"/>
    <mergeCell ref="D86:E86"/>
    <mergeCell ref="B87:C87"/>
    <mergeCell ref="D87:E87"/>
    <mergeCell ref="B84:C84"/>
    <mergeCell ref="D84:E84"/>
    <mergeCell ref="B85:C85"/>
    <mergeCell ref="D85:E85"/>
    <mergeCell ref="B82:C82"/>
    <mergeCell ref="D82:E82"/>
    <mergeCell ref="B83:C83"/>
    <mergeCell ref="D83:E83"/>
    <mergeCell ref="B78:C78"/>
    <mergeCell ref="D78:E78"/>
    <mergeCell ref="B52:C52"/>
    <mergeCell ref="D52:E52"/>
    <mergeCell ref="B53:C53"/>
    <mergeCell ref="D53:E53"/>
    <mergeCell ref="B80:C80"/>
    <mergeCell ref="D80:E80"/>
    <mergeCell ref="B81:C81"/>
    <mergeCell ref="D81:E81"/>
    <mergeCell ref="B79:C79"/>
    <mergeCell ref="D79:E79"/>
    <mergeCell ref="B76:C76"/>
    <mergeCell ref="D76:E76"/>
    <mergeCell ref="B77:C77"/>
    <mergeCell ref="D77:E77"/>
    <mergeCell ref="B56:C56"/>
    <mergeCell ref="D56:E56"/>
    <mergeCell ref="B57:C57"/>
    <mergeCell ref="D57:E57"/>
    <mergeCell ref="B54:C54"/>
    <mergeCell ref="D54:E54"/>
    <mergeCell ref="B55:C55"/>
    <mergeCell ref="D55:E55"/>
    <mergeCell ref="B74:C74"/>
    <mergeCell ref="D74:E74"/>
    <mergeCell ref="H52:I52"/>
    <mergeCell ref="J52:K52"/>
    <mergeCell ref="H53:I53"/>
    <mergeCell ref="J53:K53"/>
    <mergeCell ref="H74:I74"/>
    <mergeCell ref="J74:K74"/>
    <mergeCell ref="B75:C75"/>
    <mergeCell ref="D75:E75"/>
    <mergeCell ref="H56:I56"/>
    <mergeCell ref="J56:K56"/>
    <mergeCell ref="H57:I57"/>
    <mergeCell ref="J57:K57"/>
    <mergeCell ref="H54:I54"/>
    <mergeCell ref="J54:K54"/>
    <mergeCell ref="H55:I55"/>
    <mergeCell ref="J55:K55"/>
    <mergeCell ref="B60:C60"/>
    <mergeCell ref="D60:E60"/>
    <mergeCell ref="H60:I60"/>
    <mergeCell ref="J60:K60"/>
    <mergeCell ref="B61:C61"/>
    <mergeCell ref="D61:E61"/>
    <mergeCell ref="B30:C30"/>
    <mergeCell ref="D30:E30"/>
    <mergeCell ref="H30:I30"/>
    <mergeCell ref="J30:K30"/>
    <mergeCell ref="H33:I33"/>
    <mergeCell ref="J33:K33"/>
    <mergeCell ref="B31:C31"/>
    <mergeCell ref="D31:E31"/>
    <mergeCell ref="H31:I31"/>
    <mergeCell ref="J31:K31"/>
    <mergeCell ref="B32:C32"/>
    <mergeCell ref="D32:E32"/>
    <mergeCell ref="H32:I32"/>
    <mergeCell ref="J32:K32"/>
    <mergeCell ref="B33:C33"/>
    <mergeCell ref="D33:E33"/>
    <mergeCell ref="B28:C28"/>
    <mergeCell ref="D28:E28"/>
    <mergeCell ref="H28:I28"/>
    <mergeCell ref="J28:K28"/>
    <mergeCell ref="B29:C29"/>
    <mergeCell ref="D29:E29"/>
    <mergeCell ref="H29:I29"/>
    <mergeCell ref="J29:K29"/>
    <mergeCell ref="B26:C26"/>
    <mergeCell ref="D26:E26"/>
    <mergeCell ref="H26:I26"/>
    <mergeCell ref="J26:K26"/>
    <mergeCell ref="B27:C27"/>
    <mergeCell ref="D27:E27"/>
    <mergeCell ref="H27:I27"/>
    <mergeCell ref="J27:K27"/>
    <mergeCell ref="B24:C24"/>
    <mergeCell ref="D24:E24"/>
    <mergeCell ref="H24:I24"/>
    <mergeCell ref="J24:K24"/>
    <mergeCell ref="B25:C25"/>
    <mergeCell ref="D25:E25"/>
    <mergeCell ref="H25:I25"/>
    <mergeCell ref="J25:K25"/>
    <mergeCell ref="B22:C22"/>
    <mergeCell ref="D22:E22"/>
    <mergeCell ref="H22:I22"/>
    <mergeCell ref="J22:K22"/>
    <mergeCell ref="B23:C23"/>
    <mergeCell ref="D23:E23"/>
    <mergeCell ref="H23:I23"/>
    <mergeCell ref="J23:K23"/>
    <mergeCell ref="B20:C20"/>
    <mergeCell ref="D20:E20"/>
    <mergeCell ref="H20:I20"/>
    <mergeCell ref="J20:K20"/>
    <mergeCell ref="B21:C21"/>
    <mergeCell ref="D21:E21"/>
    <mergeCell ref="H21:I21"/>
    <mergeCell ref="J21:K21"/>
    <mergeCell ref="B16:C16"/>
    <mergeCell ref="D16:E16"/>
    <mergeCell ref="H16:I16"/>
    <mergeCell ref="J16:K16"/>
    <mergeCell ref="B17:C17"/>
    <mergeCell ref="D17:E17"/>
    <mergeCell ref="H17:I17"/>
    <mergeCell ref="J17:K17"/>
    <mergeCell ref="B14:C14"/>
    <mergeCell ref="D14:E14"/>
    <mergeCell ref="H14:I14"/>
    <mergeCell ref="J14:K14"/>
    <mergeCell ref="B15:C15"/>
    <mergeCell ref="D15:E15"/>
    <mergeCell ref="H15:I15"/>
    <mergeCell ref="J15:K15"/>
    <mergeCell ref="B12:C12"/>
    <mergeCell ref="D12:E12"/>
    <mergeCell ref="H12:I12"/>
    <mergeCell ref="J12:K12"/>
    <mergeCell ref="B13:C13"/>
    <mergeCell ref="D13:E13"/>
    <mergeCell ref="H13:I13"/>
    <mergeCell ref="J13:K13"/>
    <mergeCell ref="B10:C10"/>
    <mergeCell ref="D10:E10"/>
    <mergeCell ref="H10:I10"/>
    <mergeCell ref="J10:K10"/>
    <mergeCell ref="B11:C11"/>
    <mergeCell ref="D11:E11"/>
    <mergeCell ref="H11:I11"/>
    <mergeCell ref="J11:K11"/>
    <mergeCell ref="B8:C8"/>
    <mergeCell ref="D8:E8"/>
    <mergeCell ref="H8:I8"/>
    <mergeCell ref="J8:K8"/>
    <mergeCell ref="B9:C9"/>
    <mergeCell ref="D9:E9"/>
    <mergeCell ref="H9:I9"/>
    <mergeCell ref="J9:K9"/>
    <mergeCell ref="B6:C6"/>
    <mergeCell ref="D6:E6"/>
    <mergeCell ref="H6:I6"/>
    <mergeCell ref="J6:K6"/>
    <mergeCell ref="B7:C7"/>
    <mergeCell ref="D7:E7"/>
    <mergeCell ref="H7:I7"/>
    <mergeCell ref="J7:K7"/>
    <mergeCell ref="B4:C4"/>
    <mergeCell ref="D4:E4"/>
    <mergeCell ref="H4:I4"/>
    <mergeCell ref="J4:K4"/>
    <mergeCell ref="B5:C5"/>
    <mergeCell ref="D5:E5"/>
    <mergeCell ref="H5:I5"/>
    <mergeCell ref="J5:K5"/>
    <mergeCell ref="H75:I75"/>
    <mergeCell ref="J75:K75"/>
    <mergeCell ref="H76:I76"/>
    <mergeCell ref="J76:K76"/>
    <mergeCell ref="H77:I77"/>
    <mergeCell ref="J77:K77"/>
    <mergeCell ref="H78:I78"/>
    <mergeCell ref="J78:K78"/>
    <mergeCell ref="H79:I79"/>
    <mergeCell ref="J79:K79"/>
    <mergeCell ref="H80:I80"/>
    <mergeCell ref="J80:K80"/>
    <mergeCell ref="H81:I81"/>
    <mergeCell ref="J81:K81"/>
    <mergeCell ref="H82:I82"/>
    <mergeCell ref="J82:K82"/>
    <mergeCell ref="H86:I86"/>
    <mergeCell ref="J86:K86"/>
    <mergeCell ref="H87:I87"/>
    <mergeCell ref="J87:K87"/>
    <mergeCell ref="H83:I83"/>
    <mergeCell ref="J83:K83"/>
    <mergeCell ref="H84:I84"/>
    <mergeCell ref="J84:K84"/>
    <mergeCell ref="H85:I85"/>
    <mergeCell ref="J85:K85"/>
  </mergeCells>
  <phoneticPr fontId="2"/>
  <pageMargins left="1.1023622047244095" right="0.78740157480314965" top="0.78740157480314965" bottom="0.59055118110236227" header="0.51181102362204722" footer="0.51181102362204722"/>
  <pageSetup paperSize="9" scale="66" orientation="landscape" r:id="rId1"/>
  <headerFooter scaleWithDoc="0" alignWithMargins="0">
    <oddFooter>&amp;A</oddFooter>
  </headerFooter>
  <rowBreaks count="1" manualBreakCount="1">
    <brk id="48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9B63-1EF0-4734-9884-41EE7FFC6986}">
  <dimension ref="A1:M37"/>
  <sheetViews>
    <sheetView view="pageBreakPreview" zoomScaleNormal="100" workbookViewId="0">
      <selection sqref="A1:D1"/>
    </sheetView>
  </sheetViews>
  <sheetFormatPr defaultColWidth="9" defaultRowHeight="13.5" x14ac:dyDescent="0.15"/>
  <cols>
    <col min="1" max="1" width="9.875" style="10" customWidth="1"/>
    <col min="2" max="2" width="9.5" style="10" customWidth="1"/>
    <col min="3" max="5" width="10.375" style="10" customWidth="1"/>
    <col min="6" max="6" width="9.625" style="10" customWidth="1"/>
    <col min="7" max="16384" width="9" style="10"/>
  </cols>
  <sheetData>
    <row r="1" spans="1:13" ht="17.25" x14ac:dyDescent="0.2">
      <c r="A1" s="63" t="s">
        <v>283</v>
      </c>
      <c r="B1" s="63"/>
      <c r="C1" s="63"/>
      <c r="D1" s="63"/>
    </row>
    <row r="2" spans="1:13" ht="12.95" customHeight="1" x14ac:dyDescent="0.2">
      <c r="A2" s="12"/>
      <c r="B2" s="12"/>
      <c r="C2" s="12"/>
      <c r="D2" s="12"/>
    </row>
    <row r="3" spans="1:13" x14ac:dyDescent="0.15">
      <c r="B3" s="13"/>
      <c r="C3" s="13"/>
      <c r="D3" s="13"/>
      <c r="E3" s="13"/>
      <c r="F3" s="13"/>
      <c r="G3" s="13"/>
      <c r="H3" s="13"/>
      <c r="I3" s="13"/>
      <c r="J3" s="13"/>
      <c r="K3" s="13"/>
      <c r="M3" s="14" t="s">
        <v>277</v>
      </c>
    </row>
    <row r="4" spans="1:13" x14ac:dyDescent="0.15">
      <c r="A4" s="64" t="s">
        <v>137</v>
      </c>
      <c r="B4" s="66" t="s">
        <v>10</v>
      </c>
      <c r="C4" s="67"/>
      <c r="D4" s="66" t="s">
        <v>138</v>
      </c>
      <c r="E4" s="67"/>
      <c r="F4" s="66" t="s">
        <v>139</v>
      </c>
      <c r="G4" s="67"/>
      <c r="H4" s="66" t="s">
        <v>140</v>
      </c>
      <c r="I4" s="67"/>
      <c r="J4" s="66" t="s">
        <v>141</v>
      </c>
      <c r="K4" s="67"/>
      <c r="L4" s="66" t="s">
        <v>142</v>
      </c>
      <c r="M4" s="68"/>
    </row>
    <row r="5" spans="1:13" x14ac:dyDescent="0.15">
      <c r="A5" s="64"/>
      <c r="B5" s="69" t="s">
        <v>143</v>
      </c>
      <c r="C5" s="70"/>
      <c r="D5" s="69" t="s">
        <v>143</v>
      </c>
      <c r="E5" s="70"/>
      <c r="F5" s="69" t="s">
        <v>143</v>
      </c>
      <c r="G5" s="70"/>
      <c r="H5" s="18" t="s">
        <v>144</v>
      </c>
      <c r="I5" s="19" t="s">
        <v>143</v>
      </c>
      <c r="J5" s="18" t="s">
        <v>144</v>
      </c>
      <c r="K5" s="19" t="s">
        <v>145</v>
      </c>
      <c r="L5" s="18" t="s">
        <v>144</v>
      </c>
      <c r="M5" s="20" t="s">
        <v>145</v>
      </c>
    </row>
    <row r="6" spans="1:13" x14ac:dyDescent="0.15">
      <c r="A6" s="65"/>
      <c r="B6" s="21" t="s">
        <v>146</v>
      </c>
      <c r="C6" s="21" t="s">
        <v>147</v>
      </c>
      <c r="D6" s="21" t="s">
        <v>146</v>
      </c>
      <c r="E6" s="21" t="s">
        <v>147</v>
      </c>
      <c r="F6" s="21" t="s">
        <v>146</v>
      </c>
      <c r="G6" s="21" t="s">
        <v>147</v>
      </c>
      <c r="H6" s="21" t="s">
        <v>146</v>
      </c>
      <c r="I6" s="21" t="s">
        <v>147</v>
      </c>
      <c r="J6" s="21" t="s">
        <v>146</v>
      </c>
      <c r="K6" s="21" t="s">
        <v>147</v>
      </c>
      <c r="L6" s="21" t="s">
        <v>146</v>
      </c>
      <c r="M6" s="21" t="s">
        <v>147</v>
      </c>
    </row>
    <row r="7" spans="1:13" x14ac:dyDescent="0.15">
      <c r="A7" s="11" t="s">
        <v>78</v>
      </c>
      <c r="B7" s="16">
        <v>5301.7</v>
      </c>
      <c r="C7" s="16">
        <v>4514.2</v>
      </c>
      <c r="D7" s="16">
        <v>4554</v>
      </c>
      <c r="E7" s="16">
        <v>4101</v>
      </c>
      <c r="F7" s="16">
        <v>31</v>
      </c>
      <c r="G7" s="16">
        <v>59</v>
      </c>
      <c r="H7" s="16">
        <v>50</v>
      </c>
      <c r="I7" s="16">
        <v>183</v>
      </c>
      <c r="J7" s="16">
        <v>847</v>
      </c>
      <c r="K7" s="16">
        <v>1111</v>
      </c>
      <c r="L7" s="16">
        <v>9</v>
      </c>
      <c r="M7" s="16">
        <v>55</v>
      </c>
    </row>
    <row r="8" spans="1:13" x14ac:dyDescent="0.15">
      <c r="A8" s="11" t="s">
        <v>253</v>
      </c>
      <c r="B8" s="15">
        <v>6048</v>
      </c>
      <c r="C8" s="15">
        <v>7886</v>
      </c>
      <c r="D8" s="15">
        <v>5109</v>
      </c>
      <c r="E8" s="15">
        <v>7478</v>
      </c>
      <c r="F8" s="15">
        <v>29</v>
      </c>
      <c r="G8" s="15">
        <v>61</v>
      </c>
      <c r="H8" s="15">
        <v>60</v>
      </c>
      <c r="I8" s="15">
        <v>243</v>
      </c>
      <c r="J8" s="15">
        <v>954</v>
      </c>
      <c r="K8" s="15">
        <v>1389</v>
      </c>
      <c r="L8" s="15">
        <v>10</v>
      </c>
      <c r="M8" s="15">
        <v>67</v>
      </c>
    </row>
    <row r="9" spans="1:13" x14ac:dyDescent="0.15">
      <c r="A9" s="11" t="s">
        <v>254</v>
      </c>
      <c r="B9" s="15">
        <v>4322</v>
      </c>
      <c r="C9" s="15">
        <v>7588</v>
      </c>
      <c r="D9" s="15">
        <v>4144</v>
      </c>
      <c r="E9" s="15">
        <v>7322</v>
      </c>
      <c r="F9" s="15">
        <v>28</v>
      </c>
      <c r="G9" s="15">
        <v>57</v>
      </c>
      <c r="H9" s="15">
        <v>44</v>
      </c>
      <c r="I9" s="15">
        <v>178</v>
      </c>
      <c r="J9" s="15">
        <v>826</v>
      </c>
      <c r="K9" s="15">
        <v>5340</v>
      </c>
      <c r="L9" s="15">
        <v>8</v>
      </c>
      <c r="M9" s="15">
        <v>48</v>
      </c>
    </row>
    <row r="10" spans="1:13" x14ac:dyDescent="0.15">
      <c r="A10" s="13" t="s">
        <v>171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x14ac:dyDescent="0.15">
      <c r="A11" s="30" t="s">
        <v>148</v>
      </c>
      <c r="B11" s="30"/>
      <c r="C11" s="30"/>
      <c r="D11" s="30"/>
      <c r="E11" s="30"/>
      <c r="F11" s="30"/>
      <c r="G11" s="30"/>
      <c r="H11" s="30"/>
      <c r="I11" s="30"/>
      <c r="J11" s="30"/>
      <c r="K11" s="13"/>
      <c r="L11" s="13"/>
      <c r="M11" s="13"/>
    </row>
    <row r="37" spans="1:13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</sheetData>
  <mergeCells count="11">
    <mergeCell ref="L4:M4"/>
    <mergeCell ref="B5:C5"/>
    <mergeCell ref="D5:E5"/>
    <mergeCell ref="F5:G5"/>
    <mergeCell ref="J4:K4"/>
    <mergeCell ref="H4:I4"/>
    <mergeCell ref="A1:D1"/>
    <mergeCell ref="A4:A6"/>
    <mergeCell ref="B4:C4"/>
    <mergeCell ref="D4:E4"/>
    <mergeCell ref="F4:G4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3003-1BBE-4986-9D22-8F072F0EF989}">
  <dimension ref="A1:M10"/>
  <sheetViews>
    <sheetView view="pageBreakPreview" zoomScaleNormal="100" workbookViewId="0">
      <selection sqref="A1:F1"/>
    </sheetView>
  </sheetViews>
  <sheetFormatPr defaultColWidth="9" defaultRowHeight="13.5" x14ac:dyDescent="0.15"/>
  <cols>
    <col min="1" max="1" width="9.875" style="10" customWidth="1"/>
    <col min="2" max="2" width="9.5" style="10" customWidth="1"/>
    <col min="3" max="5" width="10.375" style="10" customWidth="1"/>
    <col min="6" max="6" width="9.625" style="10" customWidth="1"/>
    <col min="7" max="16384" width="9" style="10"/>
  </cols>
  <sheetData>
    <row r="1" spans="1:13" ht="17.25" x14ac:dyDescent="0.2">
      <c r="A1" s="63" t="s">
        <v>284</v>
      </c>
      <c r="B1" s="63"/>
      <c r="C1" s="63"/>
      <c r="D1" s="63"/>
      <c r="E1" s="63"/>
      <c r="F1" s="63"/>
      <c r="H1" s="13"/>
      <c r="I1" s="13"/>
      <c r="J1" s="13"/>
      <c r="K1" s="13"/>
      <c r="L1" s="13"/>
      <c r="M1" s="13"/>
    </row>
    <row r="2" spans="1:13" ht="12.95" customHeight="1" x14ac:dyDescent="0.2">
      <c r="A2" s="12"/>
      <c r="B2" s="12"/>
      <c r="C2" s="12"/>
      <c r="D2" s="12"/>
      <c r="E2" s="12"/>
      <c r="F2" s="12"/>
      <c r="H2" s="13"/>
      <c r="I2" s="13"/>
      <c r="J2" s="13"/>
      <c r="K2" s="13"/>
      <c r="L2" s="13"/>
      <c r="M2" s="13"/>
    </row>
    <row r="3" spans="1:13" x14ac:dyDescent="0.15">
      <c r="B3" s="13"/>
      <c r="C3" s="13"/>
      <c r="D3" s="13"/>
      <c r="E3" s="13"/>
      <c r="F3" s="13"/>
      <c r="G3" s="22" t="s">
        <v>149</v>
      </c>
      <c r="H3" s="13"/>
      <c r="I3" s="13"/>
      <c r="J3" s="13"/>
      <c r="K3" s="13"/>
      <c r="L3" s="13"/>
      <c r="M3" s="13"/>
    </row>
    <row r="4" spans="1:13" x14ac:dyDescent="0.15">
      <c r="A4" s="65" t="s">
        <v>15</v>
      </c>
      <c r="B4" s="71" t="s">
        <v>10</v>
      </c>
      <c r="C4" s="71"/>
      <c r="D4" s="71" t="s">
        <v>150</v>
      </c>
      <c r="E4" s="71"/>
      <c r="F4" s="71" t="s">
        <v>151</v>
      </c>
      <c r="G4" s="71"/>
      <c r="H4" s="13"/>
      <c r="I4" s="13"/>
      <c r="J4" s="13"/>
      <c r="K4" s="13"/>
      <c r="L4" s="13"/>
      <c r="M4" s="13"/>
    </row>
    <row r="5" spans="1:13" x14ac:dyDescent="0.15">
      <c r="A5" s="65"/>
      <c r="B5" s="23" t="s">
        <v>146</v>
      </c>
      <c r="C5" s="23" t="s">
        <v>147</v>
      </c>
      <c r="D5" s="23" t="s">
        <v>146</v>
      </c>
      <c r="E5" s="23" t="s">
        <v>147</v>
      </c>
      <c r="F5" s="23" t="s">
        <v>146</v>
      </c>
      <c r="G5" s="23" t="s">
        <v>147</v>
      </c>
      <c r="H5" s="13"/>
      <c r="I5" s="13"/>
      <c r="J5" s="13"/>
      <c r="K5" s="13"/>
      <c r="L5" s="13"/>
      <c r="M5" s="13"/>
    </row>
    <row r="6" spans="1:13" x14ac:dyDescent="0.15">
      <c r="A6" s="11" t="s">
        <v>78</v>
      </c>
      <c r="B6" s="16">
        <v>2439</v>
      </c>
      <c r="C6" s="16">
        <v>2374</v>
      </c>
      <c r="D6" s="16">
        <v>1609</v>
      </c>
      <c r="E6" s="16">
        <v>1609</v>
      </c>
      <c r="F6" s="16">
        <v>67</v>
      </c>
      <c r="G6" s="16">
        <v>226</v>
      </c>
      <c r="H6" s="13"/>
      <c r="I6" s="13"/>
      <c r="J6" s="13"/>
      <c r="K6" s="13"/>
      <c r="L6" s="13"/>
      <c r="M6" s="13"/>
    </row>
    <row r="7" spans="1:13" x14ac:dyDescent="0.15">
      <c r="A7" s="11" t="s">
        <v>253</v>
      </c>
      <c r="B7" s="15">
        <v>2451</v>
      </c>
      <c r="C7" s="15">
        <v>3207</v>
      </c>
      <c r="D7" s="15">
        <v>1686</v>
      </c>
      <c r="E7" s="15">
        <v>1652</v>
      </c>
      <c r="F7" s="15">
        <v>193</v>
      </c>
      <c r="G7" s="15">
        <v>307</v>
      </c>
      <c r="H7" s="13"/>
      <c r="I7" s="13"/>
      <c r="J7" s="13"/>
      <c r="K7" s="13"/>
      <c r="L7" s="13"/>
      <c r="M7" s="13"/>
    </row>
    <row r="8" spans="1:13" x14ac:dyDescent="0.15">
      <c r="A8" s="11" t="s">
        <v>254</v>
      </c>
      <c r="B8" s="16">
        <v>1459</v>
      </c>
      <c r="C8" s="16">
        <v>1639</v>
      </c>
      <c r="D8" s="16">
        <v>1294</v>
      </c>
      <c r="E8" s="16">
        <v>1064</v>
      </c>
      <c r="F8" s="16">
        <v>134</v>
      </c>
      <c r="G8" s="16">
        <v>572</v>
      </c>
      <c r="H8" s="13"/>
      <c r="I8" s="13"/>
      <c r="J8" s="13"/>
      <c r="K8" s="13"/>
      <c r="L8" s="13"/>
      <c r="M8" s="13"/>
    </row>
    <row r="9" spans="1:13" x14ac:dyDescent="0.15">
      <c r="A9" s="13" t="s">
        <v>172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x14ac:dyDescent="0.15">
      <c r="A10" s="30" t="s">
        <v>148</v>
      </c>
      <c r="B10" s="30"/>
      <c r="C10" s="30"/>
      <c r="D10" s="30"/>
      <c r="E10" s="30"/>
      <c r="F10" s="30"/>
      <c r="G10" s="30"/>
      <c r="H10" s="30"/>
      <c r="I10" s="30"/>
      <c r="J10" s="17"/>
    </row>
  </sheetData>
  <mergeCells count="5">
    <mergeCell ref="A1:F1"/>
    <mergeCell ref="A4:A5"/>
    <mergeCell ref="B4:C4"/>
    <mergeCell ref="D4:E4"/>
    <mergeCell ref="F4:G4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5134-A043-4AC8-A7B8-EE9FAF8E2B63}">
  <dimension ref="A1:L12"/>
  <sheetViews>
    <sheetView view="pageBreakPreview" zoomScaleNormal="100" zoomScaleSheetLayoutView="100" workbookViewId="0">
      <selection sqref="A1:D1"/>
    </sheetView>
  </sheetViews>
  <sheetFormatPr defaultColWidth="9" defaultRowHeight="13.5" x14ac:dyDescent="0.15"/>
  <cols>
    <col min="1" max="1" width="9" style="10"/>
    <col min="2" max="2" width="6.75" style="10" customWidth="1"/>
    <col min="3" max="3" width="6.375" style="10" customWidth="1"/>
    <col min="4" max="6" width="6.625" style="10" customWidth="1"/>
    <col min="7" max="7" width="9" style="10"/>
    <col min="8" max="8" width="11.125" style="10" bestFit="1" customWidth="1"/>
    <col min="9" max="10" width="6.75" style="10" customWidth="1"/>
    <col min="11" max="11" width="3.25" style="10" customWidth="1"/>
    <col min="12" max="12" width="9" style="10"/>
    <col min="13" max="14" width="8.25" style="10" customWidth="1"/>
    <col min="15" max="15" width="10.25" style="10" customWidth="1"/>
    <col min="16" max="16" width="9" style="10"/>
    <col min="17" max="17" width="10" style="10" customWidth="1"/>
    <col min="18" max="18" width="9.75" style="10" customWidth="1"/>
    <col min="19" max="16384" width="9" style="10"/>
  </cols>
  <sheetData>
    <row r="1" spans="1:12" ht="17.25" x14ac:dyDescent="0.2">
      <c r="A1" s="63" t="s">
        <v>285</v>
      </c>
      <c r="B1" s="63"/>
      <c r="C1" s="63"/>
      <c r="D1" s="63"/>
      <c r="E1" s="13"/>
      <c r="F1" s="13"/>
      <c r="G1" s="13"/>
      <c r="H1" s="13"/>
      <c r="I1" s="13"/>
      <c r="J1" s="13"/>
    </row>
    <row r="2" spans="1:12" ht="12.95" customHeight="1" x14ac:dyDescent="0.15"/>
    <row r="3" spans="1:12" x14ac:dyDescent="0.15">
      <c r="B3" s="13"/>
      <c r="C3" s="13"/>
      <c r="D3" s="13"/>
      <c r="E3" s="13"/>
      <c r="F3" s="13"/>
      <c r="G3" s="13"/>
      <c r="H3" s="13"/>
      <c r="I3" s="10" t="s">
        <v>278</v>
      </c>
      <c r="J3" s="13"/>
    </row>
    <row r="4" spans="1:12" x14ac:dyDescent="0.15">
      <c r="A4" s="65" t="s">
        <v>137</v>
      </c>
      <c r="B4" s="71" t="s">
        <v>152</v>
      </c>
      <c r="C4" s="71"/>
      <c r="D4" s="71"/>
      <c r="E4" s="71"/>
      <c r="F4" s="71"/>
      <c r="G4" s="24" t="s">
        <v>153</v>
      </c>
      <c r="H4" s="72" t="s">
        <v>154</v>
      </c>
      <c r="I4" s="71" t="s">
        <v>155</v>
      </c>
      <c r="J4" s="71"/>
    </row>
    <row r="5" spans="1:12" x14ac:dyDescent="0.15">
      <c r="A5" s="65"/>
      <c r="B5" s="74" t="s">
        <v>10</v>
      </c>
      <c r="C5" s="75" t="s">
        <v>156</v>
      </c>
      <c r="D5" s="25" t="s">
        <v>157</v>
      </c>
      <c r="E5" s="26" t="s">
        <v>158</v>
      </c>
      <c r="F5" s="76" t="s">
        <v>159</v>
      </c>
      <c r="G5" s="27" t="s">
        <v>160</v>
      </c>
      <c r="H5" s="73"/>
      <c r="I5" s="77" t="s">
        <v>161</v>
      </c>
      <c r="J5" s="77" t="s">
        <v>162</v>
      </c>
    </row>
    <row r="6" spans="1:12" x14ac:dyDescent="0.15">
      <c r="A6" s="65"/>
      <c r="B6" s="65"/>
      <c r="C6" s="65"/>
      <c r="D6" s="28" t="s">
        <v>163</v>
      </c>
      <c r="E6" s="28" t="s">
        <v>163</v>
      </c>
      <c r="F6" s="65"/>
      <c r="G6" s="29" t="s">
        <v>164</v>
      </c>
      <c r="H6" s="72"/>
      <c r="I6" s="74"/>
      <c r="J6" s="74"/>
    </row>
    <row r="7" spans="1:12" x14ac:dyDescent="0.15">
      <c r="A7" s="11" t="s">
        <v>78</v>
      </c>
      <c r="B7" s="16">
        <v>10</v>
      </c>
      <c r="C7" s="16">
        <v>1</v>
      </c>
      <c r="D7" s="16">
        <v>2</v>
      </c>
      <c r="E7" s="16">
        <v>4</v>
      </c>
      <c r="F7" s="16">
        <v>3</v>
      </c>
      <c r="G7" s="16">
        <v>88</v>
      </c>
      <c r="H7" s="16">
        <v>106</v>
      </c>
      <c r="I7" s="16">
        <v>76</v>
      </c>
      <c r="J7" s="16">
        <v>36</v>
      </c>
    </row>
    <row r="8" spans="1:12" x14ac:dyDescent="0.15">
      <c r="A8" s="11" t="s">
        <v>253</v>
      </c>
      <c r="B8" s="15">
        <v>11</v>
      </c>
      <c r="C8" s="15">
        <v>1</v>
      </c>
      <c r="D8" s="15">
        <v>4</v>
      </c>
      <c r="E8" s="15">
        <v>5</v>
      </c>
      <c r="F8" s="15">
        <v>1</v>
      </c>
      <c r="G8" s="15">
        <v>81</v>
      </c>
      <c r="H8" s="15">
        <v>108</v>
      </c>
      <c r="I8" s="15">
        <v>76</v>
      </c>
      <c r="J8" s="15">
        <v>35</v>
      </c>
    </row>
    <row r="9" spans="1:12" x14ac:dyDescent="0.15">
      <c r="A9" s="11" t="s">
        <v>254</v>
      </c>
      <c r="B9" s="15">
        <v>10</v>
      </c>
      <c r="C9" s="15"/>
      <c r="D9" s="15"/>
      <c r="E9" s="15"/>
      <c r="F9" s="15"/>
      <c r="G9" s="15">
        <v>70</v>
      </c>
      <c r="H9" s="15">
        <v>73</v>
      </c>
      <c r="I9" s="15">
        <v>60</v>
      </c>
      <c r="J9" s="15">
        <v>29</v>
      </c>
    </row>
    <row r="10" spans="1:12" x14ac:dyDescent="0.15">
      <c r="A10" s="10" t="s">
        <v>173</v>
      </c>
    </row>
    <row r="11" spans="1:12" x14ac:dyDescent="0.15">
      <c r="A11" s="30" t="s">
        <v>148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x14ac:dyDescent="0.15">
      <c r="A12" s="30" t="s">
        <v>165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</sheetData>
  <mergeCells count="10">
    <mergeCell ref="A1:D1"/>
    <mergeCell ref="A4:A6"/>
    <mergeCell ref="B4:F4"/>
    <mergeCell ref="H4:H6"/>
    <mergeCell ref="I4:J4"/>
    <mergeCell ref="B5:B6"/>
    <mergeCell ref="C5:C6"/>
    <mergeCell ref="F5:F6"/>
    <mergeCell ref="I5:I6"/>
    <mergeCell ref="J5:J6"/>
  </mergeCells>
  <phoneticPr fontId="2"/>
  <pageMargins left="0.78740157480314965" right="0.39370078740157483" top="0.98425196850393704" bottom="0.98425196850393704" header="0.51181102362204722" footer="0.51181102362204722"/>
  <pageSetup paperSize="9" scale="98" orientation="landscape" verticalDpi="300" r:id="rId1"/>
  <headerFooter scaleWithDoc="0"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4FD0-4D63-433D-A112-7D1949240D70}">
  <dimension ref="A1:J33"/>
  <sheetViews>
    <sheetView view="pageBreakPreview" zoomScaleNormal="100" zoomScaleSheetLayoutView="100" workbookViewId="0"/>
  </sheetViews>
  <sheetFormatPr defaultColWidth="9" defaultRowHeight="13.5" x14ac:dyDescent="0.15"/>
  <cols>
    <col min="1" max="1" width="12.875" style="79" customWidth="1"/>
    <col min="2" max="4" width="12.75" style="79" customWidth="1"/>
    <col min="5" max="5" width="11.875" style="79" customWidth="1"/>
    <col min="6" max="6" width="12.75" style="79" customWidth="1"/>
    <col min="7" max="9" width="12.625" style="79" customWidth="1"/>
    <col min="10" max="10" width="7.625" style="79" customWidth="1"/>
    <col min="11" max="11" width="12.125" style="79" customWidth="1"/>
    <col min="12" max="12" width="9.375" style="79" customWidth="1"/>
    <col min="13" max="13" width="9.125" style="79" customWidth="1"/>
    <col min="14" max="14" width="6.875" style="79" customWidth="1"/>
    <col min="15" max="15" width="12.25" style="79" customWidth="1"/>
    <col min="16" max="16" width="14.125" style="79" customWidth="1"/>
    <col min="17" max="17" width="11.75" style="79" customWidth="1"/>
    <col min="18" max="18" width="12" style="79" customWidth="1"/>
    <col min="19" max="16384" width="9" style="79"/>
  </cols>
  <sheetData>
    <row r="1" spans="1:10" ht="21" x14ac:dyDescent="0.2">
      <c r="A1" s="104" t="s">
        <v>36</v>
      </c>
      <c r="B1" s="104"/>
    </row>
    <row r="2" spans="1:10" ht="12.95" customHeight="1" x14ac:dyDescent="0.15">
      <c r="A2" s="81" t="s">
        <v>1</v>
      </c>
      <c r="B2" s="81"/>
      <c r="C2" s="81"/>
      <c r="D2" s="81"/>
      <c r="E2" s="82"/>
      <c r="J2" s="82"/>
    </row>
    <row r="3" spans="1:10" x14ac:dyDescent="0.15">
      <c r="A3" s="83"/>
      <c r="B3" s="83"/>
      <c r="C3" s="83"/>
      <c r="D3" s="84" t="s">
        <v>14</v>
      </c>
      <c r="E3" s="82"/>
      <c r="J3" s="82"/>
    </row>
    <row r="4" spans="1:10" ht="15" customHeight="1" x14ac:dyDescent="0.15">
      <c r="A4" s="87" t="s">
        <v>15</v>
      </c>
      <c r="B4" s="88" t="s">
        <v>10</v>
      </c>
      <c r="C4" s="88" t="s">
        <v>11</v>
      </c>
      <c r="D4" s="88" t="s">
        <v>17</v>
      </c>
      <c r="E4" s="82"/>
      <c r="J4" s="82"/>
    </row>
    <row r="5" spans="1:10" ht="15" customHeight="1" x14ac:dyDescent="0.15">
      <c r="A5" s="87"/>
      <c r="B5" s="88" t="s">
        <v>16</v>
      </c>
      <c r="C5" s="88" t="s">
        <v>16</v>
      </c>
      <c r="D5" s="88" t="s">
        <v>16</v>
      </c>
      <c r="E5" s="82"/>
      <c r="J5" s="82"/>
    </row>
    <row r="6" spans="1:10" ht="15" customHeight="1" x14ac:dyDescent="0.15">
      <c r="A6" s="88" t="s">
        <v>237</v>
      </c>
      <c r="B6" s="105">
        <v>1985</v>
      </c>
      <c r="C6" s="105">
        <v>1247</v>
      </c>
      <c r="D6" s="90">
        <v>738</v>
      </c>
      <c r="E6" s="82"/>
      <c r="J6" s="82"/>
    </row>
    <row r="7" spans="1:10" ht="15" customHeight="1" x14ac:dyDescent="0.15">
      <c r="A7" s="88" t="s">
        <v>238</v>
      </c>
      <c r="B7" s="105">
        <v>2131</v>
      </c>
      <c r="C7" s="105">
        <v>1342</v>
      </c>
      <c r="D7" s="90">
        <v>789</v>
      </c>
      <c r="E7" s="82"/>
      <c r="J7" s="82"/>
    </row>
    <row r="8" spans="1:10" ht="15" customHeight="1" x14ac:dyDescent="0.15">
      <c r="A8" s="88" t="s">
        <v>239</v>
      </c>
      <c r="B8" s="105">
        <v>2213</v>
      </c>
      <c r="C8" s="105">
        <v>1369</v>
      </c>
      <c r="D8" s="90">
        <v>844</v>
      </c>
      <c r="E8" s="82"/>
      <c r="J8" s="82"/>
    </row>
    <row r="9" spans="1:10" ht="15" customHeight="1" x14ac:dyDescent="0.15">
      <c r="A9" s="88" t="s">
        <v>240</v>
      </c>
      <c r="B9" s="105">
        <v>2406</v>
      </c>
      <c r="C9" s="105">
        <v>1470</v>
      </c>
      <c r="D9" s="90">
        <v>936</v>
      </c>
      <c r="E9" s="82"/>
      <c r="J9" s="82"/>
    </row>
    <row r="10" spans="1:10" ht="15" customHeight="1" x14ac:dyDescent="0.15">
      <c r="A10" s="88" t="s">
        <v>241</v>
      </c>
      <c r="B10" s="106">
        <v>2311</v>
      </c>
      <c r="C10" s="100">
        <v>1597</v>
      </c>
      <c r="D10" s="91">
        <v>714</v>
      </c>
      <c r="E10" s="82"/>
      <c r="J10" s="82"/>
    </row>
    <row r="11" spans="1:10" ht="15" customHeight="1" x14ac:dyDescent="0.15">
      <c r="A11" s="88" t="s">
        <v>242</v>
      </c>
      <c r="B11" s="106">
        <v>2517</v>
      </c>
      <c r="C11" s="100">
        <v>1670</v>
      </c>
      <c r="D11" s="91">
        <v>847</v>
      </c>
      <c r="E11" s="82"/>
      <c r="J11" s="82"/>
    </row>
    <row r="12" spans="1:10" ht="15" customHeight="1" x14ac:dyDescent="0.15">
      <c r="A12" s="88" t="s">
        <v>243</v>
      </c>
      <c r="B12" s="107">
        <v>2529</v>
      </c>
      <c r="C12" s="107">
        <v>1723</v>
      </c>
      <c r="D12" s="93">
        <v>806</v>
      </c>
      <c r="E12" s="82"/>
      <c r="J12" s="82"/>
    </row>
    <row r="13" spans="1:10" ht="15" customHeight="1" x14ac:dyDescent="0.15">
      <c r="A13" s="88" t="s">
        <v>244</v>
      </c>
      <c r="B13" s="108">
        <v>2591</v>
      </c>
      <c r="C13" s="107">
        <v>1724</v>
      </c>
      <c r="D13" s="91">
        <v>866</v>
      </c>
      <c r="E13" s="82"/>
      <c r="J13" s="82"/>
    </row>
    <row r="14" spans="1:10" ht="15" customHeight="1" x14ac:dyDescent="0.15">
      <c r="A14" s="88" t="s">
        <v>245</v>
      </c>
      <c r="B14" s="107">
        <v>2654</v>
      </c>
      <c r="C14" s="107">
        <v>1818</v>
      </c>
      <c r="D14" s="93">
        <v>836</v>
      </c>
      <c r="E14" s="82"/>
      <c r="J14" s="82"/>
    </row>
    <row r="15" spans="1:10" ht="15" customHeight="1" x14ac:dyDescent="0.15">
      <c r="A15" s="88" t="s">
        <v>246</v>
      </c>
      <c r="B15" s="107">
        <v>2646</v>
      </c>
      <c r="C15" s="107">
        <v>1768</v>
      </c>
      <c r="D15" s="93">
        <v>877</v>
      </c>
      <c r="E15" s="82"/>
      <c r="J15" s="82"/>
    </row>
    <row r="16" spans="1:10" ht="15" customHeight="1" x14ac:dyDescent="0.15">
      <c r="A16" s="88" t="s">
        <v>247</v>
      </c>
      <c r="B16" s="107">
        <v>2822</v>
      </c>
      <c r="C16" s="107">
        <v>1828</v>
      </c>
      <c r="D16" s="91">
        <v>993</v>
      </c>
      <c r="E16" s="82"/>
      <c r="J16" s="82"/>
    </row>
    <row r="17" spans="1:10" ht="15" customHeight="1" x14ac:dyDescent="0.15">
      <c r="A17" s="88" t="s">
        <v>248</v>
      </c>
      <c r="B17" s="107">
        <v>2820</v>
      </c>
      <c r="C17" s="107">
        <v>1812</v>
      </c>
      <c r="D17" s="91">
        <v>1008</v>
      </c>
      <c r="E17" s="82"/>
      <c r="J17" s="82"/>
    </row>
    <row r="18" spans="1:10" ht="15" customHeight="1" x14ac:dyDescent="0.15">
      <c r="A18" s="88" t="s">
        <v>249</v>
      </c>
      <c r="B18" s="107">
        <v>3078</v>
      </c>
      <c r="C18" s="107">
        <v>1859</v>
      </c>
      <c r="D18" s="91">
        <v>1219</v>
      </c>
      <c r="E18" s="82"/>
      <c r="J18" s="82"/>
    </row>
    <row r="19" spans="1:10" ht="15" customHeight="1" x14ac:dyDescent="0.15">
      <c r="A19" s="88" t="s">
        <v>250</v>
      </c>
      <c r="B19" s="100">
        <v>3102</v>
      </c>
      <c r="C19" s="107">
        <v>1902</v>
      </c>
      <c r="D19" s="91">
        <v>1200</v>
      </c>
      <c r="E19" s="82"/>
      <c r="F19" s="82"/>
      <c r="G19" s="82"/>
      <c r="H19" s="82"/>
      <c r="I19" s="82"/>
      <c r="J19" s="82"/>
    </row>
    <row r="20" spans="1:10" ht="15" customHeight="1" x14ac:dyDescent="0.15">
      <c r="A20" s="88" t="s">
        <v>174</v>
      </c>
      <c r="B20" s="100">
        <v>3358</v>
      </c>
      <c r="C20" s="107">
        <v>1978</v>
      </c>
      <c r="D20" s="91">
        <v>1379</v>
      </c>
      <c r="E20" s="82"/>
      <c r="F20" s="82"/>
      <c r="G20" s="82"/>
      <c r="H20" s="82"/>
      <c r="I20" s="82"/>
      <c r="J20" s="82"/>
    </row>
    <row r="21" spans="1:10" ht="15" customHeight="1" x14ac:dyDescent="0.15">
      <c r="A21" s="109" t="s">
        <v>251</v>
      </c>
      <c r="B21" s="100">
        <v>1931</v>
      </c>
      <c r="C21" s="107">
        <v>1580</v>
      </c>
      <c r="D21" s="91">
        <v>351</v>
      </c>
      <c r="E21" s="82"/>
      <c r="F21" s="82"/>
      <c r="G21" s="82"/>
      <c r="H21" s="82"/>
      <c r="I21" s="82"/>
      <c r="J21" s="82"/>
    </row>
    <row r="22" spans="1:10" ht="15" customHeight="1" x14ac:dyDescent="0.15">
      <c r="A22" s="95" t="s">
        <v>252</v>
      </c>
      <c r="B22" s="100">
        <v>2354</v>
      </c>
      <c r="C22" s="100">
        <v>1785</v>
      </c>
      <c r="D22" s="96">
        <v>569</v>
      </c>
      <c r="E22" s="97"/>
      <c r="F22" s="82"/>
      <c r="G22" s="82"/>
      <c r="H22" s="82"/>
      <c r="I22" s="82"/>
      <c r="J22" s="82"/>
    </row>
    <row r="23" spans="1:10" ht="15" customHeight="1" x14ac:dyDescent="0.15">
      <c r="A23" s="95" t="s">
        <v>279</v>
      </c>
      <c r="B23" s="100">
        <v>2761</v>
      </c>
      <c r="C23" s="100">
        <v>1797</v>
      </c>
      <c r="D23" s="96">
        <v>964</v>
      </c>
      <c r="E23" s="97"/>
      <c r="F23" s="82"/>
      <c r="G23" s="82"/>
      <c r="H23" s="82"/>
      <c r="I23" s="82"/>
      <c r="J23" s="82"/>
    </row>
    <row r="24" spans="1:10" ht="15" customHeight="1" x14ac:dyDescent="0.15">
      <c r="A24" s="95" t="s">
        <v>295</v>
      </c>
      <c r="B24" s="100">
        <v>2922</v>
      </c>
      <c r="C24" s="100">
        <v>1900</v>
      </c>
      <c r="D24" s="96">
        <v>1021</v>
      </c>
      <c r="E24" s="97"/>
      <c r="F24" s="82"/>
      <c r="G24" s="82"/>
      <c r="H24" s="82"/>
      <c r="I24" s="82"/>
      <c r="J24" s="82"/>
    </row>
    <row r="25" spans="1:10" ht="15" customHeight="1" x14ac:dyDescent="0.15">
      <c r="A25" s="95" t="s">
        <v>316</v>
      </c>
      <c r="B25" s="100">
        <v>3081</v>
      </c>
      <c r="C25" s="100">
        <v>1955</v>
      </c>
      <c r="D25" s="96">
        <v>1126</v>
      </c>
      <c r="E25" s="97"/>
      <c r="F25" s="82"/>
      <c r="G25" s="82"/>
      <c r="H25" s="82"/>
      <c r="I25" s="82"/>
      <c r="J25" s="82"/>
    </row>
    <row r="26" spans="1:10" ht="15" customHeight="1" x14ac:dyDescent="0.15">
      <c r="A26" s="101" t="s">
        <v>216</v>
      </c>
      <c r="B26" s="110"/>
      <c r="C26" s="102"/>
      <c r="D26" s="110"/>
      <c r="E26" s="97"/>
      <c r="F26" s="82"/>
      <c r="G26" s="82"/>
      <c r="H26" s="82"/>
      <c r="I26" s="82"/>
      <c r="J26" s="82"/>
    </row>
    <row r="27" spans="1:10" ht="15" customHeight="1" x14ac:dyDescent="0.15">
      <c r="A27" s="103" t="s">
        <v>325</v>
      </c>
      <c r="B27" s="110"/>
      <c r="C27" s="102"/>
      <c r="D27" s="110"/>
      <c r="E27" s="97"/>
      <c r="F27" s="82"/>
      <c r="G27" s="82"/>
      <c r="H27" s="82"/>
      <c r="I27" s="82"/>
      <c r="J27" s="82"/>
    </row>
    <row r="28" spans="1:10" ht="15" customHeight="1" x14ac:dyDescent="0.15">
      <c r="A28" s="111"/>
      <c r="B28" s="112"/>
      <c r="C28" s="102"/>
      <c r="D28" s="112"/>
      <c r="E28" s="82"/>
      <c r="F28" s="82"/>
      <c r="G28" s="82"/>
      <c r="H28" s="82"/>
      <c r="I28" s="82"/>
      <c r="J28" s="82"/>
    </row>
    <row r="29" spans="1:10" ht="15" customHeight="1" x14ac:dyDescent="0.15">
      <c r="A29" s="111"/>
      <c r="B29" s="113"/>
      <c r="C29" s="80"/>
      <c r="D29" s="82"/>
      <c r="E29" s="82"/>
      <c r="F29" s="82"/>
      <c r="G29" s="82"/>
      <c r="H29" s="82"/>
      <c r="I29" s="82"/>
      <c r="J29" s="82"/>
    </row>
    <row r="33" spans="1:10" ht="15" customHeight="1" x14ac:dyDescent="0.15">
      <c r="A33" s="111"/>
      <c r="B33" s="113"/>
      <c r="C33" s="80"/>
      <c r="D33" s="82"/>
      <c r="E33" s="82"/>
      <c r="F33" s="82"/>
      <c r="G33" s="82"/>
      <c r="H33" s="82"/>
      <c r="I33" s="82"/>
      <c r="J33" s="82"/>
    </row>
  </sheetData>
  <sheetProtection formatCells="0" insertColumns="0" insertRows="0"/>
  <mergeCells count="1">
    <mergeCell ref="A4:A5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06D8-3911-4FAA-9588-33E110255F37}">
  <dimension ref="A1:R37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12.875" style="115" customWidth="1"/>
    <col min="2" max="4" width="12.75" style="115" customWidth="1"/>
    <col min="5" max="5" width="11.875" style="115" customWidth="1"/>
    <col min="6" max="6" width="12.75" style="115" customWidth="1"/>
    <col min="7" max="9" width="12.625" style="115" customWidth="1"/>
    <col min="10" max="10" width="7.625" style="115" customWidth="1"/>
    <col min="11" max="11" width="12.125" style="115" customWidth="1"/>
    <col min="12" max="12" width="9.375" style="115" customWidth="1"/>
    <col min="13" max="13" width="9.125" style="115" customWidth="1"/>
    <col min="14" max="14" width="6.875" style="115" customWidth="1"/>
    <col min="15" max="15" width="12.25" style="115" customWidth="1"/>
    <col min="16" max="16" width="14.125" style="115" customWidth="1"/>
    <col min="17" max="17" width="11.75" style="115" customWidth="1"/>
    <col min="18" max="18" width="12" style="115" customWidth="1"/>
    <col min="19" max="16384" width="9" style="115"/>
  </cols>
  <sheetData>
    <row r="1" spans="1:18" ht="21.75" customHeight="1" x14ac:dyDescent="0.2">
      <c r="A1" s="114" t="s">
        <v>33</v>
      </c>
      <c r="B1" s="114"/>
      <c r="C1" s="114"/>
      <c r="E1" s="79"/>
      <c r="F1" s="79"/>
      <c r="G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2.95" customHeight="1" x14ac:dyDescent="0.2">
      <c r="A2" s="116"/>
      <c r="B2" s="116"/>
      <c r="C2" s="116"/>
      <c r="E2" s="79"/>
      <c r="F2" s="79"/>
      <c r="G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12.95" customHeight="1" x14ac:dyDescent="0.2">
      <c r="A3" s="117"/>
      <c r="B3" s="118"/>
      <c r="C3" s="118"/>
      <c r="D3" s="117"/>
      <c r="E3" s="79"/>
      <c r="F3" s="79"/>
      <c r="G3" s="79"/>
      <c r="H3" s="119" t="s">
        <v>14</v>
      </c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7.100000000000001" customHeight="1" x14ac:dyDescent="0.15">
      <c r="A4" s="120" t="s">
        <v>15</v>
      </c>
      <c r="B4" s="120" t="s">
        <v>10</v>
      </c>
      <c r="C4" s="121" t="s">
        <v>19</v>
      </c>
      <c r="D4" s="121"/>
      <c r="E4" s="121"/>
      <c r="F4" s="122" t="s">
        <v>29</v>
      </c>
      <c r="G4" s="121"/>
      <c r="H4" s="121"/>
      <c r="I4" s="79"/>
      <c r="J4" s="79"/>
      <c r="K4" s="79"/>
      <c r="L4" s="79"/>
      <c r="M4" s="79"/>
      <c r="N4" s="79"/>
      <c r="O4" s="79"/>
      <c r="P4" s="79"/>
      <c r="Q4" s="79"/>
      <c r="R4" s="79"/>
    </row>
    <row r="5" spans="1:18" ht="17.100000000000001" customHeight="1" x14ac:dyDescent="0.15">
      <c r="A5" s="120"/>
      <c r="B5" s="120"/>
      <c r="C5" s="123" t="s">
        <v>12</v>
      </c>
      <c r="D5" s="123" t="s">
        <v>11</v>
      </c>
      <c r="E5" s="123" t="s">
        <v>20</v>
      </c>
      <c r="F5" s="123" t="s">
        <v>12</v>
      </c>
      <c r="G5" s="123" t="s">
        <v>11</v>
      </c>
      <c r="H5" s="123" t="s">
        <v>21</v>
      </c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7.100000000000001" customHeight="1" x14ac:dyDescent="0.15">
      <c r="A6" s="88" t="s">
        <v>237</v>
      </c>
      <c r="B6" s="107">
        <v>1245218</v>
      </c>
      <c r="C6" s="107">
        <v>263090</v>
      </c>
      <c r="D6" s="107">
        <v>201647</v>
      </c>
      <c r="E6" s="124"/>
      <c r="F6" s="107">
        <v>485245</v>
      </c>
      <c r="G6" s="107">
        <v>244659</v>
      </c>
      <c r="H6" s="107">
        <v>50577</v>
      </c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1:18" ht="17.100000000000001" customHeight="1" x14ac:dyDescent="0.15">
      <c r="A7" s="88" t="s">
        <v>238</v>
      </c>
      <c r="B7" s="100">
        <v>1287580</v>
      </c>
      <c r="C7" s="100">
        <v>264258</v>
      </c>
      <c r="D7" s="100">
        <v>201193</v>
      </c>
      <c r="E7" s="125"/>
      <c r="F7" s="100">
        <v>551138</v>
      </c>
      <c r="G7" s="100">
        <v>229575</v>
      </c>
      <c r="H7" s="100">
        <v>41416</v>
      </c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1:18" ht="17.100000000000001" customHeight="1" x14ac:dyDescent="0.15">
      <c r="A8" s="88" t="s">
        <v>239</v>
      </c>
      <c r="B8" s="100">
        <v>786257</v>
      </c>
      <c r="C8" s="100">
        <v>258438</v>
      </c>
      <c r="D8" s="100">
        <v>200054</v>
      </c>
      <c r="E8" s="125"/>
      <c r="F8" s="100">
        <v>229137</v>
      </c>
      <c r="G8" s="100">
        <v>66251</v>
      </c>
      <c r="H8" s="100">
        <v>32377</v>
      </c>
      <c r="I8" s="79"/>
      <c r="J8" s="79"/>
      <c r="K8" s="79"/>
      <c r="L8" s="79"/>
      <c r="M8" s="79"/>
      <c r="N8" s="79"/>
      <c r="O8" s="79"/>
      <c r="P8" s="79"/>
      <c r="Q8" s="79"/>
      <c r="R8" s="79"/>
    </row>
    <row r="9" spans="1:18" ht="17.100000000000001" customHeight="1" x14ac:dyDescent="0.15">
      <c r="A9" s="88" t="s">
        <v>240</v>
      </c>
      <c r="B9" s="100">
        <v>753939</v>
      </c>
      <c r="C9" s="100">
        <v>248437</v>
      </c>
      <c r="D9" s="100">
        <v>199648</v>
      </c>
      <c r="E9" s="125"/>
      <c r="F9" s="100">
        <v>212940</v>
      </c>
      <c r="G9" s="100">
        <v>61365</v>
      </c>
      <c r="H9" s="100">
        <v>31549</v>
      </c>
      <c r="I9" s="79"/>
      <c r="J9" s="79"/>
      <c r="K9" s="79"/>
      <c r="L9" s="79"/>
      <c r="M9" s="79"/>
      <c r="N9" s="79"/>
      <c r="O9" s="79"/>
      <c r="P9" s="79"/>
      <c r="Q9" s="79"/>
      <c r="R9" s="79"/>
    </row>
    <row r="10" spans="1:18" ht="17.100000000000001" customHeight="1" x14ac:dyDescent="0.15">
      <c r="A10" s="88" t="s">
        <v>241</v>
      </c>
      <c r="B10" s="100">
        <f t="shared" ref="B10:B18" si="0">SUM(C10:H10)</f>
        <v>724889</v>
      </c>
      <c r="C10" s="126">
        <v>230553</v>
      </c>
      <c r="D10" s="126">
        <v>191260</v>
      </c>
      <c r="E10" s="125"/>
      <c r="F10" s="100">
        <v>217513</v>
      </c>
      <c r="G10" s="100">
        <v>65931</v>
      </c>
      <c r="H10" s="100">
        <v>19632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</row>
    <row r="11" spans="1:18" ht="17.100000000000001" customHeight="1" x14ac:dyDescent="0.15">
      <c r="A11" s="88" t="s">
        <v>242</v>
      </c>
      <c r="B11" s="100">
        <f t="shared" si="0"/>
        <v>719902</v>
      </c>
      <c r="C11" s="126">
        <v>217838</v>
      </c>
      <c r="D11" s="126">
        <v>185923</v>
      </c>
      <c r="E11" s="125"/>
      <c r="F11" s="100">
        <v>232966</v>
      </c>
      <c r="G11" s="100">
        <v>82995</v>
      </c>
      <c r="H11" s="100">
        <v>180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</row>
    <row r="12" spans="1:18" ht="17.100000000000001" customHeight="1" x14ac:dyDescent="0.15">
      <c r="A12" s="88" t="s">
        <v>243</v>
      </c>
      <c r="B12" s="100">
        <f t="shared" si="0"/>
        <v>724006</v>
      </c>
      <c r="C12" s="126">
        <v>213228</v>
      </c>
      <c r="D12" s="126">
        <v>179306</v>
      </c>
      <c r="E12" s="125"/>
      <c r="F12" s="100">
        <v>221686</v>
      </c>
      <c r="G12" s="100">
        <v>109036</v>
      </c>
      <c r="H12" s="100">
        <v>750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1:18" ht="17.100000000000001" customHeight="1" x14ac:dyDescent="0.15">
      <c r="A13" s="88" t="s">
        <v>244</v>
      </c>
      <c r="B13" s="100">
        <f t="shared" si="0"/>
        <v>717118</v>
      </c>
      <c r="C13" s="126">
        <v>210961</v>
      </c>
      <c r="D13" s="126">
        <v>178261</v>
      </c>
      <c r="E13" s="125"/>
      <c r="F13" s="100">
        <v>217600</v>
      </c>
      <c r="G13" s="100">
        <v>109696</v>
      </c>
      <c r="H13" s="100">
        <v>600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</row>
    <row r="14" spans="1:18" ht="17.100000000000001" customHeight="1" x14ac:dyDescent="0.15">
      <c r="A14" s="88" t="s">
        <v>245</v>
      </c>
      <c r="B14" s="100">
        <f t="shared" si="0"/>
        <v>686819</v>
      </c>
      <c r="C14" s="126">
        <v>209494</v>
      </c>
      <c r="D14" s="126">
        <v>172170</v>
      </c>
      <c r="E14" s="125"/>
      <c r="F14" s="100">
        <v>201696</v>
      </c>
      <c r="G14" s="100">
        <v>102544</v>
      </c>
      <c r="H14" s="100">
        <v>915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</row>
    <row r="15" spans="1:18" ht="17.100000000000001" customHeight="1" x14ac:dyDescent="0.15">
      <c r="A15" s="88" t="s">
        <v>246</v>
      </c>
      <c r="B15" s="100">
        <f t="shared" si="0"/>
        <v>680464</v>
      </c>
      <c r="C15" s="126">
        <v>207717</v>
      </c>
      <c r="D15" s="126">
        <v>179030</v>
      </c>
      <c r="E15" s="125"/>
      <c r="F15" s="127">
        <v>195977</v>
      </c>
      <c r="G15" s="127">
        <v>96890</v>
      </c>
      <c r="H15" s="127">
        <v>850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8" ht="17.100000000000001" customHeight="1" x14ac:dyDescent="0.15">
      <c r="A16" s="88" t="s">
        <v>247</v>
      </c>
      <c r="B16" s="100">
        <f t="shared" si="0"/>
        <v>671092</v>
      </c>
      <c r="C16" s="126">
        <v>202316</v>
      </c>
      <c r="D16" s="126">
        <v>177598</v>
      </c>
      <c r="E16" s="125"/>
      <c r="F16" s="127">
        <v>189352</v>
      </c>
      <c r="G16" s="127">
        <v>99876</v>
      </c>
      <c r="H16" s="127">
        <v>1950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</row>
    <row r="17" spans="1:18" ht="17.100000000000001" customHeight="1" x14ac:dyDescent="0.15">
      <c r="A17" s="88" t="s">
        <v>248</v>
      </c>
      <c r="B17" s="100">
        <f t="shared" si="0"/>
        <v>647515</v>
      </c>
      <c r="C17" s="126">
        <v>198379</v>
      </c>
      <c r="D17" s="126">
        <v>173627</v>
      </c>
      <c r="E17" s="125"/>
      <c r="F17" s="127">
        <v>177569</v>
      </c>
      <c r="G17" s="127">
        <v>96890</v>
      </c>
      <c r="H17" s="127">
        <v>1050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</row>
    <row r="18" spans="1:18" ht="17.100000000000001" customHeight="1" x14ac:dyDescent="0.15">
      <c r="A18" s="88" t="s">
        <v>249</v>
      </c>
      <c r="B18" s="100">
        <f t="shared" si="0"/>
        <v>630042</v>
      </c>
      <c r="C18" s="126">
        <v>197866</v>
      </c>
      <c r="D18" s="126">
        <v>170697</v>
      </c>
      <c r="E18" s="125"/>
      <c r="F18" s="128">
        <v>171766</v>
      </c>
      <c r="G18" s="128">
        <v>88563</v>
      </c>
      <c r="H18" s="128">
        <v>1150</v>
      </c>
      <c r="I18" s="79"/>
      <c r="J18" s="79"/>
      <c r="L18" s="79"/>
      <c r="M18" s="79"/>
      <c r="N18" s="79"/>
      <c r="O18" s="79"/>
      <c r="P18" s="79"/>
      <c r="Q18" s="79"/>
      <c r="R18" s="79"/>
    </row>
    <row r="19" spans="1:18" ht="17.100000000000001" customHeight="1" x14ac:dyDescent="0.15">
      <c r="A19" s="88" t="s">
        <v>250</v>
      </c>
      <c r="B19" s="100">
        <f t="shared" ref="B19:B24" si="1">SUM(C19:H19)</f>
        <v>643145</v>
      </c>
      <c r="C19" s="126">
        <v>194771</v>
      </c>
      <c r="D19" s="126">
        <v>168624</v>
      </c>
      <c r="E19" s="125"/>
      <c r="F19" s="129">
        <v>185641</v>
      </c>
      <c r="G19" s="129">
        <v>93759</v>
      </c>
      <c r="H19" s="129">
        <v>350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</row>
    <row r="20" spans="1:18" ht="17.100000000000001" customHeight="1" x14ac:dyDescent="0.15">
      <c r="A20" s="88" t="s">
        <v>174</v>
      </c>
      <c r="B20" s="100">
        <f t="shared" si="1"/>
        <v>316006</v>
      </c>
      <c r="C20" s="126">
        <v>13838</v>
      </c>
      <c r="D20" s="126">
        <v>8460</v>
      </c>
      <c r="E20" s="125"/>
      <c r="F20" s="129">
        <v>168732</v>
      </c>
      <c r="G20" s="129">
        <v>124476</v>
      </c>
      <c r="H20" s="129">
        <v>500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</row>
    <row r="21" spans="1:18" ht="17.100000000000001" customHeight="1" x14ac:dyDescent="0.15">
      <c r="A21" s="109" t="s">
        <v>251</v>
      </c>
      <c r="B21" s="100">
        <f t="shared" si="1"/>
        <v>275738</v>
      </c>
      <c r="C21" s="126">
        <v>5240</v>
      </c>
      <c r="D21" s="126">
        <v>5935</v>
      </c>
      <c r="E21" s="125"/>
      <c r="F21" s="129">
        <v>140868</v>
      </c>
      <c r="G21" s="129">
        <v>123695</v>
      </c>
      <c r="H21" s="129">
        <v>0</v>
      </c>
      <c r="I21" s="79"/>
      <c r="K21" s="79"/>
      <c r="L21" s="79"/>
      <c r="M21" s="79"/>
      <c r="N21" s="79"/>
      <c r="O21" s="79"/>
      <c r="P21" s="79"/>
      <c r="Q21" s="79"/>
      <c r="R21" s="79"/>
    </row>
    <row r="22" spans="1:18" ht="17.100000000000001" customHeight="1" x14ac:dyDescent="0.15">
      <c r="A22" s="109" t="s">
        <v>252</v>
      </c>
      <c r="B22" s="100">
        <f t="shared" si="1"/>
        <v>270760</v>
      </c>
      <c r="C22" s="130"/>
      <c r="D22" s="130"/>
      <c r="E22" s="125"/>
      <c r="F22" s="129">
        <v>120950</v>
      </c>
      <c r="G22" s="129">
        <v>149810</v>
      </c>
      <c r="H22" s="129">
        <v>0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</row>
    <row r="23" spans="1:18" ht="17.100000000000001" customHeight="1" x14ac:dyDescent="0.15">
      <c r="A23" s="109" t="s">
        <v>279</v>
      </c>
      <c r="B23" s="100">
        <f t="shared" si="1"/>
        <v>284351</v>
      </c>
      <c r="C23" s="130"/>
      <c r="D23" s="130"/>
      <c r="E23" s="125"/>
      <c r="F23" s="129">
        <v>136727</v>
      </c>
      <c r="G23" s="129">
        <v>147424</v>
      </c>
      <c r="H23" s="129">
        <v>200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</row>
    <row r="24" spans="1:18" ht="17.100000000000001" customHeight="1" x14ac:dyDescent="0.15">
      <c r="A24" s="109" t="s">
        <v>295</v>
      </c>
      <c r="B24" s="100">
        <f t="shared" si="1"/>
        <v>291947</v>
      </c>
      <c r="C24" s="130"/>
      <c r="D24" s="130"/>
      <c r="E24" s="125"/>
      <c r="F24" s="129">
        <v>146214</v>
      </c>
      <c r="G24" s="129">
        <v>145533</v>
      </c>
      <c r="H24" s="129">
        <v>200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</row>
    <row r="25" spans="1:18" ht="17.100000000000001" customHeight="1" x14ac:dyDescent="0.15">
      <c r="A25" s="109" t="s">
        <v>316</v>
      </c>
      <c r="B25" s="100">
        <f>SUM(C25:H25)</f>
        <v>303494</v>
      </c>
      <c r="C25" s="130"/>
      <c r="D25" s="130"/>
      <c r="E25" s="125"/>
      <c r="F25" s="129">
        <v>149559</v>
      </c>
      <c r="G25" s="129">
        <v>153935</v>
      </c>
      <c r="H25" s="129">
        <v>0</v>
      </c>
      <c r="I25" s="99"/>
      <c r="J25" s="79"/>
      <c r="K25" s="79"/>
      <c r="L25" s="79"/>
      <c r="M25" s="79"/>
      <c r="N25" s="79"/>
      <c r="O25" s="79"/>
      <c r="P25" s="79"/>
      <c r="Q25" s="79"/>
      <c r="R25" s="79"/>
    </row>
    <row r="26" spans="1:18" ht="17.100000000000001" customHeight="1" x14ac:dyDescent="0.15">
      <c r="A26" s="109" t="s">
        <v>326</v>
      </c>
      <c r="B26" s="100">
        <f>SUM(C26:H26)</f>
        <v>329821</v>
      </c>
      <c r="C26" s="130"/>
      <c r="D26" s="130"/>
      <c r="E26" s="125"/>
      <c r="F26" s="129">
        <v>169304</v>
      </c>
      <c r="G26" s="129">
        <v>160517</v>
      </c>
      <c r="H26" s="129">
        <v>0</v>
      </c>
      <c r="I26" s="99"/>
      <c r="J26" s="79"/>
      <c r="K26" s="79"/>
      <c r="L26" s="79"/>
      <c r="M26" s="79"/>
      <c r="N26" s="79"/>
      <c r="O26" s="79"/>
      <c r="P26" s="79"/>
      <c r="Q26" s="79"/>
      <c r="R26" s="79"/>
    </row>
    <row r="27" spans="1:18" ht="17.100000000000001" customHeight="1" x14ac:dyDescent="0.2">
      <c r="A27" s="115" t="s">
        <v>290</v>
      </c>
      <c r="B27" s="131"/>
      <c r="C27" s="131"/>
      <c r="D27" s="132"/>
      <c r="E27" s="99"/>
      <c r="F27" s="99"/>
      <c r="G27" s="99"/>
      <c r="H27" s="132"/>
      <c r="I27" s="99"/>
      <c r="J27" s="79"/>
      <c r="K27" s="79"/>
      <c r="L27" s="79"/>
      <c r="M27" s="79"/>
      <c r="N27" s="79"/>
      <c r="O27" s="79"/>
      <c r="P27" s="79"/>
      <c r="Q27" s="79"/>
      <c r="R27" s="79"/>
    </row>
    <row r="28" spans="1:18" ht="12.95" customHeight="1" x14ac:dyDescent="0.2">
      <c r="B28" s="131"/>
      <c r="C28" s="131"/>
      <c r="D28" s="132"/>
      <c r="E28" s="99"/>
      <c r="F28" s="99"/>
      <c r="G28" s="99"/>
      <c r="H28" s="132"/>
      <c r="I28" s="99"/>
      <c r="J28" s="79"/>
      <c r="K28" s="79"/>
      <c r="L28" s="79"/>
      <c r="M28" s="79"/>
      <c r="N28" s="79"/>
      <c r="O28" s="79"/>
      <c r="P28" s="79"/>
      <c r="Q28" s="79"/>
      <c r="R28" s="79"/>
    </row>
    <row r="29" spans="1:18" ht="12.95" customHeight="1" x14ac:dyDescent="0.2">
      <c r="B29" s="116"/>
      <c r="C29" s="116"/>
      <c r="E29" s="79"/>
      <c r="F29" s="79"/>
      <c r="G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1:18" ht="12.95" customHeight="1" x14ac:dyDescent="0.2">
      <c r="B30" s="116"/>
      <c r="C30" s="116"/>
      <c r="E30" s="79"/>
      <c r="F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ht="12.95" customHeight="1" x14ac:dyDescent="0.2">
      <c r="B31" s="116"/>
      <c r="C31" s="116"/>
      <c r="E31" s="79"/>
      <c r="F31" s="79"/>
      <c r="G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ht="12.95" customHeight="1" x14ac:dyDescent="0.2">
      <c r="B32" s="116"/>
      <c r="C32" s="116"/>
      <c r="E32" s="79"/>
      <c r="F32" s="79"/>
      <c r="G32" s="79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 spans="2:18" ht="12.95" customHeight="1" x14ac:dyDescent="0.2">
      <c r="B33" s="116"/>
      <c r="C33" s="116"/>
      <c r="E33" s="79"/>
      <c r="F33" s="79"/>
      <c r="G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2:18" ht="12.95" customHeight="1" x14ac:dyDescent="0.2">
      <c r="B34" s="116"/>
      <c r="C34" s="116"/>
      <c r="E34" s="79"/>
      <c r="F34" s="79"/>
      <c r="G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2:18" ht="12.95" customHeight="1" x14ac:dyDescent="0.2">
      <c r="B35" s="116"/>
      <c r="C35" s="116"/>
      <c r="E35" s="79"/>
      <c r="F35" s="79"/>
      <c r="G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2:18" ht="12.95" customHeight="1" x14ac:dyDescent="0.2">
      <c r="B36" s="116"/>
      <c r="C36" s="116"/>
      <c r="E36" s="79"/>
      <c r="F36" s="79"/>
      <c r="G36" s="79"/>
      <c r="I36" s="79"/>
      <c r="J36" s="79"/>
      <c r="K36" s="79"/>
      <c r="L36" s="79"/>
      <c r="M36" s="79"/>
      <c r="N36" s="79"/>
      <c r="O36" s="79"/>
      <c r="P36" s="79"/>
      <c r="Q36" s="79"/>
      <c r="R36" s="79"/>
    </row>
    <row r="37" spans="2:18" ht="12.95" customHeight="1" x14ac:dyDescent="0.2">
      <c r="B37" s="116"/>
      <c r="C37" s="116"/>
      <c r="E37" s="79"/>
      <c r="F37" s="79"/>
      <c r="G37" s="79"/>
      <c r="I37" s="79"/>
      <c r="J37" s="79"/>
      <c r="K37" s="79"/>
      <c r="L37" s="79"/>
      <c r="M37" s="79"/>
      <c r="N37" s="79"/>
      <c r="O37" s="79"/>
      <c r="P37" s="79"/>
      <c r="Q37" s="79"/>
      <c r="R37" s="79"/>
    </row>
  </sheetData>
  <sheetProtection formatCells="0" insertColumns="0" insertRows="0"/>
  <mergeCells count="5">
    <mergeCell ref="A1:C1"/>
    <mergeCell ref="A4:A5"/>
    <mergeCell ref="B4:B5"/>
    <mergeCell ref="C4:E4"/>
    <mergeCell ref="F4:H4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AF0F-26E9-40B6-B57A-12CA48A46A5F}">
  <dimension ref="A1:R37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12.875" style="115" customWidth="1"/>
    <col min="2" max="4" width="12.75" style="115" customWidth="1"/>
    <col min="5" max="5" width="11.875" style="115" customWidth="1"/>
    <col min="6" max="6" width="12.75" style="115" customWidth="1"/>
    <col min="7" max="9" width="12.625" style="115" customWidth="1"/>
    <col min="10" max="10" width="7.625" style="115" customWidth="1"/>
    <col min="11" max="11" width="12.125" style="115" customWidth="1"/>
    <col min="12" max="12" width="9.375" style="115" customWidth="1"/>
    <col min="13" max="13" width="9.125" style="115" customWidth="1"/>
    <col min="14" max="14" width="6.875" style="115" customWidth="1"/>
    <col min="15" max="15" width="12.25" style="115" customWidth="1"/>
    <col min="16" max="16" width="14.125" style="115" customWidth="1"/>
    <col min="17" max="17" width="11.75" style="115" customWidth="1"/>
    <col min="18" max="18" width="12" style="115" customWidth="1"/>
    <col min="19" max="16384" width="9" style="115"/>
  </cols>
  <sheetData>
    <row r="1" spans="1:18" ht="18.75" customHeight="1" x14ac:dyDescent="0.2">
      <c r="A1" s="133" t="s">
        <v>7</v>
      </c>
      <c r="B1" s="133"/>
      <c r="C1" s="133"/>
      <c r="E1" s="79"/>
      <c r="F1" s="79"/>
      <c r="G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2.95" customHeight="1" x14ac:dyDescent="0.2">
      <c r="A2" s="134"/>
      <c r="B2" s="134"/>
      <c r="C2" s="134"/>
      <c r="E2" s="79"/>
      <c r="F2" s="79"/>
      <c r="G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17.100000000000001" customHeight="1" x14ac:dyDescent="0.15">
      <c r="B3" s="79"/>
      <c r="C3" s="79"/>
      <c r="D3" s="79"/>
      <c r="E3" s="117"/>
      <c r="F3" s="79"/>
      <c r="G3" s="79"/>
      <c r="I3" s="135" t="s">
        <v>230</v>
      </c>
      <c r="J3" s="79"/>
      <c r="K3" s="79"/>
      <c r="L3" s="79"/>
      <c r="M3" s="79"/>
      <c r="N3" s="79"/>
      <c r="O3" s="79"/>
      <c r="P3" s="79"/>
      <c r="Q3" s="79"/>
      <c r="R3" s="79"/>
    </row>
    <row r="4" spans="1:18" ht="17.100000000000001" customHeight="1" x14ac:dyDescent="0.15">
      <c r="A4" s="136" t="s">
        <v>15</v>
      </c>
      <c r="B4" s="121" t="s">
        <v>19</v>
      </c>
      <c r="C4" s="121"/>
      <c r="D4" s="121"/>
      <c r="E4" s="121"/>
      <c r="F4" s="122" t="s">
        <v>28</v>
      </c>
      <c r="G4" s="121"/>
      <c r="H4" s="121"/>
      <c r="I4" s="121"/>
      <c r="J4" s="79"/>
      <c r="K4" s="79"/>
      <c r="L4" s="79"/>
      <c r="M4" s="79"/>
      <c r="N4" s="79"/>
      <c r="O4" s="79"/>
      <c r="P4" s="79"/>
      <c r="Q4" s="79"/>
      <c r="R4" s="79"/>
    </row>
    <row r="5" spans="1:18" ht="17.100000000000001" customHeight="1" x14ac:dyDescent="0.15">
      <c r="A5" s="137"/>
      <c r="B5" s="136" t="s">
        <v>22</v>
      </c>
      <c r="C5" s="138" t="s">
        <v>13</v>
      </c>
      <c r="D5" s="139" t="s">
        <v>23</v>
      </c>
      <c r="E5" s="139"/>
      <c r="F5" s="136" t="s">
        <v>22</v>
      </c>
      <c r="G5" s="136" t="s">
        <v>13</v>
      </c>
      <c r="H5" s="140" t="s">
        <v>296</v>
      </c>
      <c r="I5" s="139"/>
      <c r="J5" s="79"/>
      <c r="K5" s="79"/>
      <c r="L5" s="79"/>
      <c r="M5" s="79"/>
      <c r="N5" s="79"/>
      <c r="O5" s="79"/>
      <c r="P5" s="79"/>
      <c r="Q5" s="79"/>
      <c r="R5" s="79"/>
    </row>
    <row r="6" spans="1:18" ht="17.100000000000001" customHeight="1" x14ac:dyDescent="0.15">
      <c r="A6" s="141"/>
      <c r="B6" s="141"/>
      <c r="C6" s="142"/>
      <c r="D6" s="143" t="s">
        <v>24</v>
      </c>
      <c r="E6" s="144" t="s">
        <v>21</v>
      </c>
      <c r="F6" s="141"/>
      <c r="G6" s="145"/>
      <c r="H6" s="146" t="s">
        <v>24</v>
      </c>
      <c r="I6" s="143" t="s">
        <v>21</v>
      </c>
      <c r="J6" s="79"/>
      <c r="K6" s="79"/>
      <c r="L6" s="79"/>
      <c r="M6" s="79"/>
      <c r="N6" s="79"/>
      <c r="O6" s="79"/>
      <c r="P6" s="79"/>
      <c r="Q6" s="79"/>
      <c r="R6" s="79"/>
    </row>
    <row r="7" spans="1:18" ht="17.100000000000001" customHeight="1" x14ac:dyDescent="0.15">
      <c r="A7" s="88" t="s">
        <v>237</v>
      </c>
      <c r="B7" s="147">
        <v>313924</v>
      </c>
      <c r="C7" s="147"/>
      <c r="D7" s="147">
        <v>6</v>
      </c>
      <c r="E7" s="148">
        <v>0</v>
      </c>
      <c r="F7" s="149">
        <v>806211</v>
      </c>
      <c r="G7" s="149">
        <v>125469</v>
      </c>
      <c r="H7" s="149">
        <v>18</v>
      </c>
      <c r="I7" s="147">
        <v>2</v>
      </c>
      <c r="J7" s="79"/>
      <c r="K7" s="79"/>
      <c r="L7" s="79"/>
      <c r="M7" s="79"/>
      <c r="N7" s="79"/>
      <c r="O7" s="79"/>
      <c r="P7" s="79"/>
      <c r="Q7" s="79"/>
      <c r="R7" s="79"/>
    </row>
    <row r="8" spans="1:18" ht="17.100000000000001" customHeight="1" x14ac:dyDescent="0.15">
      <c r="A8" s="88" t="s">
        <v>238</v>
      </c>
      <c r="B8" s="150">
        <v>304230</v>
      </c>
      <c r="C8" s="150"/>
      <c r="D8" s="150">
        <v>6</v>
      </c>
      <c r="E8" s="150"/>
      <c r="F8" s="150">
        <v>867500</v>
      </c>
      <c r="G8" s="150">
        <v>99758</v>
      </c>
      <c r="H8" s="150">
        <v>14</v>
      </c>
      <c r="I8" s="150">
        <v>2</v>
      </c>
      <c r="J8" s="79"/>
      <c r="K8" s="79"/>
      <c r="L8" s="79"/>
      <c r="M8" s="79"/>
      <c r="N8" s="79"/>
      <c r="O8" s="79"/>
      <c r="P8" s="79"/>
      <c r="Q8" s="79"/>
      <c r="R8" s="79"/>
    </row>
    <row r="9" spans="1:18" ht="17.100000000000001" customHeight="1" x14ac:dyDescent="0.15">
      <c r="A9" s="88" t="s">
        <v>239</v>
      </c>
      <c r="B9" s="150">
        <v>294420</v>
      </c>
      <c r="C9" s="150"/>
      <c r="D9" s="150">
        <v>6</v>
      </c>
      <c r="E9" s="150"/>
      <c r="F9" s="150">
        <v>376013</v>
      </c>
      <c r="G9" s="150">
        <v>102358</v>
      </c>
      <c r="H9" s="150">
        <v>14</v>
      </c>
      <c r="I9" s="150">
        <v>4</v>
      </c>
      <c r="J9" s="79"/>
      <c r="K9" s="79"/>
      <c r="L9" s="79"/>
      <c r="M9" s="79"/>
      <c r="N9" s="79"/>
      <c r="O9" s="79"/>
      <c r="P9" s="79"/>
      <c r="Q9" s="79"/>
      <c r="R9" s="79"/>
    </row>
    <row r="10" spans="1:18" ht="17.100000000000001" customHeight="1" x14ac:dyDescent="0.15">
      <c r="A10" s="88" t="s">
        <v>240</v>
      </c>
      <c r="B10" s="150">
        <v>281687</v>
      </c>
      <c r="C10" s="150"/>
      <c r="D10" s="150">
        <v>6</v>
      </c>
      <c r="E10" s="150"/>
      <c r="F10" s="150">
        <v>358242</v>
      </c>
      <c r="G10" s="150">
        <v>52418</v>
      </c>
      <c r="H10" s="150">
        <v>12</v>
      </c>
      <c r="I10" s="150">
        <v>3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18" ht="17.100000000000001" customHeight="1" x14ac:dyDescent="0.15">
      <c r="A11" s="88" t="s">
        <v>241</v>
      </c>
      <c r="B11" s="151">
        <v>278867</v>
      </c>
      <c r="C11" s="151"/>
      <c r="D11" s="151">
        <v>6</v>
      </c>
      <c r="E11" s="151"/>
      <c r="F11" s="150">
        <v>366506</v>
      </c>
      <c r="G11" s="150">
        <v>23494</v>
      </c>
      <c r="H11" s="150">
        <v>12</v>
      </c>
      <c r="I11" s="150">
        <v>3</v>
      </c>
      <c r="J11" s="79"/>
      <c r="K11" s="79"/>
      <c r="L11" s="79"/>
      <c r="M11" s="79"/>
      <c r="N11" s="79"/>
      <c r="O11" s="79"/>
      <c r="P11" s="79"/>
      <c r="Q11" s="79"/>
      <c r="R11" s="79"/>
    </row>
    <row r="12" spans="1:18" ht="17.100000000000001" customHeight="1" x14ac:dyDescent="0.15">
      <c r="A12" s="88" t="s">
        <v>242</v>
      </c>
      <c r="B12" s="100">
        <v>267451</v>
      </c>
      <c r="C12" s="100"/>
      <c r="D12" s="100">
        <v>6</v>
      </c>
      <c r="E12" s="100"/>
      <c r="F12" s="100">
        <v>402377</v>
      </c>
      <c r="G12" s="100">
        <v>263</v>
      </c>
      <c r="H12" s="100">
        <v>17</v>
      </c>
      <c r="I12" s="100">
        <v>5</v>
      </c>
      <c r="J12" s="79"/>
      <c r="K12" s="79"/>
      <c r="L12" s="79"/>
      <c r="M12" s="79"/>
      <c r="N12" s="79"/>
      <c r="O12" s="79"/>
      <c r="P12" s="79"/>
      <c r="Q12" s="79"/>
      <c r="R12" s="79"/>
    </row>
    <row r="13" spans="1:18" ht="17.100000000000001" customHeight="1" x14ac:dyDescent="0.15">
      <c r="A13" s="88" t="s">
        <v>243</v>
      </c>
      <c r="B13" s="100">
        <v>263056</v>
      </c>
      <c r="C13" s="100"/>
      <c r="D13" s="100">
        <v>6</v>
      </c>
      <c r="E13" s="100"/>
      <c r="F13" s="100">
        <v>400777</v>
      </c>
      <c r="G13" s="100">
        <v>555</v>
      </c>
      <c r="H13" s="100">
        <v>17</v>
      </c>
      <c r="I13" s="100">
        <v>5</v>
      </c>
      <c r="J13" s="79"/>
      <c r="K13" s="79"/>
      <c r="L13" s="79"/>
      <c r="M13" s="79"/>
      <c r="N13" s="79"/>
      <c r="O13" s="79"/>
      <c r="P13" s="79"/>
      <c r="Q13" s="79"/>
      <c r="R13" s="79"/>
    </row>
    <row r="14" spans="1:18" ht="17.100000000000001" customHeight="1" x14ac:dyDescent="0.15">
      <c r="A14" s="88" t="s">
        <v>244</v>
      </c>
      <c r="B14" s="100">
        <v>265440</v>
      </c>
      <c r="C14" s="100"/>
      <c r="D14" s="100">
        <v>6</v>
      </c>
      <c r="E14" s="100"/>
      <c r="F14" s="100">
        <v>399597</v>
      </c>
      <c r="G14" s="100">
        <v>671</v>
      </c>
      <c r="H14" s="100">
        <v>18</v>
      </c>
      <c r="I14" s="100">
        <v>5</v>
      </c>
      <c r="J14" s="79"/>
      <c r="K14" s="79"/>
      <c r="L14" s="79"/>
      <c r="M14" s="79"/>
      <c r="N14" s="79"/>
      <c r="O14" s="79"/>
      <c r="P14" s="79"/>
      <c r="Q14" s="79"/>
      <c r="R14" s="79"/>
    </row>
    <row r="15" spans="1:18" ht="17.100000000000001" customHeight="1" x14ac:dyDescent="0.15">
      <c r="A15" s="88" t="s">
        <v>245</v>
      </c>
      <c r="B15" s="100">
        <v>265166</v>
      </c>
      <c r="C15" s="100"/>
      <c r="D15" s="100">
        <v>6</v>
      </c>
      <c r="E15" s="100"/>
      <c r="F15" s="100">
        <v>420646</v>
      </c>
      <c r="G15" s="100">
        <v>1642</v>
      </c>
      <c r="H15" s="100">
        <v>18</v>
      </c>
      <c r="I15" s="100">
        <v>5</v>
      </c>
      <c r="J15" s="79"/>
      <c r="K15" s="79"/>
      <c r="L15" s="79"/>
      <c r="M15" s="79"/>
      <c r="N15" s="79"/>
      <c r="O15" s="79"/>
      <c r="P15" s="79"/>
      <c r="Q15" s="79"/>
      <c r="R15" s="79"/>
    </row>
    <row r="16" spans="1:18" ht="17.100000000000001" customHeight="1" x14ac:dyDescent="0.15">
      <c r="A16" s="88" t="s">
        <v>246</v>
      </c>
      <c r="B16" s="100">
        <v>261401</v>
      </c>
      <c r="C16" s="100"/>
      <c r="D16" s="100">
        <v>7</v>
      </c>
      <c r="E16" s="100"/>
      <c r="F16" s="127">
        <v>416434.3</v>
      </c>
      <c r="G16" s="127">
        <v>1321</v>
      </c>
      <c r="H16" s="127">
        <v>18</v>
      </c>
      <c r="I16" s="127">
        <v>5</v>
      </c>
      <c r="J16" s="79"/>
      <c r="K16" s="79"/>
      <c r="L16" s="79"/>
      <c r="M16" s="79"/>
      <c r="N16" s="79"/>
      <c r="O16" s="79"/>
      <c r="P16" s="79"/>
      <c r="Q16" s="79"/>
      <c r="R16" s="79"/>
    </row>
    <row r="17" spans="1:18" ht="17.100000000000001" customHeight="1" x14ac:dyDescent="0.15">
      <c r="A17" s="88" t="s">
        <v>247</v>
      </c>
      <c r="B17" s="100">
        <v>262708</v>
      </c>
      <c r="C17" s="100"/>
      <c r="D17" s="100">
        <v>7</v>
      </c>
      <c r="E17" s="100"/>
      <c r="F17" s="127">
        <v>410906</v>
      </c>
      <c r="G17" s="127">
        <v>2770</v>
      </c>
      <c r="H17" s="127">
        <v>18</v>
      </c>
      <c r="I17" s="127">
        <v>5</v>
      </c>
      <c r="J17" s="79"/>
      <c r="K17" s="79"/>
      <c r="L17" s="79"/>
      <c r="M17" s="79"/>
      <c r="N17" s="79"/>
      <c r="O17" s="79"/>
      <c r="P17" s="79"/>
      <c r="Q17" s="79"/>
      <c r="R17" s="79"/>
    </row>
    <row r="18" spans="1:18" ht="17.100000000000001" customHeight="1" x14ac:dyDescent="0.15">
      <c r="A18" s="88" t="s">
        <v>248</v>
      </c>
      <c r="B18" s="100">
        <v>256111</v>
      </c>
      <c r="C18" s="100"/>
      <c r="D18" s="100">
        <v>7</v>
      </c>
      <c r="E18" s="100"/>
      <c r="F18" s="127">
        <v>400183</v>
      </c>
      <c r="G18" s="127">
        <v>1701</v>
      </c>
      <c r="H18" s="127">
        <v>18</v>
      </c>
      <c r="I18" s="127">
        <v>5</v>
      </c>
      <c r="J18" s="79"/>
      <c r="K18" s="79"/>
      <c r="L18" s="79"/>
      <c r="M18" s="79"/>
      <c r="N18" s="79"/>
      <c r="O18" s="79"/>
      <c r="P18" s="79"/>
      <c r="Q18" s="79"/>
      <c r="R18" s="79"/>
    </row>
    <row r="19" spans="1:18" ht="17.100000000000001" customHeight="1" x14ac:dyDescent="0.15">
      <c r="A19" s="88" t="s">
        <v>249</v>
      </c>
      <c r="B19" s="100">
        <v>252003</v>
      </c>
      <c r="C19" s="100"/>
      <c r="D19" s="100">
        <v>7</v>
      </c>
      <c r="E19" s="100"/>
      <c r="F19" s="129">
        <v>389539</v>
      </c>
      <c r="G19" s="129">
        <v>2665</v>
      </c>
      <c r="H19" s="129">
        <v>18</v>
      </c>
      <c r="I19" s="129">
        <v>5</v>
      </c>
      <c r="J19" s="79"/>
      <c r="K19" s="79"/>
      <c r="L19" s="79"/>
      <c r="M19" s="79"/>
      <c r="N19" s="79"/>
      <c r="O19" s="79"/>
      <c r="P19" s="79"/>
      <c r="Q19" s="79"/>
      <c r="R19" s="79"/>
    </row>
    <row r="20" spans="1:18" ht="17.100000000000001" customHeight="1" x14ac:dyDescent="0.15">
      <c r="A20" s="88" t="s">
        <v>250</v>
      </c>
      <c r="B20" s="100">
        <v>242366</v>
      </c>
      <c r="C20" s="100"/>
      <c r="D20" s="100">
        <v>5</v>
      </c>
      <c r="E20" s="100"/>
      <c r="F20" s="129">
        <v>388882</v>
      </c>
      <c r="G20" s="129">
        <v>668</v>
      </c>
      <c r="H20" s="129">
        <v>18</v>
      </c>
      <c r="I20" s="129">
        <v>5</v>
      </c>
      <c r="J20" s="79"/>
      <c r="K20" s="79"/>
      <c r="L20" s="79"/>
      <c r="M20" s="79"/>
      <c r="N20" s="79"/>
      <c r="O20" s="79"/>
      <c r="P20" s="79"/>
      <c r="Q20" s="79"/>
      <c r="R20" s="79"/>
    </row>
    <row r="21" spans="1:18" ht="17.100000000000001" customHeight="1" x14ac:dyDescent="0.15">
      <c r="A21" s="88" t="s">
        <v>174</v>
      </c>
      <c r="B21" s="100">
        <v>25612</v>
      </c>
      <c r="C21" s="100"/>
      <c r="D21" s="100">
        <v>5</v>
      </c>
      <c r="E21" s="100"/>
      <c r="F21" s="129">
        <v>386616</v>
      </c>
      <c r="G21" s="129">
        <v>954</v>
      </c>
      <c r="H21" s="129">
        <v>18</v>
      </c>
      <c r="I21" s="129">
        <v>5</v>
      </c>
      <c r="J21" s="79"/>
      <c r="K21" s="152"/>
      <c r="L21" s="79"/>
      <c r="M21" s="79"/>
      <c r="N21" s="79"/>
      <c r="O21" s="79"/>
      <c r="P21" s="79"/>
      <c r="Q21" s="79"/>
      <c r="R21" s="79"/>
    </row>
    <row r="22" spans="1:18" ht="17.100000000000001" customHeight="1" x14ac:dyDescent="0.15">
      <c r="A22" s="109" t="s">
        <v>251</v>
      </c>
      <c r="B22" s="100">
        <v>15852</v>
      </c>
      <c r="C22" s="100"/>
      <c r="D22" s="100">
        <v>4</v>
      </c>
      <c r="E22" s="100"/>
      <c r="F22" s="129">
        <v>389373.3</v>
      </c>
      <c r="G22" s="129">
        <v>0</v>
      </c>
      <c r="H22" s="129">
        <v>18</v>
      </c>
      <c r="I22" s="129">
        <v>5</v>
      </c>
      <c r="J22" s="79"/>
      <c r="K22" s="79"/>
      <c r="L22" s="79"/>
      <c r="M22" s="79"/>
      <c r="N22" s="79"/>
      <c r="O22" s="79"/>
      <c r="P22" s="79"/>
      <c r="Q22" s="79"/>
      <c r="R22" s="79"/>
    </row>
    <row r="23" spans="1:18" ht="17.100000000000001" customHeight="1" x14ac:dyDescent="0.15">
      <c r="A23" s="109" t="s">
        <v>252</v>
      </c>
      <c r="B23" s="125"/>
      <c r="C23" s="125"/>
      <c r="D23" s="125"/>
      <c r="E23" s="125"/>
      <c r="F23" s="129">
        <v>392824</v>
      </c>
      <c r="G23" s="129">
        <v>0</v>
      </c>
      <c r="H23" s="129">
        <v>18</v>
      </c>
      <c r="I23" s="129">
        <v>5</v>
      </c>
      <c r="J23" s="79"/>
      <c r="K23" s="79"/>
      <c r="L23" s="79"/>
      <c r="M23" s="79"/>
      <c r="N23" s="79"/>
      <c r="O23" s="79"/>
      <c r="P23" s="79"/>
      <c r="Q23" s="79"/>
      <c r="R23" s="79"/>
    </row>
    <row r="24" spans="1:18" ht="17.100000000000001" customHeight="1" x14ac:dyDescent="0.15">
      <c r="A24" s="109" t="s">
        <v>279</v>
      </c>
      <c r="B24" s="125"/>
      <c r="C24" s="125"/>
      <c r="D24" s="125"/>
      <c r="E24" s="125"/>
      <c r="F24" s="129">
        <v>390796.4</v>
      </c>
      <c r="G24" s="129">
        <v>292</v>
      </c>
      <c r="H24" s="129">
        <v>24</v>
      </c>
      <c r="I24" s="129">
        <v>5</v>
      </c>
      <c r="J24" s="79"/>
      <c r="K24" s="79"/>
      <c r="L24" s="79"/>
      <c r="M24" s="79"/>
      <c r="N24" s="79"/>
      <c r="O24" s="79"/>
      <c r="P24" s="79"/>
      <c r="Q24" s="79"/>
      <c r="R24" s="79"/>
    </row>
    <row r="25" spans="1:18" ht="17.100000000000001" customHeight="1" x14ac:dyDescent="0.15">
      <c r="A25" s="109" t="s">
        <v>295</v>
      </c>
      <c r="B25" s="125"/>
      <c r="C25" s="125"/>
      <c r="D25" s="125"/>
      <c r="E25" s="125"/>
      <c r="F25" s="129">
        <v>406328</v>
      </c>
      <c r="G25" s="129">
        <v>137</v>
      </c>
      <c r="H25" s="153">
        <v>25</v>
      </c>
      <c r="I25" s="153">
        <v>5</v>
      </c>
      <c r="J25" s="79"/>
      <c r="K25" s="79"/>
      <c r="L25" s="79"/>
      <c r="M25" s="79"/>
      <c r="N25" s="79"/>
      <c r="O25" s="79"/>
      <c r="P25" s="79"/>
      <c r="Q25" s="79"/>
      <c r="R25" s="79"/>
    </row>
    <row r="26" spans="1:18" ht="17.100000000000001" customHeight="1" x14ac:dyDescent="0.15">
      <c r="A26" s="109" t="s">
        <v>316</v>
      </c>
      <c r="B26" s="125"/>
      <c r="C26" s="125"/>
      <c r="D26" s="125"/>
      <c r="E26" s="125"/>
      <c r="F26" s="153">
        <v>381703</v>
      </c>
      <c r="G26" s="153">
        <v>0</v>
      </c>
      <c r="H26" s="153">
        <v>25</v>
      </c>
      <c r="I26" s="153">
        <v>5</v>
      </c>
      <c r="J26" s="79"/>
      <c r="K26" s="79"/>
      <c r="L26" s="79"/>
      <c r="M26" s="79"/>
      <c r="N26" s="79"/>
      <c r="O26" s="79"/>
      <c r="P26" s="79"/>
      <c r="Q26" s="79"/>
      <c r="R26" s="79"/>
    </row>
    <row r="27" spans="1:18" ht="17.100000000000001" customHeight="1" x14ac:dyDescent="0.15">
      <c r="A27" s="109" t="s">
        <v>326</v>
      </c>
      <c r="B27" s="125"/>
      <c r="C27" s="125"/>
      <c r="D27" s="125"/>
      <c r="E27" s="125"/>
      <c r="F27" s="153">
        <v>376749</v>
      </c>
      <c r="G27" s="153">
        <v>0</v>
      </c>
      <c r="H27" s="153">
        <v>27</v>
      </c>
      <c r="I27" s="153">
        <v>5</v>
      </c>
      <c r="J27" s="79"/>
      <c r="K27" s="79"/>
      <c r="L27" s="79"/>
      <c r="M27" s="79"/>
      <c r="N27" s="79"/>
      <c r="O27" s="79"/>
      <c r="P27" s="79"/>
      <c r="Q27" s="79"/>
      <c r="R27" s="79"/>
    </row>
    <row r="28" spans="1:18" ht="17.100000000000001" customHeight="1" x14ac:dyDescent="0.15">
      <c r="A28" s="115" t="s">
        <v>167</v>
      </c>
      <c r="F28" s="154"/>
      <c r="G28" s="155" t="s">
        <v>320</v>
      </c>
      <c r="H28" s="132"/>
      <c r="I28" s="132"/>
      <c r="J28" s="79"/>
      <c r="K28" s="79"/>
      <c r="L28" s="79"/>
      <c r="M28" s="79"/>
      <c r="N28" s="79"/>
      <c r="O28" s="79"/>
      <c r="P28" s="79"/>
      <c r="Q28" s="79"/>
      <c r="R28" s="79"/>
    </row>
    <row r="29" spans="1:18" ht="17.100000000000001" customHeight="1" x14ac:dyDescent="0.15">
      <c r="A29" s="85"/>
      <c r="F29" s="132"/>
      <c r="G29" s="156" t="s">
        <v>321</v>
      </c>
      <c r="H29" s="132"/>
      <c r="I29" s="132"/>
      <c r="J29" s="79"/>
      <c r="K29" s="79"/>
      <c r="L29" s="79"/>
      <c r="M29" s="79"/>
      <c r="N29" s="79"/>
      <c r="O29" s="79"/>
      <c r="P29" s="79"/>
      <c r="Q29" s="79"/>
      <c r="R29" s="79"/>
    </row>
    <row r="30" spans="1:18" ht="12.95" customHeight="1" x14ac:dyDescent="0.15">
      <c r="A30" s="117"/>
      <c r="J30" s="79"/>
      <c r="K30" s="79"/>
      <c r="L30" s="79"/>
      <c r="M30" s="79"/>
      <c r="N30" s="79"/>
      <c r="O30" s="79"/>
      <c r="P30" s="79"/>
      <c r="Q30" s="79"/>
      <c r="R30" s="79"/>
    </row>
    <row r="31" spans="1:18" ht="12.95" customHeight="1" x14ac:dyDescent="0.15">
      <c r="A31" s="117"/>
      <c r="J31" s="79"/>
      <c r="K31" s="79"/>
      <c r="L31" s="79"/>
      <c r="M31" s="79"/>
      <c r="N31" s="79"/>
      <c r="O31" s="79"/>
      <c r="P31" s="79"/>
      <c r="Q31" s="79"/>
      <c r="R31" s="79"/>
    </row>
    <row r="32" spans="1:18" ht="12.95" customHeight="1" x14ac:dyDescent="0.15">
      <c r="A32" s="117"/>
      <c r="J32" s="79"/>
      <c r="K32" s="79"/>
      <c r="L32" s="79"/>
      <c r="M32" s="79"/>
      <c r="N32" s="79"/>
      <c r="O32" s="79"/>
      <c r="P32" s="79"/>
      <c r="Q32" s="79"/>
      <c r="R32" s="79"/>
    </row>
    <row r="33" spans="1:18" ht="12.95" customHeight="1" x14ac:dyDescent="0.15">
      <c r="A33" s="117"/>
      <c r="J33" s="79"/>
      <c r="K33" s="79"/>
      <c r="L33" s="79"/>
      <c r="M33" s="79"/>
      <c r="N33" s="79"/>
      <c r="O33" s="79"/>
      <c r="P33" s="79"/>
      <c r="Q33" s="79"/>
      <c r="R33" s="79"/>
    </row>
    <row r="34" spans="1:18" ht="12.95" customHeight="1" x14ac:dyDescent="0.15">
      <c r="A34" s="117"/>
      <c r="J34" s="79"/>
      <c r="K34" s="79"/>
      <c r="L34" s="79"/>
      <c r="M34" s="79"/>
      <c r="N34" s="79"/>
      <c r="O34" s="79"/>
      <c r="P34" s="79"/>
      <c r="Q34" s="79"/>
      <c r="R34" s="79"/>
    </row>
    <row r="35" spans="1:18" ht="12.95" customHeight="1" x14ac:dyDescent="0.15">
      <c r="A35" s="117"/>
      <c r="J35" s="79"/>
      <c r="K35" s="79"/>
      <c r="L35" s="79"/>
      <c r="M35" s="79"/>
      <c r="N35" s="79"/>
      <c r="O35" s="79"/>
      <c r="P35" s="79"/>
      <c r="Q35" s="79"/>
      <c r="R35" s="79"/>
    </row>
    <row r="36" spans="1:18" ht="12.95" customHeight="1" x14ac:dyDescent="0.15">
      <c r="A36" s="117"/>
      <c r="J36" s="79"/>
      <c r="K36" s="79"/>
      <c r="L36" s="79"/>
      <c r="M36" s="79"/>
      <c r="N36" s="79"/>
      <c r="O36" s="79"/>
      <c r="P36" s="79"/>
      <c r="Q36" s="79"/>
      <c r="R36" s="79"/>
    </row>
    <row r="37" spans="1:18" ht="12.95" customHeight="1" x14ac:dyDescent="0.15">
      <c r="A37" s="117"/>
      <c r="J37" s="79"/>
      <c r="K37" s="79"/>
      <c r="L37" s="79"/>
      <c r="M37" s="79"/>
      <c r="N37" s="79"/>
      <c r="O37" s="79"/>
      <c r="P37" s="79"/>
      <c r="Q37" s="79"/>
      <c r="R37" s="79"/>
    </row>
  </sheetData>
  <sheetProtection formatCells="0" insertColumns="0" insertRows="0"/>
  <mergeCells count="10">
    <mergeCell ref="F4:I4"/>
    <mergeCell ref="A4:A6"/>
    <mergeCell ref="F5:F6"/>
    <mergeCell ref="A1:C1"/>
    <mergeCell ref="B4:E4"/>
    <mergeCell ref="C5:C6"/>
    <mergeCell ref="G5:G6"/>
    <mergeCell ref="B5:B6"/>
    <mergeCell ref="H5:I5"/>
    <mergeCell ref="D5:E5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1E11-0C82-44DE-9A00-F4154905C20E}">
  <dimension ref="A1:G30"/>
  <sheetViews>
    <sheetView view="pageBreakPreview" zoomScaleNormal="100" zoomScaleSheetLayoutView="100" workbookViewId="0">
      <selection sqref="A1:B1"/>
    </sheetView>
  </sheetViews>
  <sheetFormatPr defaultRowHeight="13.5" x14ac:dyDescent="0.15"/>
  <cols>
    <col min="1" max="1" width="9.375" customWidth="1"/>
    <col min="2" max="2" width="14.875" customWidth="1"/>
    <col min="3" max="3" width="44.875" customWidth="1"/>
    <col min="5" max="5" width="9.5" customWidth="1"/>
  </cols>
  <sheetData>
    <row r="1" spans="1:7" ht="20.100000000000001" customHeight="1" x14ac:dyDescent="0.2">
      <c r="A1" s="52" t="s">
        <v>34</v>
      </c>
      <c r="B1" s="52"/>
    </row>
    <row r="2" spans="1:7" ht="21" customHeight="1" x14ac:dyDescent="0.15">
      <c r="A2" s="157"/>
      <c r="B2" s="157"/>
      <c r="C2" s="157"/>
      <c r="D2" s="157"/>
      <c r="E2" s="158" t="s">
        <v>327</v>
      </c>
    </row>
    <row r="3" spans="1:7" ht="21" customHeight="1" x14ac:dyDescent="0.15">
      <c r="A3" s="159" t="s">
        <v>210</v>
      </c>
      <c r="B3" s="160" t="s">
        <v>211</v>
      </c>
      <c r="C3" s="160" t="s">
        <v>212</v>
      </c>
      <c r="D3" s="161" t="s">
        <v>213</v>
      </c>
      <c r="E3" s="161"/>
    </row>
    <row r="4" spans="1:7" ht="21" customHeight="1" x14ac:dyDescent="0.15">
      <c r="A4" s="162" t="s">
        <v>175</v>
      </c>
      <c r="B4" s="163" t="s">
        <v>176</v>
      </c>
      <c r="C4" s="164" t="s">
        <v>177</v>
      </c>
      <c r="D4" s="165" t="s">
        <v>313</v>
      </c>
      <c r="E4" s="166"/>
    </row>
    <row r="5" spans="1:7" ht="21" customHeight="1" x14ac:dyDescent="0.15">
      <c r="A5" s="162"/>
      <c r="B5" s="163" t="s">
        <v>178</v>
      </c>
      <c r="C5" s="164" t="s">
        <v>179</v>
      </c>
      <c r="D5" s="167" t="s">
        <v>314</v>
      </c>
      <c r="E5" s="168"/>
    </row>
    <row r="6" spans="1:7" ht="21" customHeight="1" x14ac:dyDescent="0.15">
      <c r="A6" s="162"/>
      <c r="B6" s="169" t="s">
        <v>180</v>
      </c>
      <c r="C6" s="170" t="s">
        <v>181</v>
      </c>
      <c r="D6" s="171" t="s">
        <v>313</v>
      </c>
      <c r="E6" s="172"/>
    </row>
    <row r="7" spans="1:7" ht="21" customHeight="1" x14ac:dyDescent="0.15">
      <c r="A7" s="162"/>
      <c r="B7" s="163" t="s">
        <v>182</v>
      </c>
      <c r="C7" s="164" t="s">
        <v>183</v>
      </c>
      <c r="D7" s="165" t="s">
        <v>314</v>
      </c>
      <c r="E7" s="166"/>
    </row>
    <row r="8" spans="1:7" ht="21" customHeight="1" x14ac:dyDescent="0.15">
      <c r="A8" s="162"/>
      <c r="B8" s="163" t="s">
        <v>182</v>
      </c>
      <c r="C8" s="164" t="s">
        <v>184</v>
      </c>
      <c r="D8" s="167" t="s">
        <v>314</v>
      </c>
      <c r="E8" s="168"/>
    </row>
    <row r="9" spans="1:7" ht="21" customHeight="1" x14ac:dyDescent="0.15">
      <c r="A9" s="162"/>
      <c r="B9" s="163" t="s">
        <v>185</v>
      </c>
      <c r="C9" s="164" t="s">
        <v>214</v>
      </c>
      <c r="D9" s="173" t="s">
        <v>314</v>
      </c>
      <c r="E9" s="174"/>
    </row>
    <row r="10" spans="1:7" ht="21" customHeight="1" x14ac:dyDescent="0.15">
      <c r="A10" s="162"/>
      <c r="B10" s="163" t="s">
        <v>186</v>
      </c>
      <c r="C10" s="164" t="s">
        <v>187</v>
      </c>
      <c r="D10" s="167" t="s">
        <v>315</v>
      </c>
      <c r="E10" s="168"/>
    </row>
    <row r="11" spans="1:7" ht="21" customHeight="1" x14ac:dyDescent="0.15">
      <c r="A11" s="162"/>
      <c r="B11" s="163" t="s">
        <v>188</v>
      </c>
      <c r="C11" s="170" t="s">
        <v>189</v>
      </c>
      <c r="D11" s="167" t="s">
        <v>313</v>
      </c>
      <c r="E11" s="168"/>
    </row>
    <row r="12" spans="1:7" ht="57.75" customHeight="1" x14ac:dyDescent="0.15">
      <c r="A12" s="175" t="s">
        <v>297</v>
      </c>
      <c r="B12" s="176" t="s">
        <v>25</v>
      </c>
      <c r="C12" s="177" t="s">
        <v>298</v>
      </c>
      <c r="D12" s="178" t="s">
        <v>331</v>
      </c>
      <c r="E12" s="179"/>
      <c r="F12" s="48"/>
      <c r="G12" s="49"/>
    </row>
    <row r="13" spans="1:7" ht="21" customHeight="1" x14ac:dyDescent="0.15">
      <c r="A13" s="180"/>
      <c r="B13" s="181" t="s">
        <v>30</v>
      </c>
      <c r="C13" s="182" t="s">
        <v>299</v>
      </c>
      <c r="D13" s="183"/>
      <c r="E13" s="184"/>
    </row>
    <row r="14" spans="1:7" ht="21" customHeight="1" x14ac:dyDescent="0.15">
      <c r="A14" s="180"/>
      <c r="B14" s="181" t="s">
        <v>35</v>
      </c>
      <c r="C14" s="182" t="s">
        <v>300</v>
      </c>
      <c r="D14" s="183"/>
      <c r="E14" s="184"/>
    </row>
    <row r="15" spans="1:7" ht="21" customHeight="1" x14ac:dyDescent="0.15">
      <c r="A15" s="180"/>
      <c r="B15" s="181" t="s">
        <v>35</v>
      </c>
      <c r="C15" s="182" t="s">
        <v>301</v>
      </c>
      <c r="D15" s="183"/>
      <c r="E15" s="184"/>
    </row>
    <row r="16" spans="1:7" ht="21" customHeight="1" x14ac:dyDescent="0.15">
      <c r="A16" s="180"/>
      <c r="B16" s="181" t="s">
        <v>35</v>
      </c>
      <c r="C16" s="182" t="s">
        <v>302</v>
      </c>
      <c r="D16" s="183"/>
      <c r="E16" s="184"/>
    </row>
    <row r="17" spans="1:6" ht="21" customHeight="1" x14ac:dyDescent="0.15">
      <c r="A17" s="180"/>
      <c r="B17" s="181" t="s">
        <v>35</v>
      </c>
      <c r="C17" s="182" t="s">
        <v>303</v>
      </c>
      <c r="D17" s="183"/>
      <c r="E17" s="184"/>
    </row>
    <row r="18" spans="1:6" ht="21" customHeight="1" x14ac:dyDescent="0.15">
      <c r="A18" s="180"/>
      <c r="B18" s="181" t="s">
        <v>35</v>
      </c>
      <c r="C18" s="182" t="s">
        <v>304</v>
      </c>
      <c r="D18" s="183"/>
      <c r="E18" s="184"/>
    </row>
    <row r="19" spans="1:6" ht="21" customHeight="1" x14ac:dyDescent="0.15">
      <c r="A19" s="180"/>
      <c r="B19" s="181" t="s">
        <v>35</v>
      </c>
      <c r="C19" s="182" t="s">
        <v>305</v>
      </c>
      <c r="D19" s="183"/>
      <c r="E19" s="184"/>
    </row>
    <row r="20" spans="1:6" ht="21" customHeight="1" x14ac:dyDescent="0.15">
      <c r="A20" s="180"/>
      <c r="B20" s="181" t="s">
        <v>35</v>
      </c>
      <c r="C20" s="182" t="s">
        <v>306</v>
      </c>
      <c r="D20" s="183"/>
      <c r="E20" s="184"/>
    </row>
    <row r="21" spans="1:6" ht="21" customHeight="1" x14ac:dyDescent="0.15">
      <c r="A21" s="180"/>
      <c r="B21" s="181" t="s">
        <v>35</v>
      </c>
      <c r="C21" s="182" t="s">
        <v>307</v>
      </c>
      <c r="D21" s="183"/>
      <c r="E21" s="184"/>
    </row>
    <row r="22" spans="1:6" ht="21" customHeight="1" x14ac:dyDescent="0.15">
      <c r="A22" s="180"/>
      <c r="B22" s="181" t="s">
        <v>35</v>
      </c>
      <c r="C22" s="185" t="s">
        <v>308</v>
      </c>
      <c r="D22" s="186" t="s">
        <v>309</v>
      </c>
      <c r="E22" s="184"/>
      <c r="F22" s="35"/>
    </row>
    <row r="23" spans="1:6" ht="21" customHeight="1" x14ac:dyDescent="0.15">
      <c r="A23" s="180"/>
      <c r="B23" s="181" t="s">
        <v>26</v>
      </c>
      <c r="C23" s="182" t="s">
        <v>310</v>
      </c>
      <c r="D23" s="187"/>
      <c r="E23" s="188"/>
    </row>
    <row r="24" spans="1:6" ht="21" customHeight="1" x14ac:dyDescent="0.15">
      <c r="A24" s="180"/>
      <c r="B24" s="181" t="s">
        <v>27</v>
      </c>
      <c r="C24" s="182" t="s">
        <v>311</v>
      </c>
      <c r="D24" s="187"/>
      <c r="E24" s="188"/>
    </row>
    <row r="25" spans="1:6" ht="21" customHeight="1" x14ac:dyDescent="0.15">
      <c r="A25" s="189"/>
      <c r="B25" s="190" t="s">
        <v>31</v>
      </c>
      <c r="C25" s="182" t="s">
        <v>312</v>
      </c>
      <c r="D25" s="187"/>
      <c r="E25" s="188"/>
    </row>
    <row r="26" spans="1:6" ht="21" customHeight="1" x14ac:dyDescent="0.2">
      <c r="A26" s="191"/>
      <c r="B26" s="191"/>
      <c r="C26" s="157"/>
      <c r="D26" s="157"/>
      <c r="E26" s="157"/>
    </row>
    <row r="27" spans="1:6" ht="24.75" customHeight="1" x14ac:dyDescent="0.15"/>
    <row r="28" spans="1:6" ht="24.75" customHeight="1" x14ac:dyDescent="0.15"/>
    <row r="29" spans="1:6" ht="24.75" customHeight="1" x14ac:dyDescent="0.15"/>
    <row r="30" spans="1:6" ht="24.75" customHeight="1" x14ac:dyDescent="0.15"/>
  </sheetData>
  <mergeCells count="5">
    <mergeCell ref="A1:B1"/>
    <mergeCell ref="A4:A11"/>
    <mergeCell ref="D3:E3"/>
    <mergeCell ref="D12:E12"/>
    <mergeCell ref="A12:A25"/>
  </mergeCells>
  <phoneticPr fontId="2"/>
  <pageMargins left="1.0236220472440944" right="0.78740157480314965" top="0.78740157480314965" bottom="0.59055118110236227" header="0.51181102362204722" footer="0.51181102362204722"/>
  <pageSetup paperSize="9" scale="87" orientation="landscape" r:id="rId1"/>
  <headerFooter scaleWithDoc="0"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3FE4-26D1-4169-8E06-D71C9796971F}">
  <dimension ref="A1:I70"/>
  <sheetViews>
    <sheetView view="pageBreakPreview" zoomScaleNormal="100" zoomScaleSheetLayoutView="100" workbookViewId="0">
      <selection sqref="A1:E1"/>
    </sheetView>
  </sheetViews>
  <sheetFormatPr defaultColWidth="9" defaultRowHeight="13.5" x14ac:dyDescent="0.15"/>
  <cols>
    <col min="1" max="1" width="10.875" style="115" customWidth="1"/>
    <col min="2" max="9" width="9.5" style="115" customWidth="1"/>
    <col min="10" max="16384" width="9" style="115"/>
  </cols>
  <sheetData>
    <row r="1" spans="1:9" ht="20.100000000000001" customHeight="1" x14ac:dyDescent="0.2">
      <c r="A1" s="192" t="s">
        <v>8</v>
      </c>
      <c r="B1" s="192"/>
      <c r="C1" s="192"/>
      <c r="D1" s="192"/>
      <c r="E1" s="192"/>
    </row>
    <row r="2" spans="1:9" ht="20.100000000000001" customHeight="1" x14ac:dyDescent="0.2">
      <c r="A2" s="193"/>
      <c r="B2" s="193"/>
      <c r="C2" s="193"/>
      <c r="D2" s="193"/>
      <c r="E2" s="193"/>
    </row>
    <row r="3" spans="1:9" ht="17.100000000000001" customHeight="1" x14ac:dyDescent="0.15">
      <c r="F3" s="194" t="s">
        <v>231</v>
      </c>
      <c r="G3" s="194"/>
    </row>
    <row r="4" spans="1:9" ht="17.100000000000001" customHeight="1" x14ac:dyDescent="0.15">
      <c r="A4" s="87" t="s">
        <v>15</v>
      </c>
      <c r="B4" s="195" t="s">
        <v>0</v>
      </c>
      <c r="C4" s="196"/>
      <c r="D4" s="195" t="s">
        <v>2</v>
      </c>
      <c r="E4" s="196"/>
      <c r="F4" s="195" t="s">
        <v>3</v>
      </c>
      <c r="G4" s="122"/>
      <c r="H4" s="197"/>
      <c r="I4" s="197"/>
    </row>
    <row r="5" spans="1:9" ht="17.100000000000001" customHeight="1" x14ac:dyDescent="0.15">
      <c r="A5" s="87"/>
      <c r="B5" s="198" t="s">
        <v>5</v>
      </c>
      <c r="C5" s="199" t="s">
        <v>6</v>
      </c>
      <c r="D5" s="198" t="s">
        <v>5</v>
      </c>
      <c r="E5" s="199" t="s">
        <v>6</v>
      </c>
      <c r="F5" s="198" t="s">
        <v>5</v>
      </c>
      <c r="G5" s="109" t="s">
        <v>6</v>
      </c>
      <c r="H5" s="200"/>
      <c r="I5" s="200"/>
    </row>
    <row r="6" spans="1:9" ht="17.100000000000001" customHeight="1" x14ac:dyDescent="0.15">
      <c r="A6" s="88" t="s">
        <v>279</v>
      </c>
      <c r="B6" s="201">
        <f t="shared" ref="B6:C8" si="0">SUM(D6,F6)</f>
        <v>55</v>
      </c>
      <c r="C6" s="202">
        <f t="shared" si="0"/>
        <v>238847</v>
      </c>
      <c r="D6" s="203">
        <v>27</v>
      </c>
      <c r="E6" s="204">
        <v>165144</v>
      </c>
      <c r="F6" s="205">
        <v>28</v>
      </c>
      <c r="G6" s="206">
        <v>73703</v>
      </c>
      <c r="H6" s="207"/>
      <c r="I6" s="207"/>
    </row>
    <row r="7" spans="1:9" ht="17.100000000000001" customHeight="1" x14ac:dyDescent="0.15">
      <c r="A7" s="88" t="s">
        <v>295</v>
      </c>
      <c r="B7" s="201">
        <f t="shared" si="0"/>
        <v>54</v>
      </c>
      <c r="C7" s="202">
        <f t="shared" si="0"/>
        <v>286541</v>
      </c>
      <c r="D7" s="208">
        <v>27</v>
      </c>
      <c r="E7" s="209">
        <v>164038</v>
      </c>
      <c r="F7" s="210">
        <v>27</v>
      </c>
      <c r="G7" s="210">
        <v>122503</v>
      </c>
      <c r="H7" s="207"/>
      <c r="I7" s="207"/>
    </row>
    <row r="8" spans="1:9" ht="17.100000000000001" customHeight="1" x14ac:dyDescent="0.15">
      <c r="A8" s="88" t="s">
        <v>316</v>
      </c>
      <c r="B8" s="211">
        <f t="shared" si="0"/>
        <v>53</v>
      </c>
      <c r="C8" s="212">
        <f t="shared" si="0"/>
        <v>265509</v>
      </c>
      <c r="D8" s="208">
        <v>26</v>
      </c>
      <c r="E8" s="209">
        <v>149878</v>
      </c>
      <c r="F8" s="210">
        <v>27</v>
      </c>
      <c r="G8" s="210">
        <v>115631</v>
      </c>
      <c r="H8" s="207"/>
      <c r="I8" s="207"/>
    </row>
    <row r="9" spans="1:9" ht="17.100000000000001" customHeight="1" x14ac:dyDescent="0.15">
      <c r="A9" s="88" t="s">
        <v>326</v>
      </c>
      <c r="B9" s="211">
        <f>SUM(D9,F9)</f>
        <v>53</v>
      </c>
      <c r="C9" s="212">
        <f>SUM(E9,G9)</f>
        <v>246897</v>
      </c>
      <c r="D9" s="208">
        <v>26</v>
      </c>
      <c r="E9" s="209">
        <v>131774</v>
      </c>
      <c r="F9" s="210">
        <v>27</v>
      </c>
      <c r="G9" s="210">
        <v>115123</v>
      </c>
      <c r="H9" s="207"/>
      <c r="I9" s="207"/>
    </row>
    <row r="10" spans="1:9" ht="17.100000000000001" customHeight="1" x14ac:dyDescent="0.15">
      <c r="A10" s="115" t="s">
        <v>294</v>
      </c>
      <c r="B10" s="207"/>
      <c r="C10" s="207"/>
      <c r="D10" s="213"/>
      <c r="E10" s="213"/>
      <c r="F10" s="213"/>
      <c r="G10" s="213"/>
      <c r="H10" s="213"/>
      <c r="I10" s="213"/>
    </row>
    <row r="11" spans="1:9" ht="17.100000000000001" customHeight="1" x14ac:dyDescent="0.15">
      <c r="A11" s="83" t="s">
        <v>232</v>
      </c>
      <c r="B11" s="207"/>
      <c r="C11" s="207"/>
      <c r="D11" s="213"/>
      <c r="E11" s="213"/>
      <c r="F11" s="213"/>
      <c r="G11" s="213"/>
      <c r="H11" s="213"/>
      <c r="I11" s="213"/>
    </row>
    <row r="12" spans="1:9" ht="17.100000000000001" customHeight="1" x14ac:dyDescent="0.15">
      <c r="A12" s="83"/>
      <c r="B12" s="207"/>
      <c r="C12" s="207"/>
      <c r="D12" s="213"/>
      <c r="E12" s="213"/>
      <c r="F12" s="213"/>
      <c r="G12" s="213"/>
      <c r="H12" s="213"/>
      <c r="I12" s="213"/>
    </row>
    <row r="33" spans="1:9" ht="20.100000000000001" customHeight="1" x14ac:dyDescent="0.2">
      <c r="A33" s="192" t="s">
        <v>8</v>
      </c>
      <c r="B33" s="192"/>
      <c r="C33" s="192"/>
      <c r="D33" s="192"/>
      <c r="E33" s="192"/>
    </row>
    <row r="34" spans="1:9" ht="20.100000000000001" customHeight="1" x14ac:dyDescent="0.2">
      <c r="A34" s="193"/>
      <c r="B34" s="193"/>
      <c r="C34" s="193"/>
      <c r="D34" s="193"/>
      <c r="E34" s="193"/>
    </row>
    <row r="35" spans="1:9" ht="17.100000000000001" customHeight="1" x14ac:dyDescent="0.15">
      <c r="H35" s="214" t="s">
        <v>231</v>
      </c>
      <c r="I35" s="214"/>
    </row>
    <row r="36" spans="1:9" ht="17.100000000000001" customHeight="1" x14ac:dyDescent="0.15">
      <c r="A36" s="87" t="s">
        <v>15</v>
      </c>
      <c r="B36" s="195" t="s">
        <v>0</v>
      </c>
      <c r="C36" s="196"/>
      <c r="D36" s="195" t="s">
        <v>2</v>
      </c>
      <c r="E36" s="196"/>
      <c r="F36" s="195" t="s">
        <v>3</v>
      </c>
      <c r="G36" s="196"/>
      <c r="H36" s="195" t="s">
        <v>4</v>
      </c>
      <c r="I36" s="122"/>
    </row>
    <row r="37" spans="1:9" ht="17.100000000000001" customHeight="1" x14ac:dyDescent="0.15">
      <c r="A37" s="87"/>
      <c r="B37" s="198" t="s">
        <v>5</v>
      </c>
      <c r="C37" s="199" t="s">
        <v>6</v>
      </c>
      <c r="D37" s="198" t="s">
        <v>5</v>
      </c>
      <c r="E37" s="199" t="s">
        <v>6</v>
      </c>
      <c r="F37" s="198" t="s">
        <v>5</v>
      </c>
      <c r="G37" s="199" t="s">
        <v>6</v>
      </c>
      <c r="H37" s="198" t="s">
        <v>5</v>
      </c>
      <c r="I37" s="109" t="s">
        <v>6</v>
      </c>
    </row>
    <row r="38" spans="1:9" ht="17.100000000000001" customHeight="1" x14ac:dyDescent="0.15">
      <c r="A38" s="88" t="s">
        <v>237</v>
      </c>
      <c r="B38" s="215">
        <v>80</v>
      </c>
      <c r="C38" s="216">
        <v>672228</v>
      </c>
      <c r="D38" s="215">
        <v>43</v>
      </c>
      <c r="E38" s="216">
        <v>393221</v>
      </c>
      <c r="F38" s="217">
        <v>33</v>
      </c>
      <c r="G38" s="216">
        <v>261379</v>
      </c>
      <c r="H38" s="217">
        <v>4</v>
      </c>
      <c r="I38" s="218">
        <v>17628</v>
      </c>
    </row>
    <row r="39" spans="1:9" ht="17.100000000000001" customHeight="1" x14ac:dyDescent="0.15">
      <c r="A39" s="88" t="s">
        <v>238</v>
      </c>
      <c r="B39" s="201">
        <v>80</v>
      </c>
      <c r="C39" s="202">
        <v>684272</v>
      </c>
      <c r="D39" s="201">
        <v>43</v>
      </c>
      <c r="E39" s="202">
        <v>400878</v>
      </c>
      <c r="F39" s="201">
        <v>33</v>
      </c>
      <c r="G39" s="202">
        <v>267636</v>
      </c>
      <c r="H39" s="201">
        <v>4</v>
      </c>
      <c r="I39" s="219">
        <v>15758</v>
      </c>
    </row>
    <row r="40" spans="1:9" ht="17.100000000000001" customHeight="1" x14ac:dyDescent="0.15">
      <c r="A40" s="88" t="s">
        <v>239</v>
      </c>
      <c r="B40" s="220">
        <v>80</v>
      </c>
      <c r="C40" s="202">
        <v>684628</v>
      </c>
      <c r="D40" s="201">
        <v>43</v>
      </c>
      <c r="E40" s="202">
        <v>407483</v>
      </c>
      <c r="F40" s="201">
        <v>33</v>
      </c>
      <c r="G40" s="202">
        <v>261298</v>
      </c>
      <c r="H40" s="201">
        <v>4</v>
      </c>
      <c r="I40" s="219">
        <v>15847</v>
      </c>
    </row>
    <row r="41" spans="1:9" ht="17.100000000000001" customHeight="1" x14ac:dyDescent="0.15">
      <c r="A41" s="88" t="s">
        <v>240</v>
      </c>
      <c r="B41" s="201">
        <v>80</v>
      </c>
      <c r="C41" s="202">
        <v>628698</v>
      </c>
      <c r="D41" s="201">
        <v>43</v>
      </c>
      <c r="E41" s="202">
        <v>369484</v>
      </c>
      <c r="F41" s="201">
        <v>33</v>
      </c>
      <c r="G41" s="202">
        <v>245771</v>
      </c>
      <c r="H41" s="201">
        <v>4</v>
      </c>
      <c r="I41" s="219">
        <v>13443</v>
      </c>
    </row>
    <row r="42" spans="1:9" ht="17.100000000000001" customHeight="1" x14ac:dyDescent="0.15">
      <c r="A42" s="88" t="s">
        <v>241</v>
      </c>
      <c r="B42" s="220">
        <v>80</v>
      </c>
      <c r="C42" s="202">
        <v>501897</v>
      </c>
      <c r="D42" s="201">
        <v>43</v>
      </c>
      <c r="E42" s="202">
        <v>306536</v>
      </c>
      <c r="F42" s="201">
        <v>33</v>
      </c>
      <c r="G42" s="202">
        <v>184592</v>
      </c>
      <c r="H42" s="201">
        <v>4</v>
      </c>
      <c r="I42" s="219">
        <v>10769</v>
      </c>
    </row>
    <row r="43" spans="1:9" ht="17.100000000000001" customHeight="1" x14ac:dyDescent="0.15">
      <c r="A43" s="88" t="s">
        <v>242</v>
      </c>
      <c r="B43" s="201">
        <f>SUM(D43,F43,H43)</f>
        <v>80</v>
      </c>
      <c r="C43" s="202">
        <f>SUM(E43,G43,I43)</f>
        <v>488443</v>
      </c>
      <c r="D43" s="201">
        <v>43</v>
      </c>
      <c r="E43" s="202">
        <v>293553</v>
      </c>
      <c r="F43" s="201">
        <v>33</v>
      </c>
      <c r="G43" s="202">
        <v>182578</v>
      </c>
      <c r="H43" s="201">
        <v>4</v>
      </c>
      <c r="I43" s="219">
        <v>12312</v>
      </c>
    </row>
    <row r="44" spans="1:9" ht="17.100000000000001" customHeight="1" x14ac:dyDescent="0.15">
      <c r="A44" s="88" t="s">
        <v>243</v>
      </c>
      <c r="B44" s="201">
        <f>SUM(D44,F44,H44)</f>
        <v>70</v>
      </c>
      <c r="C44" s="202">
        <f>SUM(E44,G44,I44)</f>
        <v>462094</v>
      </c>
      <c r="D44" s="201">
        <v>40</v>
      </c>
      <c r="E44" s="202">
        <v>277913</v>
      </c>
      <c r="F44" s="201">
        <v>30</v>
      </c>
      <c r="G44" s="202">
        <v>184181</v>
      </c>
      <c r="H44" s="221"/>
      <c r="I44" s="222"/>
    </row>
    <row r="45" spans="1:9" ht="17.100000000000001" customHeight="1" x14ac:dyDescent="0.15">
      <c r="A45" s="88" t="s">
        <v>244</v>
      </c>
      <c r="B45" s="201">
        <f>SUM(D45,F45)</f>
        <v>70</v>
      </c>
      <c r="C45" s="202">
        <f>SUM(E45,G45)</f>
        <v>452810</v>
      </c>
      <c r="D45" s="201">
        <v>40</v>
      </c>
      <c r="E45" s="202">
        <v>272709</v>
      </c>
      <c r="F45" s="201">
        <v>30</v>
      </c>
      <c r="G45" s="202">
        <v>180101</v>
      </c>
      <c r="H45" s="221"/>
      <c r="I45" s="222"/>
    </row>
    <row r="46" spans="1:9" ht="17.100000000000001" customHeight="1" x14ac:dyDescent="0.15">
      <c r="A46" s="88" t="s">
        <v>245</v>
      </c>
      <c r="B46" s="201">
        <f>D46+F46+H46</f>
        <v>75</v>
      </c>
      <c r="C46" s="202">
        <f>E46+G46+I46</f>
        <v>451415</v>
      </c>
      <c r="D46" s="201">
        <v>36</v>
      </c>
      <c r="E46" s="202">
        <v>239186</v>
      </c>
      <c r="F46" s="201">
        <v>29</v>
      </c>
      <c r="G46" s="202">
        <v>181657</v>
      </c>
      <c r="H46" s="201">
        <v>10</v>
      </c>
      <c r="I46" s="219">
        <v>30572</v>
      </c>
    </row>
    <row r="47" spans="1:9" ht="17.100000000000001" customHeight="1" x14ac:dyDescent="0.15">
      <c r="A47" s="88" t="s">
        <v>246</v>
      </c>
      <c r="B47" s="201">
        <f>D47+F47+H47</f>
        <v>75</v>
      </c>
      <c r="C47" s="202">
        <f>E47+G47+I47</f>
        <v>431265</v>
      </c>
      <c r="D47" s="201">
        <v>36</v>
      </c>
      <c r="E47" s="202">
        <v>234076</v>
      </c>
      <c r="F47" s="201">
        <v>29</v>
      </c>
      <c r="G47" s="202">
        <v>169338</v>
      </c>
      <c r="H47" s="201">
        <v>10</v>
      </c>
      <c r="I47" s="219">
        <v>27851</v>
      </c>
    </row>
    <row r="48" spans="1:9" ht="17.100000000000001" customHeight="1" x14ac:dyDescent="0.15">
      <c r="A48" s="88" t="s">
        <v>247</v>
      </c>
      <c r="B48" s="201">
        <f t="shared" ref="B48:C50" si="1">SUM(D48,F48,H48)</f>
        <v>72</v>
      </c>
      <c r="C48" s="202">
        <f t="shared" si="1"/>
        <v>437229</v>
      </c>
      <c r="D48" s="211">
        <v>36</v>
      </c>
      <c r="E48" s="212">
        <v>249299</v>
      </c>
      <c r="F48" s="211">
        <v>27</v>
      </c>
      <c r="G48" s="212">
        <v>162299</v>
      </c>
      <c r="H48" s="211">
        <v>9</v>
      </c>
      <c r="I48" s="126">
        <v>25631</v>
      </c>
    </row>
    <row r="49" spans="1:9" ht="17.100000000000001" customHeight="1" x14ac:dyDescent="0.15">
      <c r="A49" s="88" t="s">
        <v>248</v>
      </c>
      <c r="B49" s="201">
        <f t="shared" si="1"/>
        <v>70</v>
      </c>
      <c r="C49" s="202">
        <f t="shared" si="1"/>
        <v>428325</v>
      </c>
      <c r="D49" s="211">
        <v>34</v>
      </c>
      <c r="E49" s="212">
        <v>248302</v>
      </c>
      <c r="F49" s="211">
        <v>27</v>
      </c>
      <c r="G49" s="212">
        <v>156387</v>
      </c>
      <c r="H49" s="211">
        <v>9</v>
      </c>
      <c r="I49" s="126">
        <v>23636</v>
      </c>
    </row>
    <row r="50" spans="1:9" ht="17.100000000000001" customHeight="1" x14ac:dyDescent="0.15">
      <c r="A50" s="88" t="s">
        <v>249</v>
      </c>
      <c r="B50" s="201">
        <f t="shared" si="1"/>
        <v>69</v>
      </c>
      <c r="C50" s="202">
        <f t="shared" si="1"/>
        <v>448526</v>
      </c>
      <c r="D50" s="211">
        <v>33</v>
      </c>
      <c r="E50" s="212">
        <v>258250</v>
      </c>
      <c r="F50" s="211">
        <v>27</v>
      </c>
      <c r="G50" s="212">
        <v>167642</v>
      </c>
      <c r="H50" s="211">
        <v>9</v>
      </c>
      <c r="I50" s="126">
        <v>22634</v>
      </c>
    </row>
    <row r="51" spans="1:9" ht="17.100000000000001" customHeight="1" x14ac:dyDescent="0.15">
      <c r="A51" s="88" t="s">
        <v>250</v>
      </c>
      <c r="B51" s="201">
        <f t="shared" ref="B51:C53" si="2">SUM(D51,F51,H51)</f>
        <v>69</v>
      </c>
      <c r="C51" s="202">
        <f t="shared" si="2"/>
        <v>443976</v>
      </c>
      <c r="D51" s="211">
        <v>32</v>
      </c>
      <c r="E51" s="212">
        <v>254668</v>
      </c>
      <c r="F51" s="211">
        <v>28</v>
      </c>
      <c r="G51" s="212">
        <v>170196</v>
      </c>
      <c r="H51" s="211">
        <v>9</v>
      </c>
      <c r="I51" s="126">
        <v>19112</v>
      </c>
    </row>
    <row r="52" spans="1:9" ht="17.100000000000001" customHeight="1" x14ac:dyDescent="0.15">
      <c r="A52" s="88" t="s">
        <v>174</v>
      </c>
      <c r="B52" s="201">
        <f t="shared" si="2"/>
        <v>67</v>
      </c>
      <c r="C52" s="202">
        <f t="shared" si="2"/>
        <v>340660</v>
      </c>
      <c r="D52" s="211">
        <v>31</v>
      </c>
      <c r="E52" s="212">
        <v>224369</v>
      </c>
      <c r="F52" s="211">
        <v>28</v>
      </c>
      <c r="G52" s="212">
        <v>106438</v>
      </c>
      <c r="H52" s="211">
        <v>8</v>
      </c>
      <c r="I52" s="126">
        <v>9853</v>
      </c>
    </row>
    <row r="53" spans="1:9" ht="17.100000000000001" customHeight="1" x14ac:dyDescent="0.15">
      <c r="A53" s="109" t="s">
        <v>251</v>
      </c>
      <c r="B53" s="201">
        <f t="shared" si="2"/>
        <v>65</v>
      </c>
      <c r="C53" s="202">
        <f t="shared" si="2"/>
        <v>285685</v>
      </c>
      <c r="D53" s="211">
        <v>29</v>
      </c>
      <c r="E53" s="212">
        <v>117799</v>
      </c>
      <c r="F53" s="211">
        <v>28</v>
      </c>
      <c r="G53" s="212">
        <v>153633</v>
      </c>
      <c r="H53" s="211">
        <v>8</v>
      </c>
      <c r="I53" s="126">
        <v>14253</v>
      </c>
    </row>
    <row r="54" spans="1:9" ht="17.100000000000001" customHeight="1" x14ac:dyDescent="0.15">
      <c r="A54" s="109" t="s">
        <v>252</v>
      </c>
      <c r="B54" s="201">
        <f>SUM(D54,F54,H54)</f>
        <v>62</v>
      </c>
      <c r="C54" s="202">
        <f>SUM(E54,G54,I54)</f>
        <v>211204</v>
      </c>
      <c r="D54" s="211">
        <v>27</v>
      </c>
      <c r="E54" s="212">
        <v>128459</v>
      </c>
      <c r="F54" s="211">
        <v>28</v>
      </c>
      <c r="G54" s="212">
        <v>71417</v>
      </c>
      <c r="H54" s="211">
        <v>7</v>
      </c>
      <c r="I54" s="126">
        <v>11328</v>
      </c>
    </row>
    <row r="55" spans="1:9" ht="17.100000000000001" customHeight="1" x14ac:dyDescent="0.15">
      <c r="A55" s="115" t="s">
        <v>168</v>
      </c>
      <c r="E55" s="223"/>
    </row>
    <row r="56" spans="1:9" ht="17.100000000000001" customHeight="1" x14ac:dyDescent="0.15">
      <c r="A56" s="83" t="s">
        <v>232</v>
      </c>
      <c r="B56" s="207"/>
      <c r="C56" s="207"/>
      <c r="D56" s="213"/>
      <c r="E56" s="213"/>
      <c r="F56" s="213"/>
      <c r="G56" s="213"/>
      <c r="H56" s="213"/>
      <c r="I56" s="213"/>
    </row>
    <row r="57" spans="1:9" ht="17.100000000000001" customHeight="1" x14ac:dyDescent="0.15">
      <c r="A57" s="83"/>
      <c r="B57" s="207"/>
      <c r="C57" s="207"/>
      <c r="D57" s="213"/>
      <c r="E57" s="213"/>
      <c r="F57" s="213"/>
      <c r="G57" s="213"/>
      <c r="H57" s="213"/>
      <c r="I57" s="213"/>
    </row>
    <row r="58" spans="1:9" ht="17.100000000000001" customHeight="1" x14ac:dyDescent="0.15">
      <c r="A58" s="83"/>
      <c r="B58" s="207"/>
      <c r="C58" s="207"/>
      <c r="D58" s="213"/>
      <c r="E58" s="213"/>
      <c r="F58" s="213"/>
      <c r="G58" s="213"/>
      <c r="H58" s="213"/>
      <c r="I58" s="213"/>
    </row>
    <row r="59" spans="1:9" ht="17.100000000000001" customHeight="1" x14ac:dyDescent="0.15">
      <c r="A59" s="83"/>
      <c r="B59" s="207"/>
      <c r="C59" s="207"/>
      <c r="D59" s="213"/>
      <c r="E59" s="213"/>
      <c r="F59" s="213"/>
      <c r="G59" s="213"/>
      <c r="H59" s="213"/>
      <c r="I59" s="213"/>
    </row>
    <row r="60" spans="1:9" ht="17.100000000000001" customHeight="1" x14ac:dyDescent="0.15">
      <c r="A60" s="83"/>
      <c r="B60" s="207"/>
      <c r="C60" s="207"/>
      <c r="D60" s="213"/>
      <c r="E60" s="213"/>
      <c r="F60" s="213"/>
      <c r="G60" s="213"/>
      <c r="H60" s="213"/>
      <c r="I60" s="213"/>
    </row>
    <row r="64" spans="1:9" ht="26.25" customHeight="1" x14ac:dyDescent="0.15">
      <c r="A64" s="83"/>
      <c r="B64" s="207"/>
      <c r="C64" s="207"/>
      <c r="D64" s="213"/>
      <c r="E64" s="213"/>
      <c r="F64" s="213"/>
      <c r="G64" s="213"/>
      <c r="H64" s="213"/>
      <c r="I64" s="213"/>
    </row>
    <row r="65" spans="1:9" ht="26.25" customHeight="1" x14ac:dyDescent="0.15">
      <c r="A65" s="83"/>
      <c r="B65" s="207"/>
      <c r="C65" s="207"/>
      <c r="D65" s="213"/>
      <c r="E65" s="213"/>
      <c r="F65" s="213"/>
      <c r="G65" s="213"/>
      <c r="H65" s="213"/>
      <c r="I65" s="213"/>
    </row>
    <row r="66" spans="1:9" ht="26.25" customHeight="1" x14ac:dyDescent="0.15">
      <c r="A66" s="83"/>
      <c r="B66" s="207"/>
      <c r="C66" s="207"/>
      <c r="D66" s="213"/>
      <c r="E66" s="213"/>
      <c r="F66" s="213"/>
      <c r="G66" s="213"/>
      <c r="H66" s="213"/>
      <c r="I66" s="213"/>
    </row>
    <row r="67" spans="1:9" ht="26.25" customHeight="1" x14ac:dyDescent="0.15">
      <c r="A67" s="83"/>
      <c r="B67" s="207"/>
      <c r="C67" s="207"/>
      <c r="D67" s="213"/>
      <c r="E67" s="213"/>
      <c r="F67" s="213"/>
      <c r="G67" s="213"/>
      <c r="H67" s="213"/>
      <c r="I67" s="213"/>
    </row>
    <row r="68" spans="1:9" x14ac:dyDescent="0.15">
      <c r="E68" s="152"/>
    </row>
    <row r="69" spans="1:9" x14ac:dyDescent="0.15">
      <c r="E69" s="152"/>
    </row>
    <row r="70" spans="1:9" x14ac:dyDescent="0.15">
      <c r="E70" s="152"/>
    </row>
  </sheetData>
  <sheetProtection formatCells="0" insertColumns="0" insertRows="0"/>
  <mergeCells count="13">
    <mergeCell ref="A1:E1"/>
    <mergeCell ref="F3:G3"/>
    <mergeCell ref="A4:A5"/>
    <mergeCell ref="B4:C4"/>
    <mergeCell ref="D4:E4"/>
    <mergeCell ref="F4:G4"/>
    <mergeCell ref="A33:E33"/>
    <mergeCell ref="H35:I35"/>
    <mergeCell ref="F36:G36"/>
    <mergeCell ref="H36:I36"/>
    <mergeCell ref="A36:A37"/>
    <mergeCell ref="B36:C36"/>
    <mergeCell ref="D36:E3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25AA-DE29-48F5-AA09-EA663B956216}">
  <dimension ref="A1:BJ105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1" width="14.125" style="2" customWidth="1"/>
    <col min="2" max="2" width="7.75" customWidth="1"/>
    <col min="3" max="3" width="12.375" customWidth="1"/>
    <col min="4" max="4" width="21.875" customWidth="1"/>
  </cols>
  <sheetData>
    <row r="1" spans="1:62" ht="17.25" x14ac:dyDescent="0.15">
      <c r="A1" s="58" t="s">
        <v>287</v>
      </c>
      <c r="B1" s="58"/>
      <c r="C1" s="58"/>
      <c r="D1" s="58"/>
      <c r="F1" s="3"/>
      <c r="G1" s="3"/>
      <c r="H1" s="3"/>
      <c r="I1" s="3"/>
      <c r="J1" s="3"/>
      <c r="K1" s="3"/>
      <c r="L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ht="17.25" x14ac:dyDescent="0.2">
      <c r="A2" s="31"/>
      <c r="B2" s="31"/>
      <c r="C2" s="31"/>
      <c r="D2" s="31"/>
      <c r="F2" s="3"/>
      <c r="G2" s="3"/>
      <c r="H2" s="3"/>
      <c r="I2" s="3"/>
      <c r="J2" s="3"/>
      <c r="K2" s="3"/>
      <c r="L2" s="3"/>
      <c r="N2" s="32"/>
      <c r="O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ht="17.25" x14ac:dyDescent="0.2">
      <c r="A3" s="33"/>
      <c r="B3" s="33"/>
      <c r="C3" s="31"/>
      <c r="D3" s="33"/>
      <c r="F3" s="3"/>
      <c r="G3" s="3"/>
      <c r="H3" s="3"/>
      <c r="I3" s="3"/>
      <c r="J3" s="3"/>
      <c r="K3" s="3"/>
      <c r="L3" s="3"/>
      <c r="N3" s="32" t="s">
        <v>286</v>
      </c>
      <c r="O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s="5" customFormat="1" ht="15.6" customHeight="1" x14ac:dyDescent="0.15">
      <c r="A4" s="59" t="s">
        <v>37</v>
      </c>
      <c r="B4" s="59" t="s">
        <v>38</v>
      </c>
      <c r="C4" s="4" t="s">
        <v>39</v>
      </c>
      <c r="D4" s="59" t="s">
        <v>40</v>
      </c>
      <c r="E4" s="59" t="s">
        <v>41</v>
      </c>
      <c r="F4" s="59" t="s">
        <v>42</v>
      </c>
      <c r="G4" s="59" t="s">
        <v>43</v>
      </c>
      <c r="H4" s="59" t="s">
        <v>44</v>
      </c>
      <c r="I4" s="59"/>
      <c r="J4" s="59"/>
      <c r="K4" s="59"/>
      <c r="L4" s="59"/>
      <c r="M4" s="59"/>
      <c r="N4" s="59" t="s">
        <v>45</v>
      </c>
    </row>
    <row r="5" spans="1:62" s="5" customFormat="1" ht="15.6" customHeight="1" x14ac:dyDescent="0.15">
      <c r="A5" s="59"/>
      <c r="B5" s="59"/>
      <c r="C5" s="6" t="s">
        <v>46</v>
      </c>
      <c r="D5" s="59"/>
      <c r="E5" s="59"/>
      <c r="F5" s="59"/>
      <c r="G5" s="59"/>
      <c r="H5" s="59" t="s">
        <v>47</v>
      </c>
      <c r="I5" s="59"/>
      <c r="J5" s="59"/>
      <c r="K5" s="59" t="s">
        <v>48</v>
      </c>
      <c r="L5" s="59"/>
      <c r="M5" s="59"/>
      <c r="N5" s="59"/>
    </row>
    <row r="6" spans="1:62" s="5" customFormat="1" ht="15.6" customHeight="1" x14ac:dyDescent="0.15">
      <c r="A6" s="55"/>
      <c r="B6" s="55"/>
      <c r="C6" s="6" t="s">
        <v>49</v>
      </c>
      <c r="D6" s="55"/>
      <c r="E6" s="55"/>
      <c r="F6" s="55"/>
      <c r="G6" s="55"/>
      <c r="H6" s="4" t="s">
        <v>50</v>
      </c>
      <c r="I6" s="4" t="s">
        <v>190</v>
      </c>
      <c r="J6" s="4" t="s">
        <v>51</v>
      </c>
      <c r="K6" s="4" t="s">
        <v>52</v>
      </c>
      <c r="L6" s="4" t="s">
        <v>53</v>
      </c>
      <c r="M6" s="4" t="s">
        <v>51</v>
      </c>
      <c r="N6" s="55"/>
    </row>
    <row r="7" spans="1:62" s="5" customFormat="1" ht="15.6" customHeight="1" x14ac:dyDescent="0.15">
      <c r="A7" s="55" t="s">
        <v>191</v>
      </c>
      <c r="B7" s="38" t="s">
        <v>323</v>
      </c>
      <c r="C7" s="37">
        <v>12</v>
      </c>
      <c r="D7" s="36" t="s">
        <v>66</v>
      </c>
      <c r="E7" s="38">
        <v>0</v>
      </c>
      <c r="F7" s="38">
        <v>0</v>
      </c>
      <c r="G7" s="38">
        <v>107</v>
      </c>
      <c r="H7" s="38">
        <v>16029</v>
      </c>
      <c r="I7" s="38">
        <v>7133</v>
      </c>
      <c r="J7" s="38">
        <v>23162</v>
      </c>
      <c r="K7" s="38">
        <v>492</v>
      </c>
      <c r="L7" s="38">
        <v>16260</v>
      </c>
      <c r="M7" s="38">
        <v>16752</v>
      </c>
      <c r="N7" s="38">
        <v>39914</v>
      </c>
    </row>
    <row r="8" spans="1:62" s="5" customFormat="1" ht="15.6" customHeight="1" x14ac:dyDescent="0.15">
      <c r="A8" s="56"/>
      <c r="B8" s="36">
        <v>17</v>
      </c>
      <c r="C8" s="37">
        <v>11</v>
      </c>
      <c r="D8" s="39" t="s">
        <v>35</v>
      </c>
      <c r="E8" s="38">
        <v>0</v>
      </c>
      <c r="F8" s="38">
        <v>0</v>
      </c>
      <c r="G8" s="38">
        <v>127</v>
      </c>
      <c r="H8" s="38">
        <v>17230</v>
      </c>
      <c r="I8" s="38">
        <v>6997</v>
      </c>
      <c r="J8" s="38">
        <v>24227</v>
      </c>
      <c r="K8" s="38">
        <v>553</v>
      </c>
      <c r="L8" s="38">
        <v>14500</v>
      </c>
      <c r="M8" s="38">
        <v>15053</v>
      </c>
      <c r="N8" s="38">
        <v>39280</v>
      </c>
    </row>
    <row r="9" spans="1:62" s="5" customFormat="1" ht="15.6" customHeight="1" x14ac:dyDescent="0.15">
      <c r="A9" s="56"/>
      <c r="B9" s="36">
        <v>22</v>
      </c>
      <c r="C9" s="40">
        <v>140</v>
      </c>
      <c r="D9" s="39" t="s">
        <v>35</v>
      </c>
      <c r="E9" s="38" t="s">
        <v>54</v>
      </c>
      <c r="F9" s="38" t="s">
        <v>54</v>
      </c>
      <c r="G9" s="38" t="s">
        <v>54</v>
      </c>
      <c r="H9" s="38" t="s">
        <v>54</v>
      </c>
      <c r="I9" s="38" t="s">
        <v>54</v>
      </c>
      <c r="J9" s="41">
        <v>27196</v>
      </c>
      <c r="K9" s="38" t="s">
        <v>54</v>
      </c>
      <c r="L9" s="38" t="s">
        <v>54</v>
      </c>
      <c r="M9" s="41">
        <v>13966</v>
      </c>
      <c r="N9" s="38">
        <v>41162</v>
      </c>
    </row>
    <row r="10" spans="1:62" s="5" customFormat="1" ht="15.6" customHeight="1" x14ac:dyDescent="0.15">
      <c r="A10" s="56"/>
      <c r="B10" s="36">
        <v>27</v>
      </c>
      <c r="C10" s="42">
        <v>620</v>
      </c>
      <c r="D10" s="39" t="s">
        <v>35</v>
      </c>
      <c r="E10" s="38" t="s">
        <v>54</v>
      </c>
      <c r="F10" s="38" t="s">
        <v>54</v>
      </c>
      <c r="G10" s="38" t="s">
        <v>54</v>
      </c>
      <c r="H10" s="38" t="s">
        <v>54</v>
      </c>
      <c r="I10" s="38" t="s">
        <v>54</v>
      </c>
      <c r="J10" s="38">
        <v>20666</v>
      </c>
      <c r="K10" s="38" t="s">
        <v>54</v>
      </c>
      <c r="L10" s="38" t="s">
        <v>54</v>
      </c>
      <c r="M10" s="38">
        <v>9268</v>
      </c>
      <c r="N10" s="38">
        <v>29934</v>
      </c>
    </row>
    <row r="11" spans="1:62" s="5" customFormat="1" ht="15.6" customHeight="1" x14ac:dyDescent="0.15">
      <c r="A11" s="57"/>
      <c r="B11" s="38" t="s">
        <v>322</v>
      </c>
      <c r="C11" s="42">
        <v>150</v>
      </c>
      <c r="D11" s="39" t="s">
        <v>35</v>
      </c>
      <c r="E11" s="38" t="s">
        <v>54</v>
      </c>
      <c r="F11" s="38" t="s">
        <v>54</v>
      </c>
      <c r="G11" s="38" t="s">
        <v>54</v>
      </c>
      <c r="H11" s="38" t="s">
        <v>54</v>
      </c>
      <c r="I11" s="38" t="s">
        <v>54</v>
      </c>
      <c r="J11" s="38">
        <v>15307</v>
      </c>
      <c r="K11" s="38" t="s">
        <v>54</v>
      </c>
      <c r="L11" s="38" t="s">
        <v>54</v>
      </c>
      <c r="M11" s="38">
        <v>7807</v>
      </c>
      <c r="N11" s="38">
        <v>23114</v>
      </c>
    </row>
    <row r="12" spans="1:62" s="5" customFormat="1" ht="15.6" customHeight="1" x14ac:dyDescent="0.15">
      <c r="A12" s="55" t="s">
        <v>65</v>
      </c>
      <c r="B12" s="38" t="s">
        <v>323</v>
      </c>
      <c r="C12" s="37">
        <v>13</v>
      </c>
      <c r="D12" s="36" t="s">
        <v>67</v>
      </c>
      <c r="E12" s="38">
        <v>0</v>
      </c>
      <c r="F12" s="38">
        <v>0</v>
      </c>
      <c r="G12" s="38">
        <v>83</v>
      </c>
      <c r="H12" s="38">
        <v>19910</v>
      </c>
      <c r="I12" s="38">
        <v>2381</v>
      </c>
      <c r="J12" s="38">
        <v>22291</v>
      </c>
      <c r="K12" s="38">
        <v>464</v>
      </c>
      <c r="L12" s="38">
        <v>16817</v>
      </c>
      <c r="M12" s="38">
        <v>17281</v>
      </c>
      <c r="N12" s="38">
        <v>39572</v>
      </c>
    </row>
    <row r="13" spans="1:62" s="5" customFormat="1" ht="15.6" customHeight="1" x14ac:dyDescent="0.15">
      <c r="A13" s="56"/>
      <c r="B13" s="36">
        <v>17</v>
      </c>
      <c r="C13" s="37">
        <v>12</v>
      </c>
      <c r="D13" s="39" t="s">
        <v>35</v>
      </c>
      <c r="E13" s="38">
        <v>0</v>
      </c>
      <c r="F13" s="38">
        <v>0</v>
      </c>
      <c r="G13" s="38">
        <v>118</v>
      </c>
      <c r="H13" s="38">
        <v>19411</v>
      </c>
      <c r="I13" s="38">
        <v>7688</v>
      </c>
      <c r="J13" s="38">
        <v>27099</v>
      </c>
      <c r="K13" s="38">
        <v>567</v>
      </c>
      <c r="L13" s="38">
        <v>15283</v>
      </c>
      <c r="M13" s="38">
        <v>15850</v>
      </c>
      <c r="N13" s="38">
        <v>42949</v>
      </c>
    </row>
    <row r="14" spans="1:62" s="5" customFormat="1" ht="15.6" customHeight="1" x14ac:dyDescent="0.15">
      <c r="A14" s="56"/>
      <c r="B14" s="36">
        <v>22</v>
      </c>
      <c r="C14" s="40">
        <v>150</v>
      </c>
      <c r="D14" s="39" t="s">
        <v>35</v>
      </c>
      <c r="E14" s="38" t="s">
        <v>54</v>
      </c>
      <c r="F14" s="38" t="s">
        <v>54</v>
      </c>
      <c r="G14" s="38" t="s">
        <v>54</v>
      </c>
      <c r="H14" s="38" t="s">
        <v>54</v>
      </c>
      <c r="I14" s="38" t="s">
        <v>54</v>
      </c>
      <c r="J14" s="38">
        <v>30657</v>
      </c>
      <c r="K14" s="38" t="s">
        <v>54</v>
      </c>
      <c r="L14" s="38" t="s">
        <v>54</v>
      </c>
      <c r="M14" s="38">
        <v>15049</v>
      </c>
      <c r="N14" s="38">
        <v>45706</v>
      </c>
    </row>
    <row r="15" spans="1:62" s="5" customFormat="1" ht="15.6" customHeight="1" x14ac:dyDescent="0.15">
      <c r="A15" s="56"/>
      <c r="B15" s="36">
        <v>27</v>
      </c>
      <c r="C15" s="43">
        <v>640</v>
      </c>
      <c r="D15" s="39" t="s">
        <v>35</v>
      </c>
      <c r="E15" s="38" t="s">
        <v>54</v>
      </c>
      <c r="F15" s="38" t="s">
        <v>54</v>
      </c>
      <c r="G15" s="38" t="s">
        <v>54</v>
      </c>
      <c r="H15" s="38" t="s">
        <v>54</v>
      </c>
      <c r="I15" s="38" t="s">
        <v>54</v>
      </c>
      <c r="J15" s="38">
        <v>21541</v>
      </c>
      <c r="K15" s="38" t="s">
        <v>54</v>
      </c>
      <c r="L15" s="38" t="s">
        <v>54</v>
      </c>
      <c r="M15" s="38">
        <v>9387</v>
      </c>
      <c r="N15" s="38">
        <v>30928</v>
      </c>
    </row>
    <row r="16" spans="1:62" s="5" customFormat="1" ht="15.6" customHeight="1" x14ac:dyDescent="0.15">
      <c r="A16" s="57"/>
      <c r="B16" s="38" t="s">
        <v>322</v>
      </c>
      <c r="C16" s="43">
        <v>160</v>
      </c>
      <c r="D16" s="39" t="s">
        <v>35</v>
      </c>
      <c r="E16" s="38" t="s">
        <v>54</v>
      </c>
      <c r="F16" s="38" t="s">
        <v>54</v>
      </c>
      <c r="G16" s="38" t="s">
        <v>54</v>
      </c>
      <c r="H16" s="38" t="s">
        <v>54</v>
      </c>
      <c r="I16" s="38" t="s">
        <v>54</v>
      </c>
      <c r="J16" s="38">
        <v>16185</v>
      </c>
      <c r="K16" s="38" t="s">
        <v>54</v>
      </c>
      <c r="L16" s="38" t="s">
        <v>54</v>
      </c>
      <c r="M16" s="38">
        <v>7778</v>
      </c>
      <c r="N16" s="38">
        <v>23963</v>
      </c>
    </row>
    <row r="17" spans="1:62" s="7" customFormat="1" ht="15.6" customHeight="1" x14ac:dyDescent="0.15">
      <c r="A17" s="55" t="s">
        <v>192</v>
      </c>
      <c r="B17" s="38" t="s">
        <v>323</v>
      </c>
      <c r="C17" s="37">
        <v>1031</v>
      </c>
      <c r="D17" s="36" t="s">
        <v>193</v>
      </c>
      <c r="E17" s="38">
        <v>0</v>
      </c>
      <c r="F17" s="38">
        <v>0</v>
      </c>
      <c r="G17" s="38">
        <v>146</v>
      </c>
      <c r="H17" s="38">
        <v>15163</v>
      </c>
      <c r="I17" s="38">
        <v>5439</v>
      </c>
      <c r="J17" s="38">
        <v>20602</v>
      </c>
      <c r="K17" s="38">
        <v>53</v>
      </c>
      <c r="L17" s="38">
        <v>7715</v>
      </c>
      <c r="M17" s="38">
        <v>7768</v>
      </c>
      <c r="N17" s="38">
        <v>28370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s="7" customFormat="1" ht="15.6" customHeight="1" x14ac:dyDescent="0.15">
      <c r="A18" s="56"/>
      <c r="B18" s="36">
        <v>17</v>
      </c>
      <c r="C18" s="37">
        <v>1024</v>
      </c>
      <c r="D18" s="39" t="s">
        <v>35</v>
      </c>
      <c r="E18" s="38">
        <v>0</v>
      </c>
      <c r="F18" s="38">
        <v>0</v>
      </c>
      <c r="G18" s="38">
        <v>336</v>
      </c>
      <c r="H18" s="38">
        <v>15289</v>
      </c>
      <c r="I18" s="38">
        <v>4064</v>
      </c>
      <c r="J18" s="38">
        <v>19353</v>
      </c>
      <c r="K18" s="38">
        <v>88</v>
      </c>
      <c r="L18" s="38">
        <v>8076</v>
      </c>
      <c r="M18" s="38">
        <v>8164</v>
      </c>
      <c r="N18" s="38">
        <v>27517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s="7" customFormat="1" ht="15.6" customHeight="1" x14ac:dyDescent="0.15">
      <c r="A19" s="56"/>
      <c r="B19" s="36">
        <v>22</v>
      </c>
      <c r="C19" s="40">
        <v>10190</v>
      </c>
      <c r="D19" s="39" t="s">
        <v>35</v>
      </c>
      <c r="E19" s="38" t="s">
        <v>54</v>
      </c>
      <c r="F19" s="38" t="s">
        <v>54</v>
      </c>
      <c r="G19" s="38" t="s">
        <v>54</v>
      </c>
      <c r="H19" s="38" t="s">
        <v>54</v>
      </c>
      <c r="I19" s="38" t="s">
        <v>54</v>
      </c>
      <c r="J19" s="38">
        <v>19758</v>
      </c>
      <c r="K19" s="38" t="s">
        <v>54</v>
      </c>
      <c r="L19" s="38" t="s">
        <v>54</v>
      </c>
      <c r="M19" s="38">
        <v>7911</v>
      </c>
      <c r="N19" s="38">
        <v>27669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s="7" customFormat="1" ht="15.6" customHeight="1" x14ac:dyDescent="0.15">
      <c r="A20" s="56"/>
      <c r="B20" s="36">
        <v>27</v>
      </c>
      <c r="C20" s="44" t="s">
        <v>35</v>
      </c>
      <c r="D20" s="39" t="s">
        <v>35</v>
      </c>
      <c r="E20" s="38" t="s">
        <v>54</v>
      </c>
      <c r="F20" s="38" t="s">
        <v>54</v>
      </c>
      <c r="G20" s="38" t="s">
        <v>54</v>
      </c>
      <c r="H20" s="38" t="s">
        <v>54</v>
      </c>
      <c r="I20" s="38" t="s">
        <v>54</v>
      </c>
      <c r="J20" s="38">
        <v>23356</v>
      </c>
      <c r="K20" s="38" t="s">
        <v>54</v>
      </c>
      <c r="L20" s="38" t="s">
        <v>54</v>
      </c>
      <c r="M20" s="38">
        <v>8898</v>
      </c>
      <c r="N20" s="38">
        <v>32254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s="7" customFormat="1" ht="15.6" customHeight="1" x14ac:dyDescent="0.15">
      <c r="A21" s="57"/>
      <c r="B21" s="38" t="s">
        <v>322</v>
      </c>
      <c r="C21" s="37">
        <v>10110</v>
      </c>
      <c r="D21" s="39" t="s">
        <v>35</v>
      </c>
      <c r="E21" s="38" t="s">
        <v>54</v>
      </c>
      <c r="F21" s="38" t="s">
        <v>54</v>
      </c>
      <c r="G21" s="38" t="s">
        <v>54</v>
      </c>
      <c r="H21" s="38" t="s">
        <v>54</v>
      </c>
      <c r="I21" s="38" t="s">
        <v>54</v>
      </c>
      <c r="J21" s="38">
        <v>23118</v>
      </c>
      <c r="K21" s="38" t="s">
        <v>54</v>
      </c>
      <c r="L21" s="38" t="s">
        <v>54</v>
      </c>
      <c r="M21" s="38">
        <v>7706</v>
      </c>
      <c r="N21" s="38">
        <v>30824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s="7" customFormat="1" ht="15.6" customHeight="1" x14ac:dyDescent="0.15">
      <c r="A22" s="55" t="s">
        <v>71</v>
      </c>
      <c r="B22" s="38" t="s">
        <v>323</v>
      </c>
      <c r="C22" s="37">
        <v>71116</v>
      </c>
      <c r="D22" s="36" t="s">
        <v>72</v>
      </c>
      <c r="E22" s="38">
        <v>23</v>
      </c>
      <c r="F22" s="38">
        <v>45</v>
      </c>
      <c r="G22" s="38">
        <v>112</v>
      </c>
      <c r="H22" s="38">
        <v>6269</v>
      </c>
      <c r="I22" s="38">
        <v>3120</v>
      </c>
      <c r="J22" s="38">
        <v>9389</v>
      </c>
      <c r="K22" s="38">
        <v>69</v>
      </c>
      <c r="L22" s="38">
        <v>3808</v>
      </c>
      <c r="M22" s="38">
        <v>3877</v>
      </c>
      <c r="N22" s="38">
        <v>13266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s="7" customFormat="1" ht="15.6" customHeight="1" x14ac:dyDescent="0.15">
      <c r="A23" s="56"/>
      <c r="B23" s="36">
        <v>17</v>
      </c>
      <c r="C23" s="37">
        <v>1116</v>
      </c>
      <c r="D23" s="39" t="s">
        <v>35</v>
      </c>
      <c r="E23" s="38">
        <v>12</v>
      </c>
      <c r="F23" s="38">
        <v>79</v>
      </c>
      <c r="G23" s="38">
        <v>124</v>
      </c>
      <c r="H23" s="38">
        <v>6826</v>
      </c>
      <c r="I23" s="38">
        <v>2526</v>
      </c>
      <c r="J23" s="38">
        <v>9352</v>
      </c>
      <c r="K23" s="38">
        <v>39</v>
      </c>
      <c r="L23" s="38">
        <v>3668</v>
      </c>
      <c r="M23" s="38">
        <v>3707</v>
      </c>
      <c r="N23" s="38">
        <v>13059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s="7" customFormat="1" ht="15.6" customHeight="1" x14ac:dyDescent="0.15">
      <c r="A24" s="56"/>
      <c r="B24" s="36">
        <v>22</v>
      </c>
      <c r="C24" s="40">
        <v>11230</v>
      </c>
      <c r="D24" s="39" t="s">
        <v>35</v>
      </c>
      <c r="E24" s="38" t="s">
        <v>54</v>
      </c>
      <c r="F24" s="38" t="s">
        <v>54</v>
      </c>
      <c r="G24" s="38" t="s">
        <v>54</v>
      </c>
      <c r="H24" s="38" t="s">
        <v>54</v>
      </c>
      <c r="I24" s="38" t="s">
        <v>54</v>
      </c>
      <c r="J24" s="38">
        <v>8880</v>
      </c>
      <c r="K24" s="38" t="s">
        <v>54</v>
      </c>
      <c r="L24" s="38" t="s">
        <v>54</v>
      </c>
      <c r="M24" s="38">
        <v>3431</v>
      </c>
      <c r="N24" s="38">
        <v>12231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s="7" customFormat="1" ht="15.6" customHeight="1" x14ac:dyDescent="0.15">
      <c r="A25" s="56"/>
      <c r="B25" s="36">
        <v>27</v>
      </c>
      <c r="C25" s="45" t="s">
        <v>35</v>
      </c>
      <c r="D25" s="39" t="s">
        <v>35</v>
      </c>
      <c r="E25" s="38" t="s">
        <v>54</v>
      </c>
      <c r="F25" s="38" t="s">
        <v>54</v>
      </c>
      <c r="G25" s="38" t="s">
        <v>54</v>
      </c>
      <c r="H25" s="38" t="s">
        <v>54</v>
      </c>
      <c r="I25" s="38" t="s">
        <v>54</v>
      </c>
      <c r="J25" s="38">
        <v>8094</v>
      </c>
      <c r="K25" s="38" t="s">
        <v>54</v>
      </c>
      <c r="L25" s="38" t="s">
        <v>54</v>
      </c>
      <c r="M25" s="38">
        <v>2741</v>
      </c>
      <c r="N25" s="38">
        <v>10835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s="7" customFormat="1" ht="15.6" customHeight="1" x14ac:dyDescent="0.15">
      <c r="A26" s="57"/>
      <c r="B26" s="38" t="s">
        <v>322</v>
      </c>
      <c r="C26" s="45" t="s">
        <v>35</v>
      </c>
      <c r="D26" s="39" t="s">
        <v>35</v>
      </c>
      <c r="E26" s="38" t="s">
        <v>54</v>
      </c>
      <c r="F26" s="38" t="s">
        <v>54</v>
      </c>
      <c r="G26" s="38" t="s">
        <v>54</v>
      </c>
      <c r="H26" s="38" t="s">
        <v>54</v>
      </c>
      <c r="I26" s="38" t="s">
        <v>54</v>
      </c>
      <c r="J26" s="38">
        <v>7681</v>
      </c>
      <c r="K26" s="38" t="s">
        <v>54</v>
      </c>
      <c r="L26" s="38" t="s">
        <v>54</v>
      </c>
      <c r="M26" s="38">
        <v>3258</v>
      </c>
      <c r="N26" s="38">
        <v>10939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s="7" customFormat="1" ht="15.6" customHeight="1" x14ac:dyDescent="0.15">
      <c r="A27" s="55" t="s">
        <v>194</v>
      </c>
      <c r="B27" s="38" t="s">
        <v>323</v>
      </c>
      <c r="C27" s="37">
        <v>4096</v>
      </c>
      <c r="D27" s="36" t="s">
        <v>55</v>
      </c>
      <c r="E27" s="38">
        <v>47</v>
      </c>
      <c r="F27" s="38">
        <v>624</v>
      </c>
      <c r="G27" s="38">
        <v>359</v>
      </c>
      <c r="H27" s="38">
        <v>8770</v>
      </c>
      <c r="I27" s="38">
        <v>3074</v>
      </c>
      <c r="J27" s="38">
        <v>11844</v>
      </c>
      <c r="K27" s="38">
        <v>133</v>
      </c>
      <c r="L27" s="38">
        <v>708</v>
      </c>
      <c r="M27" s="38">
        <v>841</v>
      </c>
      <c r="N27" s="38">
        <v>12683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s="7" customFormat="1" ht="15.6" customHeight="1" x14ac:dyDescent="0.15">
      <c r="A28" s="56"/>
      <c r="B28" s="36">
        <v>17</v>
      </c>
      <c r="C28" s="37">
        <v>4084</v>
      </c>
      <c r="D28" s="46" t="s">
        <v>56</v>
      </c>
      <c r="E28" s="38">
        <v>39</v>
      </c>
      <c r="F28" s="38">
        <v>611</v>
      </c>
      <c r="G28" s="38">
        <v>270</v>
      </c>
      <c r="H28" s="38">
        <v>8234</v>
      </c>
      <c r="I28" s="38">
        <v>2421</v>
      </c>
      <c r="J28" s="38">
        <v>10655</v>
      </c>
      <c r="K28" s="38">
        <v>147</v>
      </c>
      <c r="L28" s="38">
        <v>1045</v>
      </c>
      <c r="M28" s="38">
        <v>1192</v>
      </c>
      <c r="N28" s="38">
        <v>11847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s="7" customFormat="1" ht="15.6" customHeight="1" x14ac:dyDescent="0.15">
      <c r="A29" s="56"/>
      <c r="B29" s="36">
        <v>22</v>
      </c>
      <c r="C29" s="40">
        <v>40980</v>
      </c>
      <c r="D29" s="39" t="s">
        <v>35</v>
      </c>
      <c r="E29" s="38">
        <v>69</v>
      </c>
      <c r="F29" s="38">
        <v>581</v>
      </c>
      <c r="G29" s="38" t="s">
        <v>54</v>
      </c>
      <c r="H29" s="38" t="s">
        <v>54</v>
      </c>
      <c r="I29" s="38" t="s">
        <v>54</v>
      </c>
      <c r="J29" s="38">
        <v>11481</v>
      </c>
      <c r="K29" s="38" t="s">
        <v>54</v>
      </c>
      <c r="L29" s="38" t="s">
        <v>54</v>
      </c>
      <c r="M29" s="38">
        <v>815</v>
      </c>
      <c r="N29" s="38">
        <v>12296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s="7" customFormat="1" ht="15.6" customHeight="1" x14ac:dyDescent="0.15">
      <c r="A30" s="56"/>
      <c r="B30" s="36">
        <v>27</v>
      </c>
      <c r="C30" s="44" t="s">
        <v>35</v>
      </c>
      <c r="D30" s="39" t="s">
        <v>35</v>
      </c>
      <c r="E30" s="38" t="s">
        <v>54</v>
      </c>
      <c r="F30" s="38" t="s">
        <v>54</v>
      </c>
      <c r="G30" s="38" t="s">
        <v>54</v>
      </c>
      <c r="H30" s="38" t="s">
        <v>54</v>
      </c>
      <c r="I30" s="38" t="s">
        <v>54</v>
      </c>
      <c r="J30" s="38">
        <v>10601</v>
      </c>
      <c r="K30" s="38" t="s">
        <v>54</v>
      </c>
      <c r="L30" s="38" t="s">
        <v>54</v>
      </c>
      <c r="M30" s="38">
        <v>771</v>
      </c>
      <c r="N30" s="38">
        <v>11372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s="7" customFormat="1" ht="15.6" customHeight="1" x14ac:dyDescent="0.15">
      <c r="A31" s="57"/>
      <c r="B31" s="38" t="s">
        <v>322</v>
      </c>
      <c r="C31" s="44" t="s">
        <v>35</v>
      </c>
      <c r="D31" s="39" t="s">
        <v>35</v>
      </c>
      <c r="E31" s="38" t="s">
        <v>54</v>
      </c>
      <c r="F31" s="38" t="s">
        <v>54</v>
      </c>
      <c r="G31" s="38" t="s">
        <v>54</v>
      </c>
      <c r="H31" s="38" t="s">
        <v>54</v>
      </c>
      <c r="I31" s="38" t="s">
        <v>54</v>
      </c>
      <c r="J31" s="38">
        <v>10753</v>
      </c>
      <c r="K31" s="38" t="s">
        <v>54</v>
      </c>
      <c r="L31" s="38" t="s">
        <v>54</v>
      </c>
      <c r="M31" s="38">
        <v>272</v>
      </c>
      <c r="N31" s="38">
        <v>11025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s="7" customFormat="1" ht="15.6" customHeight="1" x14ac:dyDescent="0.15">
      <c r="A32" s="55" t="s">
        <v>194</v>
      </c>
      <c r="B32" s="38" t="s">
        <v>323</v>
      </c>
      <c r="C32" s="37">
        <v>4097</v>
      </c>
      <c r="D32" s="36" t="s">
        <v>195</v>
      </c>
      <c r="E32" s="38">
        <v>14</v>
      </c>
      <c r="F32" s="38">
        <v>128</v>
      </c>
      <c r="G32" s="38">
        <v>94</v>
      </c>
      <c r="H32" s="38">
        <v>3621</v>
      </c>
      <c r="I32" s="38">
        <v>1692</v>
      </c>
      <c r="J32" s="38">
        <v>5313</v>
      </c>
      <c r="K32" s="38">
        <v>106</v>
      </c>
      <c r="L32" s="38">
        <v>779</v>
      </c>
      <c r="M32" s="38">
        <v>885</v>
      </c>
      <c r="N32" s="38">
        <v>6198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s="7" customFormat="1" ht="15.6" customHeight="1" x14ac:dyDescent="0.15">
      <c r="A33" s="56"/>
      <c r="B33" s="36">
        <v>17</v>
      </c>
      <c r="C33" s="37">
        <v>4085</v>
      </c>
      <c r="D33" s="39" t="s">
        <v>35</v>
      </c>
      <c r="E33" s="38">
        <v>63</v>
      </c>
      <c r="F33" s="38">
        <v>107</v>
      </c>
      <c r="G33" s="38">
        <v>106</v>
      </c>
      <c r="H33" s="38">
        <v>3963</v>
      </c>
      <c r="I33" s="38">
        <v>1267</v>
      </c>
      <c r="J33" s="38">
        <v>5230</v>
      </c>
      <c r="K33" s="38">
        <v>122</v>
      </c>
      <c r="L33" s="38">
        <v>664</v>
      </c>
      <c r="M33" s="38">
        <v>786</v>
      </c>
      <c r="N33" s="38">
        <v>6016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s="7" customFormat="1" ht="15.6" customHeight="1" x14ac:dyDescent="0.15">
      <c r="A34" s="56"/>
      <c r="B34" s="36">
        <v>22</v>
      </c>
      <c r="C34" s="40">
        <v>40990</v>
      </c>
      <c r="D34" s="39" t="s">
        <v>35</v>
      </c>
      <c r="E34" s="38">
        <v>45</v>
      </c>
      <c r="F34" s="38">
        <v>68</v>
      </c>
      <c r="G34" s="38" t="s">
        <v>54</v>
      </c>
      <c r="H34" s="38" t="s">
        <v>54</v>
      </c>
      <c r="I34" s="38" t="s">
        <v>54</v>
      </c>
      <c r="J34" s="38">
        <v>5231</v>
      </c>
      <c r="K34" s="38" t="s">
        <v>54</v>
      </c>
      <c r="L34" s="38" t="s">
        <v>54</v>
      </c>
      <c r="M34" s="38">
        <v>579</v>
      </c>
      <c r="N34" s="38">
        <v>5810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s="7" customFormat="1" ht="15.6" customHeight="1" x14ac:dyDescent="0.15">
      <c r="A35" s="56"/>
      <c r="B35" s="36">
        <v>27</v>
      </c>
      <c r="C35" s="45" t="s">
        <v>35</v>
      </c>
      <c r="D35" s="39" t="s">
        <v>35</v>
      </c>
      <c r="E35" s="38" t="s">
        <v>54</v>
      </c>
      <c r="F35" s="38" t="s">
        <v>54</v>
      </c>
      <c r="G35" s="38" t="s">
        <v>54</v>
      </c>
      <c r="H35" s="38" t="s">
        <v>54</v>
      </c>
      <c r="I35" s="38" t="s">
        <v>54</v>
      </c>
      <c r="J35" s="38">
        <v>5110</v>
      </c>
      <c r="K35" s="38" t="s">
        <v>54</v>
      </c>
      <c r="L35" s="38" t="s">
        <v>54</v>
      </c>
      <c r="M35" s="38">
        <v>551</v>
      </c>
      <c r="N35" s="38">
        <v>5661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s="7" customFormat="1" ht="15.6" customHeight="1" x14ac:dyDescent="0.15">
      <c r="A36" s="57"/>
      <c r="B36" s="38" t="s">
        <v>322</v>
      </c>
      <c r="C36" s="45" t="s">
        <v>35</v>
      </c>
      <c r="D36" s="39" t="s">
        <v>35</v>
      </c>
      <c r="E36" s="38" t="s">
        <v>54</v>
      </c>
      <c r="F36" s="38" t="s">
        <v>54</v>
      </c>
      <c r="G36" s="38" t="s">
        <v>54</v>
      </c>
      <c r="H36" s="38" t="s">
        <v>54</v>
      </c>
      <c r="I36" s="38" t="s">
        <v>54</v>
      </c>
      <c r="J36" s="38">
        <v>4857</v>
      </c>
      <c r="K36" s="38" t="s">
        <v>54</v>
      </c>
      <c r="L36" s="38" t="s">
        <v>54</v>
      </c>
      <c r="M36" s="38">
        <v>512</v>
      </c>
      <c r="N36" s="38">
        <v>5369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s="7" customFormat="1" ht="15.6" customHeight="1" x14ac:dyDescent="0.15">
      <c r="A37" s="55" t="s">
        <v>57</v>
      </c>
      <c r="B37" s="38" t="s">
        <v>323</v>
      </c>
      <c r="C37" s="37">
        <v>4118</v>
      </c>
      <c r="D37" s="36" t="s">
        <v>196</v>
      </c>
      <c r="E37" s="38">
        <v>430</v>
      </c>
      <c r="F37" s="38">
        <v>880</v>
      </c>
      <c r="G37" s="38">
        <v>321</v>
      </c>
      <c r="H37" s="38">
        <v>9133</v>
      </c>
      <c r="I37" s="38">
        <v>2789</v>
      </c>
      <c r="J37" s="38">
        <v>11922</v>
      </c>
      <c r="K37" s="38">
        <v>146</v>
      </c>
      <c r="L37" s="38">
        <v>760</v>
      </c>
      <c r="M37" s="38">
        <v>906</v>
      </c>
      <c r="N37" s="38">
        <v>12828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s="7" customFormat="1" ht="15.6" customHeight="1" x14ac:dyDescent="0.15">
      <c r="A38" s="56"/>
      <c r="B38" s="36">
        <v>17</v>
      </c>
      <c r="C38" s="37">
        <v>4105</v>
      </c>
      <c r="D38" s="39" t="s">
        <v>35</v>
      </c>
      <c r="E38" s="38">
        <v>387</v>
      </c>
      <c r="F38" s="38">
        <v>996</v>
      </c>
      <c r="G38" s="38">
        <v>334</v>
      </c>
      <c r="H38" s="38">
        <v>10109</v>
      </c>
      <c r="I38" s="38">
        <v>2238</v>
      </c>
      <c r="J38" s="38">
        <v>12347</v>
      </c>
      <c r="K38" s="38">
        <v>166</v>
      </c>
      <c r="L38" s="38">
        <v>705</v>
      </c>
      <c r="M38" s="38">
        <v>871</v>
      </c>
      <c r="N38" s="38">
        <v>13218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s="7" customFormat="1" ht="15.6" customHeight="1" x14ac:dyDescent="0.15">
      <c r="A39" s="56"/>
      <c r="B39" s="36">
        <v>22</v>
      </c>
      <c r="C39" s="40">
        <v>41110</v>
      </c>
      <c r="D39" s="39" t="s">
        <v>35</v>
      </c>
      <c r="E39" s="38">
        <v>464</v>
      </c>
      <c r="F39" s="38">
        <v>708</v>
      </c>
      <c r="G39" s="38" t="s">
        <v>54</v>
      </c>
      <c r="H39" s="38" t="s">
        <v>54</v>
      </c>
      <c r="I39" s="38" t="s">
        <v>54</v>
      </c>
      <c r="J39" s="38">
        <v>10236</v>
      </c>
      <c r="K39" s="38" t="s">
        <v>54</v>
      </c>
      <c r="L39" s="38" t="s">
        <v>54</v>
      </c>
      <c r="M39" s="38">
        <v>490</v>
      </c>
      <c r="N39" s="38">
        <v>10726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s="7" customFormat="1" ht="15.6" customHeight="1" x14ac:dyDescent="0.15">
      <c r="A40" s="56"/>
      <c r="B40" s="36">
        <v>27</v>
      </c>
      <c r="C40" s="44" t="s">
        <v>35</v>
      </c>
      <c r="D40" s="39" t="s">
        <v>35</v>
      </c>
      <c r="E40" s="38" t="s">
        <v>54</v>
      </c>
      <c r="F40" s="38" t="s">
        <v>54</v>
      </c>
      <c r="G40" s="38" t="s">
        <v>54</v>
      </c>
      <c r="H40" s="38" t="s">
        <v>54</v>
      </c>
      <c r="I40" s="38" t="s">
        <v>54</v>
      </c>
      <c r="J40" s="38">
        <v>9462</v>
      </c>
      <c r="K40" s="38" t="s">
        <v>54</v>
      </c>
      <c r="L40" s="38" t="s">
        <v>54</v>
      </c>
      <c r="M40" s="38">
        <v>556</v>
      </c>
      <c r="N40" s="38">
        <v>10018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s="7" customFormat="1" ht="15.6" customHeight="1" x14ac:dyDescent="0.15">
      <c r="A41" s="57"/>
      <c r="B41" s="38" t="s">
        <v>322</v>
      </c>
      <c r="C41" s="44" t="s">
        <v>35</v>
      </c>
      <c r="D41" s="39" t="s">
        <v>35</v>
      </c>
      <c r="E41" s="38" t="s">
        <v>54</v>
      </c>
      <c r="F41" s="38" t="s">
        <v>54</v>
      </c>
      <c r="G41" s="38" t="s">
        <v>54</v>
      </c>
      <c r="H41" s="38" t="s">
        <v>54</v>
      </c>
      <c r="I41" s="38" t="s">
        <v>54</v>
      </c>
      <c r="J41" s="38">
        <v>9487</v>
      </c>
      <c r="K41" s="38" t="s">
        <v>54</v>
      </c>
      <c r="L41" s="38" t="s">
        <v>54</v>
      </c>
      <c r="M41" s="38">
        <v>463</v>
      </c>
      <c r="N41" s="38">
        <v>9950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s="7" customFormat="1" ht="15.6" customHeight="1" x14ac:dyDescent="0.15">
      <c r="A42" s="55" t="s">
        <v>58</v>
      </c>
      <c r="B42" s="38" t="s">
        <v>323</v>
      </c>
      <c r="C42" s="37">
        <v>4134</v>
      </c>
      <c r="D42" s="36" t="s">
        <v>59</v>
      </c>
      <c r="E42" s="38">
        <v>15</v>
      </c>
      <c r="F42" s="38">
        <v>111</v>
      </c>
      <c r="G42" s="38">
        <v>66</v>
      </c>
      <c r="H42" s="38">
        <v>3367</v>
      </c>
      <c r="I42" s="38">
        <v>1534</v>
      </c>
      <c r="J42" s="38">
        <v>4901</v>
      </c>
      <c r="K42" s="38">
        <v>14</v>
      </c>
      <c r="L42" s="38">
        <v>612</v>
      </c>
      <c r="M42" s="38">
        <v>626</v>
      </c>
      <c r="N42" s="38">
        <v>5527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s="7" customFormat="1" ht="15.6" customHeight="1" x14ac:dyDescent="0.15">
      <c r="A43" s="56"/>
      <c r="B43" s="36">
        <v>17</v>
      </c>
      <c r="C43" s="37">
        <v>4117</v>
      </c>
      <c r="D43" s="39" t="s">
        <v>35</v>
      </c>
      <c r="E43" s="38">
        <v>15</v>
      </c>
      <c r="F43" s="38">
        <v>93</v>
      </c>
      <c r="G43" s="38">
        <v>119</v>
      </c>
      <c r="H43" s="38">
        <v>4461</v>
      </c>
      <c r="I43" s="38">
        <v>1452</v>
      </c>
      <c r="J43" s="38">
        <v>5913</v>
      </c>
      <c r="K43" s="38">
        <v>24</v>
      </c>
      <c r="L43" s="38">
        <v>726</v>
      </c>
      <c r="M43" s="38">
        <v>750</v>
      </c>
      <c r="N43" s="38">
        <v>6663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s="7" customFormat="1" ht="15.6" customHeight="1" x14ac:dyDescent="0.15">
      <c r="A44" s="56"/>
      <c r="B44" s="36">
        <v>22</v>
      </c>
      <c r="C44" s="40">
        <v>41220</v>
      </c>
      <c r="D44" s="39" t="s">
        <v>35</v>
      </c>
      <c r="E44" s="38" t="s">
        <v>54</v>
      </c>
      <c r="F44" s="38" t="s">
        <v>54</v>
      </c>
      <c r="G44" s="38" t="s">
        <v>54</v>
      </c>
      <c r="H44" s="38" t="s">
        <v>54</v>
      </c>
      <c r="I44" s="38" t="s">
        <v>54</v>
      </c>
      <c r="J44" s="38">
        <v>5857</v>
      </c>
      <c r="K44" s="38" t="s">
        <v>54</v>
      </c>
      <c r="L44" s="38" t="s">
        <v>54</v>
      </c>
      <c r="M44" s="38">
        <v>848</v>
      </c>
      <c r="N44" s="38">
        <v>6705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s="7" customFormat="1" ht="15.6" customHeight="1" x14ac:dyDescent="0.15">
      <c r="A45" s="56"/>
      <c r="B45" s="36">
        <v>27</v>
      </c>
      <c r="C45" s="45" t="s">
        <v>35</v>
      </c>
      <c r="D45" s="39" t="s">
        <v>35</v>
      </c>
      <c r="E45" s="38" t="s">
        <v>54</v>
      </c>
      <c r="F45" s="38" t="s">
        <v>54</v>
      </c>
      <c r="G45" s="38" t="s">
        <v>54</v>
      </c>
      <c r="H45" s="38" t="s">
        <v>54</v>
      </c>
      <c r="I45" s="38" t="s">
        <v>54</v>
      </c>
      <c r="J45" s="38">
        <v>5844</v>
      </c>
      <c r="K45" s="38" t="s">
        <v>54</v>
      </c>
      <c r="L45" s="38" t="s">
        <v>54</v>
      </c>
      <c r="M45" s="38">
        <v>514</v>
      </c>
      <c r="N45" s="38">
        <v>6358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s="7" customFormat="1" ht="15.6" customHeight="1" x14ac:dyDescent="0.15">
      <c r="A46" s="57"/>
      <c r="B46" s="38" t="s">
        <v>322</v>
      </c>
      <c r="C46" s="45" t="s">
        <v>35</v>
      </c>
      <c r="D46" s="39" t="s">
        <v>35</v>
      </c>
      <c r="E46" s="38" t="s">
        <v>54</v>
      </c>
      <c r="F46" s="38" t="s">
        <v>54</v>
      </c>
      <c r="G46" s="38" t="s">
        <v>54</v>
      </c>
      <c r="H46" s="38" t="s">
        <v>54</v>
      </c>
      <c r="I46" s="38" t="s">
        <v>54</v>
      </c>
      <c r="J46" s="38">
        <v>6120</v>
      </c>
      <c r="K46" s="38" t="s">
        <v>54</v>
      </c>
      <c r="L46" s="38" t="s">
        <v>54</v>
      </c>
      <c r="M46" s="38">
        <v>681</v>
      </c>
      <c r="N46" s="38">
        <v>6801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s="7" customFormat="1" ht="15.6" customHeight="1" x14ac:dyDescent="0.15">
      <c r="A47" s="55" t="s">
        <v>58</v>
      </c>
      <c r="B47" s="38" t="s">
        <v>323</v>
      </c>
      <c r="C47" s="37">
        <v>4135</v>
      </c>
      <c r="D47" s="36" t="s">
        <v>60</v>
      </c>
      <c r="E47" s="38">
        <v>53</v>
      </c>
      <c r="F47" s="38">
        <v>224</v>
      </c>
      <c r="G47" s="38">
        <v>250</v>
      </c>
      <c r="H47" s="38">
        <v>9548</v>
      </c>
      <c r="I47" s="38">
        <v>4320</v>
      </c>
      <c r="J47" s="38">
        <v>13868</v>
      </c>
      <c r="K47" s="38">
        <v>80</v>
      </c>
      <c r="L47" s="38">
        <v>3189</v>
      </c>
      <c r="M47" s="38">
        <v>3269</v>
      </c>
      <c r="N47" s="38">
        <v>17137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s="7" customFormat="1" ht="15.6" customHeight="1" x14ac:dyDescent="0.15">
      <c r="A48" s="56"/>
      <c r="B48" s="36">
        <v>17</v>
      </c>
      <c r="C48" s="37">
        <v>4118</v>
      </c>
      <c r="D48" s="39" t="s">
        <v>35</v>
      </c>
      <c r="E48" s="38">
        <v>77</v>
      </c>
      <c r="F48" s="38">
        <v>359</v>
      </c>
      <c r="G48" s="38">
        <v>240</v>
      </c>
      <c r="H48" s="38">
        <v>11352</v>
      </c>
      <c r="I48" s="38">
        <v>3336</v>
      </c>
      <c r="J48" s="38">
        <v>14688</v>
      </c>
      <c r="K48" s="38">
        <v>49</v>
      </c>
      <c r="L48" s="38">
        <v>2709</v>
      </c>
      <c r="M48" s="38">
        <v>2758</v>
      </c>
      <c r="N48" s="38">
        <v>17446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s="7" customFormat="1" ht="15.6" customHeight="1" x14ac:dyDescent="0.15">
      <c r="A49" s="56"/>
      <c r="B49" s="36">
        <v>22</v>
      </c>
      <c r="C49" s="40">
        <v>41230</v>
      </c>
      <c r="D49" s="39" t="s">
        <v>35</v>
      </c>
      <c r="E49" s="38">
        <v>116</v>
      </c>
      <c r="F49" s="38">
        <v>241</v>
      </c>
      <c r="G49" s="38" t="s">
        <v>54</v>
      </c>
      <c r="H49" s="38" t="s">
        <v>54</v>
      </c>
      <c r="I49" s="38" t="s">
        <v>54</v>
      </c>
      <c r="J49" s="38">
        <v>13332</v>
      </c>
      <c r="K49" s="38" t="s">
        <v>54</v>
      </c>
      <c r="L49" s="38" t="s">
        <v>54</v>
      </c>
      <c r="M49" s="38">
        <v>2545</v>
      </c>
      <c r="N49" s="38">
        <v>15877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s="7" customFormat="1" ht="15.6" customHeight="1" x14ac:dyDescent="0.15">
      <c r="A50" s="56"/>
      <c r="B50" s="36">
        <v>27</v>
      </c>
      <c r="C50" s="45" t="s">
        <v>35</v>
      </c>
      <c r="D50" s="39" t="s">
        <v>35</v>
      </c>
      <c r="E50" s="38" t="s">
        <v>54</v>
      </c>
      <c r="F50" s="38" t="s">
        <v>54</v>
      </c>
      <c r="G50" s="38" t="s">
        <v>54</v>
      </c>
      <c r="H50" s="38" t="s">
        <v>54</v>
      </c>
      <c r="I50" s="38" t="s">
        <v>54</v>
      </c>
      <c r="J50" s="38">
        <v>13905</v>
      </c>
      <c r="K50" s="38" t="s">
        <v>54</v>
      </c>
      <c r="L50" s="38" t="s">
        <v>54</v>
      </c>
      <c r="M50" s="38">
        <v>2172</v>
      </c>
      <c r="N50" s="38">
        <v>16077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s="7" customFormat="1" ht="15.6" customHeight="1" x14ac:dyDescent="0.15">
      <c r="A51" s="57"/>
      <c r="B51" s="38" t="s">
        <v>322</v>
      </c>
      <c r="C51" s="45" t="s">
        <v>35</v>
      </c>
      <c r="D51" s="39" t="s">
        <v>35</v>
      </c>
      <c r="E51" s="38" t="s">
        <v>54</v>
      </c>
      <c r="F51" s="38" t="s">
        <v>54</v>
      </c>
      <c r="G51" s="38" t="s">
        <v>54</v>
      </c>
      <c r="H51" s="38" t="s">
        <v>54</v>
      </c>
      <c r="I51" s="38" t="s">
        <v>54</v>
      </c>
      <c r="J51" s="38">
        <v>11381</v>
      </c>
      <c r="K51" s="38" t="s">
        <v>54</v>
      </c>
      <c r="L51" s="38" t="s">
        <v>54</v>
      </c>
      <c r="M51" s="38">
        <v>1591</v>
      </c>
      <c r="N51" s="38">
        <v>12972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s="7" customFormat="1" ht="15.6" customHeight="1" x14ac:dyDescent="0.15">
      <c r="A52" s="53" t="s">
        <v>69</v>
      </c>
      <c r="B52" s="38" t="s">
        <v>323</v>
      </c>
      <c r="C52" s="37">
        <v>64218</v>
      </c>
      <c r="D52" s="36" t="s">
        <v>70</v>
      </c>
      <c r="E52" s="38">
        <v>14</v>
      </c>
      <c r="F52" s="38">
        <v>24</v>
      </c>
      <c r="G52" s="38">
        <v>36</v>
      </c>
      <c r="H52" s="38">
        <v>399</v>
      </c>
      <c r="I52" s="38">
        <v>235</v>
      </c>
      <c r="J52" s="38">
        <v>634</v>
      </c>
      <c r="K52" s="38">
        <v>4</v>
      </c>
      <c r="L52" s="38">
        <v>45</v>
      </c>
      <c r="M52" s="38">
        <v>49</v>
      </c>
      <c r="N52" s="38">
        <v>683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s="7" customFormat="1" ht="15.6" customHeight="1" x14ac:dyDescent="0.15">
      <c r="A53" s="54"/>
      <c r="B53" s="36">
        <v>17</v>
      </c>
      <c r="C53" s="37">
        <v>4188</v>
      </c>
      <c r="D53" s="39" t="s">
        <v>35</v>
      </c>
      <c r="E53" s="38">
        <v>10</v>
      </c>
      <c r="F53" s="38">
        <v>32</v>
      </c>
      <c r="G53" s="38">
        <v>34</v>
      </c>
      <c r="H53" s="38">
        <v>712</v>
      </c>
      <c r="I53" s="38">
        <v>264</v>
      </c>
      <c r="J53" s="38">
        <v>976</v>
      </c>
      <c r="K53" s="38">
        <v>8</v>
      </c>
      <c r="L53" s="38">
        <v>46</v>
      </c>
      <c r="M53" s="38">
        <v>54</v>
      </c>
      <c r="N53" s="38">
        <v>1030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s="7" customFormat="1" ht="15.6" customHeight="1" x14ac:dyDescent="0.15">
      <c r="A54" s="54"/>
      <c r="B54" s="36">
        <v>22</v>
      </c>
      <c r="C54" s="40">
        <v>41940</v>
      </c>
      <c r="D54" s="39" t="s">
        <v>35</v>
      </c>
      <c r="E54" s="38" t="s">
        <v>54</v>
      </c>
      <c r="F54" s="38" t="s">
        <v>54</v>
      </c>
      <c r="G54" s="38" t="s">
        <v>54</v>
      </c>
      <c r="H54" s="38" t="s">
        <v>54</v>
      </c>
      <c r="I54" s="38" t="s">
        <v>54</v>
      </c>
      <c r="J54" s="38">
        <v>995</v>
      </c>
      <c r="K54" s="38" t="s">
        <v>54</v>
      </c>
      <c r="L54" s="38" t="s">
        <v>54</v>
      </c>
      <c r="M54" s="38">
        <v>25</v>
      </c>
      <c r="N54" s="38">
        <v>1020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s="7" customFormat="1" ht="15.6" customHeight="1" x14ac:dyDescent="0.15">
      <c r="A55" s="54"/>
      <c r="B55" s="36">
        <v>27</v>
      </c>
      <c r="C55" s="44" t="s">
        <v>35</v>
      </c>
      <c r="D55" s="39" t="s">
        <v>35</v>
      </c>
      <c r="E55" s="38" t="s">
        <v>54</v>
      </c>
      <c r="F55" s="38" t="s">
        <v>54</v>
      </c>
      <c r="G55" s="38" t="s">
        <v>54</v>
      </c>
      <c r="H55" s="38" t="s">
        <v>54</v>
      </c>
      <c r="I55" s="38" t="s">
        <v>54</v>
      </c>
      <c r="J55" s="38">
        <v>1003</v>
      </c>
      <c r="K55" s="38" t="s">
        <v>54</v>
      </c>
      <c r="L55" s="38" t="s">
        <v>54</v>
      </c>
      <c r="M55" s="38">
        <v>27</v>
      </c>
      <c r="N55" s="38">
        <v>1030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s="5" customFormat="1" ht="15.6" customHeight="1" x14ac:dyDescent="0.15">
      <c r="A56" s="54"/>
      <c r="B56" s="38" t="s">
        <v>322</v>
      </c>
      <c r="C56" s="44" t="s">
        <v>35</v>
      </c>
      <c r="D56" s="39" t="s">
        <v>35</v>
      </c>
      <c r="E56" s="38" t="s">
        <v>54</v>
      </c>
      <c r="F56" s="38" t="s">
        <v>54</v>
      </c>
      <c r="G56" s="38" t="s">
        <v>54</v>
      </c>
      <c r="H56" s="38" t="s">
        <v>54</v>
      </c>
      <c r="I56" s="38" t="s">
        <v>54</v>
      </c>
      <c r="J56" s="38">
        <v>1050</v>
      </c>
      <c r="K56" s="38" t="s">
        <v>54</v>
      </c>
      <c r="L56" s="38" t="s">
        <v>54</v>
      </c>
      <c r="M56" s="38">
        <v>10</v>
      </c>
      <c r="N56" s="38">
        <v>1060</v>
      </c>
    </row>
    <row r="57" spans="1:62" ht="17.25" x14ac:dyDescent="0.15">
      <c r="A57" s="58" t="s">
        <v>287</v>
      </c>
      <c r="B57" s="58"/>
      <c r="C57" s="58"/>
      <c r="D57" s="58"/>
      <c r="F57" s="3"/>
      <c r="G57" s="3"/>
      <c r="H57" s="3"/>
      <c r="I57" s="3"/>
      <c r="J57" s="3"/>
      <c r="K57" s="3"/>
      <c r="L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</row>
    <row r="58" spans="1:62" s="7" customFormat="1" ht="15.6" customHeight="1" x14ac:dyDescent="0.15">
      <c r="A58" s="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s="7" customFormat="1" ht="15.6" customHeight="1" x14ac:dyDescent="0.15">
      <c r="A59" s="8" t="s">
        <v>197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4" t="s">
        <v>286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s="7" customFormat="1" ht="15.6" customHeight="1" x14ac:dyDescent="0.15">
      <c r="A60" s="59" t="s">
        <v>37</v>
      </c>
      <c r="B60" s="59" t="s">
        <v>38</v>
      </c>
      <c r="C60" s="4" t="s">
        <v>39</v>
      </c>
      <c r="D60" s="59" t="s">
        <v>40</v>
      </c>
      <c r="E60" s="59" t="s">
        <v>41</v>
      </c>
      <c r="F60" s="59" t="s">
        <v>42</v>
      </c>
      <c r="G60" s="59" t="s">
        <v>43</v>
      </c>
      <c r="H60" s="59" t="s">
        <v>44</v>
      </c>
      <c r="I60" s="59"/>
      <c r="J60" s="59"/>
      <c r="K60" s="59"/>
      <c r="L60" s="59"/>
      <c r="M60" s="59"/>
      <c r="N60" s="55" t="s">
        <v>45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s="7" customFormat="1" ht="15.6" customHeight="1" x14ac:dyDescent="0.15">
      <c r="A61" s="59"/>
      <c r="B61" s="59"/>
      <c r="C61" s="6" t="s">
        <v>46</v>
      </c>
      <c r="D61" s="59"/>
      <c r="E61" s="59"/>
      <c r="F61" s="59"/>
      <c r="G61" s="59"/>
      <c r="H61" s="59" t="s">
        <v>47</v>
      </c>
      <c r="I61" s="59"/>
      <c r="J61" s="59"/>
      <c r="K61" s="59" t="s">
        <v>48</v>
      </c>
      <c r="L61" s="59"/>
      <c r="M61" s="59"/>
      <c r="N61" s="56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s="7" customFormat="1" ht="15.6" customHeight="1" x14ac:dyDescent="0.15">
      <c r="A62" s="55"/>
      <c r="B62" s="55"/>
      <c r="C62" s="6" t="s">
        <v>49</v>
      </c>
      <c r="D62" s="55"/>
      <c r="E62" s="55"/>
      <c r="F62" s="55"/>
      <c r="G62" s="55"/>
      <c r="H62" s="4" t="s">
        <v>50</v>
      </c>
      <c r="I62" s="4" t="s">
        <v>190</v>
      </c>
      <c r="J62" s="4" t="s">
        <v>51</v>
      </c>
      <c r="K62" s="4" t="s">
        <v>52</v>
      </c>
      <c r="L62" s="4" t="s">
        <v>53</v>
      </c>
      <c r="M62" s="4" t="s">
        <v>51</v>
      </c>
      <c r="N62" s="57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s="7" customFormat="1" ht="15.6" customHeight="1" x14ac:dyDescent="0.15">
      <c r="A63" s="55" t="s">
        <v>61</v>
      </c>
      <c r="B63" s="38" t="s">
        <v>323</v>
      </c>
      <c r="C63" s="40">
        <v>66143</v>
      </c>
      <c r="D63" s="36" t="s">
        <v>198</v>
      </c>
      <c r="E63" s="38">
        <v>59</v>
      </c>
      <c r="F63" s="38">
        <v>56</v>
      </c>
      <c r="G63" s="38">
        <v>119</v>
      </c>
      <c r="H63" s="38">
        <v>1003</v>
      </c>
      <c r="I63" s="38">
        <v>475</v>
      </c>
      <c r="J63" s="38">
        <v>1478</v>
      </c>
      <c r="K63" s="38">
        <v>46</v>
      </c>
      <c r="L63" s="38">
        <v>73</v>
      </c>
      <c r="M63" s="38">
        <v>119</v>
      </c>
      <c r="N63" s="38">
        <v>1597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s="7" customFormat="1" ht="15.6" customHeight="1" x14ac:dyDescent="0.15">
      <c r="A64" s="56"/>
      <c r="B64" s="36">
        <v>17</v>
      </c>
      <c r="C64" s="40">
        <v>6128</v>
      </c>
      <c r="D64" s="39" t="s">
        <v>35</v>
      </c>
      <c r="E64" s="38">
        <v>17</v>
      </c>
      <c r="F64" s="38">
        <v>24</v>
      </c>
      <c r="G64" s="38">
        <v>200</v>
      </c>
      <c r="H64" s="38">
        <v>2743</v>
      </c>
      <c r="I64" s="38">
        <v>544</v>
      </c>
      <c r="J64" s="38">
        <v>3287</v>
      </c>
      <c r="K64" s="38">
        <v>89</v>
      </c>
      <c r="L64" s="38">
        <v>69</v>
      </c>
      <c r="M64" s="38">
        <v>158</v>
      </c>
      <c r="N64" s="38">
        <v>3445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s="7" customFormat="1" ht="15.6" customHeight="1" x14ac:dyDescent="0.15">
      <c r="A65" s="56"/>
      <c r="B65" s="36">
        <v>22</v>
      </c>
      <c r="C65" s="40">
        <v>61850</v>
      </c>
      <c r="D65" s="39" t="s">
        <v>35</v>
      </c>
      <c r="E65" s="38">
        <v>32</v>
      </c>
      <c r="F65" s="38">
        <v>33</v>
      </c>
      <c r="G65" s="38" t="s">
        <v>54</v>
      </c>
      <c r="H65" s="38" t="s">
        <v>54</v>
      </c>
      <c r="I65" s="38" t="s">
        <v>54</v>
      </c>
      <c r="J65" s="38">
        <v>2456</v>
      </c>
      <c r="K65" s="38" t="s">
        <v>54</v>
      </c>
      <c r="L65" s="38" t="s">
        <v>54</v>
      </c>
      <c r="M65" s="38">
        <v>206</v>
      </c>
      <c r="N65" s="38">
        <v>2662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s="5" customFormat="1" ht="15.6" customHeight="1" x14ac:dyDescent="0.15">
      <c r="A66" s="56"/>
      <c r="B66" s="36">
        <v>27</v>
      </c>
      <c r="C66" s="45" t="s">
        <v>35</v>
      </c>
      <c r="D66" s="39" t="s">
        <v>35</v>
      </c>
      <c r="E66" s="38" t="s">
        <v>54</v>
      </c>
      <c r="F66" s="38" t="s">
        <v>54</v>
      </c>
      <c r="G66" s="38" t="s">
        <v>54</v>
      </c>
      <c r="H66" s="38" t="s">
        <v>54</v>
      </c>
      <c r="I66" s="38" t="s">
        <v>54</v>
      </c>
      <c r="J66" s="38">
        <v>2547</v>
      </c>
      <c r="K66" s="38" t="s">
        <v>54</v>
      </c>
      <c r="L66" s="38" t="s">
        <v>54</v>
      </c>
      <c r="M66" s="38">
        <v>293</v>
      </c>
      <c r="N66" s="38">
        <v>2840</v>
      </c>
    </row>
    <row r="67" spans="1:62" s="5" customFormat="1" ht="15.6" customHeight="1" x14ac:dyDescent="0.15">
      <c r="A67" s="57"/>
      <c r="B67" s="38" t="s">
        <v>322</v>
      </c>
      <c r="C67" s="45" t="s">
        <v>35</v>
      </c>
      <c r="D67" s="39" t="s">
        <v>35</v>
      </c>
      <c r="E67" s="38" t="s">
        <v>54</v>
      </c>
      <c r="F67" s="38" t="s">
        <v>54</v>
      </c>
      <c r="G67" s="38" t="s">
        <v>54</v>
      </c>
      <c r="H67" s="38" t="s">
        <v>54</v>
      </c>
      <c r="I67" s="38" t="s">
        <v>54</v>
      </c>
      <c r="J67" s="38">
        <v>2705</v>
      </c>
      <c r="K67" s="38" t="s">
        <v>54</v>
      </c>
      <c r="L67" s="38" t="s">
        <v>54</v>
      </c>
      <c r="M67" s="38">
        <v>300</v>
      </c>
      <c r="N67" s="38">
        <v>3005</v>
      </c>
    </row>
    <row r="68" spans="1:62" s="5" customFormat="1" ht="15.6" customHeight="1" x14ac:dyDescent="0.15">
      <c r="A68" s="55" t="s">
        <v>62</v>
      </c>
      <c r="B68" s="38" t="s">
        <v>323</v>
      </c>
      <c r="C68" s="40">
        <v>66145</v>
      </c>
      <c r="D68" s="36" t="s">
        <v>199</v>
      </c>
      <c r="E68" s="38">
        <v>96</v>
      </c>
      <c r="F68" s="38">
        <v>227</v>
      </c>
      <c r="G68" s="38">
        <v>93</v>
      </c>
      <c r="H68" s="38">
        <v>1292</v>
      </c>
      <c r="I68" s="38">
        <v>619</v>
      </c>
      <c r="J68" s="38">
        <v>1911</v>
      </c>
      <c r="K68" s="38">
        <v>3</v>
      </c>
      <c r="L68" s="38">
        <v>228</v>
      </c>
      <c r="M68" s="38">
        <v>231</v>
      </c>
      <c r="N68" s="38">
        <v>2142</v>
      </c>
    </row>
    <row r="69" spans="1:62" s="5" customFormat="1" ht="15.6" customHeight="1" x14ac:dyDescent="0.15">
      <c r="A69" s="56"/>
      <c r="B69" s="36">
        <v>17</v>
      </c>
      <c r="C69" s="40">
        <v>6130</v>
      </c>
      <c r="D69" s="39" t="s">
        <v>35</v>
      </c>
      <c r="E69" s="38">
        <v>318</v>
      </c>
      <c r="F69" s="38">
        <v>153</v>
      </c>
      <c r="G69" s="38">
        <v>102</v>
      </c>
      <c r="H69" s="38">
        <v>1858</v>
      </c>
      <c r="I69" s="38">
        <v>542</v>
      </c>
      <c r="J69" s="38">
        <v>2400</v>
      </c>
      <c r="K69" s="38">
        <v>20</v>
      </c>
      <c r="L69" s="38">
        <v>218</v>
      </c>
      <c r="M69" s="38">
        <v>238</v>
      </c>
      <c r="N69" s="38">
        <v>2638</v>
      </c>
    </row>
    <row r="70" spans="1:62" s="5" customFormat="1" ht="15.6" customHeight="1" x14ac:dyDescent="0.15">
      <c r="A70" s="56"/>
      <c r="B70" s="36">
        <v>22</v>
      </c>
      <c r="C70" s="40">
        <v>61880</v>
      </c>
      <c r="D70" s="39" t="s">
        <v>35</v>
      </c>
      <c r="E70" s="38" t="s">
        <v>54</v>
      </c>
      <c r="F70" s="38" t="s">
        <v>54</v>
      </c>
      <c r="G70" s="38" t="s">
        <v>54</v>
      </c>
      <c r="H70" s="38" t="s">
        <v>54</v>
      </c>
      <c r="I70" s="38" t="s">
        <v>54</v>
      </c>
      <c r="J70" s="38">
        <v>2355</v>
      </c>
      <c r="K70" s="38" t="s">
        <v>54</v>
      </c>
      <c r="L70" s="38" t="s">
        <v>54</v>
      </c>
      <c r="M70" s="38">
        <v>233</v>
      </c>
      <c r="N70" s="38">
        <v>2588</v>
      </c>
    </row>
    <row r="71" spans="1:62" s="5" customFormat="1" ht="15.6" customHeight="1" x14ac:dyDescent="0.15">
      <c r="A71" s="56"/>
      <c r="B71" s="36">
        <v>27</v>
      </c>
      <c r="C71" s="45" t="s">
        <v>35</v>
      </c>
      <c r="D71" s="39" t="s">
        <v>35</v>
      </c>
      <c r="E71" s="38" t="s">
        <v>54</v>
      </c>
      <c r="F71" s="38" t="s">
        <v>54</v>
      </c>
      <c r="G71" s="38" t="s">
        <v>54</v>
      </c>
      <c r="H71" s="38" t="s">
        <v>54</v>
      </c>
      <c r="I71" s="38" t="s">
        <v>54</v>
      </c>
      <c r="J71" s="38">
        <v>2371</v>
      </c>
      <c r="K71" s="38" t="s">
        <v>54</v>
      </c>
      <c r="L71" s="38" t="s">
        <v>54</v>
      </c>
      <c r="M71" s="38">
        <v>171</v>
      </c>
      <c r="N71" s="38">
        <v>2542</v>
      </c>
    </row>
    <row r="72" spans="1:62" s="5" customFormat="1" ht="15.6" customHeight="1" x14ac:dyDescent="0.15">
      <c r="A72" s="57"/>
      <c r="B72" s="38" t="s">
        <v>322</v>
      </c>
      <c r="C72" s="45" t="s">
        <v>35</v>
      </c>
      <c r="D72" s="39" t="s">
        <v>35</v>
      </c>
      <c r="E72" s="38" t="s">
        <v>54</v>
      </c>
      <c r="F72" s="38" t="s">
        <v>54</v>
      </c>
      <c r="G72" s="38" t="s">
        <v>54</v>
      </c>
      <c r="H72" s="38" t="s">
        <v>54</v>
      </c>
      <c r="I72" s="38" t="s">
        <v>54</v>
      </c>
      <c r="J72" s="38">
        <v>2243</v>
      </c>
      <c r="K72" s="38" t="s">
        <v>54</v>
      </c>
      <c r="L72" s="38" t="s">
        <v>54</v>
      </c>
      <c r="M72" s="38">
        <v>132</v>
      </c>
      <c r="N72" s="38">
        <v>2375</v>
      </c>
    </row>
    <row r="73" spans="1:62" s="1" customFormat="1" ht="15.6" customHeight="1" x14ac:dyDescent="0.15">
      <c r="A73" s="55" t="s">
        <v>200</v>
      </c>
      <c r="B73" s="38" t="s">
        <v>323</v>
      </c>
      <c r="C73" s="40">
        <v>6147</v>
      </c>
      <c r="D73" s="36" t="s">
        <v>201</v>
      </c>
      <c r="E73" s="38">
        <v>50</v>
      </c>
      <c r="F73" s="38">
        <v>137</v>
      </c>
      <c r="G73" s="38">
        <v>65</v>
      </c>
      <c r="H73" s="38">
        <v>1307</v>
      </c>
      <c r="I73" s="38">
        <v>581</v>
      </c>
      <c r="J73" s="38">
        <v>1888</v>
      </c>
      <c r="K73" s="38">
        <v>4</v>
      </c>
      <c r="L73" s="38">
        <v>120</v>
      </c>
      <c r="M73" s="38">
        <v>124</v>
      </c>
      <c r="N73" s="38">
        <v>2012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</row>
    <row r="74" spans="1:62" s="1" customFormat="1" ht="15.6" customHeight="1" x14ac:dyDescent="0.15">
      <c r="A74" s="56"/>
      <c r="B74" s="36">
        <v>17</v>
      </c>
      <c r="C74" s="40">
        <v>6132</v>
      </c>
      <c r="D74" s="46" t="s">
        <v>202</v>
      </c>
      <c r="E74" s="38">
        <v>26</v>
      </c>
      <c r="F74" s="38">
        <v>103</v>
      </c>
      <c r="G74" s="38">
        <v>65</v>
      </c>
      <c r="H74" s="38">
        <v>1481</v>
      </c>
      <c r="I74" s="38">
        <v>251</v>
      </c>
      <c r="J74" s="38">
        <v>1732</v>
      </c>
      <c r="K74" s="38">
        <v>5</v>
      </c>
      <c r="L74" s="38">
        <v>230</v>
      </c>
      <c r="M74" s="38">
        <v>235</v>
      </c>
      <c r="N74" s="38">
        <v>1967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</row>
    <row r="75" spans="1:62" s="1" customFormat="1" ht="15.6" customHeight="1" x14ac:dyDescent="0.15">
      <c r="A75" s="56"/>
      <c r="B75" s="36">
        <v>22</v>
      </c>
      <c r="C75" s="40">
        <v>61940</v>
      </c>
      <c r="D75" s="39" t="s">
        <v>35</v>
      </c>
      <c r="E75" s="38">
        <v>31</v>
      </c>
      <c r="F75" s="38">
        <v>111</v>
      </c>
      <c r="G75" s="38" t="s">
        <v>54</v>
      </c>
      <c r="H75" s="38" t="s">
        <v>54</v>
      </c>
      <c r="I75" s="38" t="s">
        <v>54</v>
      </c>
      <c r="J75" s="38">
        <v>2312</v>
      </c>
      <c r="K75" s="38" t="s">
        <v>54</v>
      </c>
      <c r="L75" s="38" t="s">
        <v>54</v>
      </c>
      <c r="M75" s="38">
        <v>96</v>
      </c>
      <c r="N75" s="38">
        <v>2408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</row>
    <row r="76" spans="1:62" s="1" customFormat="1" ht="15.6" customHeight="1" x14ac:dyDescent="0.15">
      <c r="A76" s="56"/>
      <c r="B76" s="36">
        <v>27</v>
      </c>
      <c r="C76" s="45" t="s">
        <v>35</v>
      </c>
      <c r="D76" s="39" t="s">
        <v>35</v>
      </c>
      <c r="E76" s="38" t="s">
        <v>54</v>
      </c>
      <c r="F76" s="38" t="s">
        <v>54</v>
      </c>
      <c r="G76" s="38" t="s">
        <v>54</v>
      </c>
      <c r="H76" s="38" t="s">
        <v>54</v>
      </c>
      <c r="I76" s="38" t="s">
        <v>54</v>
      </c>
      <c r="J76" s="38">
        <v>2287</v>
      </c>
      <c r="K76" s="38" t="s">
        <v>54</v>
      </c>
      <c r="L76" s="38" t="s">
        <v>54</v>
      </c>
      <c r="M76" s="38">
        <v>80</v>
      </c>
      <c r="N76" s="38">
        <v>2367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</row>
    <row r="77" spans="1:62" s="1" customFormat="1" ht="15.6" customHeight="1" x14ac:dyDescent="0.15">
      <c r="A77" s="57"/>
      <c r="B77" s="38" t="s">
        <v>322</v>
      </c>
      <c r="C77" s="45" t="s">
        <v>35</v>
      </c>
      <c r="D77" s="39" t="s">
        <v>35</v>
      </c>
      <c r="E77" s="38" t="s">
        <v>54</v>
      </c>
      <c r="F77" s="38" t="s">
        <v>54</v>
      </c>
      <c r="G77" s="38" t="s">
        <v>54</v>
      </c>
      <c r="H77" s="38" t="s">
        <v>54</v>
      </c>
      <c r="I77" s="38" t="s">
        <v>54</v>
      </c>
      <c r="J77" s="38">
        <v>2277</v>
      </c>
      <c r="K77" s="38" t="s">
        <v>54</v>
      </c>
      <c r="L77" s="38" t="s">
        <v>54</v>
      </c>
      <c r="M77" s="38">
        <v>148</v>
      </c>
      <c r="N77" s="38">
        <v>2425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</row>
    <row r="78" spans="1:62" s="1" customFormat="1" ht="15.6" customHeight="1" x14ac:dyDescent="0.15">
      <c r="A78" s="55" t="s">
        <v>203</v>
      </c>
      <c r="B78" s="38" t="s">
        <v>323</v>
      </c>
      <c r="C78" s="40">
        <v>6148</v>
      </c>
      <c r="D78" s="36" t="s">
        <v>204</v>
      </c>
      <c r="E78" s="38">
        <v>36</v>
      </c>
      <c r="F78" s="38">
        <v>150</v>
      </c>
      <c r="G78" s="38">
        <v>84</v>
      </c>
      <c r="H78" s="38">
        <v>4005</v>
      </c>
      <c r="I78" s="38">
        <v>1652</v>
      </c>
      <c r="J78" s="38">
        <v>5657</v>
      </c>
      <c r="K78" s="38">
        <v>9</v>
      </c>
      <c r="L78" s="38">
        <v>618</v>
      </c>
      <c r="M78" s="38">
        <v>627</v>
      </c>
      <c r="N78" s="38">
        <v>6284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</row>
    <row r="79" spans="1:62" s="1" customFormat="1" ht="15.6" customHeight="1" x14ac:dyDescent="0.15">
      <c r="A79" s="56"/>
      <c r="B79" s="36">
        <v>17</v>
      </c>
      <c r="C79" s="40">
        <v>6133</v>
      </c>
      <c r="D79" s="46" t="s">
        <v>205</v>
      </c>
      <c r="E79" s="38">
        <v>63</v>
      </c>
      <c r="F79" s="38">
        <v>123</v>
      </c>
      <c r="G79" s="38">
        <v>101</v>
      </c>
      <c r="H79" s="38">
        <v>3667</v>
      </c>
      <c r="I79" s="38">
        <v>1286</v>
      </c>
      <c r="J79" s="38">
        <v>4953</v>
      </c>
      <c r="K79" s="38">
        <v>28</v>
      </c>
      <c r="L79" s="38">
        <v>463</v>
      </c>
      <c r="M79" s="38">
        <v>491</v>
      </c>
      <c r="N79" s="38">
        <v>5444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</row>
    <row r="80" spans="1:62" s="1" customFormat="1" ht="15.6" customHeight="1" x14ac:dyDescent="0.15">
      <c r="A80" s="56"/>
      <c r="B80" s="36">
        <v>22</v>
      </c>
      <c r="C80" s="40">
        <v>61950</v>
      </c>
      <c r="D80" s="39" t="s">
        <v>35</v>
      </c>
      <c r="E80" s="38" t="s">
        <v>54</v>
      </c>
      <c r="F80" s="38" t="s">
        <v>54</v>
      </c>
      <c r="G80" s="38" t="s">
        <v>54</v>
      </c>
      <c r="H80" s="38" t="s">
        <v>54</v>
      </c>
      <c r="I80" s="38" t="s">
        <v>54</v>
      </c>
      <c r="J80" s="38">
        <v>4546</v>
      </c>
      <c r="K80" s="38" t="s">
        <v>54</v>
      </c>
      <c r="L80" s="38" t="s">
        <v>54</v>
      </c>
      <c r="M80" s="38">
        <v>299</v>
      </c>
      <c r="N80" s="38">
        <v>4845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</row>
    <row r="81" spans="1:62" s="1" customFormat="1" ht="15.6" customHeight="1" x14ac:dyDescent="0.15">
      <c r="A81" s="56"/>
      <c r="B81" s="36">
        <v>27</v>
      </c>
      <c r="C81" s="45" t="s">
        <v>35</v>
      </c>
      <c r="D81" s="39" t="s">
        <v>35</v>
      </c>
      <c r="E81" s="38" t="s">
        <v>54</v>
      </c>
      <c r="F81" s="38" t="s">
        <v>54</v>
      </c>
      <c r="G81" s="38" t="s">
        <v>54</v>
      </c>
      <c r="H81" s="38" t="s">
        <v>54</v>
      </c>
      <c r="I81" s="38" t="s">
        <v>54</v>
      </c>
      <c r="J81" s="38">
        <v>4320</v>
      </c>
      <c r="K81" s="38" t="s">
        <v>54</v>
      </c>
      <c r="L81" s="38" t="s">
        <v>54</v>
      </c>
      <c r="M81" s="38">
        <v>180</v>
      </c>
      <c r="N81" s="38">
        <v>4500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</row>
    <row r="82" spans="1:62" s="1" customFormat="1" ht="15.6" customHeight="1" x14ac:dyDescent="0.15">
      <c r="A82" s="57"/>
      <c r="B82" s="38" t="s">
        <v>322</v>
      </c>
      <c r="C82" s="45" t="s">
        <v>35</v>
      </c>
      <c r="D82" s="39" t="s">
        <v>35</v>
      </c>
      <c r="E82" s="38" t="s">
        <v>54</v>
      </c>
      <c r="F82" s="38" t="s">
        <v>54</v>
      </c>
      <c r="G82" s="38" t="s">
        <v>54</v>
      </c>
      <c r="H82" s="38" t="s">
        <v>54</v>
      </c>
      <c r="I82" s="38" t="s">
        <v>54</v>
      </c>
      <c r="J82" s="38">
        <v>4053</v>
      </c>
      <c r="K82" s="38" t="s">
        <v>54</v>
      </c>
      <c r="L82" s="38" t="s">
        <v>54</v>
      </c>
      <c r="M82" s="38">
        <v>364</v>
      </c>
      <c r="N82" s="38">
        <v>4417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</row>
    <row r="83" spans="1:62" s="1" customFormat="1" ht="15.6" customHeight="1" x14ac:dyDescent="0.15">
      <c r="A83" s="55" t="s">
        <v>63</v>
      </c>
      <c r="B83" s="38" t="s">
        <v>323</v>
      </c>
      <c r="C83" s="40">
        <v>6163</v>
      </c>
      <c r="D83" s="36" t="s">
        <v>64</v>
      </c>
      <c r="E83" s="38">
        <v>105</v>
      </c>
      <c r="F83" s="38">
        <v>82</v>
      </c>
      <c r="G83" s="38">
        <v>123</v>
      </c>
      <c r="H83" s="38">
        <v>2936</v>
      </c>
      <c r="I83" s="38">
        <v>1360</v>
      </c>
      <c r="J83" s="38">
        <v>4296</v>
      </c>
      <c r="K83" s="38">
        <v>12</v>
      </c>
      <c r="L83" s="38">
        <v>287</v>
      </c>
      <c r="M83" s="38">
        <v>299</v>
      </c>
      <c r="N83" s="38">
        <v>4595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</row>
    <row r="84" spans="1:62" s="1" customFormat="1" ht="15.6" customHeight="1" x14ac:dyDescent="0.15">
      <c r="A84" s="56"/>
      <c r="B84" s="36">
        <v>17</v>
      </c>
      <c r="C84" s="40">
        <v>6148</v>
      </c>
      <c r="D84" s="39" t="s">
        <v>35</v>
      </c>
      <c r="E84" s="38">
        <v>68</v>
      </c>
      <c r="F84" s="38">
        <v>129</v>
      </c>
      <c r="G84" s="38">
        <v>144</v>
      </c>
      <c r="H84" s="38">
        <v>3814</v>
      </c>
      <c r="I84" s="38">
        <v>1264</v>
      </c>
      <c r="J84" s="38">
        <v>5078</v>
      </c>
      <c r="K84" s="38">
        <v>24</v>
      </c>
      <c r="L84" s="38">
        <v>297</v>
      </c>
      <c r="M84" s="38">
        <v>321</v>
      </c>
      <c r="N84" s="38">
        <v>5399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</row>
    <row r="85" spans="1:62" s="1" customFormat="1" ht="15.6" customHeight="1" x14ac:dyDescent="0.15">
      <c r="A85" s="56"/>
      <c r="B85" s="36">
        <v>22</v>
      </c>
      <c r="C85" s="40">
        <v>62090</v>
      </c>
      <c r="D85" s="39" t="s">
        <v>35</v>
      </c>
      <c r="E85" s="38" t="s">
        <v>54</v>
      </c>
      <c r="F85" s="38" t="s">
        <v>54</v>
      </c>
      <c r="G85" s="38" t="s">
        <v>54</v>
      </c>
      <c r="H85" s="38" t="s">
        <v>54</v>
      </c>
      <c r="I85" s="38" t="s">
        <v>54</v>
      </c>
      <c r="J85" s="38">
        <v>5637</v>
      </c>
      <c r="K85" s="38" t="s">
        <v>54</v>
      </c>
      <c r="L85" s="38" t="s">
        <v>54</v>
      </c>
      <c r="M85" s="38">
        <v>259</v>
      </c>
      <c r="N85" s="38">
        <v>5896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</row>
    <row r="86" spans="1:62" s="1" customFormat="1" ht="15.6" customHeight="1" x14ac:dyDescent="0.15">
      <c r="A86" s="56"/>
      <c r="B86" s="36">
        <v>27</v>
      </c>
      <c r="C86" s="45" t="s">
        <v>35</v>
      </c>
      <c r="D86" s="39" t="s">
        <v>35</v>
      </c>
      <c r="E86" s="38" t="s">
        <v>54</v>
      </c>
      <c r="F86" s="38" t="s">
        <v>54</v>
      </c>
      <c r="G86" s="38" t="s">
        <v>54</v>
      </c>
      <c r="H86" s="38" t="s">
        <v>54</v>
      </c>
      <c r="I86" s="38" t="s">
        <v>54</v>
      </c>
      <c r="J86" s="38">
        <v>5323</v>
      </c>
      <c r="K86" s="38" t="s">
        <v>54</v>
      </c>
      <c r="L86" s="38" t="s">
        <v>54</v>
      </c>
      <c r="M86" s="38">
        <v>188</v>
      </c>
      <c r="N86" s="38">
        <v>5511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</row>
    <row r="87" spans="1:62" s="1" customFormat="1" ht="15.6" customHeight="1" x14ac:dyDescent="0.15">
      <c r="A87" s="57"/>
      <c r="B87" s="38" t="s">
        <v>322</v>
      </c>
      <c r="C87" s="45" t="s">
        <v>35</v>
      </c>
      <c r="D87" s="39" t="s">
        <v>35</v>
      </c>
      <c r="E87" s="38" t="s">
        <v>54</v>
      </c>
      <c r="F87" s="38" t="s">
        <v>54</v>
      </c>
      <c r="G87" s="38" t="s">
        <v>54</v>
      </c>
      <c r="H87" s="38" t="s">
        <v>54</v>
      </c>
      <c r="I87" s="38" t="s">
        <v>54</v>
      </c>
      <c r="J87" s="38">
        <v>5114</v>
      </c>
      <c r="K87" s="38" t="s">
        <v>54</v>
      </c>
      <c r="L87" s="38" t="s">
        <v>54</v>
      </c>
      <c r="M87" s="38">
        <v>200</v>
      </c>
      <c r="N87" s="38">
        <v>5314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</row>
    <row r="88" spans="1:62" s="1" customFormat="1" ht="15.6" customHeight="1" x14ac:dyDescent="0.15">
      <c r="A88" s="60" t="s">
        <v>206</v>
      </c>
      <c r="B88" s="38" t="s">
        <v>323</v>
      </c>
      <c r="C88" s="40">
        <v>6164</v>
      </c>
      <c r="D88" s="36" t="s">
        <v>207</v>
      </c>
      <c r="E88" s="38">
        <v>2</v>
      </c>
      <c r="F88" s="38">
        <v>12</v>
      </c>
      <c r="G88" s="38">
        <v>25</v>
      </c>
      <c r="H88" s="38">
        <v>2380</v>
      </c>
      <c r="I88" s="38">
        <v>815</v>
      </c>
      <c r="J88" s="38">
        <v>3195</v>
      </c>
      <c r="K88" s="38">
        <v>19</v>
      </c>
      <c r="L88" s="38">
        <v>395</v>
      </c>
      <c r="M88" s="38">
        <v>414</v>
      </c>
      <c r="N88" s="38">
        <v>3609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</row>
    <row r="89" spans="1:62" s="1" customFormat="1" ht="15.6" customHeight="1" x14ac:dyDescent="0.15">
      <c r="A89" s="61"/>
      <c r="B89" s="36">
        <v>17</v>
      </c>
      <c r="C89" s="40">
        <v>6149</v>
      </c>
      <c r="D89" s="39" t="s">
        <v>35</v>
      </c>
      <c r="E89" s="38">
        <v>0</v>
      </c>
      <c r="F89" s="38">
        <v>14</v>
      </c>
      <c r="G89" s="38">
        <v>66</v>
      </c>
      <c r="H89" s="38">
        <v>2248</v>
      </c>
      <c r="I89" s="38">
        <v>791</v>
      </c>
      <c r="J89" s="38">
        <v>3039</v>
      </c>
      <c r="K89" s="38">
        <v>6</v>
      </c>
      <c r="L89" s="38">
        <v>341</v>
      </c>
      <c r="M89" s="38">
        <v>347</v>
      </c>
      <c r="N89" s="38">
        <v>3386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</row>
    <row r="90" spans="1:62" s="1" customFormat="1" ht="15.6" customHeight="1" x14ac:dyDescent="0.15">
      <c r="A90" s="61"/>
      <c r="B90" s="36">
        <v>22</v>
      </c>
      <c r="C90" s="40">
        <v>62110</v>
      </c>
      <c r="D90" s="39" t="s">
        <v>35</v>
      </c>
      <c r="E90" s="38">
        <v>3</v>
      </c>
      <c r="F90" s="38">
        <v>17</v>
      </c>
      <c r="G90" s="38" t="s">
        <v>54</v>
      </c>
      <c r="H90" s="38" t="s">
        <v>54</v>
      </c>
      <c r="I90" s="38" t="s">
        <v>54</v>
      </c>
      <c r="J90" s="38">
        <v>3085</v>
      </c>
      <c r="K90" s="38" t="s">
        <v>54</v>
      </c>
      <c r="L90" s="38" t="s">
        <v>54</v>
      </c>
      <c r="M90" s="38">
        <v>268</v>
      </c>
      <c r="N90" s="38">
        <v>3353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</row>
    <row r="91" spans="1:62" s="1" customFormat="1" ht="15.6" customHeight="1" x14ac:dyDescent="0.15">
      <c r="A91" s="61"/>
      <c r="B91" s="36">
        <v>27</v>
      </c>
      <c r="C91" s="39" t="s">
        <v>35</v>
      </c>
      <c r="D91" s="39" t="s">
        <v>35</v>
      </c>
      <c r="E91" s="38" t="s">
        <v>54</v>
      </c>
      <c r="F91" s="38" t="s">
        <v>54</v>
      </c>
      <c r="G91" s="38" t="s">
        <v>54</v>
      </c>
      <c r="H91" s="38" t="s">
        <v>54</v>
      </c>
      <c r="I91" s="38" t="s">
        <v>54</v>
      </c>
      <c r="J91" s="38">
        <v>2977</v>
      </c>
      <c r="K91" s="38" t="s">
        <v>54</v>
      </c>
      <c r="L91" s="38" t="s">
        <v>54</v>
      </c>
      <c r="M91" s="38">
        <v>238</v>
      </c>
      <c r="N91" s="38">
        <v>3215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</row>
    <row r="92" spans="1:62" s="1" customFormat="1" ht="15.6" customHeight="1" x14ac:dyDescent="0.15">
      <c r="A92" s="62"/>
      <c r="B92" s="38" t="s">
        <v>322</v>
      </c>
      <c r="C92" s="39" t="s">
        <v>35</v>
      </c>
      <c r="D92" s="39" t="s">
        <v>35</v>
      </c>
      <c r="E92" s="38" t="s">
        <v>54</v>
      </c>
      <c r="F92" s="38" t="s">
        <v>54</v>
      </c>
      <c r="G92" s="38" t="s">
        <v>54</v>
      </c>
      <c r="H92" s="38" t="s">
        <v>54</v>
      </c>
      <c r="I92" s="38" t="s">
        <v>54</v>
      </c>
      <c r="J92" s="50">
        <v>2672</v>
      </c>
      <c r="K92" s="50" t="s">
        <v>54</v>
      </c>
      <c r="L92" s="50" t="s">
        <v>54</v>
      </c>
      <c r="M92" s="50">
        <v>201</v>
      </c>
      <c r="N92" s="51">
        <v>2873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</row>
    <row r="93" spans="1:62" s="1" customFormat="1" ht="15.6" customHeight="1" x14ac:dyDescent="0.15">
      <c r="A93" s="55" t="s">
        <v>68</v>
      </c>
      <c r="B93" s="38" t="s">
        <v>323</v>
      </c>
      <c r="C93" s="40">
        <v>6288</v>
      </c>
      <c r="D93" s="36" t="s">
        <v>208</v>
      </c>
      <c r="E93" s="38">
        <v>28</v>
      </c>
      <c r="F93" s="38">
        <v>214</v>
      </c>
      <c r="G93" s="38">
        <v>158</v>
      </c>
      <c r="H93" s="38">
        <v>6610</v>
      </c>
      <c r="I93" s="38">
        <v>1133</v>
      </c>
      <c r="J93" s="38">
        <v>7743</v>
      </c>
      <c r="K93" s="38">
        <v>41</v>
      </c>
      <c r="L93" s="38">
        <v>1951</v>
      </c>
      <c r="M93" s="38">
        <v>1992</v>
      </c>
      <c r="N93" s="38">
        <v>9735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</row>
    <row r="94" spans="1:62" s="1" customFormat="1" ht="15.6" customHeight="1" x14ac:dyDescent="0.15">
      <c r="A94" s="56"/>
      <c r="B94" s="36">
        <v>17</v>
      </c>
      <c r="C94" s="40">
        <v>6268</v>
      </c>
      <c r="D94" s="39" t="s">
        <v>35</v>
      </c>
      <c r="E94" s="38">
        <v>36</v>
      </c>
      <c r="F94" s="38">
        <v>360</v>
      </c>
      <c r="G94" s="38">
        <v>297</v>
      </c>
      <c r="H94" s="38">
        <v>8529</v>
      </c>
      <c r="I94" s="38">
        <v>2500</v>
      </c>
      <c r="J94" s="38">
        <v>11029</v>
      </c>
      <c r="K94" s="38">
        <v>51</v>
      </c>
      <c r="L94" s="38">
        <v>1606</v>
      </c>
      <c r="M94" s="38">
        <v>1657</v>
      </c>
      <c r="N94" s="38">
        <v>12686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</row>
    <row r="95" spans="1:62" s="1" customFormat="1" ht="15.6" customHeight="1" x14ac:dyDescent="0.15">
      <c r="A95" s="56"/>
      <c r="B95" s="36">
        <v>22</v>
      </c>
      <c r="C95" s="40">
        <v>62980</v>
      </c>
      <c r="D95" s="39" t="s">
        <v>35</v>
      </c>
      <c r="E95" s="38">
        <v>75</v>
      </c>
      <c r="F95" s="38">
        <v>420</v>
      </c>
      <c r="G95" s="38" t="s">
        <v>54</v>
      </c>
      <c r="H95" s="38" t="s">
        <v>54</v>
      </c>
      <c r="I95" s="38" t="s">
        <v>54</v>
      </c>
      <c r="J95" s="38">
        <v>10328</v>
      </c>
      <c r="K95" s="38" t="s">
        <v>54</v>
      </c>
      <c r="L95" s="38" t="s">
        <v>54</v>
      </c>
      <c r="M95" s="38">
        <v>1452</v>
      </c>
      <c r="N95" s="38">
        <v>11780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</row>
    <row r="96" spans="1:62" s="1" customFormat="1" ht="15.6" customHeight="1" x14ac:dyDescent="0.15">
      <c r="A96" s="56"/>
      <c r="B96" s="36">
        <v>27</v>
      </c>
      <c r="C96" s="39" t="s">
        <v>35</v>
      </c>
      <c r="D96" s="39" t="s">
        <v>35</v>
      </c>
      <c r="E96" s="38" t="s">
        <v>54</v>
      </c>
      <c r="F96" s="38" t="s">
        <v>54</v>
      </c>
      <c r="G96" s="38" t="s">
        <v>54</v>
      </c>
      <c r="H96" s="38" t="s">
        <v>54</v>
      </c>
      <c r="I96" s="38" t="s">
        <v>54</v>
      </c>
      <c r="J96" s="38">
        <v>6649</v>
      </c>
      <c r="K96" s="38" t="s">
        <v>54</v>
      </c>
      <c r="L96" s="38" t="s">
        <v>54</v>
      </c>
      <c r="M96" s="38">
        <v>954</v>
      </c>
      <c r="N96" s="38">
        <v>7603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</row>
    <row r="97" spans="1:62" s="1" customFormat="1" ht="15.6" customHeight="1" x14ac:dyDescent="0.15">
      <c r="A97" s="57"/>
      <c r="B97" s="38" t="s">
        <v>322</v>
      </c>
      <c r="C97" s="39" t="s">
        <v>35</v>
      </c>
      <c r="D97" s="39" t="s">
        <v>35</v>
      </c>
      <c r="E97" s="38" t="s">
        <v>54</v>
      </c>
      <c r="F97" s="38" t="s">
        <v>54</v>
      </c>
      <c r="G97" s="38" t="s">
        <v>54</v>
      </c>
      <c r="H97" s="38" t="s">
        <v>54</v>
      </c>
      <c r="I97" s="38" t="s">
        <v>54</v>
      </c>
      <c r="J97" s="50">
        <v>5743</v>
      </c>
      <c r="K97" s="50" t="s">
        <v>54</v>
      </c>
      <c r="L97" s="50" t="s">
        <v>54</v>
      </c>
      <c r="M97" s="50">
        <v>466</v>
      </c>
      <c r="N97" s="51">
        <v>6209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</row>
    <row r="98" spans="1:62" s="1" customFormat="1" ht="15.6" customHeight="1" x14ac:dyDescent="0.15">
      <c r="A98" s="55" t="s">
        <v>73</v>
      </c>
      <c r="B98" s="38" t="s">
        <v>323</v>
      </c>
      <c r="C98" s="45" t="s">
        <v>54</v>
      </c>
      <c r="D98" s="39" t="s">
        <v>54</v>
      </c>
      <c r="E98" s="38" t="s">
        <v>54</v>
      </c>
      <c r="F98" s="38" t="s">
        <v>54</v>
      </c>
      <c r="G98" s="38" t="s">
        <v>54</v>
      </c>
      <c r="H98" s="38" t="s">
        <v>54</v>
      </c>
      <c r="I98" s="38" t="s">
        <v>54</v>
      </c>
      <c r="J98" s="38" t="s">
        <v>54</v>
      </c>
      <c r="K98" s="38" t="s">
        <v>54</v>
      </c>
      <c r="L98" s="38" t="s">
        <v>54</v>
      </c>
      <c r="M98" s="38" t="s">
        <v>54</v>
      </c>
      <c r="N98" s="38" t="s">
        <v>54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</row>
    <row r="99" spans="1:62" s="1" customFormat="1" ht="15.6" customHeight="1" x14ac:dyDescent="0.15">
      <c r="A99" s="56"/>
      <c r="B99" s="36">
        <v>17</v>
      </c>
      <c r="C99" s="40">
        <v>6261</v>
      </c>
      <c r="D99" s="36" t="s">
        <v>74</v>
      </c>
      <c r="E99" s="38">
        <v>8</v>
      </c>
      <c r="F99" s="38">
        <v>21</v>
      </c>
      <c r="G99" s="38">
        <v>235</v>
      </c>
      <c r="H99" s="38">
        <v>5672</v>
      </c>
      <c r="I99" s="38">
        <v>1376</v>
      </c>
      <c r="J99" s="38">
        <v>7048</v>
      </c>
      <c r="K99" s="38">
        <v>103</v>
      </c>
      <c r="L99" s="38">
        <v>758</v>
      </c>
      <c r="M99" s="38">
        <v>861</v>
      </c>
      <c r="N99" s="38">
        <v>7909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</row>
    <row r="100" spans="1:62" s="1" customFormat="1" ht="15.6" customHeight="1" x14ac:dyDescent="0.15">
      <c r="A100" s="56"/>
      <c r="B100" s="36">
        <v>22</v>
      </c>
      <c r="C100" s="40">
        <v>62850</v>
      </c>
      <c r="D100" s="39" t="s">
        <v>35</v>
      </c>
      <c r="E100" s="38" t="s">
        <v>54</v>
      </c>
      <c r="F100" s="38" t="s">
        <v>54</v>
      </c>
      <c r="G100" s="38" t="s">
        <v>54</v>
      </c>
      <c r="H100" s="38" t="s">
        <v>54</v>
      </c>
      <c r="I100" s="38" t="s">
        <v>54</v>
      </c>
      <c r="J100" s="38">
        <v>7852</v>
      </c>
      <c r="K100" s="38" t="s">
        <v>54</v>
      </c>
      <c r="L100" s="38" t="s">
        <v>54</v>
      </c>
      <c r="M100" s="38">
        <v>822</v>
      </c>
      <c r="N100" s="38">
        <v>8674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</row>
    <row r="101" spans="1:62" s="1" customFormat="1" ht="15.6" customHeight="1" x14ac:dyDescent="0.15">
      <c r="A101" s="56"/>
      <c r="B101" s="36">
        <v>27</v>
      </c>
      <c r="C101" s="39" t="s">
        <v>35</v>
      </c>
      <c r="D101" s="39" t="s">
        <v>35</v>
      </c>
      <c r="E101" s="38" t="s">
        <v>54</v>
      </c>
      <c r="F101" s="38" t="s">
        <v>54</v>
      </c>
      <c r="G101" s="38" t="s">
        <v>54</v>
      </c>
      <c r="H101" s="38" t="s">
        <v>54</v>
      </c>
      <c r="I101" s="38" t="s">
        <v>54</v>
      </c>
      <c r="J101" s="47">
        <v>9081</v>
      </c>
      <c r="K101" s="38" t="s">
        <v>54</v>
      </c>
      <c r="L101" s="38" t="s">
        <v>54</v>
      </c>
      <c r="M101" s="47">
        <v>1302</v>
      </c>
      <c r="N101" s="47">
        <v>10383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</row>
    <row r="102" spans="1:62" ht="15.6" customHeight="1" x14ac:dyDescent="0.15">
      <c r="A102" s="57"/>
      <c r="B102" s="38" t="s">
        <v>322</v>
      </c>
      <c r="C102" s="39" t="s">
        <v>35</v>
      </c>
      <c r="D102" s="39" t="s">
        <v>35</v>
      </c>
      <c r="E102" s="38" t="s">
        <v>54</v>
      </c>
      <c r="F102" s="38" t="s">
        <v>54</v>
      </c>
      <c r="G102" s="38" t="s">
        <v>54</v>
      </c>
      <c r="H102" s="38" t="s">
        <v>54</v>
      </c>
      <c r="I102" s="38" t="s">
        <v>54</v>
      </c>
      <c r="J102" s="50">
        <v>8844</v>
      </c>
      <c r="K102" s="50" t="s">
        <v>54</v>
      </c>
      <c r="L102" s="50" t="s">
        <v>54</v>
      </c>
      <c r="M102" s="50">
        <v>1375</v>
      </c>
      <c r="N102" s="51">
        <v>10219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</row>
    <row r="103" spans="1:62" ht="15.6" customHeight="1" x14ac:dyDescent="0.15">
      <c r="A103" s="8" t="s">
        <v>233</v>
      </c>
      <c r="B103" s="5"/>
      <c r="C103" s="5"/>
      <c r="D103" s="5"/>
      <c r="E103" s="5"/>
      <c r="F103" s="5"/>
      <c r="G103" s="5" t="s">
        <v>328</v>
      </c>
      <c r="I103" s="5"/>
      <c r="J103" s="5"/>
      <c r="K103" s="5"/>
      <c r="L103" s="5"/>
      <c r="M103" s="5"/>
      <c r="N103" s="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</row>
    <row r="104" spans="1:62" ht="15.6" customHeight="1" x14ac:dyDescent="0.15">
      <c r="A104" s="9"/>
      <c r="B104" s="3"/>
      <c r="C104" s="3"/>
      <c r="D104" s="3"/>
      <c r="E104" s="3"/>
      <c r="F104" s="3"/>
      <c r="G104" t="s">
        <v>75</v>
      </c>
      <c r="H104" s="3"/>
      <c r="I104" s="3"/>
      <c r="J104" s="3"/>
      <c r="K104" s="3"/>
      <c r="L104" s="3"/>
      <c r="M104" s="3"/>
      <c r="N104" s="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</row>
    <row r="105" spans="1:62" ht="15.6" customHeight="1" x14ac:dyDescent="0.15">
      <c r="A105" s="9"/>
      <c r="B105" s="3"/>
      <c r="C105" s="3"/>
      <c r="D105" s="3"/>
      <c r="E105" s="3"/>
      <c r="F105" s="3"/>
      <c r="G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</row>
  </sheetData>
  <mergeCells count="40">
    <mergeCell ref="A37:A41"/>
    <mergeCell ref="A42:A46"/>
    <mergeCell ref="A47:A51"/>
    <mergeCell ref="A22:A26"/>
    <mergeCell ref="A27:A31"/>
    <mergeCell ref="A32:A36"/>
    <mergeCell ref="F4:F6"/>
    <mergeCell ref="A7:A11"/>
    <mergeCell ref="A12:A16"/>
    <mergeCell ref="A17:A21"/>
    <mergeCell ref="G4:G6"/>
    <mergeCell ref="N4:N6"/>
    <mergeCell ref="H5:J5"/>
    <mergeCell ref="K5:M5"/>
    <mergeCell ref="N60:N62"/>
    <mergeCell ref="H61:J61"/>
    <mergeCell ref="H4:M4"/>
    <mergeCell ref="K61:M61"/>
    <mergeCell ref="A1:D1"/>
    <mergeCell ref="A4:A6"/>
    <mergeCell ref="B4:B6"/>
    <mergeCell ref="D4:D6"/>
    <mergeCell ref="E4:E6"/>
    <mergeCell ref="G60:G62"/>
    <mergeCell ref="H60:M60"/>
    <mergeCell ref="A88:A92"/>
    <mergeCell ref="A93:A97"/>
    <mergeCell ref="A98:A102"/>
    <mergeCell ref="A83:A87"/>
    <mergeCell ref="A60:A62"/>
    <mergeCell ref="B60:B62"/>
    <mergeCell ref="D60:D62"/>
    <mergeCell ref="E60:E62"/>
    <mergeCell ref="F60:F62"/>
    <mergeCell ref="A52:A56"/>
    <mergeCell ref="A63:A67"/>
    <mergeCell ref="A68:A72"/>
    <mergeCell ref="A73:A77"/>
    <mergeCell ref="A78:A82"/>
    <mergeCell ref="A57:D57"/>
  </mergeCells>
  <phoneticPr fontId="2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scaleWithDoc="0" alignWithMargins="0">
    <oddFooter>&amp;A</oddFooter>
  </headerFooter>
  <rowBreaks count="1" manualBreakCount="1">
    <brk id="56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AAF3-B19B-4476-BCFA-C87DA96206EE}">
  <dimension ref="A1:R120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2" width="9" style="225"/>
    <col min="3" max="4" width="8.125" style="225" customWidth="1"/>
    <col min="5" max="14" width="8.875" style="225" customWidth="1"/>
    <col min="15" max="19" width="8.625" style="225" customWidth="1"/>
    <col min="20" max="16384" width="9" style="225"/>
  </cols>
  <sheetData>
    <row r="1" spans="1:14" ht="17.25" customHeight="1" x14ac:dyDescent="0.15">
      <c r="A1" s="224" t="s">
        <v>76</v>
      </c>
      <c r="B1" s="224"/>
      <c r="C1" s="224"/>
      <c r="D1" s="224"/>
    </row>
    <row r="2" spans="1:14" ht="12.75" customHeight="1" x14ac:dyDescent="0.2">
      <c r="A2" s="226"/>
      <c r="B2" s="226"/>
      <c r="C2" s="226"/>
      <c r="D2" s="226"/>
    </row>
    <row r="3" spans="1:14" ht="17.100000000000001" customHeight="1" x14ac:dyDescent="0.15">
      <c r="A3" s="227"/>
      <c r="B3" s="227"/>
      <c r="C3" s="227"/>
      <c r="D3" s="227"/>
      <c r="E3" s="227"/>
      <c r="F3" s="227"/>
      <c r="G3" s="227"/>
      <c r="K3" s="228"/>
      <c r="L3" s="228"/>
      <c r="M3" s="229" t="s">
        <v>234</v>
      </c>
      <c r="N3" s="228"/>
    </row>
    <row r="4" spans="1:14" ht="17.100000000000001" customHeight="1" x14ac:dyDescent="0.15">
      <c r="A4" s="230" t="s">
        <v>77</v>
      </c>
      <c r="B4" s="230"/>
      <c r="C4" s="230"/>
      <c r="D4" s="230"/>
      <c r="E4" s="231" t="s">
        <v>124</v>
      </c>
      <c r="F4" s="232" t="s">
        <v>166</v>
      </c>
      <c r="G4" s="231" t="s">
        <v>174</v>
      </c>
      <c r="H4" s="233" t="s">
        <v>215</v>
      </c>
      <c r="I4" s="233" t="s">
        <v>217</v>
      </c>
      <c r="J4" s="233" t="s">
        <v>280</v>
      </c>
      <c r="K4" s="233" t="s">
        <v>317</v>
      </c>
      <c r="L4" s="233" t="s">
        <v>324</v>
      </c>
      <c r="M4" s="233" t="s">
        <v>329</v>
      </c>
      <c r="N4" s="234"/>
    </row>
    <row r="5" spans="1:14" ht="17.100000000000001" customHeight="1" x14ac:dyDescent="0.15">
      <c r="A5" s="230" t="s">
        <v>10</v>
      </c>
      <c r="B5" s="230"/>
      <c r="C5" s="230"/>
      <c r="D5" s="230"/>
      <c r="E5" s="235">
        <f t="shared" ref="E5:J5" si="0">SUM(E6:E29)</f>
        <v>76404</v>
      </c>
      <c r="F5" s="236">
        <f t="shared" si="0"/>
        <v>76877</v>
      </c>
      <c r="G5" s="237">
        <f t="shared" si="0"/>
        <v>77087</v>
      </c>
      <c r="H5" s="237">
        <f t="shared" si="0"/>
        <v>77510</v>
      </c>
      <c r="I5" s="237">
        <f t="shared" si="0"/>
        <v>77894</v>
      </c>
      <c r="J5" s="237">
        <f t="shared" si="0"/>
        <v>78273</v>
      </c>
      <c r="K5" s="236">
        <f>SUM(K6:K29)</f>
        <v>78793</v>
      </c>
      <c r="L5" s="236">
        <f>SUM(L6:L29)</f>
        <v>79076</v>
      </c>
      <c r="M5" s="236">
        <f>SUM(M6:M29)</f>
        <v>79336</v>
      </c>
      <c r="N5" s="238"/>
    </row>
    <row r="6" spans="1:14" ht="17.100000000000001" customHeight="1" x14ac:dyDescent="0.15">
      <c r="A6" s="239" t="s">
        <v>50</v>
      </c>
      <c r="B6" s="230" t="s">
        <v>116</v>
      </c>
      <c r="C6" s="240" t="s">
        <v>80</v>
      </c>
      <c r="D6" s="240"/>
      <c r="E6" s="235">
        <v>3</v>
      </c>
      <c r="F6" s="236">
        <v>3</v>
      </c>
      <c r="G6" s="237">
        <v>3</v>
      </c>
      <c r="H6" s="241">
        <v>3</v>
      </c>
      <c r="I6" s="241">
        <v>2</v>
      </c>
      <c r="J6" s="241">
        <v>2</v>
      </c>
      <c r="K6" s="242">
        <v>2</v>
      </c>
      <c r="L6" s="242">
        <v>4</v>
      </c>
      <c r="M6" s="242">
        <v>5</v>
      </c>
      <c r="N6" s="243"/>
    </row>
    <row r="7" spans="1:14" ht="17.100000000000001" customHeight="1" x14ac:dyDescent="0.15">
      <c r="A7" s="239"/>
      <c r="B7" s="230"/>
      <c r="C7" s="244" t="s">
        <v>81</v>
      </c>
      <c r="D7" s="244"/>
      <c r="E7" s="235">
        <v>14244</v>
      </c>
      <c r="F7" s="236">
        <v>14735</v>
      </c>
      <c r="G7" s="237">
        <v>15141</v>
      </c>
      <c r="H7" s="237">
        <v>15592</v>
      </c>
      <c r="I7" s="237">
        <v>16026</v>
      </c>
      <c r="J7" s="237">
        <v>16260</v>
      </c>
      <c r="K7" s="236">
        <v>16438</v>
      </c>
      <c r="L7" s="236">
        <v>16829</v>
      </c>
      <c r="M7" s="236">
        <v>17168</v>
      </c>
      <c r="N7" s="238"/>
    </row>
    <row r="8" spans="1:14" ht="17.100000000000001" customHeight="1" x14ac:dyDescent="0.15">
      <c r="A8" s="239"/>
      <c r="B8" s="230" t="s">
        <v>117</v>
      </c>
      <c r="C8" s="244" t="s">
        <v>80</v>
      </c>
      <c r="D8" s="244"/>
      <c r="E8" s="235">
        <v>37</v>
      </c>
      <c r="F8" s="236">
        <v>34</v>
      </c>
      <c r="G8" s="237">
        <v>31</v>
      </c>
      <c r="H8" s="237">
        <v>29</v>
      </c>
      <c r="I8" s="237">
        <v>26</v>
      </c>
      <c r="J8" s="237">
        <v>25</v>
      </c>
      <c r="K8" s="236">
        <v>25</v>
      </c>
      <c r="L8" s="236">
        <v>25</v>
      </c>
      <c r="M8" s="236">
        <v>24</v>
      </c>
      <c r="N8" s="238"/>
    </row>
    <row r="9" spans="1:14" ht="17.100000000000001" customHeight="1" x14ac:dyDescent="0.15">
      <c r="A9" s="239"/>
      <c r="B9" s="230"/>
      <c r="C9" s="244" t="s">
        <v>81</v>
      </c>
      <c r="D9" s="244"/>
      <c r="E9" s="235">
        <v>16319</v>
      </c>
      <c r="F9" s="236">
        <v>16176</v>
      </c>
      <c r="G9" s="237">
        <v>15898</v>
      </c>
      <c r="H9" s="237">
        <v>15514</v>
      </c>
      <c r="I9" s="237">
        <v>15274</v>
      </c>
      <c r="J9" s="237">
        <v>14971</v>
      </c>
      <c r="K9" s="236">
        <v>14537</v>
      </c>
      <c r="L9" s="236">
        <v>14159</v>
      </c>
      <c r="M9" s="236">
        <v>13708</v>
      </c>
      <c r="N9" s="238"/>
    </row>
    <row r="10" spans="1:14" ht="17.100000000000001" customHeight="1" x14ac:dyDescent="0.15">
      <c r="A10" s="230" t="s">
        <v>83</v>
      </c>
      <c r="B10" s="245" t="s">
        <v>84</v>
      </c>
      <c r="C10" s="246"/>
      <c r="D10" s="247"/>
      <c r="E10" s="235">
        <v>19</v>
      </c>
      <c r="F10" s="236">
        <v>18</v>
      </c>
      <c r="G10" s="237">
        <v>17</v>
      </c>
      <c r="H10" s="237">
        <v>15</v>
      </c>
      <c r="I10" s="237">
        <v>16</v>
      </c>
      <c r="J10" s="237">
        <v>15</v>
      </c>
      <c r="K10" s="236">
        <v>12</v>
      </c>
      <c r="L10" s="236">
        <v>15</v>
      </c>
      <c r="M10" s="236">
        <v>14</v>
      </c>
      <c r="N10" s="238"/>
    </row>
    <row r="11" spans="1:14" ht="17.100000000000001" customHeight="1" x14ac:dyDescent="0.15">
      <c r="A11" s="230"/>
      <c r="B11" s="245" t="s">
        <v>85</v>
      </c>
      <c r="C11" s="246"/>
      <c r="D11" s="247"/>
      <c r="E11" s="235">
        <v>1246</v>
      </c>
      <c r="F11" s="236">
        <v>1285</v>
      </c>
      <c r="G11" s="237">
        <v>1311</v>
      </c>
      <c r="H11" s="237">
        <v>1321</v>
      </c>
      <c r="I11" s="237">
        <v>1348</v>
      </c>
      <c r="J11" s="237">
        <v>1407</v>
      </c>
      <c r="K11" s="236">
        <v>1446</v>
      </c>
      <c r="L11" s="236">
        <v>1478</v>
      </c>
      <c r="M11" s="236">
        <v>1501</v>
      </c>
      <c r="N11" s="238"/>
    </row>
    <row r="12" spans="1:14" ht="17.100000000000001" customHeight="1" x14ac:dyDescent="0.15">
      <c r="A12" s="239" t="s">
        <v>86</v>
      </c>
      <c r="B12" s="248" t="s">
        <v>87</v>
      </c>
      <c r="C12" s="244" t="s">
        <v>88</v>
      </c>
      <c r="D12" s="244"/>
      <c r="E12" s="235">
        <v>1690</v>
      </c>
      <c r="F12" s="236">
        <v>1639</v>
      </c>
      <c r="G12" s="237">
        <v>1509</v>
      </c>
      <c r="H12" s="237">
        <v>1456</v>
      </c>
      <c r="I12" s="237">
        <v>1415</v>
      </c>
      <c r="J12" s="237">
        <v>1409</v>
      </c>
      <c r="K12" s="236">
        <v>1390</v>
      </c>
      <c r="L12" s="236">
        <v>1332</v>
      </c>
      <c r="M12" s="236">
        <v>1294</v>
      </c>
      <c r="N12" s="238"/>
    </row>
    <row r="13" spans="1:14" ht="17.100000000000001" customHeight="1" x14ac:dyDescent="0.15">
      <c r="A13" s="239"/>
      <c r="B13" s="249"/>
      <c r="C13" s="240" t="s">
        <v>89</v>
      </c>
      <c r="D13" s="240"/>
      <c r="E13" s="235">
        <v>761</v>
      </c>
      <c r="F13" s="236">
        <v>746</v>
      </c>
      <c r="G13" s="237">
        <v>739</v>
      </c>
      <c r="H13" s="237">
        <v>725</v>
      </c>
      <c r="I13" s="237">
        <v>720</v>
      </c>
      <c r="J13" s="237">
        <v>719</v>
      </c>
      <c r="K13" s="236">
        <v>717</v>
      </c>
      <c r="L13" s="236">
        <v>704</v>
      </c>
      <c r="M13" s="236">
        <v>695</v>
      </c>
      <c r="N13" s="238"/>
    </row>
    <row r="14" spans="1:14" ht="17.100000000000001" customHeight="1" x14ac:dyDescent="0.15">
      <c r="A14" s="239"/>
      <c r="B14" s="249"/>
      <c r="C14" s="240" t="s">
        <v>90</v>
      </c>
      <c r="D14" s="240"/>
      <c r="E14" s="235">
        <v>68</v>
      </c>
      <c r="F14" s="236">
        <v>70</v>
      </c>
      <c r="G14" s="237">
        <v>71</v>
      </c>
      <c r="H14" s="237">
        <v>66</v>
      </c>
      <c r="I14" s="237">
        <v>62</v>
      </c>
      <c r="J14" s="237">
        <v>61</v>
      </c>
      <c r="K14" s="236">
        <v>63</v>
      </c>
      <c r="L14" s="236">
        <v>65</v>
      </c>
      <c r="M14" s="236">
        <v>65</v>
      </c>
      <c r="N14" s="238"/>
    </row>
    <row r="15" spans="1:14" ht="17.100000000000001" customHeight="1" x14ac:dyDescent="0.15">
      <c r="A15" s="239"/>
      <c r="B15" s="249"/>
      <c r="C15" s="240" t="s">
        <v>91</v>
      </c>
      <c r="D15" s="240"/>
      <c r="E15" s="235">
        <v>124</v>
      </c>
      <c r="F15" s="236">
        <v>123</v>
      </c>
      <c r="G15" s="237">
        <v>118</v>
      </c>
      <c r="H15" s="237">
        <v>112</v>
      </c>
      <c r="I15" s="237">
        <v>106</v>
      </c>
      <c r="J15" s="237">
        <v>103</v>
      </c>
      <c r="K15" s="236">
        <v>100</v>
      </c>
      <c r="L15" s="236">
        <v>94</v>
      </c>
      <c r="M15" s="236">
        <v>93</v>
      </c>
      <c r="N15" s="238"/>
    </row>
    <row r="16" spans="1:14" ht="17.100000000000001" customHeight="1" x14ac:dyDescent="0.15">
      <c r="A16" s="239"/>
      <c r="B16" s="250"/>
      <c r="C16" s="240" t="s">
        <v>92</v>
      </c>
      <c r="D16" s="240"/>
      <c r="E16" s="235">
        <v>506</v>
      </c>
      <c r="F16" s="236">
        <v>506</v>
      </c>
      <c r="G16" s="237">
        <v>510</v>
      </c>
      <c r="H16" s="237">
        <v>510</v>
      </c>
      <c r="I16" s="237">
        <v>510</v>
      </c>
      <c r="J16" s="237">
        <v>493</v>
      </c>
      <c r="K16" s="236">
        <v>523</v>
      </c>
      <c r="L16" s="236">
        <v>521</v>
      </c>
      <c r="M16" s="236">
        <v>512</v>
      </c>
      <c r="N16" s="238"/>
    </row>
    <row r="17" spans="1:14" ht="17.100000000000001" customHeight="1" x14ac:dyDescent="0.15">
      <c r="A17" s="239"/>
      <c r="B17" s="251" t="s">
        <v>93</v>
      </c>
      <c r="C17" s="244" t="s">
        <v>94</v>
      </c>
      <c r="D17" s="244"/>
      <c r="E17" s="235">
        <v>52</v>
      </c>
      <c r="F17" s="236">
        <v>53</v>
      </c>
      <c r="G17" s="237">
        <v>54</v>
      </c>
      <c r="H17" s="237">
        <v>54</v>
      </c>
      <c r="I17" s="237">
        <v>54</v>
      </c>
      <c r="J17" s="237">
        <v>45</v>
      </c>
      <c r="K17" s="236">
        <v>44</v>
      </c>
      <c r="L17" s="236">
        <v>31</v>
      </c>
      <c r="M17" s="236">
        <v>33</v>
      </c>
      <c r="N17" s="238"/>
    </row>
    <row r="18" spans="1:14" ht="17.100000000000001" customHeight="1" x14ac:dyDescent="0.15">
      <c r="A18" s="239"/>
      <c r="B18" s="252"/>
      <c r="C18" s="244" t="s">
        <v>95</v>
      </c>
      <c r="D18" s="244"/>
      <c r="E18" s="235">
        <v>66</v>
      </c>
      <c r="F18" s="236">
        <v>61</v>
      </c>
      <c r="G18" s="237">
        <v>62</v>
      </c>
      <c r="H18" s="237">
        <v>64</v>
      </c>
      <c r="I18" s="237">
        <v>64</v>
      </c>
      <c r="J18" s="237">
        <v>62</v>
      </c>
      <c r="K18" s="236">
        <v>62</v>
      </c>
      <c r="L18" s="236">
        <v>52</v>
      </c>
      <c r="M18" s="236">
        <v>53</v>
      </c>
      <c r="N18" s="238"/>
    </row>
    <row r="19" spans="1:14" ht="17.100000000000001" customHeight="1" x14ac:dyDescent="0.15">
      <c r="A19" s="239"/>
      <c r="B19" s="253" t="s">
        <v>101</v>
      </c>
      <c r="C19" s="254"/>
      <c r="D19" s="255"/>
      <c r="E19" s="256">
        <v>3</v>
      </c>
      <c r="F19" s="236">
        <v>3</v>
      </c>
      <c r="G19" s="235">
        <v>3</v>
      </c>
      <c r="H19" s="257">
        <v>3</v>
      </c>
      <c r="I19" s="257">
        <v>3</v>
      </c>
      <c r="J19" s="257">
        <v>3</v>
      </c>
      <c r="K19" s="258">
        <v>3</v>
      </c>
      <c r="L19" s="258">
        <v>3</v>
      </c>
      <c r="M19" s="258">
        <v>3</v>
      </c>
      <c r="N19" s="238"/>
    </row>
    <row r="20" spans="1:14" ht="17.100000000000001" customHeight="1" x14ac:dyDescent="0.15">
      <c r="A20" s="244" t="s">
        <v>96</v>
      </c>
      <c r="B20" s="244"/>
      <c r="C20" s="244"/>
      <c r="D20" s="244"/>
      <c r="E20" s="241" t="s">
        <v>125</v>
      </c>
      <c r="F20" s="241" t="s">
        <v>125</v>
      </c>
      <c r="G20" s="241" t="s">
        <v>125</v>
      </c>
      <c r="H20" s="241" t="s">
        <v>125</v>
      </c>
      <c r="I20" s="241" t="s">
        <v>118</v>
      </c>
      <c r="J20" s="241" t="s">
        <v>118</v>
      </c>
      <c r="K20" s="242" t="s">
        <v>118</v>
      </c>
      <c r="L20" s="242" t="s">
        <v>118</v>
      </c>
      <c r="M20" s="242" t="s">
        <v>118</v>
      </c>
      <c r="N20" s="243"/>
    </row>
    <row r="21" spans="1:14" ht="17.100000000000001" customHeight="1" x14ac:dyDescent="0.15">
      <c r="A21" s="244" t="s">
        <v>97</v>
      </c>
      <c r="B21" s="244"/>
      <c r="C21" s="244"/>
      <c r="D21" s="244"/>
      <c r="E21" s="235">
        <v>460</v>
      </c>
      <c r="F21" s="236">
        <v>458</v>
      </c>
      <c r="G21" s="237">
        <v>465</v>
      </c>
      <c r="H21" s="237">
        <v>469</v>
      </c>
      <c r="I21" s="237">
        <v>461</v>
      </c>
      <c r="J21" s="237">
        <v>464</v>
      </c>
      <c r="K21" s="236">
        <v>469</v>
      </c>
      <c r="L21" s="236">
        <v>471</v>
      </c>
      <c r="M21" s="236">
        <v>486</v>
      </c>
      <c r="N21" s="243"/>
    </row>
    <row r="22" spans="1:14" ht="17.100000000000001" customHeight="1" x14ac:dyDescent="0.15">
      <c r="A22" s="244" t="s">
        <v>98</v>
      </c>
      <c r="B22" s="244"/>
      <c r="C22" s="244"/>
      <c r="D22" s="244"/>
      <c r="E22" s="235">
        <v>103</v>
      </c>
      <c r="F22" s="236">
        <v>93</v>
      </c>
      <c r="G22" s="237">
        <v>92</v>
      </c>
      <c r="H22" s="237">
        <v>84</v>
      </c>
      <c r="I22" s="237">
        <v>74</v>
      </c>
      <c r="J22" s="237">
        <v>55</v>
      </c>
      <c r="K22" s="236">
        <v>53</v>
      </c>
      <c r="L22" s="236">
        <v>53</v>
      </c>
      <c r="M22" s="236">
        <v>56</v>
      </c>
      <c r="N22" s="238"/>
    </row>
    <row r="23" spans="1:14" ht="17.100000000000001" customHeight="1" x14ac:dyDescent="0.15">
      <c r="A23" s="230" t="s">
        <v>99</v>
      </c>
      <c r="B23" s="246" t="s">
        <v>119</v>
      </c>
      <c r="C23" s="246"/>
      <c r="D23" s="247"/>
      <c r="E23" s="235">
        <v>24181</v>
      </c>
      <c r="F23" s="236">
        <v>24545</v>
      </c>
      <c r="G23" s="237">
        <v>24807</v>
      </c>
      <c r="H23" s="237">
        <v>25322</v>
      </c>
      <c r="I23" s="237">
        <v>25607</v>
      </c>
      <c r="J23" s="237">
        <v>25768</v>
      </c>
      <c r="K23" s="236">
        <v>26150</v>
      </c>
      <c r="L23" s="236">
        <v>26322</v>
      </c>
      <c r="M23" s="236">
        <v>26522</v>
      </c>
      <c r="N23" s="238"/>
    </row>
    <row r="24" spans="1:14" ht="17.100000000000001" customHeight="1" x14ac:dyDescent="0.15">
      <c r="A24" s="230"/>
      <c r="B24" s="246" t="s">
        <v>120</v>
      </c>
      <c r="C24" s="246"/>
      <c r="D24" s="247"/>
      <c r="E24" s="235">
        <v>7288</v>
      </c>
      <c r="F24" s="236">
        <v>7191</v>
      </c>
      <c r="G24" s="237">
        <v>7265</v>
      </c>
      <c r="H24" s="237">
        <v>7261</v>
      </c>
      <c r="I24" s="237">
        <v>7267</v>
      </c>
      <c r="J24" s="237">
        <v>7377</v>
      </c>
      <c r="K24" s="236">
        <v>7594</v>
      </c>
      <c r="L24" s="236">
        <v>7658</v>
      </c>
      <c r="M24" s="236">
        <v>7773</v>
      </c>
      <c r="N24" s="238"/>
    </row>
    <row r="25" spans="1:14" ht="17.100000000000001" customHeight="1" x14ac:dyDescent="0.15">
      <c r="A25" s="230"/>
      <c r="B25" s="246" t="s">
        <v>121</v>
      </c>
      <c r="C25" s="246"/>
      <c r="D25" s="247"/>
      <c r="E25" s="237">
        <v>0</v>
      </c>
      <c r="F25" s="236">
        <v>0</v>
      </c>
      <c r="G25" s="237">
        <v>0</v>
      </c>
      <c r="H25" s="237">
        <v>0</v>
      </c>
      <c r="I25" s="237">
        <v>0</v>
      </c>
      <c r="J25" s="237">
        <v>0</v>
      </c>
      <c r="K25" s="236">
        <v>0</v>
      </c>
      <c r="L25" s="236">
        <v>0</v>
      </c>
      <c r="M25" s="236">
        <v>0</v>
      </c>
      <c r="N25" s="238"/>
    </row>
    <row r="26" spans="1:14" ht="17.100000000000001" customHeight="1" x14ac:dyDescent="0.15">
      <c r="A26" s="230" t="s">
        <v>122</v>
      </c>
      <c r="B26" s="259" t="s">
        <v>102</v>
      </c>
      <c r="C26" s="260"/>
      <c r="D26" s="261"/>
      <c r="E26" s="237">
        <v>4917</v>
      </c>
      <c r="F26" s="236">
        <v>5008</v>
      </c>
      <c r="G26" s="237">
        <v>5073</v>
      </c>
      <c r="H26" s="237">
        <v>5133</v>
      </c>
      <c r="I26" s="237">
        <v>5201</v>
      </c>
      <c r="J26" s="237">
        <v>5396</v>
      </c>
      <c r="K26" s="236">
        <v>5574</v>
      </c>
      <c r="L26" s="236">
        <v>5701</v>
      </c>
      <c r="M26" s="236">
        <v>5830</v>
      </c>
      <c r="N26" s="238"/>
    </row>
    <row r="27" spans="1:14" ht="17.100000000000001" customHeight="1" x14ac:dyDescent="0.15">
      <c r="A27" s="230"/>
      <c r="B27" s="245" t="s">
        <v>103</v>
      </c>
      <c r="C27" s="246"/>
      <c r="D27" s="247"/>
      <c r="E27" s="237">
        <v>3582</v>
      </c>
      <c r="F27" s="236">
        <v>3375</v>
      </c>
      <c r="G27" s="237">
        <v>3153</v>
      </c>
      <c r="H27" s="237">
        <v>3006</v>
      </c>
      <c r="I27" s="237">
        <v>2890</v>
      </c>
      <c r="J27" s="237">
        <v>2834</v>
      </c>
      <c r="K27" s="236">
        <v>2778</v>
      </c>
      <c r="L27" s="236">
        <v>2729</v>
      </c>
      <c r="M27" s="236">
        <v>2677</v>
      </c>
      <c r="N27" s="238"/>
    </row>
    <row r="28" spans="1:14" ht="17.100000000000001" customHeight="1" x14ac:dyDescent="0.15">
      <c r="A28" s="230"/>
      <c r="B28" s="245" t="s">
        <v>288</v>
      </c>
      <c r="C28" s="246"/>
      <c r="D28" s="247"/>
      <c r="E28" s="237">
        <v>47</v>
      </c>
      <c r="F28" s="236">
        <v>46</v>
      </c>
      <c r="G28" s="237">
        <v>49</v>
      </c>
      <c r="H28" s="237">
        <v>42</v>
      </c>
      <c r="I28" s="237">
        <v>41</v>
      </c>
      <c r="J28" s="237">
        <v>40</v>
      </c>
      <c r="K28" s="236">
        <v>41</v>
      </c>
      <c r="L28" s="236">
        <v>44</v>
      </c>
      <c r="M28" s="236">
        <v>42</v>
      </c>
      <c r="N28" s="238"/>
    </row>
    <row r="29" spans="1:14" ht="17.100000000000001" customHeight="1" x14ac:dyDescent="0.15">
      <c r="A29" s="244" t="s">
        <v>123</v>
      </c>
      <c r="B29" s="244"/>
      <c r="C29" s="244"/>
      <c r="D29" s="244"/>
      <c r="E29" s="237">
        <v>688</v>
      </c>
      <c r="F29" s="236">
        <v>709</v>
      </c>
      <c r="G29" s="237">
        <v>716</v>
      </c>
      <c r="H29" s="237">
        <v>729</v>
      </c>
      <c r="I29" s="237">
        <v>727</v>
      </c>
      <c r="J29" s="237">
        <v>764</v>
      </c>
      <c r="K29" s="236">
        <v>772</v>
      </c>
      <c r="L29" s="236">
        <v>786</v>
      </c>
      <c r="M29" s="236">
        <v>782</v>
      </c>
      <c r="N29" s="238"/>
    </row>
    <row r="30" spans="1:14" ht="17.100000000000001" customHeight="1" x14ac:dyDescent="0.15">
      <c r="A30" s="262" t="s">
        <v>289</v>
      </c>
      <c r="B30" s="263"/>
      <c r="C30" s="262"/>
      <c r="D30" s="262"/>
      <c r="E30" s="227"/>
      <c r="G30" s="227"/>
      <c r="H30" s="227"/>
      <c r="I30" s="227"/>
      <c r="K30" s="228"/>
      <c r="L30" s="228"/>
      <c r="M30" s="228"/>
      <c r="N30" s="228"/>
    </row>
    <row r="31" spans="1:14" ht="17.25" customHeight="1" x14ac:dyDescent="0.15">
      <c r="A31" s="224" t="s">
        <v>76</v>
      </c>
      <c r="B31" s="224"/>
      <c r="C31" s="224"/>
      <c r="D31" s="224"/>
    </row>
    <row r="32" spans="1:14" ht="12.95" customHeight="1" x14ac:dyDescent="0.2">
      <c r="A32" s="226"/>
      <c r="B32" s="226"/>
      <c r="C32" s="226"/>
      <c r="D32" s="226"/>
    </row>
    <row r="33" spans="1:14" ht="17.100000000000001" customHeight="1" x14ac:dyDescent="0.15">
      <c r="A33" s="227"/>
      <c r="B33" s="227"/>
      <c r="C33" s="227"/>
      <c r="D33" s="227"/>
      <c r="E33" s="227"/>
      <c r="F33" s="227"/>
      <c r="G33" s="227"/>
      <c r="N33" s="264" t="s">
        <v>234</v>
      </c>
    </row>
    <row r="34" spans="1:14" ht="17.100000000000001" customHeight="1" x14ac:dyDescent="0.15">
      <c r="A34" s="230" t="s">
        <v>77</v>
      </c>
      <c r="B34" s="230"/>
      <c r="C34" s="230"/>
      <c r="D34" s="230"/>
      <c r="E34" s="231" t="s">
        <v>106</v>
      </c>
      <c r="F34" s="232" t="s">
        <v>107</v>
      </c>
      <c r="G34" s="231" t="s">
        <v>108</v>
      </c>
      <c r="H34" s="233" t="s">
        <v>109</v>
      </c>
      <c r="I34" s="231" t="s">
        <v>110</v>
      </c>
      <c r="J34" s="231" t="s">
        <v>111</v>
      </c>
      <c r="K34" s="231" t="s">
        <v>112</v>
      </c>
      <c r="L34" s="231" t="s">
        <v>113</v>
      </c>
      <c r="M34" s="231" t="s">
        <v>114</v>
      </c>
      <c r="N34" s="233" t="s">
        <v>115</v>
      </c>
    </row>
    <row r="35" spans="1:14" ht="17.100000000000001" customHeight="1" x14ac:dyDescent="0.15">
      <c r="A35" s="230" t="s">
        <v>10</v>
      </c>
      <c r="B35" s="230"/>
      <c r="C35" s="230"/>
      <c r="D35" s="230"/>
      <c r="E35" s="235">
        <f t="shared" ref="E35:N35" si="1">SUM(E36:E59)</f>
        <v>72319</v>
      </c>
      <c r="F35" s="237">
        <f t="shared" si="1"/>
        <v>73191</v>
      </c>
      <c r="G35" s="237">
        <f t="shared" si="1"/>
        <v>73578</v>
      </c>
      <c r="H35" s="237">
        <f t="shared" si="1"/>
        <v>73997</v>
      </c>
      <c r="I35" s="237">
        <f t="shared" si="1"/>
        <v>73879</v>
      </c>
      <c r="J35" s="237">
        <f t="shared" si="1"/>
        <v>75029</v>
      </c>
      <c r="K35" s="237">
        <f t="shared" si="1"/>
        <v>75460</v>
      </c>
      <c r="L35" s="237">
        <f t="shared" si="1"/>
        <v>75648</v>
      </c>
      <c r="M35" s="237">
        <f t="shared" si="1"/>
        <v>76174</v>
      </c>
      <c r="N35" s="237">
        <f t="shared" si="1"/>
        <v>76346</v>
      </c>
    </row>
    <row r="36" spans="1:14" ht="17.100000000000001" customHeight="1" x14ac:dyDescent="0.15">
      <c r="A36" s="239" t="s">
        <v>50</v>
      </c>
      <c r="B36" s="230" t="s">
        <v>116</v>
      </c>
      <c r="C36" s="240" t="s">
        <v>80</v>
      </c>
      <c r="D36" s="240"/>
      <c r="E36" s="235">
        <v>4</v>
      </c>
      <c r="F36" s="237">
        <v>4</v>
      </c>
      <c r="G36" s="237">
        <v>4</v>
      </c>
      <c r="H36" s="241">
        <v>6</v>
      </c>
      <c r="I36" s="237">
        <v>6</v>
      </c>
      <c r="J36" s="235">
        <v>4</v>
      </c>
      <c r="K36" s="237">
        <v>3</v>
      </c>
      <c r="L36" s="237">
        <v>3</v>
      </c>
      <c r="M36" s="237">
        <v>3</v>
      </c>
      <c r="N36" s="241">
        <v>3</v>
      </c>
    </row>
    <row r="37" spans="1:14" ht="17.100000000000001" customHeight="1" x14ac:dyDescent="0.15">
      <c r="A37" s="239"/>
      <c r="B37" s="230"/>
      <c r="C37" s="244" t="s">
        <v>81</v>
      </c>
      <c r="D37" s="244"/>
      <c r="E37" s="235">
        <v>12125</v>
      </c>
      <c r="F37" s="237">
        <v>12343</v>
      </c>
      <c r="G37" s="237">
        <v>12441</v>
      </c>
      <c r="H37" s="237">
        <v>12546</v>
      </c>
      <c r="I37" s="237">
        <v>12606</v>
      </c>
      <c r="J37" s="235">
        <v>12899</v>
      </c>
      <c r="K37" s="237">
        <v>13146</v>
      </c>
      <c r="L37" s="237">
        <v>13352</v>
      </c>
      <c r="M37" s="237">
        <v>13630</v>
      </c>
      <c r="N37" s="237">
        <v>13891</v>
      </c>
    </row>
    <row r="38" spans="1:14" ht="17.100000000000001" customHeight="1" x14ac:dyDescent="0.15">
      <c r="A38" s="239"/>
      <c r="B38" s="230" t="s">
        <v>117</v>
      </c>
      <c r="C38" s="244" t="s">
        <v>80</v>
      </c>
      <c r="D38" s="244"/>
      <c r="E38" s="235">
        <v>54</v>
      </c>
      <c r="F38" s="237">
        <v>50</v>
      </c>
      <c r="G38" s="237">
        <v>45</v>
      </c>
      <c r="H38" s="237">
        <v>48</v>
      </c>
      <c r="I38" s="237">
        <v>52</v>
      </c>
      <c r="J38" s="235">
        <v>52</v>
      </c>
      <c r="K38" s="237">
        <v>51</v>
      </c>
      <c r="L38" s="237">
        <v>46</v>
      </c>
      <c r="M38" s="237">
        <v>43</v>
      </c>
      <c r="N38" s="237">
        <v>40</v>
      </c>
    </row>
    <row r="39" spans="1:14" ht="17.100000000000001" customHeight="1" x14ac:dyDescent="0.15">
      <c r="A39" s="239"/>
      <c r="B39" s="230"/>
      <c r="C39" s="244" t="s">
        <v>81</v>
      </c>
      <c r="D39" s="244"/>
      <c r="E39" s="235">
        <v>19275</v>
      </c>
      <c r="F39" s="237">
        <v>18867</v>
      </c>
      <c r="G39" s="237">
        <v>18484</v>
      </c>
      <c r="H39" s="237">
        <v>18261</v>
      </c>
      <c r="I39" s="237">
        <v>17938</v>
      </c>
      <c r="J39" s="235">
        <v>17876</v>
      </c>
      <c r="K39" s="237">
        <v>17685</v>
      </c>
      <c r="L39" s="237">
        <v>17319</v>
      </c>
      <c r="M39" s="237">
        <v>16981</v>
      </c>
      <c r="N39" s="237">
        <v>16636</v>
      </c>
    </row>
    <row r="40" spans="1:14" ht="17.100000000000001" customHeight="1" x14ac:dyDescent="0.15">
      <c r="A40" s="230" t="s">
        <v>83</v>
      </c>
      <c r="B40" s="245" t="s">
        <v>84</v>
      </c>
      <c r="C40" s="246"/>
      <c r="D40" s="247"/>
      <c r="E40" s="235">
        <v>20</v>
      </c>
      <c r="F40" s="237">
        <v>21</v>
      </c>
      <c r="G40" s="237">
        <v>25</v>
      </c>
      <c r="H40" s="237">
        <v>23</v>
      </c>
      <c r="I40" s="237">
        <v>21</v>
      </c>
      <c r="J40" s="235">
        <v>25</v>
      </c>
      <c r="K40" s="237">
        <v>24</v>
      </c>
      <c r="L40" s="237">
        <v>26</v>
      </c>
      <c r="M40" s="237">
        <v>22</v>
      </c>
      <c r="N40" s="237">
        <v>19</v>
      </c>
    </row>
    <row r="41" spans="1:14" ht="17.100000000000001" customHeight="1" x14ac:dyDescent="0.15">
      <c r="A41" s="230"/>
      <c r="B41" s="245" t="s">
        <v>85</v>
      </c>
      <c r="C41" s="246"/>
      <c r="D41" s="247"/>
      <c r="E41" s="235">
        <v>1382</v>
      </c>
      <c r="F41" s="237">
        <v>1366</v>
      </c>
      <c r="G41" s="237">
        <v>1339</v>
      </c>
      <c r="H41" s="237">
        <v>1305</v>
      </c>
      <c r="I41" s="237">
        <v>1265</v>
      </c>
      <c r="J41" s="235">
        <v>1245</v>
      </c>
      <c r="K41" s="237">
        <v>1232</v>
      </c>
      <c r="L41" s="237">
        <v>1215</v>
      </c>
      <c r="M41" s="237">
        <v>1194</v>
      </c>
      <c r="N41" s="237">
        <v>1206</v>
      </c>
    </row>
    <row r="42" spans="1:14" ht="17.100000000000001" customHeight="1" x14ac:dyDescent="0.15">
      <c r="A42" s="239" t="s">
        <v>86</v>
      </c>
      <c r="B42" s="248" t="s">
        <v>87</v>
      </c>
      <c r="C42" s="244" t="s">
        <v>88</v>
      </c>
      <c r="D42" s="244"/>
      <c r="E42" s="235">
        <v>2313</v>
      </c>
      <c r="F42" s="237">
        <v>2238</v>
      </c>
      <c r="G42" s="237">
        <v>2172</v>
      </c>
      <c r="H42" s="237">
        <v>2098</v>
      </c>
      <c r="I42" s="237">
        <v>2005</v>
      </c>
      <c r="J42" s="235">
        <v>1939</v>
      </c>
      <c r="K42" s="237">
        <v>1867</v>
      </c>
      <c r="L42" s="237">
        <v>1833</v>
      </c>
      <c r="M42" s="237">
        <v>1790</v>
      </c>
      <c r="N42" s="237">
        <v>1747</v>
      </c>
    </row>
    <row r="43" spans="1:14" ht="17.100000000000001" customHeight="1" x14ac:dyDescent="0.15">
      <c r="A43" s="239"/>
      <c r="B43" s="249"/>
      <c r="C43" s="240" t="s">
        <v>89</v>
      </c>
      <c r="D43" s="240"/>
      <c r="E43" s="235">
        <v>998</v>
      </c>
      <c r="F43" s="237">
        <v>951</v>
      </c>
      <c r="G43" s="237">
        <v>907</v>
      </c>
      <c r="H43" s="237">
        <v>878</v>
      </c>
      <c r="I43" s="237">
        <v>846</v>
      </c>
      <c r="J43" s="235">
        <v>843</v>
      </c>
      <c r="K43" s="237">
        <v>812</v>
      </c>
      <c r="L43" s="237">
        <v>808</v>
      </c>
      <c r="M43" s="237">
        <v>785</v>
      </c>
      <c r="N43" s="237">
        <v>759</v>
      </c>
    </row>
    <row r="44" spans="1:14" ht="17.100000000000001" customHeight="1" x14ac:dyDescent="0.15">
      <c r="A44" s="239"/>
      <c r="B44" s="249"/>
      <c r="C44" s="240" t="s">
        <v>90</v>
      </c>
      <c r="D44" s="240"/>
      <c r="E44" s="235">
        <v>79</v>
      </c>
      <c r="F44" s="237">
        <v>82</v>
      </c>
      <c r="G44" s="237">
        <v>80</v>
      </c>
      <c r="H44" s="237">
        <v>82</v>
      </c>
      <c r="I44" s="237">
        <v>82</v>
      </c>
      <c r="J44" s="235">
        <v>73</v>
      </c>
      <c r="K44" s="237">
        <v>75</v>
      </c>
      <c r="L44" s="237">
        <v>74</v>
      </c>
      <c r="M44" s="237">
        <v>76</v>
      </c>
      <c r="N44" s="237">
        <v>69</v>
      </c>
    </row>
    <row r="45" spans="1:14" ht="17.100000000000001" customHeight="1" x14ac:dyDescent="0.15">
      <c r="A45" s="239"/>
      <c r="B45" s="249"/>
      <c r="C45" s="240" t="s">
        <v>91</v>
      </c>
      <c r="D45" s="240"/>
      <c r="E45" s="235">
        <v>229</v>
      </c>
      <c r="F45" s="237">
        <v>204</v>
      </c>
      <c r="G45" s="237">
        <v>185</v>
      </c>
      <c r="H45" s="237">
        <v>181</v>
      </c>
      <c r="I45" s="237">
        <v>155</v>
      </c>
      <c r="J45" s="235">
        <v>138</v>
      </c>
      <c r="K45" s="237">
        <v>125</v>
      </c>
      <c r="L45" s="237">
        <v>121</v>
      </c>
      <c r="M45" s="237">
        <v>127</v>
      </c>
      <c r="N45" s="237">
        <v>124</v>
      </c>
    </row>
    <row r="46" spans="1:14" ht="17.100000000000001" customHeight="1" x14ac:dyDescent="0.15">
      <c r="A46" s="239"/>
      <c r="B46" s="250"/>
      <c r="C46" s="240" t="s">
        <v>92</v>
      </c>
      <c r="D46" s="240"/>
      <c r="E46" s="235">
        <v>428</v>
      </c>
      <c r="F46" s="237">
        <v>447</v>
      </c>
      <c r="G46" s="237">
        <v>468</v>
      </c>
      <c r="H46" s="237">
        <v>460</v>
      </c>
      <c r="I46" s="237">
        <v>480</v>
      </c>
      <c r="J46" s="235">
        <v>489</v>
      </c>
      <c r="K46" s="237">
        <v>483</v>
      </c>
      <c r="L46" s="237">
        <v>479</v>
      </c>
      <c r="M46" s="237">
        <v>477</v>
      </c>
      <c r="N46" s="237">
        <v>498</v>
      </c>
    </row>
    <row r="47" spans="1:14" ht="17.100000000000001" customHeight="1" x14ac:dyDescent="0.15">
      <c r="A47" s="239"/>
      <c r="B47" s="251" t="s">
        <v>93</v>
      </c>
      <c r="C47" s="244" t="s">
        <v>94</v>
      </c>
      <c r="D47" s="244"/>
      <c r="E47" s="235">
        <v>55</v>
      </c>
      <c r="F47" s="237">
        <v>61</v>
      </c>
      <c r="G47" s="237">
        <v>62</v>
      </c>
      <c r="H47" s="237">
        <v>58</v>
      </c>
      <c r="I47" s="237">
        <v>57</v>
      </c>
      <c r="J47" s="235">
        <v>57</v>
      </c>
      <c r="K47" s="237">
        <v>55</v>
      </c>
      <c r="L47" s="237">
        <v>48</v>
      </c>
      <c r="M47" s="237">
        <v>52</v>
      </c>
      <c r="N47" s="237">
        <v>50</v>
      </c>
    </row>
    <row r="48" spans="1:14" ht="17.100000000000001" customHeight="1" x14ac:dyDescent="0.15">
      <c r="A48" s="239"/>
      <c r="B48" s="252"/>
      <c r="C48" s="244" t="s">
        <v>95</v>
      </c>
      <c r="D48" s="244"/>
      <c r="E48" s="235">
        <v>81</v>
      </c>
      <c r="F48" s="237">
        <v>79</v>
      </c>
      <c r="G48" s="237">
        <v>83</v>
      </c>
      <c r="H48" s="237">
        <v>79</v>
      </c>
      <c r="I48" s="237">
        <v>67</v>
      </c>
      <c r="J48" s="235">
        <v>71</v>
      </c>
      <c r="K48" s="237">
        <v>69</v>
      </c>
      <c r="L48" s="237">
        <v>62</v>
      </c>
      <c r="M48" s="237">
        <v>64</v>
      </c>
      <c r="N48" s="237">
        <v>66</v>
      </c>
    </row>
    <row r="49" spans="1:15" ht="17.100000000000001" customHeight="1" x14ac:dyDescent="0.15">
      <c r="A49" s="239"/>
      <c r="B49" s="253" t="s">
        <v>101</v>
      </c>
      <c r="C49" s="254"/>
      <c r="D49" s="255"/>
      <c r="E49" s="256">
        <v>2</v>
      </c>
      <c r="F49" s="237">
        <v>2</v>
      </c>
      <c r="G49" s="235">
        <v>2</v>
      </c>
      <c r="H49" s="257">
        <v>2</v>
      </c>
      <c r="I49" s="257">
        <v>4</v>
      </c>
      <c r="J49" s="257">
        <v>3</v>
      </c>
      <c r="K49" s="257">
        <v>3</v>
      </c>
      <c r="L49" s="257">
        <v>3</v>
      </c>
      <c r="M49" s="257">
        <v>3</v>
      </c>
      <c r="N49" s="237">
        <v>3</v>
      </c>
    </row>
    <row r="50" spans="1:15" ht="17.100000000000001" customHeight="1" x14ac:dyDescent="0.15">
      <c r="A50" s="244" t="s">
        <v>96</v>
      </c>
      <c r="B50" s="244"/>
      <c r="C50" s="244"/>
      <c r="D50" s="244"/>
      <c r="E50" s="241" t="s">
        <v>18</v>
      </c>
      <c r="F50" s="241" t="s">
        <v>18</v>
      </c>
      <c r="G50" s="241" t="s">
        <v>18</v>
      </c>
      <c r="H50" s="241" t="s">
        <v>18</v>
      </c>
      <c r="I50" s="241" t="s">
        <v>18</v>
      </c>
      <c r="J50" s="241" t="s">
        <v>18</v>
      </c>
      <c r="K50" s="241" t="s">
        <v>18</v>
      </c>
      <c r="L50" s="241" t="s">
        <v>18</v>
      </c>
      <c r="M50" s="241" t="s">
        <v>18</v>
      </c>
      <c r="N50" s="241" t="s">
        <v>118</v>
      </c>
    </row>
    <row r="51" spans="1:15" ht="17.100000000000001" customHeight="1" x14ac:dyDescent="0.15">
      <c r="A51" s="244" t="s">
        <v>97</v>
      </c>
      <c r="B51" s="244"/>
      <c r="C51" s="244"/>
      <c r="D51" s="244"/>
      <c r="E51" s="235">
        <v>566</v>
      </c>
      <c r="F51" s="237">
        <v>566</v>
      </c>
      <c r="G51" s="237">
        <v>555</v>
      </c>
      <c r="H51" s="237">
        <v>537</v>
      </c>
      <c r="I51" s="237">
        <v>501</v>
      </c>
      <c r="J51" s="235">
        <v>485</v>
      </c>
      <c r="K51" s="237">
        <v>469</v>
      </c>
      <c r="L51" s="237">
        <v>468</v>
      </c>
      <c r="M51" s="237">
        <v>461</v>
      </c>
      <c r="N51" s="241">
        <v>461</v>
      </c>
    </row>
    <row r="52" spans="1:15" ht="17.100000000000001" customHeight="1" x14ac:dyDescent="0.15">
      <c r="A52" s="244" t="s">
        <v>98</v>
      </c>
      <c r="B52" s="244"/>
      <c r="C52" s="244"/>
      <c r="D52" s="244"/>
      <c r="E52" s="235">
        <v>102</v>
      </c>
      <c r="F52" s="237">
        <v>114</v>
      </c>
      <c r="G52" s="237">
        <v>110</v>
      </c>
      <c r="H52" s="237">
        <v>111</v>
      </c>
      <c r="I52" s="237">
        <v>115</v>
      </c>
      <c r="J52" s="235">
        <v>119</v>
      </c>
      <c r="K52" s="237">
        <v>110</v>
      </c>
      <c r="L52" s="237">
        <v>106</v>
      </c>
      <c r="M52" s="237">
        <v>104</v>
      </c>
      <c r="N52" s="237">
        <v>101</v>
      </c>
    </row>
    <row r="53" spans="1:15" ht="17.100000000000001" customHeight="1" x14ac:dyDescent="0.15">
      <c r="A53" s="230" t="s">
        <v>99</v>
      </c>
      <c r="B53" s="246" t="s">
        <v>119</v>
      </c>
      <c r="C53" s="246"/>
      <c r="D53" s="247"/>
      <c r="E53" s="235">
        <v>16220</v>
      </c>
      <c r="F53" s="237">
        <v>17286</v>
      </c>
      <c r="G53" s="237">
        <v>18271</v>
      </c>
      <c r="H53" s="237">
        <v>19145</v>
      </c>
      <c r="I53" s="237">
        <v>19890</v>
      </c>
      <c r="J53" s="235">
        <v>21001</v>
      </c>
      <c r="K53" s="237">
        <v>21630</v>
      </c>
      <c r="L53" s="237">
        <v>22434</v>
      </c>
      <c r="M53" s="237">
        <v>23240</v>
      </c>
      <c r="N53" s="237">
        <v>23819</v>
      </c>
    </row>
    <row r="54" spans="1:15" ht="17.100000000000001" customHeight="1" x14ac:dyDescent="0.15">
      <c r="A54" s="230"/>
      <c r="B54" s="246" t="s">
        <v>120</v>
      </c>
      <c r="C54" s="246"/>
      <c r="D54" s="247"/>
      <c r="E54" s="235">
        <v>8258</v>
      </c>
      <c r="F54" s="237">
        <v>8260</v>
      </c>
      <c r="G54" s="237">
        <v>8154</v>
      </c>
      <c r="H54" s="237">
        <v>8033</v>
      </c>
      <c r="I54" s="237">
        <v>7841</v>
      </c>
      <c r="J54" s="235">
        <v>7874</v>
      </c>
      <c r="K54" s="237">
        <v>7790</v>
      </c>
      <c r="L54" s="237">
        <v>7582</v>
      </c>
      <c r="M54" s="237">
        <v>7483</v>
      </c>
      <c r="N54" s="237">
        <v>7455</v>
      </c>
    </row>
    <row r="55" spans="1:15" ht="17.100000000000001" customHeight="1" x14ac:dyDescent="0.15">
      <c r="A55" s="230"/>
      <c r="B55" s="246" t="s">
        <v>121</v>
      </c>
      <c r="C55" s="246"/>
      <c r="D55" s="247"/>
      <c r="E55" s="237">
        <v>1</v>
      </c>
      <c r="F55" s="237">
        <v>1</v>
      </c>
      <c r="G55" s="237">
        <v>1</v>
      </c>
      <c r="H55" s="237">
        <v>1</v>
      </c>
      <c r="I55" s="237">
        <v>1</v>
      </c>
      <c r="J55" s="237">
        <v>0</v>
      </c>
      <c r="K55" s="237">
        <v>0</v>
      </c>
      <c r="L55" s="237">
        <v>0</v>
      </c>
      <c r="M55" s="237">
        <v>0</v>
      </c>
      <c r="N55" s="237">
        <v>0</v>
      </c>
    </row>
    <row r="56" spans="1:15" ht="17.100000000000001" customHeight="1" x14ac:dyDescent="0.15">
      <c r="A56" s="230" t="s">
        <v>122</v>
      </c>
      <c r="B56" s="259" t="s">
        <v>102</v>
      </c>
      <c r="C56" s="260"/>
      <c r="D56" s="261"/>
      <c r="E56" s="237">
        <v>4027</v>
      </c>
      <c r="F56" s="237">
        <v>4266</v>
      </c>
      <c r="G56" s="237">
        <v>4367</v>
      </c>
      <c r="H56" s="237">
        <v>4472</v>
      </c>
      <c r="I56" s="237">
        <v>4503</v>
      </c>
      <c r="J56" s="237">
        <v>4592</v>
      </c>
      <c r="K56" s="237">
        <v>4763</v>
      </c>
      <c r="L56" s="237">
        <v>4720</v>
      </c>
      <c r="M56" s="237">
        <v>4846</v>
      </c>
      <c r="N56" s="237">
        <v>4868</v>
      </c>
    </row>
    <row r="57" spans="1:15" ht="17.100000000000001" customHeight="1" x14ac:dyDescent="0.15">
      <c r="A57" s="230"/>
      <c r="B57" s="245" t="s">
        <v>103</v>
      </c>
      <c r="C57" s="246"/>
      <c r="D57" s="247"/>
      <c r="E57" s="237">
        <v>5380</v>
      </c>
      <c r="F57" s="237">
        <v>5250</v>
      </c>
      <c r="G57" s="237">
        <v>5095</v>
      </c>
      <c r="H57" s="237">
        <v>4938</v>
      </c>
      <c r="I57" s="237">
        <v>4706</v>
      </c>
      <c r="J57" s="237">
        <v>4521</v>
      </c>
      <c r="K57" s="237">
        <v>4365</v>
      </c>
      <c r="L57" s="237">
        <v>4249</v>
      </c>
      <c r="M57" s="237">
        <v>4088</v>
      </c>
      <c r="N57" s="237">
        <v>3820</v>
      </c>
    </row>
    <row r="58" spans="1:15" ht="17.100000000000001" customHeight="1" x14ac:dyDescent="0.15">
      <c r="A58" s="230"/>
      <c r="B58" s="245" t="s">
        <v>288</v>
      </c>
      <c r="C58" s="246"/>
      <c r="D58" s="247"/>
      <c r="E58" s="237">
        <v>23</v>
      </c>
      <c r="F58" s="237">
        <v>35</v>
      </c>
      <c r="G58" s="237">
        <v>47</v>
      </c>
      <c r="H58" s="237">
        <v>54</v>
      </c>
      <c r="I58" s="237">
        <v>61</v>
      </c>
      <c r="J58" s="237">
        <v>53</v>
      </c>
      <c r="K58" s="237">
        <v>53</v>
      </c>
      <c r="L58" s="237">
        <v>51</v>
      </c>
      <c r="M58" s="237">
        <v>48</v>
      </c>
      <c r="N58" s="237">
        <v>49</v>
      </c>
    </row>
    <row r="59" spans="1:15" ht="17.100000000000001" customHeight="1" x14ac:dyDescent="0.15">
      <c r="A59" s="244" t="s">
        <v>123</v>
      </c>
      <c r="B59" s="244"/>
      <c r="C59" s="244"/>
      <c r="D59" s="244"/>
      <c r="E59" s="237">
        <v>697</v>
      </c>
      <c r="F59" s="237">
        <v>698</v>
      </c>
      <c r="G59" s="237">
        <v>681</v>
      </c>
      <c r="H59" s="237">
        <v>679</v>
      </c>
      <c r="I59" s="237">
        <v>677</v>
      </c>
      <c r="J59" s="237">
        <v>670</v>
      </c>
      <c r="K59" s="237">
        <v>650</v>
      </c>
      <c r="L59" s="237">
        <v>649</v>
      </c>
      <c r="M59" s="237">
        <v>657</v>
      </c>
      <c r="N59" s="237">
        <v>662</v>
      </c>
    </row>
    <row r="60" spans="1:15" ht="17.100000000000001" customHeight="1" x14ac:dyDescent="0.15">
      <c r="A60" s="262" t="s">
        <v>289</v>
      </c>
      <c r="B60" s="263"/>
      <c r="C60" s="262"/>
      <c r="D60" s="262"/>
      <c r="E60" s="227"/>
      <c r="G60" s="227"/>
      <c r="H60" s="227"/>
      <c r="I60" s="227"/>
    </row>
    <row r="61" spans="1:15" ht="17.25" customHeight="1" x14ac:dyDescent="0.15">
      <c r="A61" s="224" t="s">
        <v>76</v>
      </c>
      <c r="B61" s="224"/>
      <c r="C61" s="224"/>
      <c r="D61" s="224"/>
    </row>
    <row r="62" spans="1:15" ht="12.95" customHeight="1" x14ac:dyDescent="0.2">
      <c r="A62" s="226"/>
      <c r="B62" s="226"/>
      <c r="C62" s="226"/>
      <c r="D62" s="226"/>
      <c r="E62" s="227"/>
      <c r="F62" s="227"/>
      <c r="G62" s="227"/>
      <c r="H62" s="227"/>
      <c r="I62" s="227"/>
    </row>
    <row r="63" spans="1:15" ht="17.100000000000001" customHeight="1" x14ac:dyDescent="0.15">
      <c r="A63" s="227"/>
      <c r="B63" s="227"/>
      <c r="C63" s="227"/>
      <c r="D63" s="227"/>
      <c r="E63" s="227"/>
      <c r="F63" s="264" t="s">
        <v>234</v>
      </c>
      <c r="G63" s="227"/>
      <c r="K63" s="227"/>
      <c r="L63" s="227"/>
      <c r="M63" s="227"/>
      <c r="N63" s="227"/>
      <c r="O63" s="227"/>
    </row>
    <row r="64" spans="1:15" ht="17.100000000000001" customHeight="1" x14ac:dyDescent="0.15">
      <c r="A64" s="230" t="s">
        <v>77</v>
      </c>
      <c r="B64" s="230"/>
      <c r="C64" s="230"/>
      <c r="D64" s="230"/>
      <c r="E64" s="231" t="s">
        <v>78</v>
      </c>
      <c r="F64" s="231" t="s">
        <v>79</v>
      </c>
      <c r="K64" s="265"/>
      <c r="L64" s="265"/>
      <c r="M64" s="265"/>
    </row>
    <row r="65" spans="1:13" ht="17.100000000000001" customHeight="1" x14ac:dyDescent="0.15">
      <c r="A65" s="230" t="s">
        <v>10</v>
      </c>
      <c r="B65" s="230"/>
      <c r="C65" s="230"/>
      <c r="D65" s="230"/>
      <c r="E65" s="235">
        <v>69875</v>
      </c>
      <c r="F65" s="237">
        <v>71445</v>
      </c>
      <c r="K65" s="265"/>
      <c r="L65" s="265"/>
      <c r="M65" s="265"/>
    </row>
    <row r="66" spans="1:13" ht="17.100000000000001" customHeight="1" x14ac:dyDescent="0.15">
      <c r="A66" s="239" t="s">
        <v>50</v>
      </c>
      <c r="B66" s="230" t="s">
        <v>53</v>
      </c>
      <c r="C66" s="240" t="s">
        <v>80</v>
      </c>
      <c r="D66" s="240"/>
      <c r="E66" s="266">
        <v>4</v>
      </c>
      <c r="F66" s="237">
        <v>4</v>
      </c>
      <c r="K66" s="267"/>
      <c r="L66" s="265"/>
      <c r="M66" s="268"/>
    </row>
    <row r="67" spans="1:13" ht="17.100000000000001" customHeight="1" x14ac:dyDescent="0.15">
      <c r="A67" s="239"/>
      <c r="B67" s="230"/>
      <c r="C67" s="244" t="s">
        <v>81</v>
      </c>
      <c r="D67" s="244"/>
      <c r="E67" s="235">
        <v>11652</v>
      </c>
      <c r="F67" s="237">
        <v>11941</v>
      </c>
      <c r="K67" s="267"/>
      <c r="L67" s="265"/>
      <c r="M67" s="269"/>
    </row>
    <row r="68" spans="1:13" ht="17.100000000000001" customHeight="1" x14ac:dyDescent="0.15">
      <c r="A68" s="239"/>
      <c r="B68" s="230" t="s">
        <v>82</v>
      </c>
      <c r="C68" s="244" t="s">
        <v>80</v>
      </c>
      <c r="D68" s="244"/>
      <c r="E68" s="235">
        <v>58</v>
      </c>
      <c r="F68" s="237">
        <v>57</v>
      </c>
      <c r="K68" s="267"/>
      <c r="L68" s="265"/>
      <c r="M68" s="269"/>
    </row>
    <row r="69" spans="1:13" ht="17.100000000000001" customHeight="1" x14ac:dyDescent="0.15">
      <c r="A69" s="239"/>
      <c r="B69" s="230"/>
      <c r="C69" s="244" t="s">
        <v>81</v>
      </c>
      <c r="D69" s="244"/>
      <c r="E69" s="235">
        <v>19600</v>
      </c>
      <c r="F69" s="237">
        <v>19573</v>
      </c>
      <c r="K69" s="267"/>
      <c r="L69" s="265"/>
      <c r="M69" s="269"/>
    </row>
    <row r="70" spans="1:13" ht="17.100000000000001" customHeight="1" x14ac:dyDescent="0.15">
      <c r="A70" s="230" t="s">
        <v>83</v>
      </c>
      <c r="B70" s="245" t="s">
        <v>84</v>
      </c>
      <c r="C70" s="246"/>
      <c r="D70" s="247"/>
      <c r="E70" s="235">
        <v>16</v>
      </c>
      <c r="F70" s="237">
        <v>18</v>
      </c>
      <c r="K70" s="265"/>
      <c r="L70" s="270"/>
      <c r="M70" s="270"/>
    </row>
    <row r="71" spans="1:13" ht="17.100000000000001" customHeight="1" x14ac:dyDescent="0.15">
      <c r="A71" s="230"/>
      <c r="B71" s="245" t="s">
        <v>85</v>
      </c>
      <c r="C71" s="246"/>
      <c r="D71" s="247"/>
      <c r="E71" s="235">
        <v>1422</v>
      </c>
      <c r="F71" s="237">
        <v>1430</v>
      </c>
      <c r="K71" s="265"/>
      <c r="L71" s="270"/>
      <c r="M71" s="270"/>
    </row>
    <row r="72" spans="1:13" ht="17.100000000000001" customHeight="1" x14ac:dyDescent="0.15">
      <c r="A72" s="239" t="s">
        <v>86</v>
      </c>
      <c r="B72" s="248" t="s">
        <v>87</v>
      </c>
      <c r="C72" s="244" t="s">
        <v>88</v>
      </c>
      <c r="D72" s="244"/>
      <c r="E72" s="235">
        <v>2362</v>
      </c>
      <c r="F72" s="237">
        <v>2363</v>
      </c>
      <c r="K72" s="267"/>
      <c r="L72" s="270"/>
      <c r="M72" s="270"/>
    </row>
    <row r="73" spans="1:13" ht="17.100000000000001" customHeight="1" x14ac:dyDescent="0.15">
      <c r="A73" s="239"/>
      <c r="B73" s="249"/>
      <c r="C73" s="240" t="s">
        <v>89</v>
      </c>
      <c r="D73" s="240"/>
      <c r="E73" s="235">
        <v>1003</v>
      </c>
      <c r="F73" s="237">
        <v>1011</v>
      </c>
      <c r="K73" s="267"/>
      <c r="L73" s="271"/>
      <c r="M73" s="271"/>
    </row>
    <row r="74" spans="1:13" ht="17.100000000000001" customHeight="1" x14ac:dyDescent="0.15">
      <c r="A74" s="239"/>
      <c r="B74" s="249"/>
      <c r="C74" s="240" t="s">
        <v>90</v>
      </c>
      <c r="D74" s="240"/>
      <c r="E74" s="235">
        <v>78</v>
      </c>
      <c r="F74" s="237">
        <v>81</v>
      </c>
      <c r="K74" s="267"/>
      <c r="L74" s="271"/>
      <c r="M74" s="271"/>
    </row>
    <row r="75" spans="1:13" ht="17.100000000000001" customHeight="1" x14ac:dyDescent="0.15">
      <c r="A75" s="239"/>
      <c r="B75" s="249"/>
      <c r="C75" s="240" t="s">
        <v>91</v>
      </c>
      <c r="D75" s="240"/>
      <c r="E75" s="235">
        <v>268</v>
      </c>
      <c r="F75" s="237">
        <v>256</v>
      </c>
      <c r="K75" s="267"/>
      <c r="L75" s="271"/>
      <c r="M75" s="271"/>
    </row>
    <row r="76" spans="1:13" ht="17.100000000000001" customHeight="1" x14ac:dyDescent="0.15">
      <c r="A76" s="239"/>
      <c r="B76" s="250"/>
      <c r="C76" s="240" t="s">
        <v>92</v>
      </c>
      <c r="D76" s="240"/>
      <c r="E76" s="235">
        <v>361</v>
      </c>
      <c r="F76" s="237">
        <v>416</v>
      </c>
      <c r="K76" s="267"/>
      <c r="L76" s="271"/>
      <c r="M76" s="271"/>
    </row>
    <row r="77" spans="1:13" ht="17.100000000000001" customHeight="1" x14ac:dyDescent="0.15">
      <c r="A77" s="239"/>
      <c r="B77" s="251" t="s">
        <v>93</v>
      </c>
      <c r="C77" s="244" t="s">
        <v>94</v>
      </c>
      <c r="D77" s="244"/>
      <c r="E77" s="235">
        <v>62</v>
      </c>
      <c r="F77" s="237">
        <v>56</v>
      </c>
      <c r="K77" s="265"/>
      <c r="L77" s="270"/>
      <c r="M77" s="270"/>
    </row>
    <row r="78" spans="1:13" ht="17.100000000000001" customHeight="1" x14ac:dyDescent="0.15">
      <c r="A78" s="239"/>
      <c r="B78" s="252"/>
      <c r="C78" s="244" t="s">
        <v>95</v>
      </c>
      <c r="D78" s="244"/>
      <c r="E78" s="235">
        <v>89</v>
      </c>
      <c r="F78" s="237">
        <v>85</v>
      </c>
      <c r="K78" s="265"/>
      <c r="L78" s="270"/>
      <c r="M78" s="270"/>
    </row>
    <row r="79" spans="1:13" ht="17.100000000000001" customHeight="1" x14ac:dyDescent="0.15">
      <c r="A79" s="239"/>
      <c r="B79" s="245" t="s">
        <v>96</v>
      </c>
      <c r="C79" s="246"/>
      <c r="D79" s="247"/>
      <c r="E79" s="266" t="s">
        <v>18</v>
      </c>
      <c r="F79" s="241" t="s">
        <v>18</v>
      </c>
      <c r="K79" s="270"/>
      <c r="L79" s="270"/>
      <c r="M79" s="270"/>
    </row>
    <row r="80" spans="1:13" ht="17.100000000000001" customHeight="1" x14ac:dyDescent="0.15">
      <c r="A80" s="239"/>
      <c r="B80" s="245" t="s">
        <v>97</v>
      </c>
      <c r="C80" s="246"/>
      <c r="D80" s="247"/>
      <c r="E80" s="235">
        <v>598</v>
      </c>
      <c r="F80" s="237">
        <v>599</v>
      </c>
      <c r="K80" s="270"/>
      <c r="L80" s="270"/>
      <c r="M80" s="270"/>
    </row>
    <row r="81" spans="1:18" ht="17.100000000000001" customHeight="1" x14ac:dyDescent="0.15">
      <c r="A81" s="244" t="s">
        <v>98</v>
      </c>
      <c r="B81" s="244"/>
      <c r="C81" s="244"/>
      <c r="D81" s="244"/>
      <c r="E81" s="235">
        <v>91</v>
      </c>
      <c r="F81" s="237">
        <v>92</v>
      </c>
      <c r="K81" s="270"/>
      <c r="L81" s="270"/>
      <c r="M81" s="270"/>
    </row>
    <row r="82" spans="1:18" ht="17.100000000000001" customHeight="1" x14ac:dyDescent="0.15">
      <c r="A82" s="230" t="s">
        <v>99</v>
      </c>
      <c r="B82" s="245" t="s">
        <v>50</v>
      </c>
      <c r="C82" s="246"/>
      <c r="D82" s="247"/>
      <c r="E82" s="235">
        <v>13916</v>
      </c>
      <c r="F82" s="237">
        <v>15029</v>
      </c>
      <c r="K82" s="265"/>
      <c r="L82" s="270"/>
      <c r="M82" s="270"/>
    </row>
    <row r="83" spans="1:18" ht="17.100000000000001" customHeight="1" x14ac:dyDescent="0.15">
      <c r="A83" s="230"/>
      <c r="B83" s="245" t="s">
        <v>100</v>
      </c>
      <c r="C83" s="246"/>
      <c r="D83" s="247"/>
      <c r="E83" s="235">
        <v>8232</v>
      </c>
      <c r="F83" s="237">
        <v>8364</v>
      </c>
      <c r="K83" s="265"/>
      <c r="L83" s="270"/>
      <c r="M83" s="270"/>
    </row>
    <row r="84" spans="1:18" ht="17.100000000000001" customHeight="1" x14ac:dyDescent="0.15">
      <c r="A84" s="244" t="s">
        <v>101</v>
      </c>
      <c r="B84" s="244"/>
      <c r="C84" s="244"/>
      <c r="D84" s="244"/>
      <c r="E84" s="235">
        <v>5</v>
      </c>
      <c r="F84" s="237">
        <v>5</v>
      </c>
      <c r="K84" s="270"/>
      <c r="L84" s="270"/>
      <c r="M84" s="270"/>
    </row>
    <row r="85" spans="1:18" ht="17.100000000000001" customHeight="1" x14ac:dyDescent="0.15">
      <c r="A85" s="230" t="s">
        <v>43</v>
      </c>
      <c r="B85" s="259" t="s">
        <v>102</v>
      </c>
      <c r="C85" s="260"/>
      <c r="D85" s="261"/>
      <c r="E85" s="235">
        <v>3663</v>
      </c>
      <c r="F85" s="237">
        <v>3827</v>
      </c>
      <c r="K85" s="265"/>
      <c r="L85" s="271"/>
      <c r="M85" s="271"/>
    </row>
    <row r="86" spans="1:18" ht="17.100000000000001" customHeight="1" x14ac:dyDescent="0.15">
      <c r="A86" s="230"/>
      <c r="B86" s="245" t="s">
        <v>103</v>
      </c>
      <c r="C86" s="246"/>
      <c r="D86" s="247"/>
      <c r="E86" s="235">
        <v>5692</v>
      </c>
      <c r="F86" s="237">
        <v>5543</v>
      </c>
      <c r="K86" s="265"/>
      <c r="L86" s="270"/>
      <c r="M86" s="270"/>
    </row>
    <row r="87" spans="1:18" ht="17.100000000000001" customHeight="1" x14ac:dyDescent="0.15">
      <c r="A87" s="244" t="s">
        <v>104</v>
      </c>
      <c r="B87" s="244"/>
      <c r="C87" s="244"/>
      <c r="D87" s="244"/>
      <c r="E87" s="235">
        <v>703</v>
      </c>
      <c r="F87" s="237">
        <v>695</v>
      </c>
      <c r="K87" s="270"/>
      <c r="L87" s="270"/>
      <c r="M87" s="270"/>
    </row>
    <row r="88" spans="1:18" ht="17.100000000000001" customHeight="1" x14ac:dyDescent="0.15">
      <c r="A88" s="262" t="s">
        <v>169</v>
      </c>
      <c r="B88" s="262"/>
      <c r="C88" s="262"/>
      <c r="D88" s="262"/>
      <c r="E88" s="227"/>
      <c r="F88" s="227"/>
      <c r="G88" s="227"/>
      <c r="H88" s="227"/>
      <c r="I88" s="227"/>
      <c r="K88" s="272"/>
      <c r="L88" s="270"/>
      <c r="M88" s="270"/>
      <c r="N88" s="227"/>
      <c r="P88" s="227"/>
      <c r="Q88" s="227"/>
      <c r="R88" s="227"/>
    </row>
    <row r="89" spans="1:18" ht="17.100000000000001" customHeight="1" x14ac:dyDescent="0.15">
      <c r="A89" s="225" t="s">
        <v>105</v>
      </c>
      <c r="B89" s="227"/>
      <c r="C89" s="227"/>
      <c r="D89" s="227"/>
      <c r="E89" s="227"/>
    </row>
    <row r="120" s="225" customFormat="1" ht="14.1" customHeight="1" x14ac:dyDescent="0.15"/>
  </sheetData>
  <sheetProtection formatCells="0" insertColumns="0" insertRows="0"/>
  <mergeCells count="106">
    <mergeCell ref="A1:D1"/>
    <mergeCell ref="A4:D4"/>
    <mergeCell ref="A5:D5"/>
    <mergeCell ref="A6:A9"/>
    <mergeCell ref="B6:B7"/>
    <mergeCell ref="C6:D6"/>
    <mergeCell ref="C7:D7"/>
    <mergeCell ref="B8:B9"/>
    <mergeCell ref="C8:D8"/>
    <mergeCell ref="C9:D9"/>
    <mergeCell ref="A10:A11"/>
    <mergeCell ref="B10:D10"/>
    <mergeCell ref="B11:D11"/>
    <mergeCell ref="A12:A19"/>
    <mergeCell ref="B12:B16"/>
    <mergeCell ref="C12:D12"/>
    <mergeCell ref="C13:D13"/>
    <mergeCell ref="C14:D14"/>
    <mergeCell ref="C15:D15"/>
    <mergeCell ref="C16:D16"/>
    <mergeCell ref="B17:B18"/>
    <mergeCell ref="C17:D17"/>
    <mergeCell ref="C18:D18"/>
    <mergeCell ref="B19:D19"/>
    <mergeCell ref="A20:D20"/>
    <mergeCell ref="A21:D21"/>
    <mergeCell ref="A22:D22"/>
    <mergeCell ref="A23:A25"/>
    <mergeCell ref="B23:D23"/>
    <mergeCell ref="B24:D24"/>
    <mergeCell ref="B25:D25"/>
    <mergeCell ref="A26:A28"/>
    <mergeCell ref="B26:D26"/>
    <mergeCell ref="B27:D27"/>
    <mergeCell ref="B28:D28"/>
    <mergeCell ref="A29:D29"/>
    <mergeCell ref="A31:D31"/>
    <mergeCell ref="A34:D34"/>
    <mergeCell ref="A35:D35"/>
    <mergeCell ref="A36:A39"/>
    <mergeCell ref="B36:B37"/>
    <mergeCell ref="C36:D36"/>
    <mergeCell ref="C37:D37"/>
    <mergeCell ref="B38:B39"/>
    <mergeCell ref="C38:D38"/>
    <mergeCell ref="C39:D39"/>
    <mergeCell ref="A40:A41"/>
    <mergeCell ref="B40:D40"/>
    <mergeCell ref="B41:D41"/>
    <mergeCell ref="A42:A49"/>
    <mergeCell ref="B42:B46"/>
    <mergeCell ref="C42:D42"/>
    <mergeCell ref="C43:D43"/>
    <mergeCell ref="C44:D44"/>
    <mergeCell ref="C45:D45"/>
    <mergeCell ref="C46:D46"/>
    <mergeCell ref="B47:B48"/>
    <mergeCell ref="C47:D47"/>
    <mergeCell ref="C48:D48"/>
    <mergeCell ref="B49:D49"/>
    <mergeCell ref="A50:D50"/>
    <mergeCell ref="A51:D51"/>
    <mergeCell ref="A52:D52"/>
    <mergeCell ref="A53:A55"/>
    <mergeCell ref="B53:D53"/>
    <mergeCell ref="B54:D54"/>
    <mergeCell ref="B55:D55"/>
    <mergeCell ref="A56:A58"/>
    <mergeCell ref="B56:D56"/>
    <mergeCell ref="B57:D57"/>
    <mergeCell ref="B58:D58"/>
    <mergeCell ref="A59:D59"/>
    <mergeCell ref="A61:D61"/>
    <mergeCell ref="A64:D64"/>
    <mergeCell ref="A65:D65"/>
    <mergeCell ref="A66:A69"/>
    <mergeCell ref="B66:B67"/>
    <mergeCell ref="C66:D66"/>
    <mergeCell ref="C67:D67"/>
    <mergeCell ref="B68:B69"/>
    <mergeCell ref="C68:D68"/>
    <mergeCell ref="C69:D69"/>
    <mergeCell ref="A70:A71"/>
    <mergeCell ref="B70:D70"/>
    <mergeCell ref="B71:D71"/>
    <mergeCell ref="A72:A80"/>
    <mergeCell ref="B72:B76"/>
    <mergeCell ref="C72:D72"/>
    <mergeCell ref="C73:D73"/>
    <mergeCell ref="C74:D74"/>
    <mergeCell ref="C75:D75"/>
    <mergeCell ref="C76:D76"/>
    <mergeCell ref="B77:B78"/>
    <mergeCell ref="C77:D77"/>
    <mergeCell ref="C78:D78"/>
    <mergeCell ref="B79:D79"/>
    <mergeCell ref="B80:D80"/>
    <mergeCell ref="A81:D81"/>
    <mergeCell ref="A87:D87"/>
    <mergeCell ref="A82:A83"/>
    <mergeCell ref="B82:D82"/>
    <mergeCell ref="B83:D83"/>
    <mergeCell ref="A84:D84"/>
    <mergeCell ref="A85:A86"/>
    <mergeCell ref="B85:D85"/>
    <mergeCell ref="B86:D86"/>
  </mergeCells>
  <phoneticPr fontId="2"/>
  <pageMargins left="1.1023622047244095" right="0.78740157480314965" top="0.98425196850393704" bottom="0.98425196850393704" header="0.51181102362204722" footer="0.51181102362204722"/>
  <pageSetup paperSize="9" scale="98" orientation="landscape" r:id="rId1"/>
  <headerFooter scaleWithDoc="0" alignWithMargins="0">
    <oddFooter>&amp;C&amp;A</oddFooter>
  </headerFooter>
  <rowBreaks count="1" manualBreakCount="1">
    <brk id="30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36F0-C990-4237-B862-1F2AF7652AE9}">
  <dimension ref="A1:Q151"/>
  <sheetViews>
    <sheetView view="pageBreakPreview" zoomScaleNormal="100" zoomScaleSheetLayoutView="100" workbookViewId="0">
      <selection sqref="A1:F1"/>
    </sheetView>
  </sheetViews>
  <sheetFormatPr defaultRowHeight="13.5" x14ac:dyDescent="0.15"/>
  <cols>
    <col min="1" max="1" width="15.5" style="225" customWidth="1"/>
    <col min="2" max="2" width="12.125" style="225" customWidth="1"/>
    <col min="3" max="5" width="9.625" style="225" customWidth="1"/>
    <col min="6" max="6" width="9" style="225"/>
    <col min="7" max="7" width="13.625" style="225" customWidth="1"/>
    <col min="8" max="11" width="9.625" style="225" customWidth="1"/>
    <col min="12" max="12" width="9" style="225" customWidth="1"/>
    <col min="13" max="15" width="18.625" style="225" customWidth="1"/>
    <col min="16" max="16384" width="9" style="225"/>
  </cols>
  <sheetData>
    <row r="1" spans="1:15" s="227" customFormat="1" ht="22.5" customHeight="1" x14ac:dyDescent="0.2">
      <c r="A1" s="273" t="s">
        <v>126</v>
      </c>
      <c r="B1" s="273"/>
      <c r="C1" s="273"/>
      <c r="D1" s="273"/>
      <c r="E1" s="273"/>
      <c r="F1" s="273"/>
      <c r="K1" s="274"/>
    </row>
    <row r="2" spans="1:15" s="227" customFormat="1" ht="15.95" customHeight="1" x14ac:dyDescent="0.2">
      <c r="A2" s="275" t="s">
        <v>127</v>
      </c>
      <c r="B2" s="276"/>
      <c r="C2" s="276"/>
      <c r="D2" s="276"/>
      <c r="E2" s="276"/>
      <c r="F2" s="276"/>
      <c r="K2" s="274"/>
    </row>
    <row r="3" spans="1:15" s="227" customFormat="1" ht="15.95" customHeight="1" x14ac:dyDescent="0.15">
      <c r="E3" s="227" t="s">
        <v>128</v>
      </c>
      <c r="K3" s="227" t="s">
        <v>128</v>
      </c>
      <c r="O3" s="264" t="s">
        <v>128</v>
      </c>
    </row>
    <row r="4" spans="1:15" s="227" customFormat="1" ht="15.95" customHeight="1" x14ac:dyDescent="0.15">
      <c r="A4" s="231" t="s">
        <v>15</v>
      </c>
      <c r="B4" s="231" t="s">
        <v>133</v>
      </c>
      <c r="C4" s="231" t="s">
        <v>134</v>
      </c>
      <c r="D4" s="277" t="s">
        <v>45</v>
      </c>
      <c r="E4" s="277"/>
      <c r="G4" s="278" t="s">
        <v>255</v>
      </c>
      <c r="H4" s="279" t="s">
        <v>135</v>
      </c>
      <c r="I4" s="279" t="s">
        <v>136</v>
      </c>
      <c r="J4" s="280" t="s">
        <v>45</v>
      </c>
      <c r="K4" s="281"/>
      <c r="L4" s="274"/>
      <c r="M4" s="278" t="s">
        <v>264</v>
      </c>
      <c r="N4" s="279" t="s">
        <v>129</v>
      </c>
      <c r="O4" s="282" t="s">
        <v>130</v>
      </c>
    </row>
    <row r="5" spans="1:15" s="227" customFormat="1" ht="15.95" customHeight="1" x14ac:dyDescent="0.15">
      <c r="A5" s="231" t="s">
        <v>131</v>
      </c>
      <c r="B5" s="235">
        <v>2654139</v>
      </c>
      <c r="C5" s="235">
        <v>2445845</v>
      </c>
      <c r="D5" s="283">
        <v>5099984</v>
      </c>
      <c r="E5" s="283"/>
      <c r="G5" s="284" t="s">
        <v>219</v>
      </c>
      <c r="H5" s="237">
        <v>216815</v>
      </c>
      <c r="I5" s="237">
        <v>203448</v>
      </c>
      <c r="J5" s="285">
        <f t="shared" ref="J5:J16" si="0">SUM(H5:I5)</f>
        <v>420263</v>
      </c>
      <c r="K5" s="285"/>
      <c r="L5" s="274"/>
      <c r="M5" s="284" t="s">
        <v>219</v>
      </c>
      <c r="N5" s="286">
        <v>13222</v>
      </c>
      <c r="O5" s="287">
        <v>396659</v>
      </c>
    </row>
    <row r="6" spans="1:15" s="227" customFormat="1" ht="15.95" customHeight="1" x14ac:dyDescent="0.15">
      <c r="A6" s="231" t="s">
        <v>265</v>
      </c>
      <c r="B6" s="236">
        <v>2834507</v>
      </c>
      <c r="C6" s="236">
        <v>2674616</v>
      </c>
      <c r="D6" s="288">
        <v>5509123</v>
      </c>
      <c r="E6" s="288"/>
      <c r="G6" s="284" t="s">
        <v>220</v>
      </c>
      <c r="H6" s="237">
        <v>206502</v>
      </c>
      <c r="I6" s="237">
        <v>194064</v>
      </c>
      <c r="J6" s="285">
        <f t="shared" si="0"/>
        <v>400566</v>
      </c>
      <c r="K6" s="285"/>
      <c r="L6" s="274"/>
      <c r="M6" s="284" t="s">
        <v>220</v>
      </c>
      <c r="N6" s="286">
        <v>12568</v>
      </c>
      <c r="O6" s="287">
        <v>389603</v>
      </c>
    </row>
    <row r="7" spans="1:15" s="227" customFormat="1" ht="15.95" customHeight="1" x14ac:dyDescent="0.15">
      <c r="A7" s="231" t="s">
        <v>266</v>
      </c>
      <c r="B7" s="236">
        <v>2904550</v>
      </c>
      <c r="C7" s="236">
        <v>2742127</v>
      </c>
      <c r="D7" s="288">
        <f>B7+C7</f>
        <v>5646677</v>
      </c>
      <c r="E7" s="288"/>
      <c r="G7" s="284" t="s">
        <v>221</v>
      </c>
      <c r="H7" s="237">
        <v>218840</v>
      </c>
      <c r="I7" s="237">
        <v>211680</v>
      </c>
      <c r="J7" s="285">
        <f t="shared" si="0"/>
        <v>430520</v>
      </c>
      <c r="K7" s="285"/>
      <c r="L7" s="274"/>
      <c r="M7" s="284" t="s">
        <v>221</v>
      </c>
      <c r="N7" s="286">
        <v>14454</v>
      </c>
      <c r="O7" s="287">
        <v>433632</v>
      </c>
    </row>
    <row r="8" spans="1:15" s="227" customFormat="1" ht="15.95" customHeight="1" x14ac:dyDescent="0.15">
      <c r="A8" s="231" t="s">
        <v>267</v>
      </c>
      <c r="B8" s="236">
        <v>2743302</v>
      </c>
      <c r="C8" s="236">
        <v>2612713</v>
      </c>
      <c r="D8" s="288">
        <f>B8+C8</f>
        <v>5356015</v>
      </c>
      <c r="E8" s="288"/>
      <c r="G8" s="284" t="s">
        <v>222</v>
      </c>
      <c r="H8" s="237">
        <v>233136</v>
      </c>
      <c r="I8" s="237">
        <v>217008</v>
      </c>
      <c r="J8" s="285">
        <f t="shared" si="0"/>
        <v>450144</v>
      </c>
      <c r="K8" s="285"/>
      <c r="L8" s="274"/>
      <c r="M8" s="284" t="s">
        <v>222</v>
      </c>
      <c r="N8" s="286">
        <v>13937</v>
      </c>
      <c r="O8" s="287">
        <v>432062</v>
      </c>
    </row>
    <row r="9" spans="1:15" s="227" customFormat="1" ht="15.95" customHeight="1" x14ac:dyDescent="0.15">
      <c r="A9" s="231" t="s">
        <v>268</v>
      </c>
      <c r="B9" s="236">
        <f>[1]平成２１年出入交通量!C16</f>
        <v>2592122</v>
      </c>
      <c r="C9" s="236">
        <f>[1]平成２１年出入交通量!D16</f>
        <v>2504940</v>
      </c>
      <c r="D9" s="288">
        <f>B9+C9</f>
        <v>5097062</v>
      </c>
      <c r="E9" s="288"/>
      <c r="G9" s="284" t="s">
        <v>223</v>
      </c>
      <c r="H9" s="237">
        <v>223934</v>
      </c>
      <c r="I9" s="237">
        <v>214896</v>
      </c>
      <c r="J9" s="285">
        <f t="shared" si="0"/>
        <v>438830</v>
      </c>
      <c r="K9" s="285"/>
      <c r="L9" s="274"/>
      <c r="M9" s="284" t="s">
        <v>223</v>
      </c>
      <c r="N9" s="286">
        <v>14033</v>
      </c>
      <c r="O9" s="287">
        <v>435013</v>
      </c>
    </row>
    <row r="10" spans="1:15" s="227" customFormat="1" ht="15.95" customHeight="1" x14ac:dyDescent="0.15">
      <c r="A10" s="231" t="s">
        <v>255</v>
      </c>
      <c r="B10" s="237">
        <f>SUM(H17)</f>
        <v>2600546</v>
      </c>
      <c r="C10" s="237">
        <f>SUM(I17)</f>
        <v>2445714</v>
      </c>
      <c r="D10" s="285">
        <f>SUM(J17)</f>
        <v>5046260</v>
      </c>
      <c r="E10" s="285"/>
      <c r="G10" s="284" t="s">
        <v>224</v>
      </c>
      <c r="H10" s="237">
        <v>220222</v>
      </c>
      <c r="I10" s="237">
        <v>206788</v>
      </c>
      <c r="J10" s="289">
        <f t="shared" si="0"/>
        <v>427010</v>
      </c>
      <c r="K10" s="289"/>
      <c r="L10" s="274"/>
      <c r="M10" s="284" t="s">
        <v>224</v>
      </c>
      <c r="N10" s="286">
        <v>13618</v>
      </c>
      <c r="O10" s="287">
        <v>408534</v>
      </c>
    </row>
    <row r="11" spans="1:15" s="227" customFormat="1" ht="15.95" customHeight="1" x14ac:dyDescent="0.15">
      <c r="A11" s="238"/>
      <c r="B11" s="238"/>
      <c r="C11" s="238"/>
      <c r="D11" s="225"/>
      <c r="E11" s="225"/>
      <c r="G11" s="284" t="s">
        <v>225</v>
      </c>
      <c r="H11" s="237">
        <v>198302</v>
      </c>
      <c r="I11" s="237">
        <v>183250</v>
      </c>
      <c r="J11" s="285">
        <f t="shared" si="0"/>
        <v>381552</v>
      </c>
      <c r="K11" s="285"/>
      <c r="L11" s="274"/>
      <c r="M11" s="284" t="s">
        <v>225</v>
      </c>
      <c r="N11" s="286">
        <v>12657</v>
      </c>
      <c r="O11" s="287">
        <v>392378</v>
      </c>
    </row>
    <row r="12" spans="1:15" s="227" customFormat="1" ht="15.95" customHeight="1" x14ac:dyDescent="0.15">
      <c r="G12" s="284" t="s">
        <v>226</v>
      </c>
      <c r="H12" s="237">
        <v>221374</v>
      </c>
      <c r="I12" s="237">
        <v>207090</v>
      </c>
      <c r="J12" s="285">
        <f t="shared" si="0"/>
        <v>428464</v>
      </c>
      <c r="K12" s="285"/>
      <c r="L12" s="274"/>
      <c r="M12" s="284" t="s">
        <v>226</v>
      </c>
      <c r="N12" s="286">
        <v>14264</v>
      </c>
      <c r="O12" s="287">
        <v>427910</v>
      </c>
    </row>
    <row r="13" spans="1:15" s="227" customFormat="1" ht="15.95" customHeight="1" x14ac:dyDescent="0.15">
      <c r="G13" s="284" t="s">
        <v>227</v>
      </c>
      <c r="H13" s="237">
        <v>224587</v>
      </c>
      <c r="I13" s="237">
        <v>209787</v>
      </c>
      <c r="J13" s="285">
        <f t="shared" si="0"/>
        <v>434374</v>
      </c>
      <c r="K13" s="285"/>
      <c r="L13" s="274"/>
      <c r="M13" s="284" t="s">
        <v>227</v>
      </c>
      <c r="N13" s="286">
        <v>14272</v>
      </c>
      <c r="O13" s="287">
        <v>442446</v>
      </c>
    </row>
    <row r="14" spans="1:15" s="227" customFormat="1" ht="15.95" customHeight="1" x14ac:dyDescent="0.15">
      <c r="G14" s="284" t="s">
        <v>256</v>
      </c>
      <c r="H14" s="237">
        <v>218826</v>
      </c>
      <c r="I14" s="237">
        <v>204220</v>
      </c>
      <c r="J14" s="285">
        <f t="shared" si="0"/>
        <v>423046</v>
      </c>
      <c r="K14" s="285"/>
      <c r="L14" s="274"/>
      <c r="M14" s="284" t="s">
        <v>256</v>
      </c>
      <c r="N14" s="286">
        <v>13944</v>
      </c>
      <c r="O14" s="287">
        <v>432279</v>
      </c>
    </row>
    <row r="15" spans="1:15" s="227" customFormat="1" ht="15.95" customHeight="1" x14ac:dyDescent="0.15">
      <c r="G15" s="284" t="s">
        <v>228</v>
      </c>
      <c r="H15" s="237">
        <v>201285</v>
      </c>
      <c r="I15" s="237">
        <v>190806</v>
      </c>
      <c r="J15" s="285">
        <f t="shared" si="0"/>
        <v>392091</v>
      </c>
      <c r="K15" s="285"/>
      <c r="L15" s="274"/>
      <c r="M15" s="284" t="s">
        <v>228</v>
      </c>
      <c r="N15" s="286">
        <v>14154</v>
      </c>
      <c r="O15" s="287">
        <v>410471</v>
      </c>
    </row>
    <row r="16" spans="1:15" s="227" customFormat="1" ht="15.95" customHeight="1" x14ac:dyDescent="0.15">
      <c r="G16" s="284" t="s">
        <v>229</v>
      </c>
      <c r="H16" s="237">
        <v>216723</v>
      </c>
      <c r="I16" s="237">
        <v>202677</v>
      </c>
      <c r="J16" s="285">
        <f t="shared" si="0"/>
        <v>419400</v>
      </c>
      <c r="K16" s="285"/>
      <c r="L16" s="274"/>
      <c r="M16" s="284" t="s">
        <v>229</v>
      </c>
      <c r="N16" s="290">
        <v>14482</v>
      </c>
      <c r="O16" s="291">
        <v>448945</v>
      </c>
    </row>
    <row r="17" spans="1:15" s="227" customFormat="1" ht="15.95" customHeight="1" x14ac:dyDescent="0.15">
      <c r="G17" s="279" t="s">
        <v>51</v>
      </c>
      <c r="H17" s="237">
        <f>SUM(H5:H16)</f>
        <v>2600546</v>
      </c>
      <c r="I17" s="237">
        <f>SUM(I5:I16)</f>
        <v>2445714</v>
      </c>
      <c r="J17" s="285">
        <f>H17+I17</f>
        <v>5046260</v>
      </c>
      <c r="K17" s="285"/>
      <c r="L17" s="274"/>
      <c r="M17" s="279" t="s">
        <v>51</v>
      </c>
      <c r="N17" s="292"/>
      <c r="O17" s="293">
        <f>SUM(O5:O16)</f>
        <v>5049932</v>
      </c>
    </row>
    <row r="18" spans="1:15" s="227" customFormat="1" ht="15.95" customHeight="1" x14ac:dyDescent="0.15">
      <c r="D18" s="294"/>
      <c r="E18" s="295"/>
      <c r="K18" s="274"/>
    </row>
    <row r="19" spans="1:15" s="227" customFormat="1" ht="15.95" customHeight="1" x14ac:dyDescent="0.15">
      <c r="K19" s="274"/>
    </row>
    <row r="20" spans="1:15" s="227" customFormat="1" ht="15.95" customHeight="1" x14ac:dyDescent="0.15">
      <c r="E20" s="227" t="s">
        <v>128</v>
      </c>
      <c r="K20" s="227" t="s">
        <v>128</v>
      </c>
      <c r="O20" s="264" t="s">
        <v>128</v>
      </c>
    </row>
    <row r="21" spans="1:15" s="227" customFormat="1" ht="15.95" customHeight="1" x14ac:dyDescent="0.15">
      <c r="A21" s="278" t="s">
        <v>263</v>
      </c>
      <c r="B21" s="280" t="s">
        <v>129</v>
      </c>
      <c r="C21" s="281"/>
      <c r="D21" s="296" t="s">
        <v>130</v>
      </c>
      <c r="E21" s="296"/>
      <c r="G21" s="284" t="s">
        <v>262</v>
      </c>
      <c r="H21" s="280" t="s">
        <v>129</v>
      </c>
      <c r="I21" s="281"/>
      <c r="J21" s="297" t="s">
        <v>130</v>
      </c>
      <c r="K21" s="298"/>
      <c r="L21" s="274"/>
      <c r="M21" s="284" t="s">
        <v>261</v>
      </c>
      <c r="N21" s="279" t="s">
        <v>129</v>
      </c>
      <c r="O21" s="282" t="s">
        <v>130</v>
      </c>
    </row>
    <row r="22" spans="1:15" s="227" customFormat="1" ht="15.95" customHeight="1" x14ac:dyDescent="0.15">
      <c r="A22" s="284" t="s">
        <v>219</v>
      </c>
      <c r="B22" s="299">
        <v>12474</v>
      </c>
      <c r="C22" s="300"/>
      <c r="D22" s="301">
        <v>374220</v>
      </c>
      <c r="E22" s="301"/>
      <c r="G22" s="284" t="s">
        <v>219</v>
      </c>
      <c r="H22" s="302">
        <v>11186</v>
      </c>
      <c r="I22" s="302"/>
      <c r="J22" s="303">
        <v>335592</v>
      </c>
      <c r="K22" s="303"/>
      <c r="L22" s="274"/>
      <c r="M22" s="284" t="s">
        <v>219</v>
      </c>
      <c r="N22" s="286">
        <v>9941</v>
      </c>
      <c r="O22" s="304">
        <v>298231</v>
      </c>
    </row>
    <row r="23" spans="1:15" ht="15.95" customHeight="1" x14ac:dyDescent="0.15">
      <c r="A23" s="284" t="s">
        <v>220</v>
      </c>
      <c r="B23" s="299">
        <v>11286</v>
      </c>
      <c r="C23" s="300"/>
      <c r="D23" s="301">
        <v>349851</v>
      </c>
      <c r="E23" s="301"/>
      <c r="G23" s="284" t="s">
        <v>220</v>
      </c>
      <c r="H23" s="302">
        <v>10616</v>
      </c>
      <c r="I23" s="302"/>
      <c r="J23" s="303">
        <v>329084</v>
      </c>
      <c r="K23" s="303"/>
      <c r="M23" s="284" t="s">
        <v>220</v>
      </c>
      <c r="N23" s="286">
        <v>9683</v>
      </c>
      <c r="O23" s="304">
        <v>300163</v>
      </c>
    </row>
    <row r="24" spans="1:15" ht="15.95" customHeight="1" x14ac:dyDescent="0.15">
      <c r="A24" s="284" t="s">
        <v>221</v>
      </c>
      <c r="B24" s="299">
        <v>12219</v>
      </c>
      <c r="C24" s="300"/>
      <c r="D24" s="301">
        <v>366559</v>
      </c>
      <c r="E24" s="301"/>
      <c r="G24" s="284" t="s">
        <v>221</v>
      </c>
      <c r="H24" s="302">
        <v>11421</v>
      </c>
      <c r="I24" s="302"/>
      <c r="J24" s="303">
        <v>342615</v>
      </c>
      <c r="K24" s="303"/>
      <c r="M24" s="284" t="s">
        <v>221</v>
      </c>
      <c r="N24" s="286">
        <v>10268</v>
      </c>
      <c r="O24" s="304">
        <v>308051</v>
      </c>
    </row>
    <row r="25" spans="1:15" ht="15.95" customHeight="1" x14ac:dyDescent="0.15">
      <c r="A25" s="284" t="s">
        <v>222</v>
      </c>
      <c r="B25" s="299">
        <v>12043</v>
      </c>
      <c r="C25" s="300"/>
      <c r="D25" s="301">
        <v>373335</v>
      </c>
      <c r="E25" s="301"/>
      <c r="G25" s="284" t="s">
        <v>222</v>
      </c>
      <c r="H25" s="302">
        <v>11151</v>
      </c>
      <c r="I25" s="302"/>
      <c r="J25" s="303">
        <v>345689</v>
      </c>
      <c r="K25" s="303"/>
      <c r="M25" s="284" t="s">
        <v>222</v>
      </c>
      <c r="N25" s="286">
        <v>9812</v>
      </c>
      <c r="O25" s="304">
        <v>304182</v>
      </c>
    </row>
    <row r="26" spans="1:15" ht="15.95" customHeight="1" x14ac:dyDescent="0.15">
      <c r="A26" s="284" t="s">
        <v>223</v>
      </c>
      <c r="B26" s="299">
        <v>11967</v>
      </c>
      <c r="C26" s="300"/>
      <c r="D26" s="301">
        <v>370986</v>
      </c>
      <c r="E26" s="301"/>
      <c r="G26" s="284" t="s">
        <v>223</v>
      </c>
      <c r="H26" s="302">
        <v>11099</v>
      </c>
      <c r="I26" s="302"/>
      <c r="J26" s="303">
        <v>344066</v>
      </c>
      <c r="K26" s="303"/>
      <c r="M26" s="284" t="s">
        <v>223</v>
      </c>
      <c r="N26" s="286">
        <v>9870</v>
      </c>
      <c r="O26" s="304">
        <v>305982</v>
      </c>
    </row>
    <row r="27" spans="1:15" ht="15.95" customHeight="1" x14ac:dyDescent="0.15">
      <c r="A27" s="284" t="s">
        <v>224</v>
      </c>
      <c r="B27" s="299">
        <v>11680</v>
      </c>
      <c r="C27" s="300"/>
      <c r="D27" s="301">
        <v>350398</v>
      </c>
      <c r="E27" s="301"/>
      <c r="G27" s="284" t="s">
        <v>224</v>
      </c>
      <c r="H27" s="302">
        <v>10586</v>
      </c>
      <c r="I27" s="302"/>
      <c r="J27" s="303">
        <v>317565</v>
      </c>
      <c r="K27" s="303"/>
      <c r="M27" s="284" t="s">
        <v>224</v>
      </c>
      <c r="N27" s="286">
        <v>9793</v>
      </c>
      <c r="O27" s="304">
        <v>293786</v>
      </c>
    </row>
    <row r="28" spans="1:15" ht="15.95" customHeight="1" x14ac:dyDescent="0.15">
      <c r="A28" s="284" t="s">
        <v>225</v>
      </c>
      <c r="B28" s="299">
        <v>11222</v>
      </c>
      <c r="C28" s="300"/>
      <c r="D28" s="301">
        <v>347868</v>
      </c>
      <c r="E28" s="301"/>
      <c r="G28" s="284" t="s">
        <v>225</v>
      </c>
      <c r="H28" s="302">
        <v>10045</v>
      </c>
      <c r="I28" s="302"/>
      <c r="J28" s="303">
        <v>311381</v>
      </c>
      <c r="K28" s="303"/>
      <c r="M28" s="284" t="s">
        <v>225</v>
      </c>
      <c r="N28" s="286">
        <v>9054</v>
      </c>
      <c r="O28" s="304">
        <v>280671</v>
      </c>
    </row>
    <row r="29" spans="1:15" ht="15.95" customHeight="1" x14ac:dyDescent="0.15">
      <c r="A29" s="284" t="s">
        <v>226</v>
      </c>
      <c r="B29" s="299">
        <v>11957</v>
      </c>
      <c r="C29" s="300"/>
      <c r="D29" s="301">
        <v>358722</v>
      </c>
      <c r="E29" s="301"/>
      <c r="G29" s="284" t="s">
        <v>226</v>
      </c>
      <c r="H29" s="302">
        <v>10955</v>
      </c>
      <c r="I29" s="302"/>
      <c r="J29" s="303">
        <v>328657</v>
      </c>
      <c r="K29" s="303"/>
      <c r="M29" s="284" t="s">
        <v>226</v>
      </c>
      <c r="N29" s="286">
        <v>10033</v>
      </c>
      <c r="O29" s="304">
        <v>300991</v>
      </c>
    </row>
    <row r="30" spans="1:15" ht="15.95" customHeight="1" x14ac:dyDescent="0.15">
      <c r="A30" s="284" t="s">
        <v>227</v>
      </c>
      <c r="B30" s="299">
        <v>11533</v>
      </c>
      <c r="C30" s="300"/>
      <c r="D30" s="301">
        <v>357523</v>
      </c>
      <c r="E30" s="301"/>
      <c r="G30" s="284" t="s">
        <v>227</v>
      </c>
      <c r="H30" s="302">
        <v>10978</v>
      </c>
      <c r="I30" s="302"/>
      <c r="J30" s="303">
        <v>340307</v>
      </c>
      <c r="K30" s="303"/>
      <c r="M30" s="284" t="s">
        <v>227</v>
      </c>
      <c r="N30" s="286">
        <v>9824</v>
      </c>
      <c r="O30" s="304">
        <v>304535</v>
      </c>
    </row>
    <row r="31" spans="1:15" ht="15.95" customHeight="1" x14ac:dyDescent="0.15">
      <c r="A31" s="284" t="s">
        <v>256</v>
      </c>
      <c r="B31" s="299">
        <v>11349</v>
      </c>
      <c r="C31" s="300"/>
      <c r="D31" s="301">
        <v>351805</v>
      </c>
      <c r="E31" s="301"/>
      <c r="G31" s="284" t="s">
        <v>256</v>
      </c>
      <c r="H31" s="302">
        <v>11070</v>
      </c>
      <c r="I31" s="302"/>
      <c r="J31" s="303">
        <v>343183</v>
      </c>
      <c r="K31" s="303"/>
      <c r="M31" s="284" t="s">
        <v>256</v>
      </c>
      <c r="N31" s="286">
        <v>9912</v>
      </c>
      <c r="O31" s="304">
        <v>307273</v>
      </c>
    </row>
    <row r="32" spans="1:15" ht="15.95" customHeight="1" x14ac:dyDescent="0.15">
      <c r="A32" s="284" t="s">
        <v>228</v>
      </c>
      <c r="B32" s="299">
        <v>11441</v>
      </c>
      <c r="C32" s="300"/>
      <c r="D32" s="301">
        <v>320354</v>
      </c>
      <c r="E32" s="301"/>
      <c r="G32" s="284" t="s">
        <v>228</v>
      </c>
      <c r="H32" s="302">
        <v>10867</v>
      </c>
      <c r="I32" s="302"/>
      <c r="J32" s="303">
        <v>304276</v>
      </c>
      <c r="K32" s="303"/>
      <c r="M32" s="284" t="s">
        <v>228</v>
      </c>
      <c r="N32" s="286">
        <v>9946</v>
      </c>
      <c r="O32" s="304">
        <v>278492</v>
      </c>
    </row>
    <row r="33" spans="1:15" ht="15.95" customHeight="1" x14ac:dyDescent="0.15">
      <c r="A33" s="284" t="s">
        <v>229</v>
      </c>
      <c r="B33" s="299">
        <v>11820</v>
      </c>
      <c r="C33" s="300"/>
      <c r="D33" s="301">
        <v>366425</v>
      </c>
      <c r="E33" s="301"/>
      <c r="G33" s="284" t="s">
        <v>229</v>
      </c>
      <c r="H33" s="302">
        <v>11373</v>
      </c>
      <c r="I33" s="302"/>
      <c r="J33" s="303">
        <v>352566</v>
      </c>
      <c r="K33" s="303"/>
      <c r="M33" s="284" t="s">
        <v>229</v>
      </c>
      <c r="N33" s="286">
        <v>10141</v>
      </c>
      <c r="O33" s="304">
        <v>314377</v>
      </c>
    </row>
    <row r="34" spans="1:15" ht="15.95" customHeight="1" x14ac:dyDescent="0.15">
      <c r="A34" s="305" t="s">
        <v>51</v>
      </c>
      <c r="B34" s="306"/>
      <c r="C34" s="307"/>
      <c r="D34" s="308">
        <f>SUM(D22:D33)</f>
        <v>4288046</v>
      </c>
      <c r="E34" s="308"/>
      <c r="G34" s="279" t="s">
        <v>51</v>
      </c>
      <c r="H34" s="309"/>
      <c r="I34" s="309"/>
      <c r="J34" s="310">
        <f>SUM(J22:J33)</f>
        <v>3994981</v>
      </c>
      <c r="K34" s="310"/>
      <c r="M34" s="279" t="s">
        <v>51</v>
      </c>
      <c r="N34" s="292"/>
      <c r="O34" s="311">
        <f>SUM(O22:O33)</f>
        <v>3596734</v>
      </c>
    </row>
    <row r="35" spans="1:15" ht="15.95" customHeight="1" x14ac:dyDescent="0.15">
      <c r="G35" s="227"/>
      <c r="H35" s="227"/>
      <c r="I35" s="227"/>
    </row>
    <row r="36" spans="1:15" ht="15.95" customHeight="1" x14ac:dyDescent="0.15">
      <c r="D36" s="295"/>
      <c r="E36" s="295"/>
    </row>
    <row r="37" spans="1:15" ht="17.100000000000001" customHeight="1" x14ac:dyDescent="0.2">
      <c r="A37" s="227" t="s">
        <v>236</v>
      </c>
      <c r="F37" s="276"/>
      <c r="G37" s="312"/>
      <c r="H37" s="312"/>
      <c r="I37" s="312"/>
      <c r="J37" s="312"/>
      <c r="K37" s="312"/>
      <c r="L37" s="227"/>
      <c r="M37" s="227"/>
      <c r="N37" s="227"/>
    </row>
    <row r="38" spans="1:15" ht="17.100000000000001" customHeight="1" x14ac:dyDescent="0.2">
      <c r="A38" s="227" t="s">
        <v>269</v>
      </c>
      <c r="F38" s="276"/>
      <c r="G38" s="227"/>
      <c r="H38" s="227"/>
      <c r="I38" s="227"/>
      <c r="J38" s="227"/>
      <c r="K38" s="274"/>
      <c r="L38" s="227"/>
      <c r="M38" s="227"/>
      <c r="N38" s="227"/>
    </row>
    <row r="39" spans="1:15" ht="17.100000000000001" customHeight="1" x14ac:dyDescent="0.2">
      <c r="A39" s="313" t="s">
        <v>270</v>
      </c>
      <c r="C39" s="227"/>
      <c r="D39" s="227"/>
      <c r="E39" s="227"/>
      <c r="F39" s="276"/>
      <c r="G39" s="227"/>
      <c r="H39" s="227"/>
      <c r="I39" s="227"/>
      <c r="J39" s="227"/>
      <c r="K39" s="274"/>
      <c r="L39" s="227"/>
      <c r="M39" s="227"/>
      <c r="N39" s="227"/>
    </row>
    <row r="40" spans="1:15" ht="17.100000000000001" customHeight="1" x14ac:dyDescent="0.15">
      <c r="A40" s="313" t="s">
        <v>271</v>
      </c>
      <c r="D40" s="312"/>
      <c r="E40" s="312"/>
      <c r="F40" s="312"/>
      <c r="G40" s="227"/>
      <c r="H40" s="227"/>
      <c r="I40" s="227"/>
      <c r="J40" s="227"/>
      <c r="K40" s="274"/>
      <c r="L40" s="227"/>
      <c r="M40" s="227"/>
      <c r="N40" s="227"/>
    </row>
    <row r="41" spans="1:15" ht="17.100000000000001" customHeight="1" x14ac:dyDescent="0.15">
      <c r="A41" s="313" t="s">
        <v>272</v>
      </c>
      <c r="C41" s="312"/>
      <c r="D41" s="312"/>
      <c r="E41" s="312"/>
      <c r="F41" s="312"/>
      <c r="G41" s="227"/>
      <c r="H41" s="227"/>
      <c r="I41" s="227"/>
      <c r="J41" s="227"/>
      <c r="K41" s="274"/>
      <c r="L41" s="227"/>
    </row>
    <row r="42" spans="1:15" ht="17.100000000000001" customHeight="1" x14ac:dyDescent="0.2">
      <c r="A42" s="314" t="s">
        <v>132</v>
      </c>
      <c r="C42" s="227"/>
      <c r="D42" s="227"/>
      <c r="E42" s="227"/>
      <c r="F42" s="315"/>
      <c r="G42" s="227"/>
      <c r="H42" s="227"/>
      <c r="I42" s="227"/>
      <c r="J42" s="227"/>
      <c r="K42" s="274"/>
      <c r="L42" s="227"/>
    </row>
    <row r="43" spans="1:15" ht="18" customHeight="1" x14ac:dyDescent="0.15"/>
    <row r="44" spans="1:15" ht="18" customHeight="1" x14ac:dyDescent="0.15"/>
    <row r="45" spans="1:15" ht="18" customHeight="1" x14ac:dyDescent="0.15"/>
    <row r="48" spans="1:15" ht="15.95" customHeight="1" x14ac:dyDescent="0.2">
      <c r="A48" s="273" t="s">
        <v>126</v>
      </c>
      <c r="B48" s="273"/>
      <c r="C48" s="273"/>
      <c r="D48" s="273"/>
      <c r="E48" s="273"/>
      <c r="F48" s="273"/>
    </row>
    <row r="49" spans="1:15" ht="15.95" customHeight="1" x14ac:dyDescent="0.15">
      <c r="A49" s="275" t="s">
        <v>127</v>
      </c>
    </row>
    <row r="50" spans="1:15" ht="15.95" customHeight="1" x14ac:dyDescent="0.15">
      <c r="E50" s="227" t="s">
        <v>128</v>
      </c>
      <c r="K50" s="227" t="s">
        <v>128</v>
      </c>
      <c r="M50" s="227"/>
      <c r="N50" s="227"/>
      <c r="O50" s="264" t="s">
        <v>128</v>
      </c>
    </row>
    <row r="51" spans="1:15" ht="15.95" customHeight="1" x14ac:dyDescent="0.15">
      <c r="A51" s="316" t="s">
        <v>260</v>
      </c>
      <c r="B51" s="280" t="s">
        <v>129</v>
      </c>
      <c r="C51" s="281"/>
      <c r="D51" s="296" t="s">
        <v>130</v>
      </c>
      <c r="E51" s="296"/>
      <c r="G51" s="316" t="s">
        <v>259</v>
      </c>
      <c r="H51" s="280" t="s">
        <v>129</v>
      </c>
      <c r="I51" s="281"/>
      <c r="J51" s="296" t="s">
        <v>130</v>
      </c>
      <c r="K51" s="296"/>
      <c r="M51" s="284" t="s">
        <v>258</v>
      </c>
      <c r="N51" s="279" t="s">
        <v>129</v>
      </c>
      <c r="O51" s="282" t="s">
        <v>130</v>
      </c>
    </row>
    <row r="52" spans="1:15" ht="15.95" customHeight="1" x14ac:dyDescent="0.15">
      <c r="A52" s="284" t="s">
        <v>219</v>
      </c>
      <c r="B52" s="317">
        <v>9808</v>
      </c>
      <c r="C52" s="318"/>
      <c r="D52" s="319">
        <v>294242</v>
      </c>
      <c r="E52" s="319"/>
      <c r="G52" s="284" t="s">
        <v>219</v>
      </c>
      <c r="H52" s="320">
        <v>9533</v>
      </c>
      <c r="I52" s="321"/>
      <c r="J52" s="322">
        <v>285995</v>
      </c>
      <c r="K52" s="322"/>
      <c r="M52" s="284" t="s">
        <v>219</v>
      </c>
      <c r="N52" s="286">
        <v>10154</v>
      </c>
      <c r="O52" s="304">
        <v>304613</v>
      </c>
    </row>
    <row r="53" spans="1:15" ht="15.95" customHeight="1" x14ac:dyDescent="0.15">
      <c r="A53" s="284" t="s">
        <v>220</v>
      </c>
      <c r="B53" s="317">
        <v>9411</v>
      </c>
      <c r="C53" s="318"/>
      <c r="D53" s="319">
        <v>291745</v>
      </c>
      <c r="E53" s="319"/>
      <c r="G53" s="284" t="s">
        <v>220</v>
      </c>
      <c r="H53" s="320">
        <v>9047</v>
      </c>
      <c r="I53" s="321"/>
      <c r="J53" s="322">
        <v>280461</v>
      </c>
      <c r="K53" s="322"/>
      <c r="M53" s="284" t="s">
        <v>220</v>
      </c>
      <c r="N53" s="286">
        <v>9790</v>
      </c>
      <c r="O53" s="304">
        <v>303504</v>
      </c>
    </row>
    <row r="54" spans="1:15" ht="15.95" customHeight="1" x14ac:dyDescent="0.15">
      <c r="A54" s="284" t="s">
        <v>221</v>
      </c>
      <c r="B54" s="317">
        <v>10376</v>
      </c>
      <c r="C54" s="318"/>
      <c r="D54" s="319">
        <v>311276</v>
      </c>
      <c r="E54" s="319"/>
      <c r="G54" s="284" t="s">
        <v>221</v>
      </c>
      <c r="H54" s="320">
        <v>9901</v>
      </c>
      <c r="I54" s="321"/>
      <c r="J54" s="322">
        <v>297021</v>
      </c>
      <c r="K54" s="322"/>
      <c r="M54" s="284" t="s">
        <v>221</v>
      </c>
      <c r="N54" s="286">
        <v>10552</v>
      </c>
      <c r="O54" s="304">
        <v>316570</v>
      </c>
    </row>
    <row r="55" spans="1:15" ht="15.95" customHeight="1" x14ac:dyDescent="0.15">
      <c r="A55" s="284" t="s">
        <v>222</v>
      </c>
      <c r="B55" s="317">
        <v>9891</v>
      </c>
      <c r="C55" s="318"/>
      <c r="D55" s="319">
        <v>306613</v>
      </c>
      <c r="E55" s="319"/>
      <c r="G55" s="284" t="s">
        <v>222</v>
      </c>
      <c r="H55" s="320">
        <v>9575</v>
      </c>
      <c r="I55" s="321"/>
      <c r="J55" s="322">
        <v>296818</v>
      </c>
      <c r="K55" s="322"/>
      <c r="M55" s="284" t="s">
        <v>222</v>
      </c>
      <c r="N55" s="286">
        <v>9928</v>
      </c>
      <c r="O55" s="304">
        <v>307759</v>
      </c>
    </row>
    <row r="56" spans="1:15" ht="15.95" customHeight="1" x14ac:dyDescent="0.15">
      <c r="A56" s="284" t="s">
        <v>223</v>
      </c>
      <c r="B56" s="317">
        <v>9946</v>
      </c>
      <c r="C56" s="318"/>
      <c r="D56" s="319">
        <v>308325</v>
      </c>
      <c r="E56" s="319"/>
      <c r="G56" s="284" t="s">
        <v>223</v>
      </c>
      <c r="H56" s="320">
        <v>9619</v>
      </c>
      <c r="I56" s="321"/>
      <c r="J56" s="322">
        <v>298199</v>
      </c>
      <c r="K56" s="322"/>
      <c r="M56" s="284" t="s">
        <v>223</v>
      </c>
      <c r="N56" s="286">
        <v>10427</v>
      </c>
      <c r="O56" s="304">
        <v>323237</v>
      </c>
    </row>
    <row r="57" spans="1:15" ht="15.95" customHeight="1" x14ac:dyDescent="0.15">
      <c r="A57" s="284" t="s">
        <v>224</v>
      </c>
      <c r="B57" s="317">
        <v>9551</v>
      </c>
      <c r="C57" s="318"/>
      <c r="D57" s="319">
        <v>286526</v>
      </c>
      <c r="E57" s="319"/>
      <c r="G57" s="284" t="s">
        <v>224</v>
      </c>
      <c r="H57" s="320">
        <v>9132</v>
      </c>
      <c r="I57" s="321"/>
      <c r="J57" s="322">
        <v>273963</v>
      </c>
      <c r="K57" s="322"/>
      <c r="M57" s="284" t="s">
        <v>224</v>
      </c>
      <c r="N57" s="286">
        <v>9928</v>
      </c>
      <c r="O57" s="304">
        <v>297839</v>
      </c>
    </row>
    <row r="58" spans="1:15" ht="15.95" customHeight="1" x14ac:dyDescent="0.15">
      <c r="A58" s="284" t="s">
        <v>225</v>
      </c>
      <c r="B58" s="317">
        <v>9468</v>
      </c>
      <c r="C58" s="318"/>
      <c r="D58" s="303">
        <v>293523</v>
      </c>
      <c r="E58" s="303"/>
      <c r="G58" s="284" t="s">
        <v>225</v>
      </c>
      <c r="H58" s="320">
        <v>9043</v>
      </c>
      <c r="I58" s="321"/>
      <c r="J58" s="322">
        <v>280319</v>
      </c>
      <c r="K58" s="322"/>
      <c r="M58" s="284" t="s">
        <v>225</v>
      </c>
      <c r="N58" s="286">
        <v>9030</v>
      </c>
      <c r="O58" s="304">
        <v>279917</v>
      </c>
    </row>
    <row r="59" spans="1:15" ht="15.95" customHeight="1" x14ac:dyDescent="0.15">
      <c r="A59" s="284" t="s">
        <v>226</v>
      </c>
      <c r="B59" s="317">
        <v>9674</v>
      </c>
      <c r="C59" s="318"/>
      <c r="D59" s="319">
        <v>290218</v>
      </c>
      <c r="E59" s="319"/>
      <c r="G59" s="284" t="s">
        <v>226</v>
      </c>
      <c r="H59" s="320">
        <v>9856</v>
      </c>
      <c r="I59" s="321"/>
      <c r="J59" s="322">
        <v>295673</v>
      </c>
      <c r="K59" s="322"/>
      <c r="M59" s="284" t="s">
        <v>226</v>
      </c>
      <c r="N59" s="286">
        <v>10278</v>
      </c>
      <c r="O59" s="304">
        <v>308335</v>
      </c>
    </row>
    <row r="60" spans="1:15" ht="15.95" customHeight="1" x14ac:dyDescent="0.15">
      <c r="A60" s="284" t="s">
        <v>227</v>
      </c>
      <c r="B60" s="317">
        <v>9684</v>
      </c>
      <c r="C60" s="318"/>
      <c r="D60" s="319">
        <v>300200</v>
      </c>
      <c r="E60" s="319"/>
      <c r="G60" s="284" t="s">
        <v>227</v>
      </c>
      <c r="H60" s="320">
        <v>9891</v>
      </c>
      <c r="I60" s="321"/>
      <c r="J60" s="322">
        <v>306609</v>
      </c>
      <c r="K60" s="322"/>
      <c r="M60" s="284" t="s">
        <v>227</v>
      </c>
      <c r="N60" s="286">
        <v>10289</v>
      </c>
      <c r="O60" s="304">
        <v>318954</v>
      </c>
    </row>
    <row r="61" spans="1:15" ht="15.95" customHeight="1" x14ac:dyDescent="0.15">
      <c r="A61" s="284" t="s">
        <v>256</v>
      </c>
      <c r="B61" s="317">
        <v>9597</v>
      </c>
      <c r="C61" s="318"/>
      <c r="D61" s="319">
        <v>297507</v>
      </c>
      <c r="E61" s="319"/>
      <c r="G61" s="284" t="s">
        <v>256</v>
      </c>
      <c r="H61" s="320">
        <v>9669</v>
      </c>
      <c r="I61" s="321"/>
      <c r="J61" s="322">
        <v>299708</v>
      </c>
      <c r="K61" s="322"/>
      <c r="M61" s="284" t="s">
        <v>256</v>
      </c>
      <c r="N61" s="286">
        <v>9889</v>
      </c>
      <c r="O61" s="304">
        <v>306574</v>
      </c>
    </row>
    <row r="62" spans="1:15" ht="15.95" customHeight="1" x14ac:dyDescent="0.15">
      <c r="A62" s="284" t="s">
        <v>228</v>
      </c>
      <c r="B62" s="317">
        <v>9457</v>
      </c>
      <c r="C62" s="318"/>
      <c r="D62" s="319">
        <v>274249</v>
      </c>
      <c r="E62" s="319"/>
      <c r="G62" s="284" t="s">
        <v>228</v>
      </c>
      <c r="H62" s="320">
        <v>10047</v>
      </c>
      <c r="I62" s="321"/>
      <c r="J62" s="322">
        <v>281302</v>
      </c>
      <c r="K62" s="322"/>
      <c r="M62" s="284" t="s">
        <v>228</v>
      </c>
      <c r="N62" s="286">
        <v>9988</v>
      </c>
      <c r="O62" s="304">
        <v>279671</v>
      </c>
    </row>
    <row r="63" spans="1:15" ht="15.95" customHeight="1" x14ac:dyDescent="0.15">
      <c r="A63" s="284" t="s">
        <v>229</v>
      </c>
      <c r="B63" s="317">
        <v>9768</v>
      </c>
      <c r="C63" s="318"/>
      <c r="D63" s="319">
        <v>302818</v>
      </c>
      <c r="E63" s="319"/>
      <c r="G63" s="284" t="s">
        <v>229</v>
      </c>
      <c r="H63" s="320">
        <v>10477</v>
      </c>
      <c r="I63" s="321"/>
      <c r="J63" s="322">
        <v>324786</v>
      </c>
      <c r="K63" s="322"/>
      <c r="M63" s="284" t="s">
        <v>229</v>
      </c>
      <c r="N63" s="286">
        <v>10442</v>
      </c>
      <c r="O63" s="304">
        <v>323700</v>
      </c>
    </row>
    <row r="64" spans="1:15" ht="15.95" customHeight="1" x14ac:dyDescent="0.15">
      <c r="A64" s="279" t="s">
        <v>51</v>
      </c>
      <c r="B64" s="306"/>
      <c r="C64" s="307"/>
      <c r="D64" s="308">
        <f>SUM(D52:D63)</f>
        <v>3557242</v>
      </c>
      <c r="E64" s="308"/>
      <c r="G64" s="279" t="s">
        <v>51</v>
      </c>
      <c r="H64" s="306"/>
      <c r="I64" s="307"/>
      <c r="J64" s="308">
        <f>SUM(J52:J63)</f>
        <v>3520854</v>
      </c>
      <c r="K64" s="308"/>
      <c r="M64" s="279" t="s">
        <v>51</v>
      </c>
      <c r="N64" s="292"/>
      <c r="O64" s="311">
        <f>SUM(O52:O63)</f>
        <v>3670673</v>
      </c>
    </row>
    <row r="65" spans="1:17" ht="15.95" customHeight="1" x14ac:dyDescent="0.15">
      <c r="A65" s="323" t="s">
        <v>170</v>
      </c>
      <c r="G65" s="323" t="s">
        <v>170</v>
      </c>
      <c r="M65" s="323" t="s">
        <v>170</v>
      </c>
    </row>
    <row r="66" spans="1:17" ht="15.95" customHeight="1" x14ac:dyDescent="0.15"/>
    <row r="67" spans="1:17" ht="15.95" customHeight="1" x14ac:dyDescent="0.15">
      <c r="E67" s="227" t="s">
        <v>128</v>
      </c>
      <c r="K67" s="227" t="s">
        <v>128</v>
      </c>
      <c r="O67" s="264" t="s">
        <v>128</v>
      </c>
    </row>
    <row r="68" spans="1:17" ht="15.95" customHeight="1" x14ac:dyDescent="0.15">
      <c r="A68" s="316" t="s">
        <v>257</v>
      </c>
      <c r="B68" s="280" t="s">
        <v>129</v>
      </c>
      <c r="C68" s="281"/>
      <c r="D68" s="296" t="s">
        <v>130</v>
      </c>
      <c r="E68" s="296"/>
      <c r="G68" s="324" t="s">
        <v>174</v>
      </c>
      <c r="H68" s="280" t="s">
        <v>129</v>
      </c>
      <c r="I68" s="281"/>
      <c r="J68" s="296" t="s">
        <v>130</v>
      </c>
      <c r="K68" s="296"/>
      <c r="M68" s="324" t="s">
        <v>209</v>
      </c>
      <c r="N68" s="279" t="s">
        <v>129</v>
      </c>
      <c r="O68" s="282" t="s">
        <v>130</v>
      </c>
      <c r="P68" s="325"/>
      <c r="Q68" s="325"/>
    </row>
    <row r="69" spans="1:17" ht="15.95" customHeight="1" x14ac:dyDescent="0.2">
      <c r="A69" s="284" t="s">
        <v>219</v>
      </c>
      <c r="B69" s="320">
        <v>10125</v>
      </c>
      <c r="C69" s="321"/>
      <c r="D69" s="322">
        <v>303759</v>
      </c>
      <c r="E69" s="322"/>
      <c r="G69" s="284" t="s">
        <v>219</v>
      </c>
      <c r="H69" s="326">
        <v>10676</v>
      </c>
      <c r="I69" s="326"/>
      <c r="J69" s="327">
        <v>320274</v>
      </c>
      <c r="K69" s="328"/>
      <c r="M69" s="284" t="s">
        <v>219</v>
      </c>
      <c r="N69" s="329">
        <v>7868.0333333333338</v>
      </c>
      <c r="O69" s="329">
        <v>236041</v>
      </c>
      <c r="P69" s="330"/>
      <c r="Q69" s="330"/>
    </row>
    <row r="70" spans="1:17" ht="15.95" customHeight="1" x14ac:dyDescent="0.2">
      <c r="A70" s="284" t="s">
        <v>220</v>
      </c>
      <c r="B70" s="320">
        <v>9806</v>
      </c>
      <c r="C70" s="321"/>
      <c r="D70" s="322">
        <v>303973</v>
      </c>
      <c r="E70" s="322"/>
      <c r="G70" s="284" t="s">
        <v>220</v>
      </c>
      <c r="H70" s="326">
        <v>10174</v>
      </c>
      <c r="I70" s="326"/>
      <c r="J70" s="327">
        <v>315397</v>
      </c>
      <c r="K70" s="328"/>
      <c r="M70" s="284" t="s">
        <v>220</v>
      </c>
      <c r="N70" s="329">
        <v>6807.677419354839</v>
      </c>
      <c r="O70" s="329">
        <v>211038</v>
      </c>
      <c r="P70" s="330"/>
      <c r="Q70" s="330"/>
    </row>
    <row r="71" spans="1:17" ht="15.95" customHeight="1" x14ac:dyDescent="0.2">
      <c r="A71" s="284" t="s">
        <v>221</v>
      </c>
      <c r="B71" s="320">
        <v>10605</v>
      </c>
      <c r="C71" s="321"/>
      <c r="D71" s="322">
        <v>318149</v>
      </c>
      <c r="E71" s="322"/>
      <c r="G71" s="284" t="s">
        <v>221</v>
      </c>
      <c r="H71" s="326">
        <v>10772</v>
      </c>
      <c r="I71" s="326"/>
      <c r="J71" s="327">
        <v>323171</v>
      </c>
      <c r="K71" s="328"/>
      <c r="M71" s="284" t="s">
        <v>221</v>
      </c>
      <c r="N71" s="329">
        <v>9036.4666666666672</v>
      </c>
      <c r="O71" s="329">
        <v>271094</v>
      </c>
      <c r="P71" s="330"/>
      <c r="Q71" s="330"/>
    </row>
    <row r="72" spans="1:17" ht="15.95" customHeight="1" x14ac:dyDescent="0.2">
      <c r="A72" s="284" t="s">
        <v>222</v>
      </c>
      <c r="B72" s="320">
        <v>10499</v>
      </c>
      <c r="C72" s="321"/>
      <c r="D72" s="322">
        <v>325480</v>
      </c>
      <c r="E72" s="322"/>
      <c r="G72" s="284" t="s">
        <v>222</v>
      </c>
      <c r="H72" s="326">
        <v>10774</v>
      </c>
      <c r="I72" s="326"/>
      <c r="J72" s="327">
        <v>333995</v>
      </c>
      <c r="K72" s="328"/>
      <c r="M72" s="284" t="s">
        <v>222</v>
      </c>
      <c r="N72" s="329">
        <v>9193.0645161290322</v>
      </c>
      <c r="O72" s="329">
        <v>284985</v>
      </c>
      <c r="P72" s="330"/>
      <c r="Q72" s="330"/>
    </row>
    <row r="73" spans="1:17" ht="15.95" customHeight="1" x14ac:dyDescent="0.2">
      <c r="A73" s="284" t="s">
        <v>223</v>
      </c>
      <c r="B73" s="320">
        <v>10725</v>
      </c>
      <c r="C73" s="321"/>
      <c r="D73" s="322">
        <v>332463</v>
      </c>
      <c r="E73" s="322"/>
      <c r="G73" s="284" t="s">
        <v>223</v>
      </c>
      <c r="H73" s="326">
        <v>10841</v>
      </c>
      <c r="I73" s="326"/>
      <c r="J73" s="327">
        <v>336057</v>
      </c>
      <c r="K73" s="328"/>
      <c r="M73" s="284" t="s">
        <v>223</v>
      </c>
      <c r="N73" s="329">
        <v>8695.1935483870966</v>
      </c>
      <c r="O73" s="329">
        <v>269551</v>
      </c>
      <c r="P73" s="330"/>
      <c r="Q73" s="330"/>
    </row>
    <row r="74" spans="1:17" ht="15.95" customHeight="1" x14ac:dyDescent="0.2">
      <c r="A74" s="284" t="s">
        <v>224</v>
      </c>
      <c r="B74" s="320">
        <v>9794</v>
      </c>
      <c r="C74" s="321"/>
      <c r="D74" s="322">
        <v>293812</v>
      </c>
      <c r="E74" s="322"/>
      <c r="G74" s="284" t="s">
        <v>224</v>
      </c>
      <c r="H74" s="326">
        <v>10357</v>
      </c>
      <c r="I74" s="326"/>
      <c r="J74" s="327">
        <v>310720</v>
      </c>
      <c r="K74" s="328"/>
      <c r="M74" s="284" t="s">
        <v>224</v>
      </c>
      <c r="N74" s="329">
        <v>9481.9666666666672</v>
      </c>
      <c r="O74" s="329">
        <v>284459</v>
      </c>
      <c r="P74" s="330"/>
      <c r="Q74" s="330"/>
    </row>
    <row r="75" spans="1:17" ht="15.95" customHeight="1" x14ac:dyDescent="0.2">
      <c r="A75" s="284" t="s">
        <v>225</v>
      </c>
      <c r="B75" s="320">
        <v>10017</v>
      </c>
      <c r="C75" s="321"/>
      <c r="D75" s="322">
        <v>310536</v>
      </c>
      <c r="E75" s="322"/>
      <c r="G75" s="284" t="s">
        <v>225</v>
      </c>
      <c r="H75" s="326">
        <v>9930</v>
      </c>
      <c r="I75" s="326"/>
      <c r="J75" s="327">
        <v>307823</v>
      </c>
      <c r="K75" s="328"/>
      <c r="M75" s="284" t="s">
        <v>225</v>
      </c>
      <c r="N75" s="329">
        <v>9681.032258064517</v>
      </c>
      <c r="O75" s="329">
        <v>300112</v>
      </c>
      <c r="P75" s="330"/>
      <c r="Q75" s="330"/>
    </row>
    <row r="76" spans="1:17" ht="15.95" customHeight="1" x14ac:dyDescent="0.2">
      <c r="A76" s="284" t="s">
        <v>226</v>
      </c>
      <c r="B76" s="320">
        <v>10818</v>
      </c>
      <c r="C76" s="321"/>
      <c r="D76" s="322">
        <v>324535</v>
      </c>
      <c r="E76" s="322"/>
      <c r="G76" s="284" t="s">
        <v>226</v>
      </c>
      <c r="H76" s="326">
        <v>10590</v>
      </c>
      <c r="I76" s="326"/>
      <c r="J76" s="327">
        <v>317693</v>
      </c>
      <c r="K76" s="328"/>
      <c r="M76" s="284" t="s">
        <v>226</v>
      </c>
      <c r="N76" s="329">
        <v>9862.5666666666675</v>
      </c>
      <c r="O76" s="329">
        <v>295877</v>
      </c>
      <c r="P76" s="330"/>
      <c r="Q76" s="330"/>
    </row>
    <row r="77" spans="1:17" ht="15.95" customHeight="1" x14ac:dyDescent="0.2">
      <c r="A77" s="284" t="s">
        <v>227</v>
      </c>
      <c r="B77" s="320">
        <v>10499</v>
      </c>
      <c r="C77" s="321"/>
      <c r="D77" s="322">
        <v>325474</v>
      </c>
      <c r="E77" s="322"/>
      <c r="G77" s="284" t="s">
        <v>227</v>
      </c>
      <c r="H77" s="326">
        <v>10643</v>
      </c>
      <c r="I77" s="326"/>
      <c r="J77" s="327">
        <v>329945</v>
      </c>
      <c r="K77" s="328"/>
      <c r="M77" s="284" t="s">
        <v>227</v>
      </c>
      <c r="N77" s="329">
        <v>10010.870967741936</v>
      </c>
      <c r="O77" s="329">
        <v>310337</v>
      </c>
      <c r="P77" s="330"/>
      <c r="Q77" s="330"/>
    </row>
    <row r="78" spans="1:17" ht="15.95" customHeight="1" x14ac:dyDescent="0.2">
      <c r="A78" s="284" t="s">
        <v>256</v>
      </c>
      <c r="B78" s="320">
        <v>10213</v>
      </c>
      <c r="C78" s="321"/>
      <c r="D78" s="322">
        <v>316598</v>
      </c>
      <c r="E78" s="322"/>
      <c r="G78" s="284" t="s">
        <v>256</v>
      </c>
      <c r="H78" s="326">
        <v>10526</v>
      </c>
      <c r="I78" s="326"/>
      <c r="J78" s="327">
        <v>326292</v>
      </c>
      <c r="K78" s="328"/>
      <c r="M78" s="284" t="s">
        <v>256</v>
      </c>
      <c r="N78" s="329">
        <v>9016.8709677419356</v>
      </c>
      <c r="O78" s="329">
        <v>279523</v>
      </c>
      <c r="P78" s="330"/>
      <c r="Q78" s="330"/>
    </row>
    <row r="79" spans="1:17" ht="15.95" customHeight="1" x14ac:dyDescent="0.2">
      <c r="A79" s="284" t="s">
        <v>228</v>
      </c>
      <c r="B79" s="320">
        <v>10518</v>
      </c>
      <c r="C79" s="321"/>
      <c r="D79" s="322">
        <v>294514</v>
      </c>
      <c r="E79" s="322"/>
      <c r="G79" s="284" t="s">
        <v>228</v>
      </c>
      <c r="H79" s="326">
        <v>10683</v>
      </c>
      <c r="I79" s="326"/>
      <c r="J79" s="327">
        <v>309813</v>
      </c>
      <c r="K79" s="328"/>
      <c r="M79" s="284" t="s">
        <v>228</v>
      </c>
      <c r="N79" s="329">
        <v>9731.5714285714294</v>
      </c>
      <c r="O79" s="329">
        <v>272484</v>
      </c>
      <c r="P79" s="330"/>
      <c r="Q79" s="330"/>
    </row>
    <row r="80" spans="1:17" ht="15.95" customHeight="1" x14ac:dyDescent="0.2">
      <c r="A80" s="284" t="s">
        <v>229</v>
      </c>
      <c r="B80" s="320">
        <v>10862</v>
      </c>
      <c r="C80" s="321"/>
      <c r="D80" s="322">
        <v>336723</v>
      </c>
      <c r="E80" s="322"/>
      <c r="G80" s="284" t="s">
        <v>229</v>
      </c>
      <c r="H80" s="326">
        <v>9725</v>
      </c>
      <c r="I80" s="326"/>
      <c r="J80" s="327">
        <v>301466</v>
      </c>
      <c r="K80" s="328"/>
      <c r="M80" s="284" t="s">
        <v>229</v>
      </c>
      <c r="N80" s="329">
        <v>10206.838709677419</v>
      </c>
      <c r="O80" s="329">
        <v>316412</v>
      </c>
      <c r="P80" s="330"/>
      <c r="Q80" s="330"/>
    </row>
    <row r="81" spans="1:17" ht="15.95" customHeight="1" x14ac:dyDescent="0.15">
      <c r="A81" s="279" t="s">
        <v>51</v>
      </c>
      <c r="B81" s="331"/>
      <c r="C81" s="332"/>
      <c r="D81" s="310">
        <f>SUM(D69:D80)</f>
        <v>3786016</v>
      </c>
      <c r="E81" s="310"/>
      <c r="G81" s="279" t="s">
        <v>51</v>
      </c>
      <c r="H81" s="306"/>
      <c r="I81" s="307"/>
      <c r="J81" s="308">
        <f>SUM(J69:K80)</f>
        <v>3832646</v>
      </c>
      <c r="K81" s="308"/>
      <c r="M81" s="279" t="s">
        <v>51</v>
      </c>
      <c r="N81" s="292"/>
      <c r="O81" s="293">
        <f>SUM(O69:O80)</f>
        <v>3331913</v>
      </c>
      <c r="P81" s="295"/>
      <c r="Q81" s="295"/>
    </row>
    <row r="82" spans="1:17" ht="15.95" customHeight="1" x14ac:dyDescent="0.15">
      <c r="A82" s="323" t="s">
        <v>170</v>
      </c>
      <c r="B82" s="333"/>
      <c r="C82" s="333"/>
      <c r="D82" s="295"/>
      <c r="E82" s="295"/>
      <c r="G82" s="323" t="s">
        <v>170</v>
      </c>
      <c r="M82" s="323" t="s">
        <v>170</v>
      </c>
    </row>
    <row r="83" spans="1:17" ht="15.95" customHeight="1" x14ac:dyDescent="0.15"/>
    <row r="84" spans="1:17" ht="15.95" customHeight="1" x14ac:dyDescent="0.15"/>
    <row r="85" spans="1:17" ht="15.95" customHeight="1" x14ac:dyDescent="0.15"/>
    <row r="86" spans="1:17" ht="15.95" customHeight="1" x14ac:dyDescent="0.15"/>
    <row r="87" spans="1:17" ht="15.95" customHeight="1" x14ac:dyDescent="0.15"/>
    <row r="88" spans="1:17" ht="15.95" customHeight="1" x14ac:dyDescent="0.15"/>
    <row r="89" spans="1:17" ht="15.95" customHeight="1" x14ac:dyDescent="0.15"/>
    <row r="90" spans="1:17" ht="15.95" customHeight="1" x14ac:dyDescent="0.15"/>
    <row r="91" spans="1:17" ht="15.95" customHeight="1" x14ac:dyDescent="0.15"/>
    <row r="92" spans="1:17" ht="15.95" customHeight="1" x14ac:dyDescent="0.15"/>
    <row r="93" spans="1:17" ht="15.95" customHeight="1" x14ac:dyDescent="0.15"/>
    <row r="94" spans="1:17" ht="15.95" customHeight="1" x14ac:dyDescent="0.15"/>
    <row r="95" spans="1:17" ht="15.95" customHeight="1" x14ac:dyDescent="0.15"/>
    <row r="96" spans="1:17" ht="15.95" customHeight="1" x14ac:dyDescent="0.15"/>
    <row r="97" spans="1:15" ht="15.95" customHeight="1" x14ac:dyDescent="0.15"/>
    <row r="98" spans="1:15" ht="15.95" customHeight="1" x14ac:dyDescent="0.15"/>
    <row r="99" spans="1:15" ht="15.95" customHeight="1" x14ac:dyDescent="0.15"/>
    <row r="100" spans="1:15" ht="15.95" customHeight="1" x14ac:dyDescent="0.2">
      <c r="A100" s="273" t="s">
        <v>126</v>
      </c>
      <c r="B100" s="273"/>
      <c r="C100" s="273"/>
      <c r="D100" s="273"/>
      <c r="E100" s="273"/>
      <c r="F100" s="273"/>
    </row>
    <row r="101" spans="1:15" ht="15.95" customHeight="1" x14ac:dyDescent="0.15">
      <c r="A101" s="275" t="s">
        <v>127</v>
      </c>
    </row>
    <row r="102" spans="1:15" ht="15.95" customHeight="1" x14ac:dyDescent="0.15">
      <c r="E102" s="227" t="s">
        <v>128</v>
      </c>
      <c r="K102" s="227" t="s">
        <v>128</v>
      </c>
      <c r="M102" s="227"/>
      <c r="N102" s="334"/>
      <c r="O102" s="229" t="s">
        <v>128</v>
      </c>
    </row>
    <row r="103" spans="1:15" ht="15.95" customHeight="1" x14ac:dyDescent="0.15">
      <c r="A103" s="316" t="s">
        <v>218</v>
      </c>
      <c r="B103" s="280" t="s">
        <v>129</v>
      </c>
      <c r="C103" s="281"/>
      <c r="D103" s="296" t="s">
        <v>130</v>
      </c>
      <c r="E103" s="296"/>
      <c r="G103" s="316" t="s">
        <v>281</v>
      </c>
      <c r="H103" s="280" t="s">
        <v>129</v>
      </c>
      <c r="I103" s="281"/>
      <c r="J103" s="296" t="s">
        <v>130</v>
      </c>
      <c r="K103" s="296"/>
      <c r="M103" s="316" t="s">
        <v>293</v>
      </c>
      <c r="N103" s="279" t="s">
        <v>291</v>
      </c>
      <c r="O103" s="279" t="s">
        <v>292</v>
      </c>
    </row>
    <row r="104" spans="1:15" ht="15.95" customHeight="1" x14ac:dyDescent="0.15">
      <c r="A104" s="284" t="s">
        <v>219</v>
      </c>
      <c r="B104" s="317">
        <v>9738</v>
      </c>
      <c r="C104" s="318"/>
      <c r="D104" s="319">
        <v>292146</v>
      </c>
      <c r="E104" s="319"/>
      <c r="G104" s="284" t="s">
        <v>219</v>
      </c>
      <c r="H104" s="317">
        <v>9954</v>
      </c>
      <c r="I104" s="318"/>
      <c r="J104" s="319">
        <v>298623</v>
      </c>
      <c r="K104" s="319"/>
      <c r="M104" s="284" t="s">
        <v>219</v>
      </c>
      <c r="N104" s="236">
        <v>10162</v>
      </c>
      <c r="O104" s="236">
        <v>304855</v>
      </c>
    </row>
    <row r="105" spans="1:15" ht="15.95" customHeight="1" x14ac:dyDescent="0.15">
      <c r="A105" s="284" t="s">
        <v>220</v>
      </c>
      <c r="B105" s="317">
        <v>8735</v>
      </c>
      <c r="C105" s="318"/>
      <c r="D105" s="319">
        <v>270774</v>
      </c>
      <c r="E105" s="319"/>
      <c r="G105" s="284" t="s">
        <v>220</v>
      </c>
      <c r="H105" s="317">
        <v>9675</v>
      </c>
      <c r="I105" s="318"/>
      <c r="J105" s="319">
        <v>299915</v>
      </c>
      <c r="K105" s="319"/>
      <c r="M105" s="284" t="s">
        <v>220</v>
      </c>
      <c r="N105" s="236">
        <v>9876</v>
      </c>
      <c r="O105" s="236">
        <v>306154</v>
      </c>
    </row>
    <row r="106" spans="1:15" ht="15.95" customHeight="1" x14ac:dyDescent="0.15">
      <c r="A106" s="284" t="s">
        <v>221</v>
      </c>
      <c r="B106" s="317">
        <v>9763</v>
      </c>
      <c r="C106" s="318"/>
      <c r="D106" s="319">
        <v>292887</v>
      </c>
      <c r="E106" s="319"/>
      <c r="G106" s="284" t="s">
        <v>221</v>
      </c>
      <c r="H106" s="317">
        <v>10581</v>
      </c>
      <c r="I106" s="318"/>
      <c r="J106" s="319">
        <v>317437</v>
      </c>
      <c r="K106" s="319"/>
      <c r="M106" s="284" t="s">
        <v>221</v>
      </c>
      <c r="N106" s="236">
        <v>10502</v>
      </c>
      <c r="O106" s="236">
        <v>315045</v>
      </c>
    </row>
    <row r="107" spans="1:15" ht="15.95" customHeight="1" x14ac:dyDescent="0.15">
      <c r="A107" s="284" t="s">
        <v>222</v>
      </c>
      <c r="B107" s="317">
        <v>9733</v>
      </c>
      <c r="C107" s="318"/>
      <c r="D107" s="319">
        <v>301710</v>
      </c>
      <c r="E107" s="319"/>
      <c r="G107" s="284" t="s">
        <v>222</v>
      </c>
      <c r="H107" s="317">
        <v>10040</v>
      </c>
      <c r="I107" s="318"/>
      <c r="J107" s="319">
        <v>311232</v>
      </c>
      <c r="K107" s="319"/>
      <c r="M107" s="284" t="s">
        <v>222</v>
      </c>
      <c r="N107" s="236">
        <v>10402</v>
      </c>
      <c r="O107" s="236">
        <v>322450</v>
      </c>
    </row>
    <row r="108" spans="1:15" ht="15.95" customHeight="1" x14ac:dyDescent="0.15">
      <c r="A108" s="284" t="s">
        <v>223</v>
      </c>
      <c r="B108" s="317">
        <v>8623</v>
      </c>
      <c r="C108" s="318"/>
      <c r="D108" s="319">
        <v>267314</v>
      </c>
      <c r="E108" s="319"/>
      <c r="G108" s="284" t="s">
        <v>223</v>
      </c>
      <c r="H108" s="317">
        <v>9290</v>
      </c>
      <c r="I108" s="318"/>
      <c r="J108" s="319">
        <v>288004</v>
      </c>
      <c r="K108" s="319"/>
      <c r="M108" s="284" t="s">
        <v>223</v>
      </c>
      <c r="N108" s="236">
        <v>9403</v>
      </c>
      <c r="O108" s="236">
        <v>291503</v>
      </c>
    </row>
    <row r="109" spans="1:15" ht="15.95" customHeight="1" x14ac:dyDescent="0.15">
      <c r="A109" s="284" t="s">
        <v>224</v>
      </c>
      <c r="B109" s="317">
        <v>8795</v>
      </c>
      <c r="C109" s="318"/>
      <c r="D109" s="319">
        <v>263851</v>
      </c>
      <c r="E109" s="319"/>
      <c r="G109" s="284" t="s">
        <v>224</v>
      </c>
      <c r="H109" s="317">
        <v>9889</v>
      </c>
      <c r="I109" s="318"/>
      <c r="J109" s="319">
        <v>296659</v>
      </c>
      <c r="K109" s="319"/>
      <c r="M109" s="284" t="s">
        <v>224</v>
      </c>
      <c r="N109" s="236">
        <v>10284</v>
      </c>
      <c r="O109" s="236">
        <v>308506</v>
      </c>
    </row>
    <row r="110" spans="1:15" ht="15.95" customHeight="1" x14ac:dyDescent="0.15">
      <c r="A110" s="284" t="s">
        <v>225</v>
      </c>
      <c r="B110" s="317">
        <v>9376</v>
      </c>
      <c r="C110" s="318"/>
      <c r="D110" s="319">
        <v>290649</v>
      </c>
      <c r="E110" s="319"/>
      <c r="G110" s="284" t="s">
        <v>225</v>
      </c>
      <c r="H110" s="317">
        <v>10050</v>
      </c>
      <c r="I110" s="318"/>
      <c r="J110" s="319">
        <v>311550</v>
      </c>
      <c r="K110" s="319"/>
      <c r="M110" s="284" t="s">
        <v>225</v>
      </c>
      <c r="N110" s="236">
        <v>9379</v>
      </c>
      <c r="O110" s="236">
        <v>290754</v>
      </c>
    </row>
    <row r="111" spans="1:15" ht="15.95" customHeight="1" x14ac:dyDescent="0.15">
      <c r="A111" s="284" t="s">
        <v>226</v>
      </c>
      <c r="B111" s="317">
        <v>10266</v>
      </c>
      <c r="C111" s="318"/>
      <c r="D111" s="319">
        <v>307979</v>
      </c>
      <c r="E111" s="319"/>
      <c r="G111" s="284" t="s">
        <v>226</v>
      </c>
      <c r="H111" s="317">
        <v>10332</v>
      </c>
      <c r="I111" s="318"/>
      <c r="J111" s="319">
        <v>309952</v>
      </c>
      <c r="K111" s="319"/>
      <c r="M111" s="284" t="s">
        <v>226</v>
      </c>
      <c r="N111" s="236">
        <v>9918</v>
      </c>
      <c r="O111" s="236">
        <v>307460</v>
      </c>
    </row>
    <row r="112" spans="1:15" ht="15.95" customHeight="1" x14ac:dyDescent="0.15">
      <c r="A112" s="284" t="s">
        <v>227</v>
      </c>
      <c r="B112" s="317">
        <v>10339</v>
      </c>
      <c r="C112" s="318"/>
      <c r="D112" s="319">
        <v>320497</v>
      </c>
      <c r="E112" s="319"/>
      <c r="G112" s="284" t="s">
        <v>227</v>
      </c>
      <c r="H112" s="317">
        <v>10303</v>
      </c>
      <c r="I112" s="318"/>
      <c r="J112" s="319">
        <v>319378</v>
      </c>
      <c r="K112" s="319"/>
      <c r="M112" s="284" t="s">
        <v>227</v>
      </c>
      <c r="N112" s="236">
        <v>10220</v>
      </c>
      <c r="O112" s="236">
        <v>316824</v>
      </c>
    </row>
    <row r="113" spans="1:15" ht="15.95" customHeight="1" x14ac:dyDescent="0.15">
      <c r="A113" s="284" t="s">
        <v>256</v>
      </c>
      <c r="B113" s="317">
        <v>9540</v>
      </c>
      <c r="C113" s="318"/>
      <c r="D113" s="319">
        <v>295746</v>
      </c>
      <c r="E113" s="319"/>
      <c r="G113" s="284" t="s">
        <v>256</v>
      </c>
      <c r="H113" s="317">
        <v>9768</v>
      </c>
      <c r="I113" s="318"/>
      <c r="J113" s="319">
        <v>302795</v>
      </c>
      <c r="K113" s="319"/>
      <c r="M113" s="284" t="s">
        <v>256</v>
      </c>
      <c r="N113" s="236">
        <v>9792</v>
      </c>
      <c r="O113" s="236">
        <v>303549</v>
      </c>
    </row>
    <row r="114" spans="1:15" ht="15.95" customHeight="1" x14ac:dyDescent="0.15">
      <c r="A114" s="284" t="s">
        <v>228</v>
      </c>
      <c r="B114" s="317">
        <v>9447</v>
      </c>
      <c r="C114" s="318"/>
      <c r="D114" s="319">
        <v>264521</v>
      </c>
      <c r="E114" s="319"/>
      <c r="G114" s="284" t="s">
        <v>228</v>
      </c>
      <c r="H114" s="317">
        <v>10473</v>
      </c>
      <c r="I114" s="318"/>
      <c r="J114" s="319">
        <v>293233</v>
      </c>
      <c r="K114" s="319"/>
      <c r="M114" s="284" t="s">
        <v>228</v>
      </c>
      <c r="N114" s="236">
        <v>10154</v>
      </c>
      <c r="O114" s="236">
        <v>294479</v>
      </c>
    </row>
    <row r="115" spans="1:15" ht="15.95" customHeight="1" x14ac:dyDescent="0.15">
      <c r="A115" s="284" t="s">
        <v>229</v>
      </c>
      <c r="B115" s="317">
        <v>10199</v>
      </c>
      <c r="C115" s="318"/>
      <c r="D115" s="319">
        <v>316161</v>
      </c>
      <c r="E115" s="319"/>
      <c r="G115" s="284" t="s">
        <v>229</v>
      </c>
      <c r="H115" s="317">
        <v>10571</v>
      </c>
      <c r="I115" s="318"/>
      <c r="J115" s="319">
        <v>327713</v>
      </c>
      <c r="K115" s="319"/>
      <c r="M115" s="284" t="s">
        <v>229</v>
      </c>
      <c r="N115" s="236">
        <v>10372</v>
      </c>
      <c r="O115" s="236">
        <v>321527</v>
      </c>
    </row>
    <row r="116" spans="1:15" ht="15.95" customHeight="1" x14ac:dyDescent="0.15">
      <c r="A116" s="279" t="s">
        <v>51</v>
      </c>
      <c r="B116" s="306"/>
      <c r="C116" s="307"/>
      <c r="D116" s="308">
        <f>SUM(D104:D115)</f>
        <v>3484235</v>
      </c>
      <c r="E116" s="308"/>
      <c r="G116" s="279" t="s">
        <v>51</v>
      </c>
      <c r="H116" s="306"/>
      <c r="I116" s="307"/>
      <c r="J116" s="308">
        <f>SUM(J104:J115)</f>
        <v>3676491</v>
      </c>
      <c r="K116" s="308"/>
      <c r="M116" s="279" t="s">
        <v>51</v>
      </c>
      <c r="N116" s="335"/>
      <c r="O116" s="336">
        <f>SUM(O104:O115)</f>
        <v>3683106</v>
      </c>
    </row>
    <row r="117" spans="1:15" ht="15.95" customHeight="1" x14ac:dyDescent="0.15">
      <c r="A117" s="323" t="s">
        <v>170</v>
      </c>
      <c r="G117" s="323" t="s">
        <v>170</v>
      </c>
      <c r="M117" s="323" t="s">
        <v>170</v>
      </c>
    </row>
    <row r="118" spans="1:15" ht="15.95" customHeight="1" x14ac:dyDescent="0.15"/>
    <row r="119" spans="1:15" ht="15.95" customHeight="1" x14ac:dyDescent="0.15">
      <c r="G119" s="228"/>
      <c r="H119" s="228"/>
      <c r="I119" s="228"/>
      <c r="J119" s="228"/>
      <c r="K119" s="228"/>
      <c r="L119" s="228"/>
      <c r="M119" s="228"/>
    </row>
    <row r="120" spans="1:15" ht="15.95" customHeight="1" x14ac:dyDescent="0.15">
      <c r="A120" s="316" t="s">
        <v>318</v>
      </c>
      <c r="B120" s="280" t="s">
        <v>129</v>
      </c>
      <c r="C120" s="281"/>
      <c r="D120" s="296" t="s">
        <v>130</v>
      </c>
      <c r="E120" s="296"/>
      <c r="G120" s="337" t="s">
        <v>330</v>
      </c>
      <c r="H120" s="338" t="s">
        <v>129</v>
      </c>
      <c r="I120" s="339"/>
      <c r="J120" s="340" t="s">
        <v>130</v>
      </c>
      <c r="K120" s="340"/>
      <c r="L120" s="228"/>
      <c r="M120" s="228"/>
    </row>
    <row r="121" spans="1:15" ht="15.95" customHeight="1" x14ac:dyDescent="0.15">
      <c r="A121" s="284" t="s">
        <v>219</v>
      </c>
      <c r="B121" s="341">
        <v>10470</v>
      </c>
      <c r="C121" s="341"/>
      <c r="D121" s="341">
        <v>314106</v>
      </c>
      <c r="E121" s="341"/>
      <c r="G121" s="342" t="s">
        <v>219</v>
      </c>
      <c r="H121" s="343">
        <v>10314</v>
      </c>
      <c r="I121" s="344"/>
      <c r="J121" s="341">
        <v>309419</v>
      </c>
      <c r="K121" s="341"/>
      <c r="L121" s="228"/>
      <c r="M121" s="228"/>
    </row>
    <row r="122" spans="1:15" ht="15.95" customHeight="1" x14ac:dyDescent="0.15">
      <c r="A122" s="284" t="s">
        <v>220</v>
      </c>
      <c r="B122" s="341">
        <v>10110</v>
      </c>
      <c r="C122" s="341"/>
      <c r="D122" s="341">
        <v>313412</v>
      </c>
      <c r="E122" s="341"/>
      <c r="G122" s="342" t="s">
        <v>220</v>
      </c>
      <c r="H122" s="343">
        <v>10189</v>
      </c>
      <c r="I122" s="344"/>
      <c r="J122" s="341">
        <v>315853</v>
      </c>
      <c r="K122" s="341"/>
      <c r="L122" s="228"/>
      <c r="M122" s="228"/>
    </row>
    <row r="123" spans="1:15" ht="15.95" customHeight="1" x14ac:dyDescent="0.15">
      <c r="A123" s="284" t="s">
        <v>221</v>
      </c>
      <c r="B123" s="341">
        <v>10035</v>
      </c>
      <c r="C123" s="341"/>
      <c r="D123" s="341">
        <v>301052</v>
      </c>
      <c r="E123" s="341"/>
      <c r="G123" s="342" t="s">
        <v>221</v>
      </c>
      <c r="H123" s="343">
        <v>10454</v>
      </c>
      <c r="I123" s="344"/>
      <c r="J123" s="341">
        <v>313621</v>
      </c>
      <c r="K123" s="341"/>
      <c r="L123" s="228"/>
      <c r="M123" s="228"/>
    </row>
    <row r="124" spans="1:15" ht="15.95" customHeight="1" x14ac:dyDescent="0.15">
      <c r="A124" s="284" t="s">
        <v>222</v>
      </c>
      <c r="B124" s="341">
        <v>10070</v>
      </c>
      <c r="C124" s="341"/>
      <c r="D124" s="341">
        <v>312163</v>
      </c>
      <c r="E124" s="341"/>
      <c r="G124" s="342" t="s">
        <v>222</v>
      </c>
      <c r="H124" s="343">
        <v>10478</v>
      </c>
      <c r="I124" s="344"/>
      <c r="J124" s="341">
        <v>324808</v>
      </c>
      <c r="K124" s="341"/>
      <c r="L124" s="228"/>
      <c r="M124" s="228"/>
    </row>
    <row r="125" spans="1:15" ht="15.95" customHeight="1" x14ac:dyDescent="0.15">
      <c r="A125" s="284" t="s">
        <v>223</v>
      </c>
      <c r="B125" s="341">
        <v>9142</v>
      </c>
      <c r="C125" s="341"/>
      <c r="D125" s="341">
        <v>283398</v>
      </c>
      <c r="E125" s="341"/>
      <c r="G125" s="342" t="s">
        <v>223</v>
      </c>
      <c r="H125" s="343">
        <v>10006</v>
      </c>
      <c r="I125" s="344"/>
      <c r="J125" s="341">
        <v>310192</v>
      </c>
      <c r="K125" s="341"/>
      <c r="L125" s="228"/>
      <c r="M125" s="228"/>
    </row>
    <row r="126" spans="1:15" ht="15.95" customHeight="1" x14ac:dyDescent="0.15">
      <c r="A126" s="284" t="s">
        <v>224</v>
      </c>
      <c r="B126" s="341">
        <v>9584</v>
      </c>
      <c r="C126" s="341"/>
      <c r="D126" s="341">
        <v>287526</v>
      </c>
      <c r="E126" s="341"/>
      <c r="G126" s="342" t="s">
        <v>224</v>
      </c>
      <c r="H126" s="343">
        <v>10250</v>
      </c>
      <c r="I126" s="344"/>
      <c r="J126" s="341">
        <v>307506</v>
      </c>
      <c r="K126" s="341"/>
      <c r="L126" s="228"/>
      <c r="M126" s="228"/>
    </row>
    <row r="127" spans="1:15" ht="15.95" customHeight="1" x14ac:dyDescent="0.15">
      <c r="A127" s="284" t="s">
        <v>225</v>
      </c>
      <c r="B127" s="341">
        <v>10112</v>
      </c>
      <c r="C127" s="341"/>
      <c r="D127" s="341">
        <v>313460</v>
      </c>
      <c r="E127" s="341"/>
      <c r="G127" s="342" t="s">
        <v>225</v>
      </c>
      <c r="H127" s="343">
        <v>10104</v>
      </c>
      <c r="I127" s="344"/>
      <c r="J127" s="341">
        <v>313230</v>
      </c>
      <c r="K127" s="341"/>
      <c r="L127" s="228"/>
      <c r="M127" s="228"/>
    </row>
    <row r="128" spans="1:15" ht="15.95" customHeight="1" x14ac:dyDescent="0.15">
      <c r="A128" s="284" t="s">
        <v>226</v>
      </c>
      <c r="B128" s="341">
        <v>10748</v>
      </c>
      <c r="C128" s="341"/>
      <c r="D128" s="341">
        <v>322453</v>
      </c>
      <c r="E128" s="341"/>
      <c r="G128" s="342" t="s">
        <v>226</v>
      </c>
      <c r="H128" s="343">
        <v>10437</v>
      </c>
      <c r="I128" s="344"/>
      <c r="J128" s="341">
        <v>313109</v>
      </c>
      <c r="K128" s="341"/>
      <c r="L128" s="228"/>
      <c r="M128" s="228"/>
    </row>
    <row r="129" spans="1:13" ht="15.95" customHeight="1" x14ac:dyDescent="0.15">
      <c r="A129" s="284" t="s">
        <v>227</v>
      </c>
      <c r="B129" s="341">
        <v>10421</v>
      </c>
      <c r="C129" s="341"/>
      <c r="D129" s="341">
        <v>323063</v>
      </c>
      <c r="E129" s="341"/>
      <c r="G129" s="342" t="s">
        <v>227</v>
      </c>
      <c r="H129" s="343">
        <v>10307</v>
      </c>
      <c r="I129" s="344"/>
      <c r="J129" s="341">
        <v>319510</v>
      </c>
      <c r="K129" s="341"/>
      <c r="L129" s="228"/>
      <c r="M129" s="228"/>
    </row>
    <row r="130" spans="1:13" ht="15.95" customHeight="1" x14ac:dyDescent="0.15">
      <c r="A130" s="284" t="s">
        <v>256</v>
      </c>
      <c r="B130" s="341">
        <v>9564</v>
      </c>
      <c r="C130" s="341"/>
      <c r="D130" s="341">
        <v>296485</v>
      </c>
      <c r="E130" s="341"/>
      <c r="G130" s="342" t="s">
        <v>256</v>
      </c>
      <c r="H130" s="343">
        <v>10167</v>
      </c>
      <c r="I130" s="344"/>
      <c r="J130" s="341">
        <v>315175</v>
      </c>
      <c r="K130" s="341"/>
      <c r="L130" s="228"/>
      <c r="M130" s="228"/>
    </row>
    <row r="131" spans="1:13" ht="15.95" customHeight="1" x14ac:dyDescent="0.15">
      <c r="A131" s="284" t="s">
        <v>228</v>
      </c>
      <c r="B131" s="341">
        <v>9735</v>
      </c>
      <c r="C131" s="341"/>
      <c r="D131" s="341">
        <v>272584</v>
      </c>
      <c r="E131" s="341"/>
      <c r="G131" s="342" t="s">
        <v>228</v>
      </c>
      <c r="H131" s="343">
        <v>10160</v>
      </c>
      <c r="I131" s="344"/>
      <c r="J131" s="341">
        <v>284486</v>
      </c>
      <c r="K131" s="341"/>
      <c r="L131" s="228"/>
      <c r="M131" s="228"/>
    </row>
    <row r="132" spans="1:13" ht="15.95" customHeight="1" x14ac:dyDescent="0.15">
      <c r="A132" s="284" t="s">
        <v>229</v>
      </c>
      <c r="B132" s="345">
        <v>9906</v>
      </c>
      <c r="C132" s="345"/>
      <c r="D132" s="341">
        <v>307083</v>
      </c>
      <c r="E132" s="341"/>
      <c r="G132" s="342" t="s">
        <v>229</v>
      </c>
      <c r="H132" s="343">
        <v>10349</v>
      </c>
      <c r="I132" s="344"/>
      <c r="J132" s="341">
        <v>320828</v>
      </c>
      <c r="K132" s="341"/>
      <c r="L132" s="228"/>
      <c r="M132" s="228"/>
    </row>
    <row r="133" spans="1:13" ht="15.95" customHeight="1" x14ac:dyDescent="0.15">
      <c r="A133" s="279" t="s">
        <v>51</v>
      </c>
      <c r="B133" s="331"/>
      <c r="C133" s="332"/>
      <c r="D133" s="310">
        <f>SUM(D121:D132)</f>
        <v>3646785</v>
      </c>
      <c r="E133" s="310"/>
      <c r="G133" s="346" t="s">
        <v>51</v>
      </c>
      <c r="H133" s="331"/>
      <c r="I133" s="332"/>
      <c r="J133" s="310">
        <f>SUM(J121:J132)</f>
        <v>3747737</v>
      </c>
      <c r="K133" s="310"/>
      <c r="L133" s="228"/>
      <c r="M133" s="228"/>
    </row>
    <row r="134" spans="1:13" ht="15.95" customHeight="1" x14ac:dyDescent="0.15">
      <c r="A134" s="323" t="s">
        <v>170</v>
      </c>
      <c r="G134" s="347" t="s">
        <v>170</v>
      </c>
      <c r="H134" s="228"/>
      <c r="I134" s="228"/>
      <c r="J134" s="228"/>
      <c r="K134" s="228"/>
      <c r="L134" s="228"/>
      <c r="M134" s="228"/>
    </row>
    <row r="135" spans="1:13" ht="15.95" customHeight="1" x14ac:dyDescent="0.15">
      <c r="G135" s="228"/>
      <c r="H135" s="228"/>
      <c r="I135" s="228"/>
      <c r="J135" s="228"/>
      <c r="K135" s="228"/>
      <c r="L135" s="228"/>
      <c r="M135" s="228"/>
    </row>
    <row r="136" spans="1:13" ht="15.95" customHeight="1" x14ac:dyDescent="0.15"/>
    <row r="137" spans="1:13" ht="15.95" customHeight="1" x14ac:dyDescent="0.15"/>
    <row r="138" spans="1:13" ht="15.95" customHeight="1" x14ac:dyDescent="0.15"/>
    <row r="139" spans="1:13" ht="15.95" customHeight="1" x14ac:dyDescent="0.15"/>
    <row r="140" spans="1:13" ht="15.95" customHeight="1" x14ac:dyDescent="0.15"/>
    <row r="141" spans="1:13" ht="15.95" customHeight="1" x14ac:dyDescent="0.15"/>
    <row r="142" spans="1:13" ht="15.95" customHeight="1" x14ac:dyDescent="0.15"/>
    <row r="143" spans="1:13" ht="15.95" customHeight="1" x14ac:dyDescent="0.15"/>
    <row r="144" spans="1:13" ht="15.95" customHeight="1" x14ac:dyDescent="0.15"/>
    <row r="145" s="225" customFormat="1" ht="15.95" customHeight="1" x14ac:dyDescent="0.15"/>
    <row r="146" s="225" customFormat="1" ht="15.95" customHeight="1" x14ac:dyDescent="0.15"/>
    <row r="147" s="225" customFormat="1" ht="15.95" customHeight="1" x14ac:dyDescent="0.15"/>
    <row r="148" s="225" customFormat="1" ht="15.95" customHeight="1" x14ac:dyDescent="0.15"/>
    <row r="149" s="225" customFormat="1" ht="15.95" customHeight="1" x14ac:dyDescent="0.15"/>
    <row r="150" s="225" customFormat="1" ht="15.95" customHeight="1" x14ac:dyDescent="0.15"/>
    <row r="151" s="225" customFormat="1" ht="15.95" customHeight="1" x14ac:dyDescent="0.15"/>
  </sheetData>
  <sheetProtection formatCells="0" insertColumns="0" insertRows="0"/>
  <mergeCells count="304">
    <mergeCell ref="H132:I132"/>
    <mergeCell ref="J132:K132"/>
    <mergeCell ref="H133:I133"/>
    <mergeCell ref="J133:K133"/>
    <mergeCell ref="H129:I129"/>
    <mergeCell ref="J129:K129"/>
    <mergeCell ref="H130:I130"/>
    <mergeCell ref="J130:K130"/>
    <mergeCell ref="H131:I131"/>
    <mergeCell ref="J131:K131"/>
    <mergeCell ref="H126:I126"/>
    <mergeCell ref="J126:K126"/>
    <mergeCell ref="H127:I127"/>
    <mergeCell ref="J127:K127"/>
    <mergeCell ref="H128:I128"/>
    <mergeCell ref="J128:K128"/>
    <mergeCell ref="H123:I123"/>
    <mergeCell ref="J123:K123"/>
    <mergeCell ref="H124:I124"/>
    <mergeCell ref="J124:K124"/>
    <mergeCell ref="H125:I125"/>
    <mergeCell ref="J125:K125"/>
    <mergeCell ref="H120:I120"/>
    <mergeCell ref="J120:K120"/>
    <mergeCell ref="H121:I121"/>
    <mergeCell ref="J121:K121"/>
    <mergeCell ref="H122:I122"/>
    <mergeCell ref="J122:K122"/>
    <mergeCell ref="B132:C132"/>
    <mergeCell ref="D132:E132"/>
    <mergeCell ref="B133:C133"/>
    <mergeCell ref="D133:E133"/>
    <mergeCell ref="B129:C129"/>
    <mergeCell ref="D129:E129"/>
    <mergeCell ref="B130:C130"/>
    <mergeCell ref="D130:E130"/>
    <mergeCell ref="B131:C131"/>
    <mergeCell ref="D131:E131"/>
    <mergeCell ref="B126:C126"/>
    <mergeCell ref="D126:E126"/>
    <mergeCell ref="B127:C127"/>
    <mergeCell ref="D127:E127"/>
    <mergeCell ref="B128:C128"/>
    <mergeCell ref="D128:E128"/>
    <mergeCell ref="B123:C123"/>
    <mergeCell ref="D123:E123"/>
    <mergeCell ref="B124:C124"/>
    <mergeCell ref="D124:E124"/>
    <mergeCell ref="B125:C125"/>
    <mergeCell ref="D125:E125"/>
    <mergeCell ref="B120:C120"/>
    <mergeCell ref="D120:E120"/>
    <mergeCell ref="B121:C121"/>
    <mergeCell ref="D121:E121"/>
    <mergeCell ref="B122:C122"/>
    <mergeCell ref="D122:E122"/>
    <mergeCell ref="D78:E78"/>
    <mergeCell ref="B79:C79"/>
    <mergeCell ref="D79:E79"/>
    <mergeCell ref="A100:F100"/>
    <mergeCell ref="B103:C103"/>
    <mergeCell ref="D103:E103"/>
    <mergeCell ref="B80:C80"/>
    <mergeCell ref="D80:E80"/>
    <mergeCell ref="B81:C81"/>
    <mergeCell ref="B75:C75"/>
    <mergeCell ref="D75:E75"/>
    <mergeCell ref="B76:C76"/>
    <mergeCell ref="D76:E76"/>
    <mergeCell ref="B77:C77"/>
    <mergeCell ref="D77:E77"/>
    <mergeCell ref="B72:C72"/>
    <mergeCell ref="D72:E72"/>
    <mergeCell ref="B73:C73"/>
    <mergeCell ref="D73:E73"/>
    <mergeCell ref="B74:C74"/>
    <mergeCell ref="D74:E74"/>
    <mergeCell ref="B71:C71"/>
    <mergeCell ref="D71:E71"/>
    <mergeCell ref="H62:I62"/>
    <mergeCell ref="J62:K62"/>
    <mergeCell ref="B63:C63"/>
    <mergeCell ref="D63:E63"/>
    <mergeCell ref="B68:C68"/>
    <mergeCell ref="D68:E68"/>
    <mergeCell ref="H69:I69"/>
    <mergeCell ref="J69:K69"/>
    <mergeCell ref="H70:I70"/>
    <mergeCell ref="J70:K70"/>
    <mergeCell ref="H71:I71"/>
    <mergeCell ref="J71:K71"/>
    <mergeCell ref="B64:C64"/>
    <mergeCell ref="D64:E64"/>
    <mergeCell ref="H64:I64"/>
    <mergeCell ref="J64:K64"/>
    <mergeCell ref="B62:C62"/>
    <mergeCell ref="D62:E62"/>
    <mergeCell ref="B69:C69"/>
    <mergeCell ref="D69:E69"/>
    <mergeCell ref="B70:C70"/>
    <mergeCell ref="D70:E70"/>
    <mergeCell ref="B59:C59"/>
    <mergeCell ref="D59:E59"/>
    <mergeCell ref="H59:I59"/>
    <mergeCell ref="J59:K59"/>
    <mergeCell ref="H63:I63"/>
    <mergeCell ref="J63:K63"/>
    <mergeCell ref="B60:C60"/>
    <mergeCell ref="D60:E60"/>
    <mergeCell ref="H60:I60"/>
    <mergeCell ref="J60:K60"/>
    <mergeCell ref="B61:C61"/>
    <mergeCell ref="D61:E61"/>
    <mergeCell ref="H61:I61"/>
    <mergeCell ref="J61:K61"/>
    <mergeCell ref="B57:C57"/>
    <mergeCell ref="D57:E57"/>
    <mergeCell ref="H57:I57"/>
    <mergeCell ref="J57:K57"/>
    <mergeCell ref="B58:C58"/>
    <mergeCell ref="D58:E58"/>
    <mergeCell ref="H58:I58"/>
    <mergeCell ref="J58:K58"/>
    <mergeCell ref="B55:C55"/>
    <mergeCell ref="D55:E55"/>
    <mergeCell ref="H55:I55"/>
    <mergeCell ref="J55:K55"/>
    <mergeCell ref="B56:C56"/>
    <mergeCell ref="D56:E56"/>
    <mergeCell ref="H56:I56"/>
    <mergeCell ref="J56:K56"/>
    <mergeCell ref="B53:C53"/>
    <mergeCell ref="D53:E53"/>
    <mergeCell ref="H53:I53"/>
    <mergeCell ref="J53:K53"/>
    <mergeCell ref="B54:C54"/>
    <mergeCell ref="D54:E54"/>
    <mergeCell ref="H54:I54"/>
    <mergeCell ref="J54:K54"/>
    <mergeCell ref="A48:F48"/>
    <mergeCell ref="B51:C51"/>
    <mergeCell ref="D51:E51"/>
    <mergeCell ref="H51:I51"/>
    <mergeCell ref="J51:K51"/>
    <mergeCell ref="B52:C52"/>
    <mergeCell ref="D52:E52"/>
    <mergeCell ref="H52:I52"/>
    <mergeCell ref="J52:K52"/>
    <mergeCell ref="B33:C33"/>
    <mergeCell ref="D33:E33"/>
    <mergeCell ref="H33:I33"/>
    <mergeCell ref="J33:K33"/>
    <mergeCell ref="B34:C34"/>
    <mergeCell ref="D34:E34"/>
    <mergeCell ref="H34:I34"/>
    <mergeCell ref="J34:K34"/>
    <mergeCell ref="B31:C31"/>
    <mergeCell ref="D31:E31"/>
    <mergeCell ref="H31:I31"/>
    <mergeCell ref="J31:K31"/>
    <mergeCell ref="B32:C32"/>
    <mergeCell ref="D32:E32"/>
    <mergeCell ref="H32:I32"/>
    <mergeCell ref="J32:K32"/>
    <mergeCell ref="B29:C29"/>
    <mergeCell ref="D29:E29"/>
    <mergeCell ref="H29:I29"/>
    <mergeCell ref="J29:K29"/>
    <mergeCell ref="B30:C30"/>
    <mergeCell ref="D30:E30"/>
    <mergeCell ref="H30:I30"/>
    <mergeCell ref="J30:K30"/>
    <mergeCell ref="B27:C27"/>
    <mergeCell ref="D27:E27"/>
    <mergeCell ref="H27:I27"/>
    <mergeCell ref="J27:K27"/>
    <mergeCell ref="B28:C28"/>
    <mergeCell ref="D28:E28"/>
    <mergeCell ref="H28:I28"/>
    <mergeCell ref="J28:K28"/>
    <mergeCell ref="B26:C26"/>
    <mergeCell ref="D26:E26"/>
    <mergeCell ref="H26:I26"/>
    <mergeCell ref="J26:K26"/>
    <mergeCell ref="B23:C23"/>
    <mergeCell ref="D23:E23"/>
    <mergeCell ref="H23:I23"/>
    <mergeCell ref="J23:K23"/>
    <mergeCell ref="B24:C24"/>
    <mergeCell ref="D24:E24"/>
    <mergeCell ref="H24:I24"/>
    <mergeCell ref="J24:K24"/>
    <mergeCell ref="B21:C21"/>
    <mergeCell ref="D21:E21"/>
    <mergeCell ref="H21:I21"/>
    <mergeCell ref="J21:K21"/>
    <mergeCell ref="B22:C22"/>
    <mergeCell ref="D22:E22"/>
    <mergeCell ref="H22:I22"/>
    <mergeCell ref="J22:K22"/>
    <mergeCell ref="B25:C25"/>
    <mergeCell ref="D25:E25"/>
    <mergeCell ref="H25:I25"/>
    <mergeCell ref="J25:K25"/>
    <mergeCell ref="A1:F1"/>
    <mergeCell ref="D4:E4"/>
    <mergeCell ref="J4:K4"/>
    <mergeCell ref="D5:E5"/>
    <mergeCell ref="J5:K5"/>
    <mergeCell ref="H68:I68"/>
    <mergeCell ref="J68:K68"/>
    <mergeCell ref="D6:E6"/>
    <mergeCell ref="J6:K6"/>
    <mergeCell ref="D7:E7"/>
    <mergeCell ref="J11:K11"/>
    <mergeCell ref="J12:K12"/>
    <mergeCell ref="J13:K13"/>
    <mergeCell ref="J14:K14"/>
    <mergeCell ref="J15:K15"/>
    <mergeCell ref="J16:K16"/>
    <mergeCell ref="J7:K7"/>
    <mergeCell ref="D8:E8"/>
    <mergeCell ref="J8:K8"/>
    <mergeCell ref="D9:E9"/>
    <mergeCell ref="J9:K9"/>
    <mergeCell ref="D10:E10"/>
    <mergeCell ref="J10:K10"/>
    <mergeCell ref="J17:K17"/>
    <mergeCell ref="H72:I72"/>
    <mergeCell ref="J72:K72"/>
    <mergeCell ref="H73:I73"/>
    <mergeCell ref="J73:K73"/>
    <mergeCell ref="H79:I79"/>
    <mergeCell ref="J79:K79"/>
    <mergeCell ref="H74:I74"/>
    <mergeCell ref="J74:K74"/>
    <mergeCell ref="H75:I75"/>
    <mergeCell ref="J75:K75"/>
    <mergeCell ref="H76:I76"/>
    <mergeCell ref="J76:K76"/>
    <mergeCell ref="H80:I80"/>
    <mergeCell ref="J80:K80"/>
    <mergeCell ref="H81:I81"/>
    <mergeCell ref="J81:K81"/>
    <mergeCell ref="H77:I77"/>
    <mergeCell ref="J77:K77"/>
    <mergeCell ref="H78:I78"/>
    <mergeCell ref="J78:K78"/>
    <mergeCell ref="B106:C106"/>
    <mergeCell ref="D106:E106"/>
    <mergeCell ref="H103:I103"/>
    <mergeCell ref="J103:K103"/>
    <mergeCell ref="H104:I104"/>
    <mergeCell ref="J104:K104"/>
    <mergeCell ref="H105:I105"/>
    <mergeCell ref="J105:K105"/>
    <mergeCell ref="H106:I106"/>
    <mergeCell ref="J106:K106"/>
    <mergeCell ref="D81:E81"/>
    <mergeCell ref="B104:C104"/>
    <mergeCell ref="D104:E104"/>
    <mergeCell ref="B105:C105"/>
    <mergeCell ref="D105:E105"/>
    <mergeCell ref="B78:C78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5:C115"/>
    <mergeCell ref="D115:E115"/>
    <mergeCell ref="B116:C116"/>
    <mergeCell ref="D116:E116"/>
    <mergeCell ref="B112:C112"/>
    <mergeCell ref="D112:E112"/>
    <mergeCell ref="B113:C113"/>
    <mergeCell ref="D113:E113"/>
    <mergeCell ref="B114:C114"/>
    <mergeCell ref="D114:E114"/>
    <mergeCell ref="H107:I107"/>
    <mergeCell ref="J107:K107"/>
    <mergeCell ref="H108:I108"/>
    <mergeCell ref="J108:K108"/>
    <mergeCell ref="H109:I109"/>
    <mergeCell ref="J109:K109"/>
    <mergeCell ref="H110:I110"/>
    <mergeCell ref="J110:K110"/>
    <mergeCell ref="H111:I111"/>
    <mergeCell ref="J111:K111"/>
    <mergeCell ref="H115:I115"/>
    <mergeCell ref="J115:K115"/>
    <mergeCell ref="H116:I116"/>
    <mergeCell ref="J116:K116"/>
    <mergeCell ref="H112:I112"/>
    <mergeCell ref="J112:K112"/>
    <mergeCell ref="H113:I113"/>
    <mergeCell ref="J113:K113"/>
    <mergeCell ref="H114:I114"/>
    <mergeCell ref="J114:K114"/>
  </mergeCells>
  <phoneticPr fontId="2"/>
  <pageMargins left="1.1023622047244095" right="0.74803149606299213" top="0.78740157480314965" bottom="0.59055118110236227" header="0.51181102362204722" footer="0.51181102362204722"/>
  <pageSetup paperSize="9" scale="66" orientation="landscape" r:id="rId1"/>
  <headerFooter scaleWithDoc="0" alignWithMargins="0">
    <oddFooter>&amp;C&amp;A</oddFooter>
  </headerFooter>
  <rowBreaks count="1" manualBreakCount="1">
    <brk id="4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（１）袋井駅乗客数</vt:lpstr>
      <vt:lpstr>（２）愛野駅乗客数</vt:lpstr>
      <vt:lpstr>（３）バス乗客数</vt:lpstr>
      <vt:lpstr>（４）バス運輸状況</vt:lpstr>
      <vt:lpstr>（５）市内バス路線</vt:lpstr>
      <vt:lpstr>（６）市内タクシー保有台数等</vt:lpstr>
      <vt:lpstr>(7)交通量の状況</vt:lpstr>
      <vt:lpstr>（８）自動車保有台数 </vt:lpstr>
      <vt:lpstr>（９）東名高速道路袋井インター利用状況</vt:lpstr>
      <vt:lpstr>（１０）新東名高速道路森掛川インター利用状況</vt:lpstr>
      <vt:lpstr>（１１）郵便物引受・配達</vt:lpstr>
      <vt:lpstr>（１２）郵便物年末始取扱</vt:lpstr>
      <vt:lpstr>（１３）郵便施設</vt:lpstr>
      <vt:lpstr>'（１）袋井駅乗客数'!Print_Area</vt:lpstr>
      <vt:lpstr>'（１０）新東名高速道路森掛川インター利用状況'!Print_Area</vt:lpstr>
      <vt:lpstr>'（１１）郵便物引受・配達'!Print_Area</vt:lpstr>
      <vt:lpstr>'（１２）郵便物年末始取扱'!Print_Area</vt:lpstr>
      <vt:lpstr>'（１３）郵便施設'!Print_Area</vt:lpstr>
      <vt:lpstr>'（２）愛野駅乗客数'!Print_Area</vt:lpstr>
      <vt:lpstr>'（３）バス乗客数'!Print_Area</vt:lpstr>
      <vt:lpstr>'（４）バス運輸状況'!Print_Area</vt:lpstr>
      <vt:lpstr>'（５）市内バス路線'!Print_Area</vt:lpstr>
      <vt:lpstr>'（６）市内タクシー保有台数等'!Print_Area</vt:lpstr>
      <vt:lpstr>'(7)交通量の状況'!Print_Area</vt:lpstr>
      <vt:lpstr>'（８）自動車保有台数 '!Print_Area</vt:lpstr>
      <vt:lpstr>'（９）東名高速道路袋井インター利用状況'!Print_Area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2025-07-23T05:50:39Z</cp:lastPrinted>
  <dcterms:created xsi:type="dcterms:W3CDTF">2001-05-25T01:26:51Z</dcterms:created>
  <dcterms:modified xsi:type="dcterms:W3CDTF">2026-08-20T03:00:35Z</dcterms:modified>
</cp:coreProperties>
</file>