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8CD3B729-EAC0-43EE-8AA7-EBF2D23D9A06}" xr6:coauthVersionLast="47" xr6:coauthVersionMax="47" xr10:uidLastSave="{00000000-0000-0000-0000-000000000000}"/>
  <bookViews>
    <workbookView xWindow="-120" yWindow="-120" windowWidth="29040" windowHeight="15720" xr2:uid="{6C279687-35FA-48B0-B80D-F79E3D2D0F0E}"/>
  </bookViews>
  <sheets>
    <sheet name="（１）都市ガス使用戸数と使用料" sheetId="2" r:id="rId1"/>
    <sheet name="（２）水道の普及状況 " sheetId="7" r:id="rId2"/>
    <sheet name="（３）用途別給水戸数・給水量" sheetId="3" r:id="rId3"/>
    <sheet name="（４）簡易水道の給水状況" sheetId="6" r:id="rId4"/>
    <sheet name="（５）公共下水道整備状況" sheetId="5" r:id="rId5"/>
  </sheets>
  <definedNames>
    <definedName name="_xlnm.Print_Area" localSheetId="0">'（１）都市ガス使用戸数と使用料'!$A$1:$O$69</definedName>
    <definedName name="_xlnm.Print_Area" localSheetId="1">'（２）水道の普及状況 '!$A$1:$M$36</definedName>
    <definedName name="_xlnm.Print_Area" localSheetId="2">'（３）用途別給水戸数・給水量'!$A$1:$M$33</definedName>
    <definedName name="_xlnm.Print_Area" localSheetId="3">'（４）簡易水道の給水状況'!$A$1:$M$31</definedName>
    <definedName name="_xlnm.Print_Area" localSheetId="4">'（５）公共下水道整備状況'!$A$1:$G$94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F17" i="7"/>
  <c r="F24" i="7"/>
  <c r="F23" i="7"/>
  <c r="F22" i="7"/>
  <c r="F21" i="7"/>
  <c r="F20" i="7"/>
  <c r="F18" i="7"/>
  <c r="B26" i="3"/>
  <c r="F16" i="7"/>
  <c r="F15" i="7"/>
  <c r="F14" i="7"/>
  <c r="F13" i="7"/>
  <c r="F12" i="7"/>
  <c r="F11" i="7"/>
  <c r="F10" i="7"/>
  <c r="F9" i="7"/>
  <c r="F8" i="7"/>
  <c r="F7" i="7"/>
  <c r="F6" i="7"/>
  <c r="G9" i="5"/>
  <c r="C26" i="3"/>
  <c r="C10" i="2"/>
  <c r="B10" i="2"/>
  <c r="G7" i="5"/>
  <c r="C25" i="3"/>
  <c r="B25" i="3"/>
  <c r="C9" i="2"/>
  <c r="B9" i="2"/>
  <c r="C8" i="2"/>
  <c r="B8" i="2"/>
  <c r="C24" i="3"/>
  <c r="B24" i="3"/>
  <c r="C7" i="2"/>
  <c r="B7" i="2"/>
  <c r="C23" i="3"/>
  <c r="B23" i="3"/>
  <c r="C59" i="2"/>
  <c r="B59" i="2"/>
  <c r="C22" i="3"/>
  <c r="B22" i="3"/>
  <c r="C21" i="3"/>
  <c r="B21" i="3"/>
  <c r="C20" i="3"/>
  <c r="B20" i="3"/>
  <c r="C56" i="2"/>
  <c r="B56" i="2"/>
  <c r="C55" i="2"/>
  <c r="B55" i="2"/>
  <c r="G50" i="5"/>
  <c r="C54" i="2"/>
  <c r="B54" i="2"/>
  <c r="C50" i="2"/>
  <c r="B50" i="2"/>
  <c r="C49" i="2"/>
  <c r="B49" i="2"/>
  <c r="C12" i="3"/>
  <c r="B12" i="3"/>
  <c r="C10" i="3"/>
  <c r="B10" i="3"/>
  <c r="I45" i="2"/>
  <c r="C45" i="2"/>
  <c r="B45" i="2"/>
</calcChain>
</file>

<file path=xl/sharedStrings.xml><?xml version="1.0" encoding="utf-8"?>
<sst xmlns="http://schemas.openxmlformats.org/spreadsheetml/2006/main" count="290" uniqueCount="133">
  <si>
    <t>給水人口</t>
    <rPh sb="0" eb="2">
      <t>キュウスイ</t>
    </rPh>
    <rPh sb="2" eb="4">
      <t>ジンコウ</t>
    </rPh>
    <phoneticPr fontId="2"/>
  </si>
  <si>
    <t>給水戸数</t>
    <rPh sb="0" eb="2">
      <t>キュウスイ</t>
    </rPh>
    <rPh sb="2" eb="4">
      <t>トスウ</t>
    </rPh>
    <phoneticPr fontId="2"/>
  </si>
  <si>
    <t>年間配水量</t>
    <rPh sb="0" eb="2">
      <t>ネンカン</t>
    </rPh>
    <rPh sb="2" eb="5">
      <t>ハイスイリョウ</t>
    </rPh>
    <phoneticPr fontId="2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</si>
  <si>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2"/>
  </si>
  <si>
    <t>年度</t>
    <rPh sb="0" eb="2">
      <t>ネンド</t>
    </rPh>
    <phoneticPr fontId="2"/>
  </si>
  <si>
    <t>処理能力水量</t>
    <rPh sb="0" eb="2">
      <t>ショリ</t>
    </rPh>
    <rPh sb="2" eb="4">
      <t>ノウリョク</t>
    </rPh>
    <rPh sb="4" eb="6">
      <t>スイリョウ</t>
    </rPh>
    <phoneticPr fontId="2"/>
  </si>
  <si>
    <t>一日最大配水量</t>
    <rPh sb="0" eb="2">
      <t>イチニチ</t>
    </rPh>
    <rPh sb="2" eb="4">
      <t>サイダイ</t>
    </rPh>
    <rPh sb="4" eb="7">
      <t>ハイスイリョウ</t>
    </rPh>
    <phoneticPr fontId="2"/>
  </si>
  <si>
    <t>総有収水量</t>
    <rPh sb="0" eb="1">
      <t>ソウ</t>
    </rPh>
    <rPh sb="1" eb="2">
      <t>ユウ</t>
    </rPh>
    <rPh sb="2" eb="3">
      <t>シュウ</t>
    </rPh>
    <rPh sb="3" eb="5">
      <t>スイリョウ</t>
    </rPh>
    <phoneticPr fontId="2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</si>
  <si>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</si>
  <si>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年次</t>
    <rPh sb="0" eb="2">
      <t>ネンジ</t>
    </rPh>
    <phoneticPr fontId="2"/>
  </si>
  <si>
    <t>総数</t>
    <rPh sb="0" eb="2">
      <t>ソウスウ</t>
    </rPh>
    <phoneticPr fontId="2"/>
  </si>
  <si>
    <t>家庭用</t>
    <rPh sb="0" eb="3">
      <t>カテイヨウ</t>
    </rPh>
    <phoneticPr fontId="2"/>
  </si>
  <si>
    <t>商業</t>
    <rPh sb="0" eb="2">
      <t>ショウギョウ</t>
    </rPh>
    <phoneticPr fontId="2"/>
  </si>
  <si>
    <t>工業</t>
    <rPh sb="0" eb="2">
      <t>コウギョウ</t>
    </rPh>
    <phoneticPr fontId="2"/>
  </si>
  <si>
    <t>公共・その他</t>
    <rPh sb="0" eb="2">
      <t>コウキョウ</t>
    </rPh>
    <rPh sb="3" eb="6">
      <t>ソノタ</t>
    </rPh>
    <phoneticPr fontId="2"/>
  </si>
  <si>
    <t>戸数</t>
    <rPh sb="0" eb="2">
      <t>トスウ</t>
    </rPh>
    <phoneticPr fontId="2"/>
  </si>
  <si>
    <t>使用量</t>
    <rPh sb="0" eb="3">
      <t>シヨウリョウ</t>
    </rPh>
    <phoneticPr fontId="2"/>
  </si>
  <si>
    <t>年度</t>
    <rPh sb="0" eb="2">
      <t>ネンド</t>
    </rPh>
    <phoneticPr fontId="2"/>
  </si>
  <si>
    <t>計画給水人口</t>
    <rPh sb="0" eb="2">
      <t>ケイカク</t>
    </rPh>
    <rPh sb="2" eb="4">
      <t>キュウスイ</t>
    </rPh>
    <rPh sb="4" eb="6">
      <t>ジンコウ</t>
    </rPh>
    <phoneticPr fontId="2"/>
  </si>
  <si>
    <t>水道普及率</t>
    <rPh sb="0" eb="2">
      <t>スイドウ</t>
    </rPh>
    <rPh sb="2" eb="5">
      <t>フキュウリツ</t>
    </rPh>
    <phoneticPr fontId="2"/>
  </si>
  <si>
    <t>総配水量</t>
    <rPh sb="0" eb="1">
      <t>ソウ</t>
    </rPh>
    <rPh sb="1" eb="2">
      <t>ハイ</t>
    </rPh>
    <rPh sb="2" eb="4">
      <t>スイリョウ</t>
    </rPh>
    <phoneticPr fontId="2"/>
  </si>
  <si>
    <t>一日最小配水量</t>
    <rPh sb="0" eb="2">
      <t>イチニチ</t>
    </rPh>
    <rPh sb="2" eb="4">
      <t>サイショウ</t>
    </rPh>
    <rPh sb="4" eb="7">
      <t>ハイスイリョウ</t>
    </rPh>
    <phoneticPr fontId="2"/>
  </si>
  <si>
    <t>一日平均配水量</t>
    <rPh sb="0" eb="2">
      <t>イチニチ</t>
    </rPh>
    <rPh sb="2" eb="4">
      <t>ヘイキン</t>
    </rPh>
    <rPh sb="4" eb="7">
      <t>ハイスイリョウ</t>
    </rPh>
    <phoneticPr fontId="2"/>
  </si>
  <si>
    <t>一日平均有収水量</t>
    <rPh sb="0" eb="2">
      <t>イチニチ</t>
    </rPh>
    <rPh sb="2" eb="4">
      <t>ヘイキン</t>
    </rPh>
    <rPh sb="4" eb="5">
      <t>ユウ</t>
    </rPh>
    <rPh sb="5" eb="6">
      <t>シュウ</t>
    </rPh>
    <rPh sb="6" eb="8">
      <t>スイリョウ</t>
    </rPh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</si>
  <si>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</si>
  <si>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人</t>
    <rPh sb="0" eb="1">
      <t>ジンコウ</t>
    </rPh>
    <phoneticPr fontId="2"/>
  </si>
  <si>
    <t>戸</t>
    <rPh sb="0" eb="1">
      <t>ト</t>
    </rPh>
    <phoneticPr fontId="2"/>
  </si>
  <si>
    <t>％</t>
    <phoneticPr fontId="2"/>
  </si>
  <si>
    <t>※人口は各年度末現在</t>
    <rPh sb="1" eb="3">
      <t>ジンコウ</t>
    </rPh>
    <rPh sb="4" eb="6">
      <t>カクネン</t>
    </rPh>
    <rPh sb="6" eb="7">
      <t>ド</t>
    </rPh>
    <rPh sb="7" eb="8">
      <t>マツ</t>
    </rPh>
    <rPh sb="8" eb="10">
      <t>ゲンザイ</t>
    </rPh>
    <phoneticPr fontId="2"/>
  </si>
  <si>
    <t>※戸数は各年１２月２０日現在の使用中（開栓）戸数、H１１年以降は１２月</t>
    <rPh sb="1" eb="3">
      <t>トスウ</t>
    </rPh>
    <rPh sb="4" eb="6">
      <t>カクネン</t>
    </rPh>
    <rPh sb="8" eb="9">
      <t>ガツ</t>
    </rPh>
    <rPh sb="11" eb="12">
      <t>ニチ</t>
    </rPh>
    <rPh sb="12" eb="14">
      <t>ゲンザイ</t>
    </rPh>
    <rPh sb="15" eb="18">
      <t>シヨウチュウ</t>
    </rPh>
    <rPh sb="19" eb="20">
      <t>カイ</t>
    </rPh>
    <rPh sb="20" eb="21">
      <t>セン</t>
    </rPh>
    <rPh sb="22" eb="24">
      <t>トスウ</t>
    </rPh>
    <rPh sb="28" eb="29">
      <t>ネン</t>
    </rPh>
    <rPh sb="29" eb="31">
      <t>イコウ</t>
    </rPh>
    <rPh sb="34" eb="35">
      <t>ガツ</t>
    </rPh>
    <phoneticPr fontId="2"/>
  </si>
  <si>
    <t>　　末日現在の使用中（開栓）戸数</t>
    <rPh sb="2" eb="4">
      <t>マツジツ</t>
    </rPh>
    <rPh sb="4" eb="6">
      <t>ゲンザイ</t>
    </rPh>
    <rPh sb="7" eb="10">
      <t>シヨウチュウ</t>
    </rPh>
    <rPh sb="11" eb="12">
      <t>カイ</t>
    </rPh>
    <rPh sb="12" eb="13">
      <t>セン</t>
    </rPh>
    <rPh sb="14" eb="16">
      <t>トスウ</t>
    </rPh>
    <phoneticPr fontId="2"/>
  </si>
  <si>
    <t>※使用量は１２月２１日～翌年１２月２０日までの数値、H以降は１月１日</t>
    <rPh sb="1" eb="4">
      <t>シヨウリョウ</t>
    </rPh>
    <rPh sb="7" eb="8">
      <t>ガツ</t>
    </rPh>
    <rPh sb="10" eb="11">
      <t>ニチ</t>
    </rPh>
    <rPh sb="12" eb="14">
      <t>ヨクネン</t>
    </rPh>
    <rPh sb="16" eb="17">
      <t>ガツ</t>
    </rPh>
    <rPh sb="19" eb="20">
      <t>ニチ</t>
    </rPh>
    <rPh sb="23" eb="25">
      <t>スウチ</t>
    </rPh>
    <rPh sb="28" eb="30">
      <t>イコウ</t>
    </rPh>
    <rPh sb="32" eb="33">
      <t>ガツ</t>
    </rPh>
    <rPh sb="34" eb="35">
      <t>ニチ</t>
    </rPh>
    <phoneticPr fontId="2"/>
  </si>
  <si>
    <t>　　～１２月３１日までの使用量</t>
    <rPh sb="5" eb="6">
      <t>ガツ</t>
    </rPh>
    <rPh sb="8" eb="9">
      <t>ニチ</t>
    </rPh>
    <rPh sb="12" eb="15">
      <t>シヨウリョウ</t>
    </rPh>
    <phoneticPr fontId="2"/>
  </si>
  <si>
    <t>※事業開始S４９．１１．２１</t>
    <rPh sb="1" eb="3">
      <t>ジギョウ</t>
    </rPh>
    <rPh sb="3" eb="5">
      <t>カイシ</t>
    </rPh>
    <phoneticPr fontId="2"/>
  </si>
  <si>
    <t>営業用</t>
    <rPh sb="0" eb="3">
      <t>エイギョウヨウ</t>
    </rPh>
    <phoneticPr fontId="2"/>
  </si>
  <si>
    <t>官公署・学校用</t>
    <rPh sb="0" eb="1">
      <t>カン</t>
    </rPh>
    <rPh sb="1" eb="2">
      <t>コウ</t>
    </rPh>
    <rPh sb="2" eb="3">
      <t>ショ</t>
    </rPh>
    <rPh sb="4" eb="6">
      <t>ガッコウ</t>
    </rPh>
    <rPh sb="6" eb="7">
      <t>ヨウ</t>
    </rPh>
    <phoneticPr fontId="2"/>
  </si>
  <si>
    <t>その他</t>
    <rPh sb="0" eb="3">
      <t>ソノタ</t>
    </rPh>
    <phoneticPr fontId="2"/>
  </si>
  <si>
    <t>給水量</t>
    <rPh sb="0" eb="3">
      <t>キュウスイリョウ</t>
    </rPh>
    <phoneticPr fontId="2"/>
  </si>
  <si>
    <t>処理区域</t>
    <rPh sb="0" eb="2">
      <t>ショリ</t>
    </rPh>
    <rPh sb="2" eb="4">
      <t>クイキ</t>
    </rPh>
    <phoneticPr fontId="2"/>
  </si>
  <si>
    <t>終末処理</t>
    <rPh sb="0" eb="2">
      <t>シュウマツ</t>
    </rPh>
    <rPh sb="2" eb="4">
      <t>ショリ</t>
    </rPh>
    <phoneticPr fontId="2"/>
  </si>
  <si>
    <t>行政区域</t>
    <rPh sb="0" eb="2">
      <t>ギョウセイ</t>
    </rPh>
    <rPh sb="2" eb="4">
      <t>クイキ</t>
    </rPh>
    <phoneticPr fontId="2"/>
  </si>
  <si>
    <t>普及率</t>
    <rPh sb="0" eb="3">
      <t>フキュウリツ</t>
    </rPh>
    <phoneticPr fontId="2"/>
  </si>
  <si>
    <t>面積（ha)</t>
    <rPh sb="0" eb="2">
      <t>メンセキ</t>
    </rPh>
    <phoneticPr fontId="2"/>
  </si>
  <si>
    <t>人数(人）</t>
    <rPh sb="0" eb="2">
      <t>ニンズウ</t>
    </rPh>
    <rPh sb="3" eb="4">
      <t>ヒト</t>
    </rPh>
    <phoneticPr fontId="2"/>
  </si>
  <si>
    <t>流入水量</t>
    <rPh sb="0" eb="2">
      <t>リュウニュウ</t>
    </rPh>
    <rPh sb="2" eb="4">
      <t>スイリョウ</t>
    </rPh>
    <phoneticPr fontId="2"/>
  </si>
  <si>
    <t>（人）</t>
    <rPh sb="1" eb="2">
      <t>ヒト</t>
    </rPh>
    <phoneticPr fontId="2"/>
  </si>
  <si>
    <t>（％）</t>
    <phoneticPr fontId="2"/>
  </si>
  <si>
    <t>A</t>
    <phoneticPr fontId="2"/>
  </si>
  <si>
    <t>Ｂ</t>
    <phoneticPr fontId="2"/>
  </si>
  <si>
    <t>A/B</t>
    <phoneticPr fontId="2"/>
  </si>
  <si>
    <t>（アクアパークあさば）</t>
    <phoneticPr fontId="2"/>
  </si>
  <si>
    <t>　</t>
    <phoneticPr fontId="2"/>
  </si>
  <si>
    <r>
      <t>平成1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</si>
  <si>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</si>
  <si>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平成1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</si>
  <si>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行政区域内人口</t>
    <rPh sb="0" eb="2">
      <t>ギョウセイ</t>
    </rPh>
    <rPh sb="2" eb="5">
      <t>クイキナイ</t>
    </rPh>
    <rPh sb="5" eb="7">
      <t>ジンコウ</t>
    </rPh>
    <phoneticPr fontId="2"/>
  </si>
  <si>
    <t>㎥</t>
    <phoneticPr fontId="2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</si>
  <si>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</si>
  <si>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</si>
  <si>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（上水道へ統合）</t>
    <rPh sb="1" eb="4">
      <t>ジョウスイドウ</t>
    </rPh>
    <rPh sb="5" eb="7">
      <t>トウゴウ</t>
    </rPh>
    <phoneticPr fontId="2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</si>
  <si>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</si>
  <si>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</si>
  <si>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</si>
  <si>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</si>
  <si>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</si>
  <si>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（アクアパークあさば）</t>
  </si>
  <si>
    <r>
      <t>平成2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</si>
  <si>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</si>
  <si>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</si>
  <si>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</si>
  <si>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出典：袋井ガス株式会社</t>
    <rPh sb="3" eb="5">
      <t>フクロイ</t>
    </rPh>
    <rPh sb="7" eb="11">
      <t>カブシキガイシャ</t>
    </rPh>
    <phoneticPr fontId="2"/>
  </si>
  <si>
    <t>出典：水道課</t>
    <rPh sb="3" eb="6">
      <t>スイドウカ</t>
    </rPh>
    <phoneticPr fontId="2"/>
  </si>
  <si>
    <t>出典：下水道課</t>
    <rPh sb="3" eb="7">
      <t>ゲスイドウカ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</si>
  <si>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</si>
  <si>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</si>
  <si>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</si>
  <si>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（単位：戸、㎥）</t>
    <rPh sb="1" eb="3">
      <t>タンイ</t>
    </rPh>
    <rPh sb="4" eb="5">
      <t>ト</t>
    </rPh>
    <phoneticPr fontId="2"/>
  </si>
  <si>
    <t>平成17年</t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</si>
  <si>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</si>
  <si>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</si>
  <si>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</si>
  <si>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</si>
  <si>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</si>
  <si>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</si>
  <si>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</si>
  <si>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</si>
  <si>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</si>
  <si>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</si>
  <si>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</si>
  <si>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</si>
  <si>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</si>
  <si>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（㎥/日）</t>
    <rPh sb="2" eb="3">
      <t>ニチ</t>
    </rPh>
    <phoneticPr fontId="2"/>
  </si>
  <si>
    <t>（㎥/日）</t>
    <rPh sb="3" eb="4">
      <t>ニチ</t>
    </rPh>
    <phoneticPr fontId="2"/>
  </si>
  <si>
    <r>
      <t>（単位：戸、人、ｍ</t>
    </r>
    <r>
      <rPr>
        <sz val="6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）</t>
    </r>
    <rPh sb="1" eb="3">
      <t>タンイ</t>
    </rPh>
    <rPh sb="4" eb="5">
      <t>ト</t>
    </rPh>
    <rPh sb="6" eb="7">
      <t>ヒト</t>
    </rPh>
    <phoneticPr fontId="2"/>
  </si>
  <si>
    <t>９　電気・ガス・水道</t>
    <rPh sb="2" eb="4">
      <t>デンキ</t>
    </rPh>
    <rPh sb="8" eb="10">
      <t>スイドウ</t>
    </rPh>
    <phoneticPr fontId="2"/>
  </si>
  <si>
    <t>令和４年</t>
    <rPh sb="0" eb="2">
      <t>レイワ</t>
    </rPh>
    <rPh sb="3" eb="4">
      <t>ネン</t>
    </rPh>
    <phoneticPr fontId="2"/>
  </si>
  <si>
    <r>
      <t>※H</t>
    </r>
    <r>
      <rPr>
        <sz val="11"/>
        <rFont val="ＭＳ Ｐゴシック"/>
        <family val="3"/>
        <charset val="128"/>
      </rPr>
      <t>14年まで</t>
    </r>
    <r>
      <rPr>
        <sz val="11"/>
        <rFont val="ＭＳ Ｐゴシック"/>
        <family val="3"/>
        <charset val="128"/>
      </rPr>
      <t>発熱量は29.3MJ (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，</t>
    </r>
    <r>
      <rPr>
        <sz val="11"/>
        <rFont val="ＭＳ Ｐゴシック"/>
        <family val="3"/>
        <charset val="128"/>
      </rPr>
      <t>000</t>
    </r>
    <r>
      <rPr>
        <sz val="11"/>
        <rFont val="ＭＳ Ｐゴシック"/>
        <family val="3"/>
        <charset val="128"/>
      </rPr>
      <t>Kcal/㎥)</t>
    </r>
    <rPh sb="4" eb="5">
      <t>ネン</t>
    </rPh>
    <rPh sb="7" eb="10">
      <t>ハツネツリョウ</t>
    </rPh>
    <phoneticPr fontId="2"/>
  </si>
  <si>
    <t>※H15年より発熱量は46MJ (11,000Kcal/㎥）に変更したために、平成14年度までの使用量と比較できない。</t>
    <rPh sb="4" eb="5">
      <t>ネン</t>
    </rPh>
    <rPh sb="7" eb="10">
      <t>ハツネツリョウ</t>
    </rPh>
    <rPh sb="31" eb="33">
      <t>ヘンコウ</t>
    </rPh>
    <rPh sb="39" eb="41">
      <t>ヘイセイ</t>
    </rPh>
    <rPh sb="43" eb="44">
      <t>ネン</t>
    </rPh>
    <rPh sb="44" eb="45">
      <t>ド</t>
    </rPh>
    <rPh sb="48" eb="51">
      <t>シヨウリョウ</t>
    </rPh>
    <rPh sb="52" eb="54">
      <t>ヒカク</t>
    </rPh>
    <phoneticPr fontId="2"/>
  </si>
  <si>
    <t>（１）都市ガス使用戸数と使用量</t>
    <rPh sb="3" eb="5">
      <t>トシ</t>
    </rPh>
    <rPh sb="7" eb="9">
      <t>シヨウ</t>
    </rPh>
    <rPh sb="9" eb="11">
      <t>トスウ</t>
    </rPh>
    <rPh sb="12" eb="15">
      <t>シヨウリョウ</t>
    </rPh>
    <phoneticPr fontId="2"/>
  </si>
  <si>
    <t>（５）公共下水道整備状況</t>
    <rPh sb="3" eb="5">
      <t>コウキョウ</t>
    </rPh>
    <rPh sb="5" eb="8">
      <t>ゲスイドウ</t>
    </rPh>
    <rPh sb="8" eb="10">
      <t>セイビ</t>
    </rPh>
    <rPh sb="10" eb="12">
      <t>ジョウキョウ</t>
    </rPh>
    <phoneticPr fontId="2"/>
  </si>
  <si>
    <t>（４）簡易水道の給水状況</t>
    <rPh sb="3" eb="5">
      <t>カンイ</t>
    </rPh>
    <rPh sb="5" eb="7">
      <t>スイドウ</t>
    </rPh>
    <rPh sb="8" eb="10">
      <t>キュウスイ</t>
    </rPh>
    <rPh sb="10" eb="12">
      <t>ジョウキョウ</t>
    </rPh>
    <phoneticPr fontId="2"/>
  </si>
  <si>
    <t>（３）用途別給水戸数・給水量</t>
    <rPh sb="3" eb="6">
      <t>ヨウトベツ</t>
    </rPh>
    <rPh sb="6" eb="8">
      <t>キュウスイ</t>
    </rPh>
    <rPh sb="8" eb="10">
      <t>トスウ</t>
    </rPh>
    <rPh sb="11" eb="14">
      <t>キュウスイリョウ</t>
    </rPh>
    <phoneticPr fontId="2"/>
  </si>
  <si>
    <t>（２）水道の普及状況</t>
    <rPh sb="3" eb="5">
      <t>スイドウ</t>
    </rPh>
    <rPh sb="6" eb="8">
      <t>フキュウ</t>
    </rPh>
    <rPh sb="8" eb="10">
      <t>ジョウキョウ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</si>
  <si>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</si>
  <si>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</si>
  <si>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※100.00</t>
    <phoneticPr fontId="2"/>
  </si>
  <si>
    <t>※袋井市から掛川市に水を供給している地区の人口が増加し、水道普及率が100％を超えたため100.00と記載</t>
    <rPh sb="1" eb="4">
      <t>フクロイシ</t>
    </rPh>
    <rPh sb="6" eb="9">
      <t>カケガワシ</t>
    </rPh>
    <rPh sb="10" eb="11">
      <t>ミズ</t>
    </rPh>
    <rPh sb="12" eb="14">
      <t>キョウキュウ</t>
    </rPh>
    <rPh sb="18" eb="20">
      <t>チク</t>
    </rPh>
    <rPh sb="21" eb="23">
      <t>ジンコウ</t>
    </rPh>
    <rPh sb="24" eb="26">
      <t>ゾウカ</t>
    </rPh>
    <rPh sb="28" eb="30">
      <t>スイドウ</t>
    </rPh>
    <rPh sb="30" eb="32">
      <t>フキュウ</t>
    </rPh>
    <rPh sb="32" eb="33">
      <t>リツ</t>
    </rPh>
    <rPh sb="39" eb="40">
      <t>コ</t>
    </rPh>
    <rPh sb="51" eb="53">
      <t>キサイ</t>
    </rPh>
    <phoneticPr fontId="2"/>
  </si>
  <si>
    <t>令和７年</t>
    <rPh sb="0" eb="2">
      <t>レイワ</t>
    </rPh>
    <rPh sb="3" eb="4">
      <t>ネン</t>
    </rPh>
    <phoneticPr fontId="2"/>
  </si>
  <si>
    <r>
      <t>※発熱量は平成25年以前46MJ (11，000Kcal/m</t>
    </r>
    <r>
      <rPr>
        <u/>
        <vertAlign val="superscript"/>
        <sz val="11"/>
        <rFont val="ＭＳ Ｐゴシック"/>
        <family val="3"/>
        <charset val="128"/>
      </rPr>
      <t>3</t>
    </r>
    <r>
      <rPr>
        <u/>
        <sz val="11"/>
        <rFont val="ＭＳ Ｐゴシック"/>
        <family val="3"/>
        <charset val="128"/>
      </rPr>
      <t>)、平成26年以降45MJ/m</t>
    </r>
    <r>
      <rPr>
        <u/>
        <vertAlign val="superscript"/>
        <sz val="11"/>
        <rFont val="ＭＳ Ｐゴシック"/>
        <family val="3"/>
        <charset val="128"/>
      </rPr>
      <t>3</t>
    </r>
    <r>
      <rPr>
        <u/>
        <sz val="11"/>
        <rFont val="ＭＳ Ｐゴシック"/>
        <family val="3"/>
        <charset val="128"/>
      </rPr>
      <t>(10,750Kcal/m</t>
    </r>
    <r>
      <rPr>
        <u/>
        <vertAlign val="superscript"/>
        <sz val="11"/>
        <rFont val="ＭＳ Ｐゴシック"/>
        <family val="3"/>
        <charset val="128"/>
      </rPr>
      <t>3</t>
    </r>
    <r>
      <rPr>
        <u/>
        <sz val="11"/>
        <rFont val="ＭＳ Ｐゴシック"/>
        <family val="3"/>
        <charset val="128"/>
      </rPr>
      <t>)</t>
    </r>
    <rPh sb="1" eb="4">
      <t>ハツネツリョウ</t>
    </rPh>
    <rPh sb="5" eb="7">
      <t>ヘイセイ</t>
    </rPh>
    <rPh sb="9" eb="12">
      <t>ネンイゼン</t>
    </rPh>
    <rPh sb="33" eb="35">
      <t>ヘイセイ</t>
    </rPh>
    <rPh sb="37" eb="38">
      <t>ネン</t>
    </rPh>
    <rPh sb="38" eb="40">
      <t>イコウ</t>
    </rPh>
    <phoneticPr fontId="2"/>
  </si>
  <si>
    <t>　最近の10年間の状況</t>
    <rPh sb="1" eb="3">
      <t>サイキン</t>
    </rPh>
    <rPh sb="6" eb="8">
      <t>ネンカン</t>
    </rPh>
    <rPh sb="9" eb="11">
      <t>ジョウキョウ</t>
    </rPh>
    <phoneticPr fontId="2"/>
  </si>
  <si>
    <t>●平成27年以前の資料につきましては、水道課にお問い合わせください。</t>
    <rPh sb="1" eb="3">
      <t>ヘイセイ</t>
    </rPh>
    <rPh sb="5" eb="6">
      <t>ネン</t>
    </rPh>
    <rPh sb="6" eb="8">
      <t>イゼン</t>
    </rPh>
    <rPh sb="9" eb="11">
      <t>シリョウ</t>
    </rPh>
    <rPh sb="19" eb="22">
      <t>スイドウカ</t>
    </rPh>
    <rPh sb="24" eb="25">
      <t>ト</t>
    </rPh>
    <rPh sb="26" eb="27">
      <t>ア</t>
    </rPh>
    <phoneticPr fontId="2"/>
  </si>
  <si>
    <r>
      <t>令和７年　　　　　
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2" eb="14">
      <t>フクロイ</t>
    </rPh>
    <rPh sb="14" eb="16">
      <t>ジョウカ</t>
    </rPh>
    <phoneticPr fontId="2"/>
  </si>
  <si>
    <r>
      <t>令和８年　　　　　
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2" eb="14">
      <t>フクロイ</t>
    </rPh>
    <rPh sb="14" eb="16">
      <t>ジョウカ</t>
    </rPh>
    <phoneticPr fontId="2"/>
  </si>
  <si>
    <r>
      <t>平成27年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</si>
  <si>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平成28年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</si>
  <si>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平成29年　　　　　　</t>
    </r>
    <r>
      <rPr>
        <sz val="9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</si>
  <si>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平成30年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</si>
  <si>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平成31年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</si>
  <si>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令和２年　　　　　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1" eb="13">
      <t>フクロイ</t>
    </rPh>
    <rPh sb="13" eb="15">
      <t>ジョウカ</t>
    </rPh>
    <phoneticPr fontId="2"/>
  </si>
  <si>
    <r>
      <t>令和３年　　　　　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1" eb="13">
      <t>フクロイ</t>
    </rPh>
    <rPh sb="13" eb="15">
      <t>ジョウカ</t>
    </rPh>
    <phoneticPr fontId="2"/>
  </si>
  <si>
    <r>
      <t>令和４年　　　　　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1" eb="13">
      <t>フクロイ</t>
    </rPh>
    <rPh sb="13" eb="15">
      <t>ジョウカ</t>
    </rPh>
    <phoneticPr fontId="2"/>
  </si>
  <si>
    <r>
      <t>令和５年　　　　　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1" eb="13">
      <t>フクロイ</t>
    </rPh>
    <rPh sb="13" eb="15">
      <t>ジョウカ</t>
    </rPh>
    <phoneticPr fontId="2"/>
  </si>
  <si>
    <r>
      <t>令和６年　　　　　　</t>
    </r>
    <r>
      <rPr>
        <sz val="8"/>
        <rFont val="ＭＳ Ｐゴシック"/>
        <family val="3"/>
        <charset val="128"/>
      </rPr>
      <t>(袋井浄化センター）</t>
    </r>
    <rPh sb="0" eb="1">
      <t>レイ</t>
    </rPh>
    <rPh sb="1" eb="2">
      <t>ワ</t>
    </rPh>
    <rPh sb="11" eb="13">
      <t>フクロイ</t>
    </rPh>
    <rPh sb="13" eb="15">
      <t>ジョウカ</t>
    </rPh>
    <phoneticPr fontId="2"/>
  </si>
  <si>
    <r>
      <t>平成17年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</si>
  <si>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平成18年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</si>
  <si>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平成19年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</si>
  <si>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平成20年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</si>
  <si>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平成21年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</si>
  <si>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平成22年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</si>
  <si>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平成23年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</si>
  <si>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平成24年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</si>
  <si>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平成25年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</si>
  <si>
    <r>
      <t>平成26年　　　　　　</t>
    </r>
    <r>
      <rPr>
        <sz val="8"/>
        <rFont val="ＭＳ Ｐゴシック"/>
        <family val="3"/>
        <charset val="128"/>
      </rPr>
      <t>(袋井浄化センター）</t>
    </r>
    <rPh sb="0" eb="2">
      <t>ヘイセイ</t>
    </rPh>
    <rPh sb="12" eb="14">
      <t>フクロイ</t>
    </rPh>
    <rPh sb="14" eb="16">
      <t>ジョウカ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</si>
</sst>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"/>
    <numFmt numFmtId="177" formatCode="#,##0.0;[Red]\-#,##0.0"/>
    <numFmt numFmtId="178" formatCode="#,##0_ "/>
    <numFmt numFmtId="179" formatCode="#,##0.0_ ;[Red]\-#,##0.0\ "/>
    <numFmt numFmtId="180" formatCode="0.00_);[Red]\(0.00\)"/>
    <numFmt numFmtId="181" formatCode="0.0_ "/>
    <numFmt numFmtId="182" formatCode="0.0%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vertAlign val="superscript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8" borderId="1" applyNumberFormat="0" applyAlignment="0" applyProtection="0">
      <alignment vertical="center"/>
    </xf>
    <xf numFmtId="0" fontId="11" fillId="39" borderId="1" applyNumberFormat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2" borderId="2" applyNumberFormat="0" applyFont="0" applyAlignment="0" applyProtection="0">
      <alignment vertical="center"/>
    </xf>
    <xf numFmtId="0" fontId="7" fillId="43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4" borderId="4" applyNumberFormat="0" applyAlignment="0" applyProtection="0">
      <alignment vertical="center"/>
    </xf>
    <xf numFmtId="0" fontId="15" fillId="4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44" borderId="9" applyNumberFormat="0" applyAlignment="0" applyProtection="0">
      <alignment vertical="center"/>
    </xf>
    <xf numFmtId="0" fontId="21" fillId="4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8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</cellStyleXfs>
  <cellXfs count="160">
    <xf numFmtId="0" fontId="0" fillId="0" borderId="0" xfId="0"/>
    <xf numFmtId="38" fontId="0" fillId="0" borderId="0" xfId="64" applyFont="1"/>
    <xf numFmtId="38" fontId="0" fillId="0" borderId="10" xfId="64" applyFont="1" applyBorder="1" applyAlignment="1">
      <alignment horizontal="center"/>
    </xf>
    <xf numFmtId="38" fontId="0" fillId="0" borderId="0" xfId="64" applyFont="1" applyAlignment="1">
      <alignment horizontal="right"/>
    </xf>
    <xf numFmtId="38" fontId="0" fillId="0" borderId="10" xfId="64" applyFont="1" applyBorder="1" applyAlignment="1">
      <alignment shrinkToFit="1"/>
    </xf>
    <xf numFmtId="38" fontId="1" fillId="0" borderId="10" xfId="64" applyFont="1" applyBorder="1" applyAlignment="1">
      <alignment shrinkToFit="1"/>
    </xf>
    <xf numFmtId="38" fontId="7" fillId="0" borderId="0" xfId="64" applyFont="1"/>
    <xf numFmtId="38" fontId="7" fillId="0" borderId="10" xfId="64" applyFont="1" applyFill="1" applyBorder="1"/>
    <xf numFmtId="38" fontId="7" fillId="0" borderId="10" xfId="64" applyFont="1" applyFill="1" applyBorder="1" applyAlignment="1">
      <alignment horizontal="center" vertical="center"/>
    </xf>
    <xf numFmtId="38" fontId="7" fillId="0" borderId="12" xfId="64" applyFont="1" applyFill="1" applyBorder="1" applyAlignment="1">
      <alignment horizontal="center" vertical="center"/>
    </xf>
    <xf numFmtId="38" fontId="0" fillId="0" borderId="10" xfId="64" applyFont="1" applyFill="1" applyBorder="1"/>
    <xf numFmtId="38" fontId="3" fillId="0" borderId="0" xfId="64" applyFont="1" applyAlignment="1">
      <alignment horizontal="left"/>
    </xf>
    <xf numFmtId="38" fontId="0" fillId="0" borderId="19" xfId="64" applyFont="1" applyFill="1" applyBorder="1" applyAlignment="1">
      <alignment horizontal="center" vertical="center"/>
    </xf>
    <xf numFmtId="38" fontId="0" fillId="0" borderId="20" xfId="64" applyFont="1" applyFill="1" applyBorder="1" applyAlignment="1">
      <alignment horizontal="center" vertical="center"/>
    </xf>
    <xf numFmtId="38" fontId="0" fillId="0" borderId="21" xfId="64" applyFont="1" applyFill="1" applyBorder="1" applyAlignment="1">
      <alignment horizontal="center" vertical="center"/>
    </xf>
    <xf numFmtId="38" fontId="25" fillId="0" borderId="0" xfId="64" applyFont="1" applyAlignment="1" applyProtection="1"/>
    <xf numFmtId="38" fontId="7" fillId="0" borderId="0" xfId="64" applyFont="1" applyProtection="1"/>
    <xf numFmtId="38" fontId="0" fillId="0" borderId="0" xfId="64" applyFont="1" applyProtection="1"/>
    <xf numFmtId="38" fontId="3" fillId="0" borderId="0" xfId="64" applyFont="1" applyAlignment="1" applyProtection="1"/>
    <xf numFmtId="38" fontId="3" fillId="0" borderId="0" xfId="64" applyFont="1" applyAlignment="1" applyProtection="1"/>
    <xf numFmtId="38" fontId="0" fillId="0" borderId="0" xfId="64" applyFont="1" applyAlignment="1" applyProtection="1">
      <alignment horizontal="right"/>
    </xf>
    <xf numFmtId="38" fontId="7" fillId="0" borderId="10" xfId="64" applyFont="1" applyBorder="1" applyAlignment="1" applyProtection="1">
      <alignment horizontal="center" vertical="center"/>
    </xf>
    <xf numFmtId="38" fontId="7" fillId="0" borderId="10" xfId="64" applyFont="1" applyBorder="1" applyAlignment="1" applyProtection="1">
      <alignment horizontal="center"/>
    </xf>
    <xf numFmtId="38" fontId="7" fillId="0" borderId="10" xfId="64" applyFont="1" applyBorder="1" applyAlignment="1" applyProtection="1">
      <alignment horizontal="center"/>
    </xf>
    <xf numFmtId="38" fontId="0" fillId="0" borderId="10" xfId="64" applyFont="1" applyBorder="1" applyAlignment="1" applyProtection="1">
      <alignment horizontal="center" vertical="center"/>
    </xf>
    <xf numFmtId="38" fontId="0" fillId="0" borderId="10" xfId="65" applyFont="1" applyFill="1" applyBorder="1" applyAlignment="1" applyProtection="1"/>
    <xf numFmtId="38" fontId="0" fillId="0" borderId="10" xfId="64" applyFont="1" applyFill="1" applyBorder="1" applyAlignment="1" applyProtection="1">
      <alignment horizontal="center" vertical="center"/>
    </xf>
    <xf numFmtId="38" fontId="7" fillId="0" borderId="0" xfId="64" applyFont="1" applyFill="1" applyProtection="1"/>
    <xf numFmtId="38" fontId="0" fillId="0" borderId="0" xfId="64" applyFont="1" applyFill="1" applyProtection="1"/>
    <xf numFmtId="38" fontId="7" fillId="0" borderId="10" xfId="65" applyFont="1" applyFill="1" applyBorder="1" applyAlignment="1" applyProtection="1"/>
    <xf numFmtId="38" fontId="26" fillId="0" borderId="0" xfId="65" applyFont="1" applyAlignment="1" applyProtection="1"/>
    <xf numFmtId="38" fontId="7" fillId="0" borderId="10" xfId="64" applyFont="1" applyBorder="1" applyProtection="1"/>
    <xf numFmtId="38" fontId="7" fillId="0" borderId="10" xfId="64" applyFont="1" applyFill="1" applyBorder="1" applyProtection="1"/>
    <xf numFmtId="38" fontId="0" fillId="0" borderId="10" xfId="64" applyFont="1" applyFill="1" applyBorder="1" applyProtection="1"/>
    <xf numFmtId="38" fontId="0" fillId="0" borderId="10" xfId="65" applyFont="1" applyFill="1" applyBorder="1" applyAlignment="1" applyProtection="1">
      <alignment horizontal="center" vertical="center"/>
    </xf>
    <xf numFmtId="38" fontId="7" fillId="0" borderId="10" xfId="65" applyFont="1" applyFill="1" applyBorder="1" applyProtection="1"/>
    <xf numFmtId="38" fontId="0" fillId="0" borderId="10" xfId="65" applyFont="1" applyFill="1" applyBorder="1" applyProtection="1"/>
    <xf numFmtId="38" fontId="3" fillId="0" borderId="0" xfId="64" applyFont="1" applyFill="1" applyAlignment="1" applyProtection="1">
      <alignment vertical="center"/>
    </xf>
    <xf numFmtId="38" fontId="7" fillId="0" borderId="0" xfId="64" applyFont="1" applyFill="1" applyAlignment="1" applyProtection="1">
      <alignment vertical="center"/>
    </xf>
    <xf numFmtId="38" fontId="7" fillId="0" borderId="0" xfId="64" applyFont="1" applyFill="1" applyBorder="1" applyAlignment="1" applyProtection="1">
      <alignment vertical="center"/>
    </xf>
    <xf numFmtId="0" fontId="0" fillId="0" borderId="0" xfId="0" applyProtection="1"/>
    <xf numFmtId="38" fontId="3" fillId="0" borderId="0" xfId="64" applyFont="1" applyFill="1" applyAlignment="1" applyProtection="1">
      <alignment vertical="center"/>
    </xf>
    <xf numFmtId="38" fontId="7" fillId="0" borderId="11" xfId="64" applyFont="1" applyFill="1" applyBorder="1" applyAlignment="1" applyProtection="1">
      <alignment horizontal="center" vertical="center"/>
    </xf>
    <xf numFmtId="38" fontId="8" fillId="0" borderId="11" xfId="64" applyFont="1" applyFill="1" applyBorder="1" applyAlignment="1" applyProtection="1">
      <alignment horizontal="center" vertical="center"/>
    </xf>
    <xf numFmtId="38" fontId="7" fillId="0" borderId="11" xfId="64" applyFont="1" applyFill="1" applyBorder="1" applyAlignment="1" applyProtection="1">
      <alignment horizontal="center" vertical="center"/>
    </xf>
    <xf numFmtId="38" fontId="7" fillId="0" borderId="12" xfId="64" applyFont="1" applyFill="1" applyBorder="1" applyAlignment="1" applyProtection="1">
      <alignment horizontal="center" vertical="center"/>
    </xf>
    <xf numFmtId="38" fontId="7" fillId="0" borderId="12" xfId="64" applyFont="1" applyFill="1" applyBorder="1" applyAlignment="1" applyProtection="1">
      <alignment horizontal="right" vertical="center"/>
    </xf>
    <xf numFmtId="38" fontId="7" fillId="0" borderId="12" xfId="64" applyFont="1" applyFill="1" applyBorder="1" applyAlignment="1" applyProtection="1">
      <alignment horizontal="center" vertical="center"/>
    </xf>
    <xf numFmtId="38" fontId="7" fillId="0" borderId="17" xfId="64" applyFont="1" applyFill="1" applyBorder="1" applyAlignment="1" applyProtection="1">
      <alignment vertical="center"/>
    </xf>
    <xf numFmtId="38" fontId="7" fillId="0" borderId="12" xfId="64" applyFont="1" applyFill="1" applyBorder="1" applyAlignment="1" applyProtection="1">
      <alignment vertical="center"/>
    </xf>
    <xf numFmtId="180" fontId="7" fillId="0" borderId="12" xfId="65" applyNumberFormat="1" applyFont="1" applyFill="1" applyBorder="1" applyAlignment="1" applyProtection="1">
      <alignment vertical="center"/>
    </xf>
    <xf numFmtId="38" fontId="7" fillId="0" borderId="24" xfId="64" applyFont="1" applyFill="1" applyBorder="1" applyAlignment="1" applyProtection="1">
      <alignment vertical="center"/>
    </xf>
    <xf numFmtId="176" fontId="7" fillId="0" borderId="24" xfId="64" applyNumberFormat="1" applyFont="1" applyFill="1" applyBorder="1" applyAlignment="1" applyProtection="1">
      <alignment vertical="center"/>
    </xf>
    <xf numFmtId="38" fontId="7" fillId="0" borderId="10" xfId="64" applyFont="1" applyFill="1" applyBorder="1" applyAlignment="1" applyProtection="1">
      <alignment horizontal="center" vertical="center"/>
    </xf>
    <xf numFmtId="38" fontId="7" fillId="0" borderId="10" xfId="64" applyFont="1" applyFill="1" applyBorder="1" applyAlignment="1" applyProtection="1">
      <alignment vertical="center"/>
    </xf>
    <xf numFmtId="38" fontId="29" fillId="0" borderId="10" xfId="64" applyFont="1" applyFill="1" applyBorder="1" applyAlignment="1" applyProtection="1">
      <alignment vertical="center"/>
    </xf>
    <xf numFmtId="176" fontId="29" fillId="0" borderId="10" xfId="64" applyNumberFormat="1" applyFont="1" applyFill="1" applyBorder="1" applyAlignment="1" applyProtection="1">
      <alignment vertical="center"/>
    </xf>
    <xf numFmtId="3" fontId="0" fillId="0" borderId="10" xfId="0" applyNumberFormat="1" applyFill="1" applyBorder="1" applyAlignment="1" applyProtection="1">
      <alignment vertical="center"/>
    </xf>
    <xf numFmtId="179" fontId="29" fillId="0" borderId="10" xfId="64" applyNumberFormat="1" applyFont="1" applyFill="1" applyBorder="1" applyAlignment="1" applyProtection="1">
      <alignment vertical="center"/>
    </xf>
    <xf numFmtId="38" fontId="7" fillId="0" borderId="10" xfId="65" applyFont="1" applyFill="1" applyBorder="1" applyAlignment="1" applyProtection="1">
      <alignment vertical="center"/>
    </xf>
    <xf numFmtId="38" fontId="29" fillId="0" borderId="10" xfId="65" applyFont="1" applyFill="1" applyBorder="1" applyAlignment="1" applyProtection="1">
      <alignment vertical="center"/>
    </xf>
    <xf numFmtId="179" fontId="29" fillId="0" borderId="10" xfId="65" applyNumberFormat="1" applyFont="1" applyFill="1" applyBorder="1" applyAlignment="1" applyProtection="1">
      <alignment vertical="center"/>
    </xf>
    <xf numFmtId="40" fontId="1" fillId="0" borderId="12" xfId="65" applyNumberFormat="1" applyFont="1" applyFill="1" applyBorder="1" applyAlignment="1" applyProtection="1">
      <alignment horizontal="right" vertical="center"/>
    </xf>
    <xf numFmtId="38" fontId="1" fillId="0" borderId="10" xfId="65" applyFont="1" applyFill="1" applyBorder="1" applyAlignment="1" applyProtection="1">
      <alignment vertical="center"/>
    </xf>
    <xf numFmtId="3" fontId="1" fillId="0" borderId="10" xfId="0" applyNumberFormat="1" applyFont="1" applyFill="1" applyBorder="1" applyAlignment="1" applyProtection="1">
      <alignment vertical="center"/>
    </xf>
    <xf numFmtId="179" fontId="1" fillId="0" borderId="10" xfId="65" applyNumberFormat="1" applyFont="1" applyFill="1" applyBorder="1" applyAlignment="1" applyProtection="1">
      <alignment vertical="center"/>
    </xf>
    <xf numFmtId="40" fontId="0" fillId="0" borderId="12" xfId="65" applyNumberFormat="1" applyFont="1" applyFill="1" applyBorder="1" applyAlignment="1" applyProtection="1">
      <alignment horizontal="right" vertical="center"/>
    </xf>
    <xf numFmtId="177" fontId="7" fillId="0" borderId="0" xfId="64" applyNumberFormat="1" applyFont="1" applyFill="1" applyBorder="1" applyAlignment="1" applyProtection="1">
      <alignment vertical="center"/>
    </xf>
    <xf numFmtId="176" fontId="7" fillId="0" borderId="0" xfId="64" applyNumberFormat="1" applyFont="1" applyFill="1" applyBorder="1" applyAlignment="1" applyProtection="1">
      <alignment vertical="center"/>
    </xf>
    <xf numFmtId="38" fontId="0" fillId="0" borderId="0" xfId="65" applyFont="1" applyFill="1" applyBorder="1" applyAlignment="1" applyProtection="1">
      <alignment horizontal="left" vertical="center"/>
    </xf>
    <xf numFmtId="38" fontId="0" fillId="0" borderId="0" xfId="64" applyFont="1" applyFill="1" applyAlignment="1" applyProtection="1">
      <alignment vertical="center"/>
    </xf>
    <xf numFmtId="38" fontId="3" fillId="0" borderId="0" xfId="64" applyFont="1" applyAlignment="1" applyProtection="1">
      <alignment horizontal="left"/>
    </xf>
    <xf numFmtId="38" fontId="3" fillId="0" borderId="0" xfId="64" applyFont="1" applyAlignment="1" applyProtection="1">
      <alignment horizontal="left"/>
    </xf>
    <xf numFmtId="38" fontId="0" fillId="0" borderId="10" xfId="64" applyFont="1" applyFill="1" applyBorder="1" applyAlignment="1" applyProtection="1">
      <alignment vertical="center"/>
    </xf>
    <xf numFmtId="38" fontId="0" fillId="0" borderId="10" xfId="65" applyFont="1" applyFill="1" applyBorder="1" applyAlignment="1" applyProtection="1">
      <alignment vertical="center"/>
    </xf>
    <xf numFmtId="38" fontId="0" fillId="0" borderId="10" xfId="65" applyFont="1" applyFill="1" applyBorder="1" applyAlignment="1" applyProtection="1">
      <alignment horizontal="center"/>
    </xf>
    <xf numFmtId="38" fontId="3" fillId="0" borderId="0" xfId="64" applyFont="1" applyFill="1" applyAlignment="1" applyProtection="1">
      <alignment horizontal="left"/>
    </xf>
    <xf numFmtId="38" fontId="0" fillId="0" borderId="0" xfId="64" applyFont="1" applyBorder="1" applyProtection="1"/>
    <xf numFmtId="38" fontId="3" fillId="0" borderId="0" xfId="64" applyFont="1" applyAlignment="1" applyProtection="1">
      <alignment horizontal="center"/>
    </xf>
    <xf numFmtId="38" fontId="0" fillId="0" borderId="0" xfId="64" applyFont="1" applyAlignment="1" applyProtection="1">
      <alignment horizontal="right" vertical="center"/>
    </xf>
    <xf numFmtId="38" fontId="1" fillId="0" borderId="11" xfId="64" applyFont="1" applyBorder="1" applyAlignment="1" applyProtection="1">
      <alignment horizontal="center" vertical="center"/>
    </xf>
    <xf numFmtId="38" fontId="0" fillId="0" borderId="11" xfId="64" applyFont="1" applyBorder="1" applyProtection="1"/>
    <xf numFmtId="38" fontId="0" fillId="0" borderId="19" xfId="64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38" fontId="0" fillId="0" borderId="11" xfId="64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vertical="center"/>
    </xf>
    <xf numFmtId="38" fontId="0" fillId="0" borderId="14" xfId="64" applyFont="1" applyBorder="1" applyAlignment="1" applyProtection="1">
      <alignment horizontal="center"/>
    </xf>
    <xf numFmtId="38" fontId="0" fillId="0" borderId="13" xfId="64" applyFont="1" applyBorder="1" applyProtection="1"/>
    <xf numFmtId="38" fontId="4" fillId="0" borderId="11" xfId="64" applyFont="1" applyBorder="1" applyAlignment="1" applyProtection="1">
      <alignment horizontal="center"/>
    </xf>
    <xf numFmtId="38" fontId="0" fillId="0" borderId="16" xfId="64" applyFont="1" applyBorder="1" applyAlignment="1" applyProtection="1">
      <alignment horizontal="center"/>
    </xf>
    <xf numFmtId="38" fontId="0" fillId="0" borderId="15" xfId="64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 vertical="center"/>
    </xf>
    <xf numFmtId="38" fontId="0" fillId="0" borderId="12" xfId="64" applyFont="1" applyBorder="1" applyProtection="1"/>
    <xf numFmtId="38" fontId="0" fillId="0" borderId="12" xfId="64" applyFont="1" applyBorder="1" applyAlignment="1" applyProtection="1">
      <alignment horizontal="center"/>
    </xf>
    <xf numFmtId="38" fontId="5" fillId="0" borderId="10" xfId="65" applyFont="1" applyFill="1" applyBorder="1" applyAlignment="1" applyProtection="1">
      <alignment horizontal="left" wrapText="1"/>
    </xf>
    <xf numFmtId="176" fontId="7" fillId="0" borderId="11" xfId="65" applyNumberFormat="1" applyFont="1" applyFill="1" applyBorder="1" applyAlignment="1" applyProtection="1">
      <alignment horizontal="right" vertical="center"/>
    </xf>
    <xf numFmtId="178" fontId="7" fillId="0" borderId="11" xfId="65" applyNumberFormat="1" applyFont="1" applyFill="1" applyBorder="1" applyAlignment="1" applyProtection="1">
      <alignment horizontal="right" vertical="center"/>
    </xf>
    <xf numFmtId="178" fontId="7" fillId="0" borderId="10" xfId="65" applyNumberFormat="1" applyFont="1" applyFill="1" applyBorder="1" applyAlignment="1" applyProtection="1"/>
    <xf numFmtId="182" fontId="7" fillId="0" borderId="11" xfId="55" applyNumberFormat="1" applyFont="1" applyFill="1" applyBorder="1" applyAlignment="1" applyProtection="1">
      <alignment horizontal="right" vertical="center"/>
    </xf>
    <xf numFmtId="0" fontId="0" fillId="0" borderId="0" xfId="0" applyFill="1" applyProtection="1"/>
    <xf numFmtId="38" fontId="6" fillId="0" borderId="18" xfId="65" applyFont="1" applyFill="1" applyBorder="1" applyProtection="1"/>
    <xf numFmtId="176" fontId="7" fillId="0" borderId="12" xfId="65" applyNumberFormat="1" applyFont="1" applyFill="1" applyBorder="1" applyAlignment="1" applyProtection="1">
      <alignment horizontal="right" vertical="center"/>
    </xf>
    <xf numFmtId="178" fontId="7" fillId="0" borderId="12" xfId="65" applyNumberFormat="1" applyFont="1" applyFill="1" applyBorder="1" applyAlignment="1" applyProtection="1">
      <alignment horizontal="right" vertical="center"/>
    </xf>
    <xf numFmtId="178" fontId="7" fillId="0" borderId="18" xfId="65" applyNumberFormat="1" applyFont="1" applyFill="1" applyBorder="1" applyAlignment="1" applyProtection="1">
      <alignment vertical="center"/>
    </xf>
    <xf numFmtId="182" fontId="7" fillId="0" borderId="12" xfId="55" applyNumberFormat="1" applyFont="1" applyFill="1" applyBorder="1" applyAlignment="1" applyProtection="1">
      <alignment horizontal="right" vertical="center"/>
    </xf>
    <xf numFmtId="38" fontId="1" fillId="0" borderId="0" xfId="64" applyFont="1" applyFill="1" applyProtection="1"/>
    <xf numFmtId="178" fontId="7" fillId="0" borderId="0" xfId="65" applyNumberFormat="1" applyFont="1" applyFill="1" applyBorder="1" applyAlignment="1" applyProtection="1">
      <alignment vertical="center"/>
    </xf>
    <xf numFmtId="178" fontId="7" fillId="0" borderId="0" xfId="65" applyNumberFormat="1" applyFont="1" applyFill="1" applyBorder="1" applyAlignment="1" applyProtection="1">
      <alignment horizontal="right" vertical="center"/>
    </xf>
    <xf numFmtId="176" fontId="7" fillId="0" borderId="0" xfId="65" applyNumberFormat="1" applyFont="1" applyFill="1" applyBorder="1" applyAlignment="1" applyProtection="1">
      <alignment horizontal="right" vertical="center"/>
    </xf>
    <xf numFmtId="38" fontId="6" fillId="0" borderId="0" xfId="65" applyFont="1" applyFill="1" applyBorder="1" applyProtection="1"/>
    <xf numFmtId="0" fontId="1" fillId="0" borderId="0" xfId="0" applyFont="1" applyProtection="1"/>
    <xf numFmtId="38" fontId="1" fillId="0" borderId="0" xfId="64" applyFont="1" applyProtection="1"/>
    <xf numFmtId="178" fontId="7" fillId="0" borderId="22" xfId="65" applyNumberFormat="1" applyFont="1" applyFill="1" applyBorder="1" applyAlignment="1" applyProtection="1">
      <alignment horizontal="right" vertical="center"/>
    </xf>
    <xf numFmtId="178" fontId="7" fillId="0" borderId="16" xfId="65" applyNumberFormat="1" applyFont="1" applyFill="1" applyBorder="1" applyAlignment="1" applyProtection="1">
      <alignment horizontal="right" vertical="center"/>
    </xf>
    <xf numFmtId="0" fontId="0" fillId="0" borderId="12" xfId="0" applyBorder="1" applyProtection="1"/>
    <xf numFmtId="0" fontId="0" fillId="0" borderId="23" xfId="0" applyBorder="1" applyProtection="1"/>
    <xf numFmtId="178" fontId="7" fillId="0" borderId="17" xfId="65" applyNumberFormat="1" applyFont="1" applyFill="1" applyBorder="1" applyAlignment="1" applyProtection="1">
      <alignment horizontal="right" vertical="center"/>
    </xf>
    <xf numFmtId="181" fontId="7" fillId="0" borderId="11" xfId="54" applyNumberFormat="1" applyFont="1" applyFill="1" applyBorder="1" applyAlignment="1" applyProtection="1">
      <alignment horizontal="right" vertical="center"/>
    </xf>
    <xf numFmtId="181" fontId="7" fillId="0" borderId="12" xfId="54" applyNumberFormat="1" applyFont="1" applyFill="1" applyBorder="1" applyAlignment="1" applyProtection="1">
      <alignment horizontal="right" vertical="center"/>
    </xf>
    <xf numFmtId="181" fontId="7" fillId="0" borderId="11" xfId="55" applyNumberFormat="1" applyFont="1" applyFill="1" applyBorder="1" applyAlignment="1" applyProtection="1">
      <alignment horizontal="right" vertical="center"/>
    </xf>
    <xf numFmtId="181" fontId="7" fillId="0" borderId="12" xfId="55" applyNumberFormat="1" applyFont="1" applyFill="1" applyBorder="1" applyAlignment="1" applyProtection="1">
      <alignment horizontal="right" vertical="center"/>
    </xf>
    <xf numFmtId="176" fontId="1" fillId="0" borderId="11" xfId="64" applyNumberFormat="1" applyFont="1" applyFill="1" applyBorder="1" applyAlignment="1" applyProtection="1">
      <alignment horizontal="right" vertical="center"/>
    </xf>
    <xf numFmtId="178" fontId="1" fillId="0" borderId="22" xfId="64" applyNumberFormat="1" applyFont="1" applyFill="1" applyBorder="1" applyAlignment="1" applyProtection="1">
      <alignment horizontal="right" vertical="center"/>
    </xf>
    <xf numFmtId="178" fontId="1" fillId="0" borderId="10" xfId="64" applyNumberFormat="1" applyFont="1" applyFill="1" applyBorder="1" applyAlignment="1" applyProtection="1"/>
    <xf numFmtId="178" fontId="1" fillId="0" borderId="16" xfId="64" applyNumberFormat="1" applyFont="1" applyFill="1" applyBorder="1" applyAlignment="1" applyProtection="1">
      <alignment horizontal="right" vertical="center"/>
    </xf>
    <xf numFmtId="178" fontId="1" fillId="0" borderId="18" xfId="64" applyNumberFormat="1" applyFont="1" applyFill="1" applyBorder="1" applyAlignment="1" applyProtection="1">
      <alignment vertical="center"/>
    </xf>
    <xf numFmtId="178" fontId="1" fillId="0" borderId="17" xfId="64" applyNumberFormat="1" applyFont="1" applyFill="1" applyBorder="1" applyAlignment="1" applyProtection="1">
      <alignment horizontal="right" vertical="center"/>
    </xf>
    <xf numFmtId="176" fontId="1" fillId="0" borderId="12" xfId="64" applyNumberFormat="1" applyFont="1" applyFill="1" applyBorder="1" applyAlignment="1" applyProtection="1">
      <alignment horizontal="right" vertical="center"/>
    </xf>
    <xf numFmtId="176" fontId="7" fillId="0" borderId="11" xfId="64" applyNumberFormat="1" applyFont="1" applyFill="1" applyBorder="1" applyAlignment="1" applyProtection="1">
      <alignment horizontal="right" vertical="center"/>
    </xf>
    <xf numFmtId="178" fontId="7" fillId="0" borderId="22" xfId="64" applyNumberFormat="1" applyFont="1" applyFill="1" applyBorder="1" applyAlignment="1" applyProtection="1">
      <alignment horizontal="right" vertical="center"/>
    </xf>
    <xf numFmtId="178" fontId="7" fillId="0" borderId="10" xfId="64" applyNumberFormat="1" applyFont="1" applyFill="1" applyBorder="1" applyAlignment="1" applyProtection="1"/>
    <xf numFmtId="178" fontId="7" fillId="0" borderId="16" xfId="64" applyNumberFormat="1" applyFont="1" applyFill="1" applyBorder="1" applyAlignment="1" applyProtection="1">
      <alignment horizontal="right" vertical="center"/>
    </xf>
    <xf numFmtId="178" fontId="7" fillId="0" borderId="18" xfId="64" applyNumberFormat="1" applyFont="1" applyFill="1" applyBorder="1" applyAlignment="1" applyProtection="1">
      <alignment vertical="center"/>
    </xf>
    <xf numFmtId="178" fontId="7" fillId="0" borderId="17" xfId="64" applyNumberFormat="1" applyFont="1" applyFill="1" applyBorder="1" applyAlignment="1" applyProtection="1">
      <alignment horizontal="right" vertical="center"/>
    </xf>
    <xf numFmtId="176" fontId="7" fillId="0" borderId="12" xfId="64" applyNumberFormat="1" applyFont="1" applyFill="1" applyBorder="1" applyAlignment="1" applyProtection="1">
      <alignment horizontal="right" vertical="center"/>
    </xf>
    <xf numFmtId="38" fontId="5" fillId="0" borderId="11" xfId="65" applyFont="1" applyBorder="1" applyAlignment="1" applyProtection="1">
      <alignment horizontal="left" wrapText="1"/>
    </xf>
    <xf numFmtId="176" fontId="1" fillId="0" borderId="11" xfId="64" applyNumberFormat="1" applyBorder="1" applyAlignment="1" applyProtection="1">
      <alignment horizontal="right" vertical="center"/>
    </xf>
    <xf numFmtId="178" fontId="1" fillId="0" borderId="11" xfId="64" applyNumberFormat="1" applyBorder="1" applyAlignment="1" applyProtection="1">
      <alignment horizontal="right" vertical="center"/>
    </xf>
    <xf numFmtId="178" fontId="1" fillId="0" borderId="11" xfId="64" applyNumberFormat="1" applyBorder="1" applyAlignment="1" applyProtection="1"/>
    <xf numFmtId="178" fontId="1" fillId="0" borderId="11" xfId="64" applyNumberFormat="1" applyFont="1" applyBorder="1" applyAlignment="1" applyProtection="1"/>
    <xf numFmtId="38" fontId="6" fillId="0" borderId="10" xfId="65" applyFont="1" applyBorder="1" applyProtection="1"/>
    <xf numFmtId="176" fontId="1" fillId="0" borderId="12" xfId="64" applyNumberFormat="1" applyBorder="1" applyAlignment="1" applyProtection="1">
      <alignment horizontal="right" vertical="center"/>
    </xf>
    <xf numFmtId="178" fontId="1" fillId="0" borderId="12" xfId="64" applyNumberFormat="1" applyBorder="1" applyAlignment="1" applyProtection="1">
      <alignment horizontal="right" vertical="center"/>
    </xf>
    <xf numFmtId="178" fontId="1" fillId="0" borderId="10" xfId="64" applyNumberFormat="1" applyBorder="1" applyAlignment="1" applyProtection="1">
      <alignment vertical="center"/>
    </xf>
    <xf numFmtId="178" fontId="1" fillId="0" borderId="10" xfId="64" applyNumberFormat="1" applyFont="1" applyBorder="1" applyAlignment="1" applyProtection="1">
      <alignment vertical="center"/>
    </xf>
    <xf numFmtId="38" fontId="5" fillId="0" borderId="10" xfId="65" applyFont="1" applyBorder="1" applyAlignment="1" applyProtection="1">
      <alignment horizontal="left" wrapText="1"/>
    </xf>
    <xf numFmtId="176" fontId="1" fillId="0" borderId="11" xfId="64" applyNumberFormat="1" applyFill="1" applyBorder="1" applyAlignment="1" applyProtection="1">
      <alignment horizontal="right" vertical="center"/>
    </xf>
    <xf numFmtId="178" fontId="1" fillId="0" borderId="22" xfId="64" applyNumberFormat="1" applyFill="1" applyBorder="1" applyAlignment="1" applyProtection="1">
      <alignment horizontal="right" vertical="center"/>
    </xf>
    <xf numFmtId="178" fontId="1" fillId="0" borderId="10" xfId="64" applyNumberFormat="1" applyFill="1" applyBorder="1" applyAlignment="1" applyProtection="1"/>
    <xf numFmtId="178" fontId="1" fillId="0" borderId="16" xfId="64" applyNumberFormat="1" applyFill="1" applyBorder="1" applyAlignment="1" applyProtection="1">
      <alignment horizontal="right" vertical="center"/>
    </xf>
    <xf numFmtId="38" fontId="6" fillId="0" borderId="18" xfId="65" applyFont="1" applyBorder="1" applyProtection="1"/>
    <xf numFmtId="178" fontId="1" fillId="0" borderId="18" xfId="64" applyNumberFormat="1" applyFill="1" applyBorder="1" applyAlignment="1" applyProtection="1">
      <alignment vertical="center"/>
    </xf>
    <xf numFmtId="178" fontId="1" fillId="0" borderId="17" xfId="64" applyNumberFormat="1" applyFill="1" applyBorder="1" applyAlignment="1" applyProtection="1">
      <alignment horizontal="right" vertical="center"/>
    </xf>
    <xf numFmtId="176" fontId="1" fillId="0" borderId="12" xfId="64" applyNumberFormat="1" applyFill="1" applyBorder="1" applyAlignment="1" applyProtection="1">
      <alignment horizontal="right" vertical="center"/>
    </xf>
    <xf numFmtId="178" fontId="7" fillId="0" borderId="11" xfId="64" applyNumberFormat="1" applyFont="1" applyFill="1" applyBorder="1" applyAlignment="1" applyProtection="1">
      <alignment horizontal="right" vertical="center"/>
    </xf>
    <xf numFmtId="178" fontId="7" fillId="0" borderId="16" xfId="64" applyNumberFormat="1" applyFont="1" applyFill="1" applyBorder="1" applyAlignment="1" applyProtection="1">
      <alignment horizontal="right" vertical="center"/>
    </xf>
    <xf numFmtId="176" fontId="7" fillId="0" borderId="11" xfId="64" applyNumberFormat="1" applyFont="1" applyFill="1" applyBorder="1" applyAlignment="1" applyProtection="1">
      <alignment horizontal="right" vertical="center"/>
    </xf>
    <xf numFmtId="178" fontId="7" fillId="0" borderId="12" xfId="64" applyNumberFormat="1" applyFont="1" applyFill="1" applyBorder="1" applyAlignment="1" applyProtection="1">
      <alignment horizontal="right" vertical="center"/>
    </xf>
    <xf numFmtId="178" fontId="7" fillId="0" borderId="17" xfId="64" applyNumberFormat="1" applyFont="1" applyFill="1" applyBorder="1" applyAlignment="1" applyProtection="1">
      <alignment horizontal="right" vertical="center"/>
    </xf>
    <xf numFmtId="176" fontId="7" fillId="0" borderId="12" xfId="64" applyNumberFormat="1" applyFont="1" applyFill="1" applyBorder="1" applyAlignment="1" applyProtection="1">
      <alignment horizontal="right" vertical="center"/>
    </xf>
  </cellXfs>
  <cellStyles count="80">
    <cellStyle name="20% - アクセント 1" xfId="1" builtinId="30" customBuiltin="1"/>
    <cellStyle name="20% - アクセント 1 2" xfId="2" xr:uid="{0291C125-DBAC-4490-818F-9339D652D8AD}"/>
    <cellStyle name="20% - アクセント 2" xfId="3" builtinId="34" customBuiltin="1"/>
    <cellStyle name="20% - アクセント 2 2" xfId="4" xr:uid="{8CCADB78-66CE-4122-9086-78D64F703443}"/>
    <cellStyle name="20% - アクセント 3" xfId="5" builtinId="38" customBuiltin="1"/>
    <cellStyle name="20% - アクセント 3 2" xfId="6" xr:uid="{16BB2C47-2465-424C-98E2-2DBCF73FB8F4}"/>
    <cellStyle name="20% - アクセント 4" xfId="7" builtinId="42" customBuiltin="1"/>
    <cellStyle name="20% - アクセント 4 2" xfId="8" xr:uid="{F1B007C8-62D0-4E79-AFE4-D0DD0B9BF758}"/>
    <cellStyle name="20% - アクセント 5" xfId="9" builtinId="46" customBuiltin="1"/>
    <cellStyle name="20% - アクセント 5 2" xfId="10" xr:uid="{28E8253A-5D31-41FB-9749-9E101C0C8D23}"/>
    <cellStyle name="20% - アクセント 6" xfId="11" builtinId="50" customBuiltin="1"/>
    <cellStyle name="20% - アクセント 6 2" xfId="12" xr:uid="{1873AA47-47CA-4A01-B236-1FD4887AD5DD}"/>
    <cellStyle name="40% - アクセント 1" xfId="13" builtinId="31" customBuiltin="1"/>
    <cellStyle name="40% - アクセント 1 2" xfId="14" xr:uid="{0E8BDDEC-D976-4FA1-85AD-0B42B9F3E623}"/>
    <cellStyle name="40% - アクセント 2" xfId="15" builtinId="35" customBuiltin="1"/>
    <cellStyle name="40% - アクセント 2 2" xfId="16" xr:uid="{BD807865-8E61-4481-BF7E-F9CBC9CB6042}"/>
    <cellStyle name="40% - アクセント 3" xfId="17" builtinId="39" customBuiltin="1"/>
    <cellStyle name="40% - アクセント 3 2" xfId="18" xr:uid="{B809EEF8-BF74-46A5-ACCD-A2E148B6A5F9}"/>
    <cellStyle name="40% - アクセント 4" xfId="19" builtinId="43" customBuiltin="1"/>
    <cellStyle name="40% - アクセント 4 2" xfId="20" xr:uid="{62CDD574-0042-41BE-B83C-FFA7DFCB0C3D}"/>
    <cellStyle name="40% - アクセント 5" xfId="21" builtinId="47" customBuiltin="1"/>
    <cellStyle name="40% - アクセント 5 2" xfId="22" xr:uid="{0603C2EB-9CFD-4E56-AA99-B9A69D4380FF}"/>
    <cellStyle name="40% - アクセント 6" xfId="23" builtinId="51" customBuiltin="1"/>
    <cellStyle name="40% - アクセント 6 2" xfId="24" xr:uid="{98767E5C-EA3F-417D-9E47-CFADD4FBB13A}"/>
    <cellStyle name="60% - アクセント 1" xfId="25" builtinId="32" customBuiltin="1"/>
    <cellStyle name="60% - アクセント 1 2" xfId="26" xr:uid="{68D31062-3F27-477C-AD6F-5EA657C92691}"/>
    <cellStyle name="60% - アクセント 2" xfId="27" builtinId="36" customBuiltin="1"/>
    <cellStyle name="60% - アクセント 2 2" xfId="28" xr:uid="{42B8DA3B-FEBF-4C12-9F34-15D907871455}"/>
    <cellStyle name="60% - アクセント 3" xfId="29" builtinId="40" customBuiltin="1"/>
    <cellStyle name="60% - アクセント 3 2" xfId="30" xr:uid="{056A98E7-10E0-4C88-8D5E-77BF3BF29FC0}"/>
    <cellStyle name="60% - アクセント 4" xfId="31" builtinId="44" customBuiltin="1"/>
    <cellStyle name="60% - アクセント 4 2" xfId="32" xr:uid="{FCC2707F-56C0-42D6-A5B7-267166B4BDE3}"/>
    <cellStyle name="60% - アクセント 5" xfId="33" builtinId="48" customBuiltin="1"/>
    <cellStyle name="60% - アクセント 5 2" xfId="34" xr:uid="{625286D3-EE29-4DFD-98EB-CA47D07CD40C}"/>
    <cellStyle name="60% - アクセント 6" xfId="35" builtinId="52" customBuiltin="1"/>
    <cellStyle name="60% - アクセント 6 2" xfId="36" xr:uid="{A1B1D413-344D-4ABC-98C3-E23A1C77667D}"/>
    <cellStyle name="アクセント 1" xfId="37" builtinId="29" customBuiltin="1"/>
    <cellStyle name="アクセント 1 2" xfId="38" xr:uid="{33CA999C-AACF-43BF-91FD-4BE907F472EC}"/>
    <cellStyle name="アクセント 2" xfId="39" builtinId="33" customBuiltin="1"/>
    <cellStyle name="アクセント 2 2" xfId="40" xr:uid="{270184D7-694D-4B4A-9D4C-66CF894209E1}"/>
    <cellStyle name="アクセント 3" xfId="41" builtinId="37" customBuiltin="1"/>
    <cellStyle name="アクセント 3 2" xfId="42" xr:uid="{DD761938-7AB3-4FAA-AF01-D7C588D2C05F}"/>
    <cellStyle name="アクセント 4" xfId="43" builtinId="41" customBuiltin="1"/>
    <cellStyle name="アクセント 4 2" xfId="44" xr:uid="{CC317F52-93BE-4BD7-8BD8-F346A2943854}"/>
    <cellStyle name="アクセント 5" xfId="45" builtinId="45" customBuiltin="1"/>
    <cellStyle name="アクセント 5 2" xfId="46" xr:uid="{72030C9B-7916-4CEB-9327-D67A6C422638}"/>
    <cellStyle name="アクセント 6" xfId="47" builtinId="49" customBuiltin="1"/>
    <cellStyle name="アクセント 6 2" xfId="48" xr:uid="{484E59B4-F57B-4796-8DC5-6741C8EE1B5D}"/>
    <cellStyle name="タイトル" xfId="49" builtinId="15" customBuiltin="1"/>
    <cellStyle name="チェック セル" xfId="50" builtinId="23" customBuiltin="1"/>
    <cellStyle name="チェック セル 2" xfId="51" xr:uid="{5876612A-5A66-4CCA-936B-C3506248EF2F}"/>
    <cellStyle name="どちらでもない" xfId="52" builtinId="28" customBuiltin="1"/>
    <cellStyle name="どちらでもない 2" xfId="53" xr:uid="{0AB6D633-3AC9-43F1-B863-F0499B13A9FF}"/>
    <cellStyle name="パーセント" xfId="54" builtinId="5"/>
    <cellStyle name="パーセント 2" xfId="55" xr:uid="{56D2125E-9A01-4292-AF26-4C4998C4B033}"/>
    <cellStyle name="メモ" xfId="56" builtinId="10" customBuiltin="1"/>
    <cellStyle name="メモ 2" xfId="57" xr:uid="{3AA7E773-7B16-4C98-A211-65CA18AE325E}"/>
    <cellStyle name="リンク セル" xfId="58" builtinId="24" customBuiltin="1"/>
    <cellStyle name="悪い" xfId="59" builtinId="27" customBuiltin="1"/>
    <cellStyle name="悪い 2" xfId="60" xr:uid="{1D3831F0-CE8F-4FE2-B77F-573800C9C36F}"/>
    <cellStyle name="計算" xfId="61" builtinId="22" customBuiltin="1"/>
    <cellStyle name="計算 2" xfId="62" xr:uid="{4DFF2AD9-C476-4D46-8F63-E8F64D5E75B0}"/>
    <cellStyle name="警告文" xfId="63" builtinId="11" customBuiltin="1"/>
    <cellStyle name="桁区切り" xfId="64" builtinId="6"/>
    <cellStyle name="桁区切り 2" xfId="65" xr:uid="{51E2A59D-7265-4E4B-8909-B79FE43C2E3A}"/>
    <cellStyle name="桁区切り 3" xfId="66" xr:uid="{BC2A0600-8D12-448C-AE4A-D33E79CBBC2A}"/>
    <cellStyle name="見出し 1" xfId="67" builtinId="16" customBuiltin="1"/>
    <cellStyle name="見出し 2" xfId="68" builtinId="17" customBuiltin="1"/>
    <cellStyle name="見出し 3" xfId="69" builtinId="18" customBuiltin="1"/>
    <cellStyle name="見出し 4" xfId="70" builtinId="19" customBuiltin="1"/>
    <cellStyle name="集計" xfId="71" builtinId="25" customBuiltin="1"/>
    <cellStyle name="出力" xfId="72" builtinId="21" customBuiltin="1"/>
    <cellStyle name="出力 2" xfId="73" xr:uid="{194ABCD7-77B5-4876-8659-054B430CF927}"/>
    <cellStyle name="説明文" xfId="74" builtinId="53" customBuiltin="1"/>
    <cellStyle name="入力" xfId="75" builtinId="20" customBuiltin="1"/>
    <cellStyle name="入力 2" xfId="76" xr:uid="{8CECF6F7-D4D4-4B6E-9FAE-156371F23FD4}"/>
    <cellStyle name="標準" xfId="0" builtinId="0"/>
    <cellStyle name="標準 2" xfId="77" xr:uid="{DE097FC7-824C-4CA8-8786-92BBE6CC2F0B}"/>
    <cellStyle name="良い" xfId="78" builtinId="26" customBuiltin="1"/>
    <cellStyle name="良い 2" xfId="79" xr:uid="{16933B37-0330-4F0A-9DD6-0FB466CFF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D8DF-8A8B-4662-BB71-84F6E75402CA}">
  <dimension ref="A1:M67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10.125" style="17" customWidth="1"/>
    <col min="2" max="2" width="9.125" style="17" bestFit="1" customWidth="1"/>
    <col min="3" max="3" width="10.25" style="17" customWidth="1"/>
    <col min="4" max="5" width="9.125" style="17" bestFit="1" customWidth="1"/>
    <col min="6" max="6" width="9.375" style="17" customWidth="1"/>
    <col min="7" max="7" width="9.625" style="17" customWidth="1"/>
    <col min="8" max="8" width="10.25" style="17" customWidth="1"/>
    <col min="9" max="10" width="11.25" style="17" customWidth="1"/>
    <col min="11" max="11" width="9.75" style="17" customWidth="1"/>
    <col min="12" max="12" width="12.5" style="17" customWidth="1"/>
    <col min="13" max="13" width="9.75" style="17" customWidth="1"/>
    <col min="14" max="14" width="9" style="17"/>
    <col min="15" max="15" width="3.625" style="17" customWidth="1"/>
    <col min="16" max="16384" width="9" style="17"/>
  </cols>
  <sheetData>
    <row r="1" spans="1:13" ht="21" x14ac:dyDescent="0.2">
      <c r="A1" s="15" t="s">
        <v>94</v>
      </c>
      <c r="B1" s="15"/>
      <c r="C1" s="15"/>
      <c r="D1" s="16"/>
      <c r="E1" s="16"/>
      <c r="F1" s="16"/>
      <c r="G1" s="16"/>
      <c r="H1" s="16"/>
      <c r="I1" s="16"/>
    </row>
    <row r="2" spans="1:13" ht="17.25" x14ac:dyDescent="0.2">
      <c r="A2" s="18" t="s">
        <v>98</v>
      </c>
      <c r="B2" s="18"/>
      <c r="C2" s="18"/>
      <c r="D2" s="18"/>
      <c r="E2" s="16"/>
      <c r="F2" s="16"/>
      <c r="G2" s="16"/>
      <c r="H2" s="16"/>
      <c r="I2" s="16"/>
      <c r="J2" s="16"/>
      <c r="K2" s="16"/>
      <c r="L2" s="16"/>
      <c r="M2" s="16"/>
    </row>
    <row r="3" spans="1:13" ht="12.95" customHeight="1" x14ac:dyDescent="0.2">
      <c r="A3" s="19"/>
      <c r="B3" s="19"/>
      <c r="C3" s="19"/>
      <c r="D3" s="19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15">
      <c r="A4" s="16"/>
      <c r="B4" s="16"/>
      <c r="C4" s="16" t="s">
        <v>51</v>
      </c>
      <c r="D4" s="16"/>
      <c r="E4" s="16"/>
      <c r="F4" s="16"/>
      <c r="G4" s="16"/>
      <c r="H4" s="16"/>
      <c r="I4" s="16"/>
      <c r="K4" s="20" t="s">
        <v>76</v>
      </c>
      <c r="L4" s="16"/>
      <c r="M4" s="16"/>
    </row>
    <row r="5" spans="1:13" ht="20.100000000000001" customHeight="1" x14ac:dyDescent="0.15">
      <c r="A5" s="21" t="s">
        <v>9</v>
      </c>
      <c r="B5" s="22" t="s">
        <v>10</v>
      </c>
      <c r="C5" s="22"/>
      <c r="D5" s="22" t="s">
        <v>11</v>
      </c>
      <c r="E5" s="22"/>
      <c r="F5" s="22" t="s">
        <v>12</v>
      </c>
      <c r="G5" s="22"/>
      <c r="H5" s="22" t="s">
        <v>13</v>
      </c>
      <c r="I5" s="22"/>
      <c r="J5" s="22" t="s">
        <v>14</v>
      </c>
      <c r="K5" s="22"/>
      <c r="L5" s="16"/>
      <c r="M5" s="16"/>
    </row>
    <row r="6" spans="1:13" ht="20.100000000000001" customHeight="1" x14ac:dyDescent="0.15">
      <c r="A6" s="21"/>
      <c r="B6" s="23" t="s">
        <v>15</v>
      </c>
      <c r="C6" s="23" t="s">
        <v>16</v>
      </c>
      <c r="D6" s="23" t="s">
        <v>15</v>
      </c>
      <c r="E6" s="23" t="s">
        <v>16</v>
      </c>
      <c r="F6" s="23" t="s">
        <v>15</v>
      </c>
      <c r="G6" s="23" t="s">
        <v>16</v>
      </c>
      <c r="H6" s="23" t="s">
        <v>15</v>
      </c>
      <c r="I6" s="23" t="s">
        <v>16</v>
      </c>
      <c r="J6" s="23" t="s">
        <v>15</v>
      </c>
      <c r="K6" s="23" t="s">
        <v>16</v>
      </c>
      <c r="L6" s="16"/>
      <c r="M6" s="16"/>
    </row>
    <row r="7" spans="1:13" ht="20.100000000000001" customHeight="1" x14ac:dyDescent="0.15">
      <c r="A7" s="24" t="s">
        <v>95</v>
      </c>
      <c r="B7" s="25">
        <f t="shared" ref="B7:C9" si="0">SUM(D7,F7,H7,J7)</f>
        <v>3904</v>
      </c>
      <c r="C7" s="25">
        <f t="shared" si="0"/>
        <v>13358183</v>
      </c>
      <c r="D7" s="25">
        <v>3699</v>
      </c>
      <c r="E7" s="25">
        <v>899773</v>
      </c>
      <c r="F7" s="25">
        <v>152</v>
      </c>
      <c r="G7" s="25">
        <v>166988</v>
      </c>
      <c r="H7" s="25">
        <v>9</v>
      </c>
      <c r="I7" s="25">
        <v>12034997</v>
      </c>
      <c r="J7" s="25">
        <v>44</v>
      </c>
      <c r="K7" s="25">
        <v>256425</v>
      </c>
      <c r="L7" s="16"/>
      <c r="M7" s="16"/>
    </row>
    <row r="8" spans="1:13" s="28" customFormat="1" ht="20.100000000000001" customHeight="1" x14ac:dyDescent="0.15">
      <c r="A8" s="26" t="s">
        <v>103</v>
      </c>
      <c r="B8" s="25">
        <f t="shared" si="0"/>
        <v>4106</v>
      </c>
      <c r="C8" s="25">
        <f t="shared" si="0"/>
        <v>14795677</v>
      </c>
      <c r="D8" s="25">
        <v>3894</v>
      </c>
      <c r="E8" s="25">
        <v>867652</v>
      </c>
      <c r="F8" s="25">
        <v>157</v>
      </c>
      <c r="G8" s="25">
        <v>174314</v>
      </c>
      <c r="H8" s="25">
        <v>11</v>
      </c>
      <c r="I8" s="25">
        <v>13499892</v>
      </c>
      <c r="J8" s="25">
        <v>44</v>
      </c>
      <c r="K8" s="25">
        <v>253819</v>
      </c>
      <c r="L8" s="27"/>
      <c r="M8" s="27"/>
    </row>
    <row r="9" spans="1:13" s="28" customFormat="1" ht="20.100000000000001" customHeight="1" x14ac:dyDescent="0.15">
      <c r="A9" s="26" t="s">
        <v>104</v>
      </c>
      <c r="B9" s="29">
        <f t="shared" si="0"/>
        <v>4222</v>
      </c>
      <c r="C9" s="29">
        <f t="shared" si="0"/>
        <v>17298543</v>
      </c>
      <c r="D9" s="29">
        <v>4008</v>
      </c>
      <c r="E9" s="29">
        <v>882341</v>
      </c>
      <c r="F9" s="29">
        <v>157</v>
      </c>
      <c r="G9" s="29">
        <v>180367</v>
      </c>
      <c r="H9" s="29">
        <v>13</v>
      </c>
      <c r="I9" s="29">
        <v>15975652</v>
      </c>
      <c r="J9" s="29">
        <v>44</v>
      </c>
      <c r="K9" s="29">
        <v>260183</v>
      </c>
      <c r="L9" s="27"/>
      <c r="M9" s="27"/>
    </row>
    <row r="10" spans="1:13" s="28" customFormat="1" ht="20.100000000000001" customHeight="1" x14ac:dyDescent="0.15">
      <c r="A10" s="26" t="s">
        <v>107</v>
      </c>
      <c r="B10" s="29">
        <f>SUM(D10,F10,H10,J10)</f>
        <v>4456</v>
      </c>
      <c r="C10" s="29">
        <f>SUM(E10,G10,I10,K10)</f>
        <v>19410853</v>
      </c>
      <c r="D10" s="29">
        <v>4234</v>
      </c>
      <c r="E10" s="29">
        <v>936346</v>
      </c>
      <c r="F10" s="29">
        <v>166</v>
      </c>
      <c r="G10" s="29">
        <v>179317</v>
      </c>
      <c r="H10" s="29">
        <v>13</v>
      </c>
      <c r="I10" s="29">
        <v>18034435</v>
      </c>
      <c r="J10" s="29">
        <v>43</v>
      </c>
      <c r="K10" s="29">
        <v>260755</v>
      </c>
      <c r="L10" s="27"/>
      <c r="M10" s="27"/>
    </row>
    <row r="11" spans="1:13" x14ac:dyDescent="0.15">
      <c r="A11" s="16" t="s">
        <v>70</v>
      </c>
      <c r="B11" s="16"/>
      <c r="C11" s="16"/>
      <c r="D11" s="16"/>
      <c r="E11" s="16" t="s">
        <v>29</v>
      </c>
      <c r="F11" s="16"/>
      <c r="G11" s="16"/>
      <c r="H11" s="16"/>
      <c r="I11" s="16"/>
      <c r="J11" s="16"/>
      <c r="K11" s="16"/>
      <c r="L11" s="16"/>
      <c r="M11" s="16"/>
    </row>
    <row r="12" spans="1:13" x14ac:dyDescent="0.15">
      <c r="A12" s="16"/>
      <c r="B12" s="16"/>
      <c r="C12" s="16"/>
      <c r="D12" s="16"/>
      <c r="E12" s="16" t="s">
        <v>30</v>
      </c>
      <c r="F12" s="16"/>
      <c r="G12" s="16"/>
      <c r="H12" s="16"/>
      <c r="I12" s="16"/>
      <c r="J12" s="16"/>
      <c r="K12" s="16"/>
      <c r="L12" s="16"/>
      <c r="M12" s="16"/>
    </row>
    <row r="13" spans="1:13" x14ac:dyDescent="0.15">
      <c r="A13" s="16"/>
      <c r="B13" s="16"/>
      <c r="C13" s="16"/>
      <c r="D13" s="16"/>
      <c r="E13" s="16" t="s">
        <v>31</v>
      </c>
      <c r="F13" s="16"/>
      <c r="G13" s="16"/>
      <c r="H13" s="16"/>
      <c r="I13" s="16"/>
      <c r="J13" s="16"/>
      <c r="K13" s="16"/>
      <c r="L13" s="16"/>
      <c r="M13" s="16"/>
    </row>
    <row r="14" spans="1:13" x14ac:dyDescent="0.15">
      <c r="A14" s="16"/>
      <c r="B14" s="16"/>
      <c r="C14" s="16"/>
      <c r="D14" s="16"/>
      <c r="E14" s="16" t="s">
        <v>32</v>
      </c>
      <c r="F14" s="16"/>
      <c r="G14" s="16"/>
      <c r="H14" s="16"/>
      <c r="I14" s="16"/>
      <c r="J14" s="16"/>
      <c r="K14" s="16"/>
      <c r="L14" s="16"/>
      <c r="M14" s="16"/>
    </row>
    <row r="15" spans="1:13" x14ac:dyDescent="0.15">
      <c r="A15" s="16"/>
      <c r="B15" s="16"/>
      <c r="C15" s="16"/>
      <c r="D15" s="16"/>
      <c r="E15" s="17" t="s">
        <v>96</v>
      </c>
      <c r="F15" s="16"/>
      <c r="G15" s="16"/>
      <c r="H15" s="16"/>
      <c r="I15" s="16"/>
      <c r="J15" s="16"/>
      <c r="K15" s="16"/>
      <c r="L15" s="16"/>
      <c r="M15" s="16"/>
    </row>
    <row r="16" spans="1:13" x14ac:dyDescent="0.15">
      <c r="A16" s="16"/>
      <c r="B16" s="16"/>
      <c r="C16" s="16"/>
      <c r="D16" s="16"/>
      <c r="E16" s="17" t="s">
        <v>97</v>
      </c>
      <c r="F16" s="16"/>
      <c r="G16" s="16"/>
      <c r="H16" s="16"/>
      <c r="I16" s="16"/>
      <c r="J16" s="16"/>
      <c r="K16" s="16"/>
      <c r="L16" s="16"/>
      <c r="M16" s="16"/>
    </row>
    <row r="17" spans="5:5" ht="15.75" x14ac:dyDescent="0.15">
      <c r="E17" s="30" t="s">
        <v>108</v>
      </c>
    </row>
    <row r="18" spans="5:5" x14ac:dyDescent="0.15">
      <c r="E18" s="16" t="s">
        <v>33</v>
      </c>
    </row>
    <row r="38" spans="1:13" ht="17.25" x14ac:dyDescent="0.2">
      <c r="A38" s="18" t="s">
        <v>98</v>
      </c>
      <c r="B38" s="18"/>
      <c r="C38" s="18"/>
      <c r="D38" s="18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2.95" customHeight="1" x14ac:dyDescent="0.2">
      <c r="A39" s="19"/>
      <c r="B39" s="19"/>
      <c r="C39" s="19"/>
      <c r="D39" s="19"/>
      <c r="E39" s="16"/>
      <c r="F39" s="16"/>
      <c r="G39" s="16"/>
      <c r="H39" s="16"/>
      <c r="I39" s="16"/>
      <c r="J39" s="16"/>
      <c r="K39" s="16"/>
      <c r="L39" s="16"/>
      <c r="M39" s="16"/>
    </row>
    <row r="40" spans="1:13" x14ac:dyDescent="0.15">
      <c r="A40" s="16"/>
      <c r="B40" s="16"/>
      <c r="C40" s="16" t="s">
        <v>51</v>
      </c>
      <c r="D40" s="16"/>
      <c r="E40" s="16"/>
      <c r="F40" s="16"/>
      <c r="G40" s="16"/>
      <c r="H40" s="16"/>
      <c r="I40" s="16"/>
      <c r="K40" s="20" t="s">
        <v>76</v>
      </c>
      <c r="L40" s="16"/>
      <c r="M40" s="16"/>
    </row>
    <row r="41" spans="1:13" ht="20.100000000000001" customHeight="1" x14ac:dyDescent="0.15">
      <c r="A41" s="21" t="s">
        <v>9</v>
      </c>
      <c r="B41" s="22" t="s">
        <v>10</v>
      </c>
      <c r="C41" s="22"/>
      <c r="D41" s="22" t="s">
        <v>11</v>
      </c>
      <c r="E41" s="22"/>
      <c r="F41" s="22" t="s">
        <v>12</v>
      </c>
      <c r="G41" s="22"/>
      <c r="H41" s="22" t="s">
        <v>13</v>
      </c>
      <c r="I41" s="22"/>
      <c r="J41" s="22" t="s">
        <v>14</v>
      </c>
      <c r="K41" s="22"/>
      <c r="L41" s="16"/>
      <c r="M41" s="16"/>
    </row>
    <row r="42" spans="1:13" ht="20.100000000000001" customHeight="1" x14ac:dyDescent="0.15">
      <c r="A42" s="21"/>
      <c r="B42" s="23" t="s">
        <v>15</v>
      </c>
      <c r="C42" s="23" t="s">
        <v>16</v>
      </c>
      <c r="D42" s="23" t="s">
        <v>15</v>
      </c>
      <c r="E42" s="23" t="s">
        <v>16</v>
      </c>
      <c r="F42" s="23" t="s">
        <v>15</v>
      </c>
      <c r="G42" s="23" t="s">
        <v>16</v>
      </c>
      <c r="H42" s="23" t="s">
        <v>15</v>
      </c>
      <c r="I42" s="23" t="s">
        <v>16</v>
      </c>
      <c r="J42" s="23" t="s">
        <v>15</v>
      </c>
      <c r="K42" s="23" t="s">
        <v>16</v>
      </c>
      <c r="L42" s="16"/>
      <c r="M42" s="16"/>
    </row>
    <row r="43" spans="1:13" ht="20.100000000000001" customHeight="1" x14ac:dyDescent="0.15">
      <c r="A43" s="24" t="s">
        <v>77</v>
      </c>
      <c r="B43" s="31">
        <v>2311</v>
      </c>
      <c r="C43" s="31">
        <v>5532555</v>
      </c>
      <c r="D43" s="31">
        <v>2160</v>
      </c>
      <c r="E43" s="31">
        <v>654801</v>
      </c>
      <c r="F43" s="31">
        <v>121</v>
      </c>
      <c r="G43" s="31">
        <v>105916</v>
      </c>
      <c r="H43" s="31">
        <v>3</v>
      </c>
      <c r="I43" s="31">
        <v>4734789</v>
      </c>
      <c r="J43" s="31">
        <v>27</v>
      </c>
      <c r="K43" s="31">
        <v>37049</v>
      </c>
      <c r="L43" s="16"/>
      <c r="M43" s="16"/>
    </row>
    <row r="44" spans="1:13" ht="20.100000000000001" customHeight="1" x14ac:dyDescent="0.15">
      <c r="A44" s="24" t="s">
        <v>78</v>
      </c>
      <c r="B44" s="32">
        <v>2451</v>
      </c>
      <c r="C44" s="32">
        <v>5799911</v>
      </c>
      <c r="D44" s="32">
        <v>2285</v>
      </c>
      <c r="E44" s="32">
        <v>688555</v>
      </c>
      <c r="F44" s="32">
        <v>130</v>
      </c>
      <c r="G44" s="32">
        <v>138751</v>
      </c>
      <c r="H44" s="32">
        <v>4</v>
      </c>
      <c r="I44" s="32">
        <v>4926339</v>
      </c>
      <c r="J44" s="32">
        <v>32</v>
      </c>
      <c r="K44" s="32">
        <v>46266</v>
      </c>
      <c r="L44" s="16"/>
      <c r="M44" s="16"/>
    </row>
    <row r="45" spans="1:13" ht="20.100000000000001" customHeight="1" x14ac:dyDescent="0.15">
      <c r="A45" s="24" t="s">
        <v>79</v>
      </c>
      <c r="B45" s="32">
        <f>+D45+F45+H45+J45</f>
        <v>2608</v>
      </c>
      <c r="C45" s="32">
        <f>+E45+G45+I45+K45</f>
        <v>8687585</v>
      </c>
      <c r="D45" s="32">
        <v>2436</v>
      </c>
      <c r="E45" s="32">
        <v>694820</v>
      </c>
      <c r="F45" s="32">
        <v>134</v>
      </c>
      <c r="G45" s="32">
        <v>133489</v>
      </c>
      <c r="H45" s="32">
        <v>5</v>
      </c>
      <c r="I45" s="32">
        <f>569+7808352</f>
        <v>7808921</v>
      </c>
      <c r="J45" s="32">
        <v>33</v>
      </c>
      <c r="K45" s="32">
        <v>50355</v>
      </c>
      <c r="L45" s="16"/>
      <c r="M45" s="16"/>
    </row>
    <row r="46" spans="1:13" ht="20.100000000000001" customHeight="1" x14ac:dyDescent="0.15">
      <c r="A46" s="24" t="s">
        <v>80</v>
      </c>
      <c r="B46" s="32">
        <v>2681</v>
      </c>
      <c r="C46" s="32">
        <v>8290922</v>
      </c>
      <c r="D46" s="32">
        <v>2510</v>
      </c>
      <c r="E46" s="32">
        <v>706609</v>
      </c>
      <c r="F46" s="32">
        <v>134</v>
      </c>
      <c r="G46" s="32">
        <v>152573</v>
      </c>
      <c r="H46" s="32">
        <v>5</v>
      </c>
      <c r="I46" s="32">
        <v>7380512</v>
      </c>
      <c r="J46" s="32">
        <v>32</v>
      </c>
      <c r="K46" s="32">
        <v>51228</v>
      </c>
      <c r="L46" s="16"/>
      <c r="M46" s="16"/>
    </row>
    <row r="47" spans="1:13" ht="20.100000000000001" customHeight="1" x14ac:dyDescent="0.15">
      <c r="A47" s="24" t="s">
        <v>81</v>
      </c>
      <c r="B47" s="32">
        <v>2693</v>
      </c>
      <c r="C47" s="32">
        <v>8881752</v>
      </c>
      <c r="D47" s="32">
        <v>2493</v>
      </c>
      <c r="E47" s="32">
        <v>703348</v>
      </c>
      <c r="F47" s="32">
        <v>139</v>
      </c>
      <c r="G47" s="32">
        <v>152598</v>
      </c>
      <c r="H47" s="32">
        <v>6</v>
      </c>
      <c r="I47" s="32">
        <v>7974222</v>
      </c>
      <c r="J47" s="32">
        <v>33</v>
      </c>
      <c r="K47" s="32">
        <v>51584</v>
      </c>
      <c r="L47" s="16"/>
      <c r="M47" s="16"/>
    </row>
    <row r="48" spans="1:13" ht="19.5" customHeight="1" x14ac:dyDescent="0.15">
      <c r="A48" s="26" t="s">
        <v>82</v>
      </c>
      <c r="B48" s="32">
        <v>2707</v>
      </c>
      <c r="C48" s="32">
        <v>12034979</v>
      </c>
      <c r="D48" s="32">
        <v>2527</v>
      </c>
      <c r="E48" s="33">
        <v>701559</v>
      </c>
      <c r="F48" s="32">
        <v>144</v>
      </c>
      <c r="G48" s="32">
        <v>161221</v>
      </c>
      <c r="H48" s="32">
        <v>7</v>
      </c>
      <c r="I48" s="32">
        <v>11117580</v>
      </c>
      <c r="J48" s="32">
        <v>29</v>
      </c>
      <c r="K48" s="32">
        <v>54619</v>
      </c>
      <c r="L48" s="16"/>
      <c r="M48" s="16"/>
    </row>
    <row r="49" spans="1:13" ht="19.5" customHeight="1" x14ac:dyDescent="0.15">
      <c r="A49" s="26" t="s">
        <v>83</v>
      </c>
      <c r="B49" s="32">
        <f>SUM(D49,F49,H49,J49)</f>
        <v>2725</v>
      </c>
      <c r="C49" s="32">
        <f>SUM(E49,G49,I49,K49)</f>
        <v>12629658</v>
      </c>
      <c r="D49" s="32">
        <v>2541</v>
      </c>
      <c r="E49" s="33">
        <v>711647</v>
      </c>
      <c r="F49" s="32">
        <v>146</v>
      </c>
      <c r="G49" s="32">
        <v>153269</v>
      </c>
      <c r="H49" s="32">
        <v>7</v>
      </c>
      <c r="I49" s="32">
        <v>11720761</v>
      </c>
      <c r="J49" s="32">
        <v>31</v>
      </c>
      <c r="K49" s="32">
        <v>43981</v>
      </c>
      <c r="L49" s="16"/>
      <c r="M49" s="16"/>
    </row>
    <row r="50" spans="1:13" ht="19.5" customHeight="1" x14ac:dyDescent="0.15">
      <c r="A50" s="24" t="s">
        <v>84</v>
      </c>
      <c r="B50" s="32">
        <f>SUM(D50,F50,H50,J50)</f>
        <v>2781</v>
      </c>
      <c r="C50" s="32">
        <f>SUM(E50,G50,I50,K50)</f>
        <v>11737644</v>
      </c>
      <c r="D50" s="32">
        <v>2591</v>
      </c>
      <c r="E50" s="33">
        <v>718233</v>
      </c>
      <c r="F50" s="32">
        <v>152</v>
      </c>
      <c r="G50" s="32">
        <v>161258</v>
      </c>
      <c r="H50" s="32">
        <v>7</v>
      </c>
      <c r="I50" s="32">
        <v>10811054</v>
      </c>
      <c r="J50" s="32">
        <v>31</v>
      </c>
      <c r="K50" s="32">
        <v>47099</v>
      </c>
      <c r="L50" s="16"/>
      <c r="M50" s="16"/>
    </row>
    <row r="51" spans="1:13" ht="19.5" customHeight="1" x14ac:dyDescent="0.15">
      <c r="A51" s="34" t="s">
        <v>85</v>
      </c>
      <c r="B51" s="35">
        <v>2869</v>
      </c>
      <c r="C51" s="35">
        <v>11506485</v>
      </c>
      <c r="D51" s="35">
        <v>2676</v>
      </c>
      <c r="E51" s="35">
        <v>712976</v>
      </c>
      <c r="F51" s="35">
        <v>155</v>
      </c>
      <c r="G51" s="35">
        <v>168038</v>
      </c>
      <c r="H51" s="35">
        <v>7</v>
      </c>
      <c r="I51" s="35">
        <v>10579596</v>
      </c>
      <c r="J51" s="35">
        <v>31</v>
      </c>
      <c r="K51" s="35">
        <v>45875</v>
      </c>
      <c r="L51" s="16"/>
      <c r="M51" s="16"/>
    </row>
    <row r="52" spans="1:13" ht="19.5" customHeight="1" x14ac:dyDescent="0.15">
      <c r="A52" s="34" t="s">
        <v>86</v>
      </c>
      <c r="B52" s="35">
        <v>2878</v>
      </c>
      <c r="C52" s="35">
        <v>12259303</v>
      </c>
      <c r="D52" s="35">
        <v>2683</v>
      </c>
      <c r="E52" s="36">
        <v>739175</v>
      </c>
      <c r="F52" s="35">
        <v>153</v>
      </c>
      <c r="G52" s="35">
        <v>174408</v>
      </c>
      <c r="H52" s="35">
        <v>8</v>
      </c>
      <c r="I52" s="35">
        <v>11221535</v>
      </c>
      <c r="J52" s="35">
        <v>34</v>
      </c>
      <c r="K52" s="35">
        <v>124185</v>
      </c>
      <c r="L52" s="16"/>
      <c r="M52" s="16"/>
    </row>
    <row r="53" spans="1:13" ht="19.5" customHeight="1" x14ac:dyDescent="0.15">
      <c r="A53" s="34" t="s">
        <v>87</v>
      </c>
      <c r="B53" s="35">
        <v>3020</v>
      </c>
      <c r="C53" s="35">
        <v>11782411</v>
      </c>
      <c r="D53" s="35">
        <v>2818</v>
      </c>
      <c r="E53" s="35">
        <v>729832</v>
      </c>
      <c r="F53" s="35">
        <v>158</v>
      </c>
      <c r="G53" s="35">
        <v>170183</v>
      </c>
      <c r="H53" s="35">
        <v>8</v>
      </c>
      <c r="I53" s="35">
        <v>10731363</v>
      </c>
      <c r="J53" s="35">
        <v>36</v>
      </c>
      <c r="K53" s="35">
        <v>151033</v>
      </c>
      <c r="L53" s="16"/>
      <c r="M53" s="16"/>
    </row>
    <row r="54" spans="1:13" ht="19.5" customHeight="1" x14ac:dyDescent="0.15">
      <c r="A54" s="34" t="s">
        <v>88</v>
      </c>
      <c r="B54" s="35">
        <f t="shared" ref="B54:C56" si="1">SUM(D54,F54,H54,J54)</f>
        <v>3108</v>
      </c>
      <c r="C54" s="35">
        <f t="shared" si="1"/>
        <v>11644391</v>
      </c>
      <c r="D54" s="35">
        <v>2894</v>
      </c>
      <c r="E54" s="35">
        <v>727748</v>
      </c>
      <c r="F54" s="35">
        <v>169</v>
      </c>
      <c r="G54" s="35">
        <v>170527</v>
      </c>
      <c r="H54" s="35">
        <v>8</v>
      </c>
      <c r="I54" s="35">
        <v>10590699</v>
      </c>
      <c r="J54" s="35">
        <v>37</v>
      </c>
      <c r="K54" s="35">
        <v>155417</v>
      </c>
      <c r="L54" s="16"/>
      <c r="M54" s="16"/>
    </row>
    <row r="55" spans="1:13" ht="19.5" customHeight="1" x14ac:dyDescent="0.15">
      <c r="A55" s="34" t="s">
        <v>89</v>
      </c>
      <c r="B55" s="35">
        <f t="shared" si="1"/>
        <v>3214</v>
      </c>
      <c r="C55" s="35">
        <f t="shared" si="1"/>
        <v>12552983</v>
      </c>
      <c r="D55" s="25">
        <v>2999</v>
      </c>
      <c r="E55" s="25">
        <v>784231</v>
      </c>
      <c r="F55" s="25">
        <v>170</v>
      </c>
      <c r="G55" s="25">
        <v>175335</v>
      </c>
      <c r="H55" s="25">
        <v>8</v>
      </c>
      <c r="I55" s="25">
        <v>11407587</v>
      </c>
      <c r="J55" s="25">
        <v>37</v>
      </c>
      <c r="K55" s="25">
        <v>185830</v>
      </c>
      <c r="L55" s="16"/>
      <c r="M55" s="16"/>
    </row>
    <row r="56" spans="1:13" ht="19.5" customHeight="1" x14ac:dyDescent="0.15">
      <c r="A56" s="34" t="s">
        <v>90</v>
      </c>
      <c r="B56" s="35">
        <f t="shared" si="1"/>
        <v>3341</v>
      </c>
      <c r="C56" s="35">
        <f t="shared" si="1"/>
        <v>13275502</v>
      </c>
      <c r="D56" s="25">
        <v>3123</v>
      </c>
      <c r="E56" s="25">
        <v>780675</v>
      </c>
      <c r="F56" s="25">
        <v>172</v>
      </c>
      <c r="G56" s="25">
        <v>170121</v>
      </c>
      <c r="H56" s="25">
        <v>8</v>
      </c>
      <c r="I56" s="25">
        <v>12102217</v>
      </c>
      <c r="J56" s="25">
        <v>38</v>
      </c>
      <c r="K56" s="25">
        <v>222489</v>
      </c>
      <c r="L56" s="16"/>
      <c r="M56" s="16"/>
    </row>
    <row r="57" spans="1:13" ht="19.5" customHeight="1" x14ac:dyDescent="0.15">
      <c r="A57" s="34" t="s">
        <v>73</v>
      </c>
      <c r="B57" s="35">
        <v>3490</v>
      </c>
      <c r="C57" s="35">
        <v>13545789</v>
      </c>
      <c r="D57" s="25">
        <v>3277</v>
      </c>
      <c r="E57" s="25">
        <v>801728</v>
      </c>
      <c r="F57" s="25">
        <v>164</v>
      </c>
      <c r="G57" s="25">
        <v>161327</v>
      </c>
      <c r="H57" s="25">
        <v>8</v>
      </c>
      <c r="I57" s="25">
        <v>12373475</v>
      </c>
      <c r="J57" s="25">
        <v>41</v>
      </c>
      <c r="K57" s="25">
        <v>209259</v>
      </c>
      <c r="L57" s="16"/>
      <c r="M57" s="16"/>
    </row>
    <row r="58" spans="1:13" ht="19.5" customHeight="1" x14ac:dyDescent="0.15">
      <c r="A58" s="34" t="s">
        <v>74</v>
      </c>
      <c r="B58" s="25">
        <v>3532</v>
      </c>
      <c r="C58" s="25">
        <v>12373905</v>
      </c>
      <c r="D58" s="25">
        <v>3329</v>
      </c>
      <c r="E58" s="25">
        <v>845138</v>
      </c>
      <c r="F58" s="25">
        <v>154</v>
      </c>
      <c r="G58" s="25">
        <v>161947</v>
      </c>
      <c r="H58" s="25">
        <v>8</v>
      </c>
      <c r="I58" s="25">
        <v>11222002</v>
      </c>
      <c r="J58" s="25">
        <v>41</v>
      </c>
      <c r="K58" s="25">
        <v>144818</v>
      </c>
      <c r="L58" s="16"/>
      <c r="M58" s="16"/>
    </row>
    <row r="59" spans="1:13" ht="19.5" customHeight="1" x14ac:dyDescent="0.15">
      <c r="A59" s="34" t="s">
        <v>75</v>
      </c>
      <c r="B59" s="25">
        <f>SUM(D59,F59,H59,J59)</f>
        <v>3726</v>
      </c>
      <c r="C59" s="25">
        <f>SUM(E59,G59,I59,K59)</f>
        <v>13336346</v>
      </c>
      <c r="D59" s="25">
        <v>3523</v>
      </c>
      <c r="E59" s="25">
        <v>876390</v>
      </c>
      <c r="F59" s="25">
        <v>149</v>
      </c>
      <c r="G59" s="25">
        <v>162866</v>
      </c>
      <c r="H59" s="25">
        <v>9</v>
      </c>
      <c r="I59" s="25">
        <v>12129430</v>
      </c>
      <c r="J59" s="25">
        <v>45</v>
      </c>
      <c r="K59" s="25">
        <v>167660</v>
      </c>
      <c r="L59" s="16"/>
      <c r="M59" s="16"/>
    </row>
    <row r="60" spans="1:13" x14ac:dyDescent="0.15">
      <c r="A60" s="16" t="s">
        <v>70</v>
      </c>
      <c r="B60" s="16"/>
      <c r="C60" s="16"/>
      <c r="D60" s="16"/>
      <c r="E60" s="16" t="s">
        <v>29</v>
      </c>
      <c r="F60" s="16"/>
      <c r="G60" s="16"/>
      <c r="H60" s="16"/>
      <c r="I60" s="16"/>
      <c r="J60" s="16"/>
      <c r="K60" s="16"/>
      <c r="L60" s="16"/>
      <c r="M60" s="16"/>
    </row>
    <row r="61" spans="1:13" x14ac:dyDescent="0.15">
      <c r="A61" s="16"/>
      <c r="B61" s="16"/>
      <c r="C61" s="16"/>
      <c r="D61" s="16"/>
      <c r="E61" s="16" t="s">
        <v>30</v>
      </c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16"/>
      <c r="B62" s="16"/>
      <c r="C62" s="16"/>
      <c r="D62" s="16"/>
      <c r="E62" s="16" t="s">
        <v>31</v>
      </c>
      <c r="F62" s="16"/>
      <c r="G62" s="16"/>
      <c r="H62" s="16"/>
      <c r="I62" s="16"/>
      <c r="J62" s="16"/>
      <c r="K62" s="16"/>
      <c r="L62" s="16"/>
      <c r="M62" s="16"/>
    </row>
    <row r="63" spans="1:13" x14ac:dyDescent="0.15">
      <c r="A63" s="16"/>
      <c r="B63" s="16"/>
      <c r="C63" s="16"/>
      <c r="D63" s="16"/>
      <c r="E63" s="16" t="s">
        <v>32</v>
      </c>
      <c r="F63" s="16"/>
      <c r="G63" s="16"/>
      <c r="H63" s="16"/>
      <c r="I63" s="16"/>
      <c r="J63" s="16"/>
      <c r="K63" s="16"/>
      <c r="L63" s="16"/>
      <c r="M63" s="16"/>
    </row>
    <row r="64" spans="1:13" x14ac:dyDescent="0.15">
      <c r="A64" s="16"/>
      <c r="B64" s="16"/>
      <c r="C64" s="16"/>
      <c r="D64" s="16"/>
      <c r="E64" s="17" t="s">
        <v>96</v>
      </c>
      <c r="F64" s="16"/>
      <c r="G64" s="16"/>
      <c r="H64" s="16"/>
      <c r="I64" s="16"/>
      <c r="J64" s="16"/>
      <c r="K64" s="16"/>
      <c r="L64" s="16"/>
      <c r="M64" s="16"/>
    </row>
    <row r="65" spans="1:13" x14ac:dyDescent="0.15">
      <c r="A65" s="16"/>
      <c r="B65" s="16"/>
      <c r="C65" s="16"/>
      <c r="D65" s="16"/>
      <c r="E65" s="17" t="s">
        <v>97</v>
      </c>
      <c r="F65" s="16"/>
      <c r="G65" s="16"/>
      <c r="H65" s="16"/>
      <c r="I65" s="16"/>
      <c r="J65" s="16"/>
      <c r="K65" s="16"/>
      <c r="L65" s="16"/>
      <c r="M65" s="16"/>
    </row>
    <row r="66" spans="1:13" ht="15.75" x14ac:dyDescent="0.15">
      <c r="E66" s="30" t="s">
        <v>108</v>
      </c>
    </row>
    <row r="67" spans="1:13" x14ac:dyDescent="0.15">
      <c r="E67" s="16" t="s">
        <v>33</v>
      </c>
    </row>
  </sheetData>
  <sheetProtection formatCells="0" insertColumns="0" insertRows="0"/>
  <mergeCells count="15">
    <mergeCell ref="A1:C1"/>
    <mergeCell ref="H41:I41"/>
    <mergeCell ref="J41:K41"/>
    <mergeCell ref="F5:G5"/>
    <mergeCell ref="H5:I5"/>
    <mergeCell ref="A41:A42"/>
    <mergeCell ref="A38:D38"/>
    <mergeCell ref="B41:C41"/>
    <mergeCell ref="D41:E41"/>
    <mergeCell ref="F41:G41"/>
    <mergeCell ref="J5:K5"/>
    <mergeCell ref="A2:D2"/>
    <mergeCell ref="A5:A6"/>
    <mergeCell ref="B5:C5"/>
    <mergeCell ref="D5:E5"/>
  </mergeCells>
  <phoneticPr fontId="2"/>
  <pageMargins left="0.86614173228346458" right="0.31496062992125984" top="0.98425196850393704" bottom="0.98425196850393704" header="0.51181102362204722" footer="0.51181102362204722"/>
  <pageSetup paperSize="9" scale="89" orientation="landscape" r:id="rId1"/>
  <headerFooter scaleWithDoc="0"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D88A-2779-4532-AEC7-7143F3720947}">
  <dimension ref="A1:Q41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9" style="40"/>
    <col min="2" max="2" width="14.75" style="40" customWidth="1"/>
    <col min="3" max="3" width="13.875" style="40" customWidth="1"/>
    <col min="4" max="5" width="9.875" style="40" bestFit="1" customWidth="1"/>
    <col min="6" max="6" width="12.125" style="40" bestFit="1" customWidth="1"/>
    <col min="7" max="7" width="10.625" style="40" bestFit="1" customWidth="1"/>
    <col min="8" max="10" width="16.875" style="40" bestFit="1" customWidth="1"/>
    <col min="11" max="11" width="12.75" style="40" customWidth="1"/>
    <col min="12" max="12" width="19.25" style="40" bestFit="1" customWidth="1"/>
    <col min="13" max="13" width="7.75" style="40" bestFit="1" customWidth="1"/>
    <col min="14" max="16384" width="9" style="40"/>
  </cols>
  <sheetData>
    <row r="1" spans="1:17" ht="17.25" x14ac:dyDescent="0.15">
      <c r="A1" s="37" t="s">
        <v>102</v>
      </c>
      <c r="B1" s="37"/>
      <c r="C1" s="37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  <c r="O1" s="39"/>
      <c r="P1" s="39"/>
      <c r="Q1" s="39"/>
    </row>
    <row r="2" spans="1:17" ht="19.5" customHeight="1" x14ac:dyDescent="0.15">
      <c r="A2" s="41" t="s">
        <v>109</v>
      </c>
      <c r="B2" s="41"/>
      <c r="C2" s="41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9"/>
      <c r="P2" s="39"/>
      <c r="Q2" s="39"/>
    </row>
    <row r="3" spans="1:17" ht="10.5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9"/>
      <c r="P3" s="39"/>
      <c r="Q3" s="39"/>
    </row>
    <row r="4" spans="1:17" ht="18" customHeight="1" x14ac:dyDescent="0.15">
      <c r="A4" s="42" t="s">
        <v>4</v>
      </c>
      <c r="B4" s="43" t="s">
        <v>55</v>
      </c>
      <c r="C4" s="44" t="s">
        <v>18</v>
      </c>
      <c r="D4" s="44" t="s">
        <v>0</v>
      </c>
      <c r="E4" s="44" t="s">
        <v>1</v>
      </c>
      <c r="F4" s="44" t="s">
        <v>19</v>
      </c>
      <c r="G4" s="44" t="s">
        <v>20</v>
      </c>
      <c r="H4" s="44" t="s">
        <v>6</v>
      </c>
      <c r="I4" s="44" t="s">
        <v>21</v>
      </c>
      <c r="J4" s="44" t="s">
        <v>22</v>
      </c>
      <c r="K4" s="44" t="s">
        <v>7</v>
      </c>
      <c r="L4" s="44" t="s">
        <v>23</v>
      </c>
      <c r="M4" s="44" t="s">
        <v>24</v>
      </c>
      <c r="N4" s="39"/>
      <c r="O4" s="39"/>
      <c r="P4" s="39"/>
      <c r="Q4" s="39"/>
    </row>
    <row r="5" spans="1:17" ht="12.75" customHeight="1" x14ac:dyDescent="0.15">
      <c r="A5" s="45"/>
      <c r="B5" s="46" t="s">
        <v>25</v>
      </c>
      <c r="C5" s="46" t="s">
        <v>25</v>
      </c>
      <c r="D5" s="46" t="s">
        <v>25</v>
      </c>
      <c r="E5" s="46" t="s">
        <v>26</v>
      </c>
      <c r="F5" s="46" t="s">
        <v>27</v>
      </c>
      <c r="G5" s="46" t="s">
        <v>56</v>
      </c>
      <c r="H5" s="46" t="s">
        <v>56</v>
      </c>
      <c r="I5" s="46" t="s">
        <v>56</v>
      </c>
      <c r="J5" s="46" t="s">
        <v>56</v>
      </c>
      <c r="K5" s="46" t="s">
        <v>56</v>
      </c>
      <c r="L5" s="46" t="s">
        <v>56</v>
      </c>
      <c r="M5" s="46" t="s">
        <v>27</v>
      </c>
      <c r="N5" s="39"/>
      <c r="O5" s="39"/>
      <c r="P5" s="39"/>
      <c r="Q5" s="39"/>
    </row>
    <row r="6" spans="1:17" ht="18" hidden="1" customHeight="1" x14ac:dyDescent="0.15">
      <c r="A6" s="47" t="s">
        <v>52</v>
      </c>
      <c r="B6" s="48">
        <v>84233</v>
      </c>
      <c r="C6" s="49">
        <v>80840</v>
      </c>
      <c r="D6" s="49">
        <v>79524</v>
      </c>
      <c r="E6" s="49">
        <v>29693</v>
      </c>
      <c r="F6" s="50">
        <f>D6/B6*100</f>
        <v>94.409554450156122</v>
      </c>
      <c r="G6" s="51"/>
      <c r="H6" s="51"/>
      <c r="I6" s="51"/>
      <c r="J6" s="51"/>
      <c r="K6" s="49">
        <v>10559139</v>
      </c>
      <c r="L6" s="49">
        <v>28929</v>
      </c>
      <c r="M6" s="52"/>
      <c r="N6" s="39"/>
      <c r="O6" s="39"/>
      <c r="P6" s="39"/>
      <c r="Q6" s="39"/>
    </row>
    <row r="7" spans="1:17" ht="18" hidden="1" customHeight="1" x14ac:dyDescent="0.15">
      <c r="A7" s="53" t="s">
        <v>53</v>
      </c>
      <c r="B7" s="54">
        <v>85169</v>
      </c>
      <c r="C7" s="54">
        <v>80840</v>
      </c>
      <c r="D7" s="54">
        <v>80488</v>
      </c>
      <c r="E7" s="54">
        <v>30438</v>
      </c>
      <c r="F7" s="50">
        <f t="shared" ref="F7:F23" si="0">D7/B7*100</f>
        <v>94.503868778546192</v>
      </c>
      <c r="G7" s="51"/>
      <c r="H7" s="51"/>
      <c r="I7" s="51"/>
      <c r="J7" s="51"/>
      <c r="K7" s="54">
        <v>10575193</v>
      </c>
      <c r="L7" s="54">
        <v>28973</v>
      </c>
      <c r="M7" s="52"/>
      <c r="N7" s="39"/>
      <c r="O7" s="39"/>
      <c r="P7" s="39"/>
      <c r="Q7" s="39"/>
    </row>
    <row r="8" spans="1:17" ht="18" hidden="1" customHeight="1" x14ac:dyDescent="0.15">
      <c r="A8" s="53" t="s">
        <v>54</v>
      </c>
      <c r="B8" s="54">
        <v>86451</v>
      </c>
      <c r="C8" s="54">
        <v>80840</v>
      </c>
      <c r="D8" s="54">
        <v>80837</v>
      </c>
      <c r="E8" s="54">
        <v>31043</v>
      </c>
      <c r="F8" s="50">
        <f t="shared" si="0"/>
        <v>93.506147991347703</v>
      </c>
      <c r="G8" s="51"/>
      <c r="H8" s="51"/>
      <c r="I8" s="51"/>
      <c r="J8" s="51"/>
      <c r="K8" s="54">
        <v>10702509</v>
      </c>
      <c r="L8" s="54">
        <v>29242</v>
      </c>
      <c r="M8" s="52"/>
      <c r="N8" s="39"/>
      <c r="O8" s="39"/>
      <c r="P8" s="39"/>
      <c r="Q8" s="39"/>
    </row>
    <row r="9" spans="1:17" ht="18" hidden="1" customHeight="1" x14ac:dyDescent="0.15">
      <c r="A9" s="53" t="s">
        <v>57</v>
      </c>
      <c r="B9" s="54">
        <v>87082</v>
      </c>
      <c r="C9" s="54">
        <v>80840</v>
      </c>
      <c r="D9" s="54">
        <v>81450</v>
      </c>
      <c r="E9" s="54">
        <v>31415</v>
      </c>
      <c r="F9" s="50">
        <f t="shared" si="0"/>
        <v>93.53253255552238</v>
      </c>
      <c r="G9" s="51"/>
      <c r="H9" s="51"/>
      <c r="I9" s="51"/>
      <c r="J9" s="51"/>
      <c r="K9" s="54">
        <v>10572366</v>
      </c>
      <c r="L9" s="54">
        <v>28965</v>
      </c>
      <c r="M9" s="52"/>
      <c r="N9" s="39"/>
      <c r="O9" s="39"/>
      <c r="P9" s="39"/>
      <c r="Q9" s="39"/>
    </row>
    <row r="10" spans="1:17" ht="18" hidden="1" customHeight="1" x14ac:dyDescent="0.15">
      <c r="A10" s="53" t="s">
        <v>58</v>
      </c>
      <c r="B10" s="54">
        <v>86909</v>
      </c>
      <c r="C10" s="54">
        <v>91470</v>
      </c>
      <c r="D10" s="54">
        <v>84131</v>
      </c>
      <c r="E10" s="54">
        <v>31980</v>
      </c>
      <c r="F10" s="50">
        <f t="shared" si="0"/>
        <v>96.80355314179198</v>
      </c>
      <c r="G10" s="51"/>
      <c r="H10" s="51"/>
      <c r="I10" s="51"/>
      <c r="J10" s="51"/>
      <c r="K10" s="54">
        <v>10674041</v>
      </c>
      <c r="L10" s="54">
        <v>29244</v>
      </c>
      <c r="M10" s="52"/>
      <c r="N10" s="39"/>
      <c r="O10" s="39"/>
      <c r="P10" s="39"/>
      <c r="Q10" s="39"/>
    </row>
    <row r="11" spans="1:17" ht="18" hidden="1" customHeight="1" x14ac:dyDescent="0.15">
      <c r="A11" s="53" t="s">
        <v>60</v>
      </c>
      <c r="B11" s="54">
        <v>86853</v>
      </c>
      <c r="C11" s="54">
        <v>91470</v>
      </c>
      <c r="D11" s="54">
        <v>84075</v>
      </c>
      <c r="E11" s="54">
        <v>32057</v>
      </c>
      <c r="F11" s="50">
        <f t="shared" si="0"/>
        <v>96.801492176436042</v>
      </c>
      <c r="G11" s="51"/>
      <c r="H11" s="51"/>
      <c r="I11" s="51"/>
      <c r="J11" s="51"/>
      <c r="K11" s="54">
        <v>10638119</v>
      </c>
      <c r="L11" s="54">
        <v>29146</v>
      </c>
      <c r="M11" s="52"/>
      <c r="N11" s="39"/>
      <c r="O11" s="39"/>
      <c r="P11" s="39"/>
      <c r="Q11" s="39"/>
    </row>
    <row r="12" spans="1:17" ht="18" hidden="1" customHeight="1" x14ac:dyDescent="0.15">
      <c r="A12" s="53" t="s">
        <v>61</v>
      </c>
      <c r="B12" s="54">
        <v>86888</v>
      </c>
      <c r="C12" s="54">
        <v>91470</v>
      </c>
      <c r="D12" s="54">
        <v>84114</v>
      </c>
      <c r="E12" s="54">
        <v>32127</v>
      </c>
      <c r="F12" s="50">
        <f t="shared" si="0"/>
        <v>96.807384218764398</v>
      </c>
      <c r="G12" s="51"/>
      <c r="H12" s="51"/>
      <c r="I12" s="51"/>
      <c r="J12" s="51"/>
      <c r="K12" s="54">
        <v>10480081</v>
      </c>
      <c r="L12" s="54">
        <v>28634</v>
      </c>
      <c r="M12" s="52"/>
      <c r="N12" s="39"/>
      <c r="O12" s="39"/>
      <c r="P12" s="39"/>
      <c r="Q12" s="39"/>
    </row>
    <row r="13" spans="1:17" ht="18" hidden="1" customHeight="1" x14ac:dyDescent="0.15">
      <c r="A13" s="53" t="s">
        <v>62</v>
      </c>
      <c r="B13" s="54">
        <v>86859</v>
      </c>
      <c r="C13" s="54">
        <v>91470</v>
      </c>
      <c r="D13" s="54">
        <v>84084</v>
      </c>
      <c r="E13" s="54">
        <v>32546</v>
      </c>
      <c r="F13" s="50">
        <f t="shared" si="0"/>
        <v>96.805166994784656</v>
      </c>
      <c r="G13" s="55">
        <v>11605331</v>
      </c>
      <c r="H13" s="55">
        <v>35672</v>
      </c>
      <c r="I13" s="55">
        <v>27652</v>
      </c>
      <c r="J13" s="55">
        <v>31795</v>
      </c>
      <c r="K13" s="54">
        <v>10397146</v>
      </c>
      <c r="L13" s="54">
        <v>28485</v>
      </c>
      <c r="M13" s="56">
        <v>89.589396459265146</v>
      </c>
      <c r="N13" s="39"/>
      <c r="O13" s="39"/>
      <c r="P13" s="39"/>
      <c r="Q13" s="39"/>
    </row>
    <row r="14" spans="1:17" ht="17.25" hidden="1" customHeight="1" x14ac:dyDescent="0.15">
      <c r="A14" s="53" t="s">
        <v>63</v>
      </c>
      <c r="B14" s="54">
        <v>86927</v>
      </c>
      <c r="C14" s="54">
        <v>91470</v>
      </c>
      <c r="D14" s="54">
        <v>85063</v>
      </c>
      <c r="E14" s="54">
        <v>32904</v>
      </c>
      <c r="F14" s="50">
        <f t="shared" si="0"/>
        <v>97.855672000644219</v>
      </c>
      <c r="G14" s="55">
        <v>11811483</v>
      </c>
      <c r="H14" s="55">
        <v>37923</v>
      </c>
      <c r="I14" s="55">
        <v>28592</v>
      </c>
      <c r="J14" s="55">
        <v>32360</v>
      </c>
      <c r="K14" s="57">
        <v>10324315</v>
      </c>
      <c r="L14" s="54">
        <v>28286</v>
      </c>
      <c r="M14" s="58">
        <v>87.409133975809823</v>
      </c>
      <c r="N14" s="39"/>
      <c r="O14" s="39"/>
      <c r="P14" s="39"/>
      <c r="Q14" s="39"/>
    </row>
    <row r="15" spans="1:17" ht="17.25" hidden="1" customHeight="1" x14ac:dyDescent="0.15">
      <c r="A15" s="53" t="s">
        <v>64</v>
      </c>
      <c r="B15" s="59">
        <v>87155</v>
      </c>
      <c r="C15" s="59">
        <v>91470</v>
      </c>
      <c r="D15" s="59">
        <v>86196</v>
      </c>
      <c r="E15" s="59">
        <v>33390</v>
      </c>
      <c r="F15" s="50">
        <f t="shared" si="0"/>
        <v>98.899661522574718</v>
      </c>
      <c r="G15" s="60">
        <v>11368699</v>
      </c>
      <c r="H15" s="60">
        <v>34657</v>
      </c>
      <c r="I15" s="60">
        <v>27540</v>
      </c>
      <c r="J15" s="60">
        <v>31147</v>
      </c>
      <c r="K15" s="57">
        <v>10182858</v>
      </c>
      <c r="L15" s="59">
        <v>27898</v>
      </c>
      <c r="M15" s="61">
        <v>89.569246225975377</v>
      </c>
      <c r="N15" s="39"/>
      <c r="O15" s="39"/>
      <c r="P15" s="39"/>
      <c r="Q15" s="39"/>
    </row>
    <row r="16" spans="1:17" ht="17.25" hidden="1" customHeight="1" x14ac:dyDescent="0.15">
      <c r="A16" s="26" t="s">
        <v>66</v>
      </c>
      <c r="B16" s="59">
        <v>87174</v>
      </c>
      <c r="C16" s="59">
        <v>91470</v>
      </c>
      <c r="D16" s="59">
        <v>87134</v>
      </c>
      <c r="E16" s="59">
        <v>33752</v>
      </c>
      <c r="F16" s="50">
        <f t="shared" si="0"/>
        <v>99.954114758987771</v>
      </c>
      <c r="G16" s="60">
        <v>11432226</v>
      </c>
      <c r="H16" s="60">
        <v>34768</v>
      </c>
      <c r="I16" s="60">
        <v>26642</v>
      </c>
      <c r="J16" s="60">
        <v>31236</v>
      </c>
      <c r="K16" s="57">
        <v>10219760</v>
      </c>
      <c r="L16" s="59">
        <v>27923</v>
      </c>
      <c r="M16" s="61">
        <v>89.394313933261998</v>
      </c>
      <c r="N16" s="39"/>
      <c r="O16" s="39"/>
      <c r="P16" s="39"/>
      <c r="Q16" s="39"/>
    </row>
    <row r="17" spans="1:17" ht="17.25" customHeight="1" x14ac:dyDescent="0.15">
      <c r="A17" s="26" t="s">
        <v>67</v>
      </c>
      <c r="B17" s="59">
        <v>87557</v>
      </c>
      <c r="C17" s="59">
        <v>91470</v>
      </c>
      <c r="D17" s="59">
        <v>87531</v>
      </c>
      <c r="E17" s="59">
        <v>34351</v>
      </c>
      <c r="F17" s="62">
        <f>D17/B17*100</f>
        <v>99.970305058419086</v>
      </c>
      <c r="G17" s="63">
        <v>11500446</v>
      </c>
      <c r="H17" s="63">
        <v>35654</v>
      </c>
      <c r="I17" s="63">
        <v>27581</v>
      </c>
      <c r="J17" s="63">
        <v>31508</v>
      </c>
      <c r="K17" s="64">
        <v>10219839</v>
      </c>
      <c r="L17" s="63">
        <v>28000</v>
      </c>
      <c r="M17" s="65">
        <v>88.864718811774779</v>
      </c>
      <c r="N17" s="39"/>
      <c r="O17" s="39"/>
      <c r="P17" s="39"/>
      <c r="Q17" s="39"/>
    </row>
    <row r="18" spans="1:17" ht="17.25" customHeight="1" x14ac:dyDescent="0.15">
      <c r="A18" s="26" t="s">
        <v>68</v>
      </c>
      <c r="B18" s="59">
        <v>87938</v>
      </c>
      <c r="C18" s="59">
        <v>91470</v>
      </c>
      <c r="D18" s="59">
        <v>87913</v>
      </c>
      <c r="E18" s="59">
        <v>34937</v>
      </c>
      <c r="F18" s="62">
        <f t="shared" si="0"/>
        <v>99.971570879483266</v>
      </c>
      <c r="G18" s="63">
        <v>11698214</v>
      </c>
      <c r="H18" s="63">
        <v>35664</v>
      </c>
      <c r="I18" s="63">
        <v>28305</v>
      </c>
      <c r="J18" s="63">
        <v>32050</v>
      </c>
      <c r="K18" s="64">
        <v>10285023</v>
      </c>
      <c r="L18" s="63">
        <v>28178</v>
      </c>
      <c r="M18" s="65">
        <v>87.919600376604507</v>
      </c>
      <c r="N18" s="39"/>
      <c r="O18" s="39"/>
      <c r="P18" s="39"/>
      <c r="Q18" s="39"/>
    </row>
    <row r="19" spans="1:17" ht="17.25" customHeight="1" x14ac:dyDescent="0.15">
      <c r="A19" s="26" t="s">
        <v>69</v>
      </c>
      <c r="B19" s="59">
        <v>88221</v>
      </c>
      <c r="C19" s="59">
        <v>91470</v>
      </c>
      <c r="D19" s="59">
        <v>88184</v>
      </c>
      <c r="E19" s="59">
        <v>35351</v>
      </c>
      <c r="F19" s="62">
        <f>D19/B19*100</f>
        <v>99.958059872365993</v>
      </c>
      <c r="G19" s="63">
        <v>11720694</v>
      </c>
      <c r="H19" s="63">
        <v>36481</v>
      </c>
      <c r="I19" s="63">
        <v>27952</v>
      </c>
      <c r="J19" s="63">
        <v>32111</v>
      </c>
      <c r="K19" s="64">
        <v>10222443</v>
      </c>
      <c r="L19" s="63">
        <v>28007</v>
      </c>
      <c r="M19" s="65">
        <v>87.217045338782839</v>
      </c>
      <c r="N19" s="39"/>
      <c r="O19" s="39"/>
      <c r="P19" s="39"/>
      <c r="Q19" s="39"/>
    </row>
    <row r="20" spans="1:17" ht="17.25" customHeight="1" x14ac:dyDescent="0.15">
      <c r="A20" s="26" t="s">
        <v>73</v>
      </c>
      <c r="B20" s="59">
        <v>88316</v>
      </c>
      <c r="C20" s="59">
        <v>91470</v>
      </c>
      <c r="D20" s="59">
        <v>88201</v>
      </c>
      <c r="E20" s="59">
        <v>35881</v>
      </c>
      <c r="F20" s="62">
        <f>D20/B20*100</f>
        <v>99.869785769283027</v>
      </c>
      <c r="G20" s="63">
        <v>11590711</v>
      </c>
      <c r="H20" s="63">
        <v>34713</v>
      </c>
      <c r="I20" s="63">
        <v>28221</v>
      </c>
      <c r="J20" s="63">
        <v>31669</v>
      </c>
      <c r="K20" s="64">
        <v>10186916</v>
      </c>
      <c r="L20" s="63">
        <v>27833</v>
      </c>
      <c r="M20" s="65">
        <v>87.888620465129364</v>
      </c>
      <c r="N20" s="39"/>
      <c r="O20" s="39"/>
      <c r="P20" s="39"/>
      <c r="Q20" s="39"/>
    </row>
    <row r="21" spans="1:17" ht="17.25" customHeight="1" x14ac:dyDescent="0.15">
      <c r="A21" s="26" t="s">
        <v>74</v>
      </c>
      <c r="B21" s="59">
        <v>88144</v>
      </c>
      <c r="C21" s="59">
        <v>91470</v>
      </c>
      <c r="D21" s="59">
        <v>88037</v>
      </c>
      <c r="E21" s="59">
        <v>36150</v>
      </c>
      <c r="F21" s="62">
        <f>D21/B21*100</f>
        <v>99.878607732800873</v>
      </c>
      <c r="G21" s="63">
        <v>11650246</v>
      </c>
      <c r="H21" s="63">
        <v>34772</v>
      </c>
      <c r="I21" s="63">
        <v>28170</v>
      </c>
      <c r="J21" s="63">
        <v>31918</v>
      </c>
      <c r="K21" s="64">
        <v>10352411</v>
      </c>
      <c r="L21" s="63">
        <v>28363</v>
      </c>
      <c r="M21" s="65">
        <v>88.860020638190818</v>
      </c>
      <c r="N21" s="39"/>
      <c r="O21" s="39"/>
      <c r="P21" s="39"/>
      <c r="Q21" s="39"/>
    </row>
    <row r="22" spans="1:17" ht="17.25" customHeight="1" x14ac:dyDescent="0.15">
      <c r="A22" s="26" t="s">
        <v>75</v>
      </c>
      <c r="B22" s="59">
        <v>87983</v>
      </c>
      <c r="C22" s="59">
        <v>91470</v>
      </c>
      <c r="D22" s="59">
        <v>87891</v>
      </c>
      <c r="E22" s="59">
        <v>36569</v>
      </c>
      <c r="F22" s="62">
        <f t="shared" si="0"/>
        <v>99.895434345271255</v>
      </c>
      <c r="G22" s="63">
        <v>11704893</v>
      </c>
      <c r="H22" s="63">
        <v>34860</v>
      </c>
      <c r="I22" s="63">
        <v>28470</v>
      </c>
      <c r="J22" s="63">
        <v>32068</v>
      </c>
      <c r="K22" s="64">
        <v>10249324</v>
      </c>
      <c r="L22" s="63">
        <v>28080.339726027396</v>
      </c>
      <c r="M22" s="65">
        <v>87.564439931232172</v>
      </c>
      <c r="N22" s="39"/>
      <c r="O22" s="39"/>
      <c r="P22" s="39"/>
      <c r="Q22" s="39"/>
    </row>
    <row r="23" spans="1:17" ht="17.25" customHeight="1" x14ac:dyDescent="0.15">
      <c r="A23" s="26" t="s">
        <v>95</v>
      </c>
      <c r="B23" s="59">
        <v>88278</v>
      </c>
      <c r="C23" s="59">
        <v>91470</v>
      </c>
      <c r="D23" s="59">
        <v>88197</v>
      </c>
      <c r="E23" s="59">
        <v>37074</v>
      </c>
      <c r="F23" s="62">
        <f t="shared" si="0"/>
        <v>99.908244409705702</v>
      </c>
      <c r="G23" s="63">
        <v>11541814</v>
      </c>
      <c r="H23" s="63">
        <v>34829</v>
      </c>
      <c r="I23" s="63">
        <v>28470</v>
      </c>
      <c r="J23" s="63">
        <v>31621</v>
      </c>
      <c r="K23" s="64">
        <v>10096764</v>
      </c>
      <c r="L23" s="63">
        <v>27662.36712328767</v>
      </c>
      <c r="M23" s="65">
        <v>87.479871015076142</v>
      </c>
      <c r="N23" s="39"/>
      <c r="O23" s="39"/>
      <c r="P23" s="39"/>
      <c r="Q23" s="39"/>
    </row>
    <row r="24" spans="1:17" ht="17.25" customHeight="1" x14ac:dyDescent="0.15">
      <c r="A24" s="26" t="s">
        <v>103</v>
      </c>
      <c r="B24" s="59">
        <v>88047</v>
      </c>
      <c r="C24" s="59">
        <v>91470</v>
      </c>
      <c r="D24" s="59">
        <v>88016</v>
      </c>
      <c r="E24" s="59">
        <v>37288</v>
      </c>
      <c r="F24" s="62">
        <f>D24/B24*100</f>
        <v>99.964791531795512</v>
      </c>
      <c r="G24" s="63">
        <v>11560373</v>
      </c>
      <c r="H24" s="63">
        <v>33913</v>
      </c>
      <c r="I24" s="63">
        <v>27715</v>
      </c>
      <c r="J24" s="63">
        <v>31586</v>
      </c>
      <c r="K24" s="64">
        <v>10000589</v>
      </c>
      <c r="L24" s="63">
        <v>27324</v>
      </c>
      <c r="M24" s="65">
        <v>86.507494178604787</v>
      </c>
      <c r="N24" s="39"/>
      <c r="O24" s="39"/>
      <c r="P24" s="39"/>
      <c r="Q24" s="39"/>
    </row>
    <row r="25" spans="1:17" ht="17.25" customHeight="1" x14ac:dyDescent="0.15">
      <c r="A25" s="26" t="s">
        <v>104</v>
      </c>
      <c r="B25" s="59">
        <v>87635</v>
      </c>
      <c r="C25" s="59">
        <v>91470</v>
      </c>
      <c r="D25" s="59">
        <v>87673</v>
      </c>
      <c r="E25" s="59">
        <v>37443</v>
      </c>
      <c r="F25" s="62" t="s">
        <v>105</v>
      </c>
      <c r="G25" s="63">
        <v>11713192</v>
      </c>
      <c r="H25" s="63">
        <v>34856</v>
      </c>
      <c r="I25" s="63">
        <v>27269</v>
      </c>
      <c r="J25" s="63">
        <v>32091</v>
      </c>
      <c r="K25" s="64">
        <v>9971416</v>
      </c>
      <c r="L25" s="63">
        <v>27319</v>
      </c>
      <c r="M25" s="65">
        <v>85.129792118151911</v>
      </c>
      <c r="N25" s="39"/>
      <c r="O25" s="39"/>
      <c r="P25" s="39"/>
      <c r="Q25" s="39"/>
    </row>
    <row r="26" spans="1:17" ht="17.25" customHeight="1" x14ac:dyDescent="0.15">
      <c r="A26" s="26" t="s">
        <v>107</v>
      </c>
      <c r="B26" s="59">
        <v>87065</v>
      </c>
      <c r="C26" s="59">
        <v>91470</v>
      </c>
      <c r="D26" s="59">
        <v>87142</v>
      </c>
      <c r="E26" s="59">
        <v>37643</v>
      </c>
      <c r="F26" s="66" t="s">
        <v>105</v>
      </c>
      <c r="G26" s="63">
        <v>11672541</v>
      </c>
      <c r="H26" s="63">
        <v>38230</v>
      </c>
      <c r="I26" s="63">
        <v>27706</v>
      </c>
      <c r="J26" s="63">
        <v>31980</v>
      </c>
      <c r="K26" s="64">
        <v>9946307</v>
      </c>
      <c r="L26" s="63">
        <v>27250</v>
      </c>
      <c r="M26" s="65">
        <v>85.211154966172316</v>
      </c>
      <c r="N26" s="39"/>
      <c r="O26" s="39"/>
      <c r="P26" s="39"/>
      <c r="Q26" s="39"/>
    </row>
    <row r="27" spans="1:17" x14ac:dyDescent="0.15">
      <c r="A27" s="38" t="s">
        <v>71</v>
      </c>
      <c r="B27" s="39"/>
      <c r="C27" s="39"/>
      <c r="D27" s="39"/>
      <c r="E27" s="39"/>
      <c r="F27" s="67"/>
      <c r="G27" s="39"/>
      <c r="H27" s="39"/>
      <c r="I27" s="39"/>
      <c r="J27" s="39"/>
      <c r="K27" s="38" t="s">
        <v>28</v>
      </c>
      <c r="L27" s="39"/>
      <c r="M27" s="68"/>
      <c r="N27" s="39"/>
      <c r="O27" s="39"/>
      <c r="P27" s="39"/>
      <c r="Q27" s="39"/>
    </row>
    <row r="28" spans="1:17" x14ac:dyDescent="0.15">
      <c r="A28" s="69" t="s">
        <v>106</v>
      </c>
      <c r="B28" s="39"/>
      <c r="C28" s="39"/>
      <c r="D28" s="39"/>
      <c r="E28" s="39"/>
      <c r="F28" s="67"/>
      <c r="G28" s="39"/>
      <c r="H28" s="39"/>
      <c r="I28" s="39"/>
      <c r="J28" s="39"/>
      <c r="K28" s="38"/>
      <c r="L28" s="39"/>
      <c r="M28" s="68"/>
      <c r="N28" s="39"/>
      <c r="O28" s="39"/>
      <c r="P28" s="39"/>
      <c r="Q28" s="39"/>
    </row>
    <row r="29" spans="1:17" x14ac:dyDescent="0.15">
      <c r="A29" s="70" t="s">
        <v>110</v>
      </c>
      <c r="B29" s="39"/>
      <c r="C29" s="39"/>
      <c r="D29" s="39"/>
      <c r="E29" s="39"/>
      <c r="F29" s="67"/>
      <c r="G29" s="39"/>
      <c r="H29" s="39"/>
      <c r="I29" s="39"/>
      <c r="J29" s="39"/>
      <c r="K29" s="38"/>
      <c r="L29" s="39"/>
      <c r="M29" s="68"/>
      <c r="N29" s="39"/>
      <c r="O29" s="39"/>
      <c r="P29" s="39"/>
      <c r="Q29" s="39"/>
    </row>
    <row r="30" spans="1:17" x14ac:dyDescent="0.15">
      <c r="A30" s="38"/>
      <c r="B30" s="39"/>
      <c r="C30" s="39"/>
      <c r="D30" s="39"/>
      <c r="E30" s="39"/>
      <c r="F30" s="67"/>
      <c r="G30" s="39"/>
      <c r="H30" s="39"/>
      <c r="I30" s="39"/>
      <c r="J30" s="39"/>
      <c r="K30" s="38"/>
      <c r="L30" s="39"/>
      <c r="M30" s="68"/>
      <c r="N30" s="39"/>
      <c r="O30" s="39"/>
      <c r="P30" s="39"/>
      <c r="Q30" s="39"/>
    </row>
    <row r="31" spans="1:17" x14ac:dyDescent="0.15">
      <c r="A31" s="38"/>
      <c r="B31" s="39"/>
      <c r="C31" s="39"/>
      <c r="D31" s="39"/>
      <c r="E31" s="39"/>
      <c r="F31" s="67"/>
      <c r="G31" s="39"/>
      <c r="H31" s="39"/>
      <c r="I31" s="39"/>
      <c r="J31" s="39"/>
      <c r="K31" s="38"/>
      <c r="L31" s="39"/>
      <c r="M31" s="68"/>
      <c r="N31" s="39"/>
      <c r="O31" s="39"/>
      <c r="P31" s="39"/>
      <c r="Q31" s="39"/>
    </row>
    <row r="32" spans="1:17" x14ac:dyDescent="0.15">
      <c r="A32" s="38"/>
      <c r="B32" s="39"/>
      <c r="C32" s="39"/>
      <c r="D32" s="39"/>
      <c r="E32" s="39"/>
      <c r="F32" s="67"/>
      <c r="G32" s="39"/>
      <c r="H32" s="39"/>
      <c r="I32" s="39"/>
      <c r="J32" s="39"/>
      <c r="K32" s="38"/>
      <c r="L32" s="39"/>
      <c r="M32" s="68"/>
      <c r="N32" s="39"/>
      <c r="O32" s="39"/>
      <c r="P32" s="39"/>
      <c r="Q32" s="39"/>
    </row>
    <row r="33" spans="1:17" x14ac:dyDescent="0.15">
      <c r="A33" s="38"/>
      <c r="B33" s="39"/>
      <c r="C33" s="39"/>
      <c r="D33" s="39"/>
      <c r="E33" s="39"/>
      <c r="F33" s="67"/>
      <c r="G33" s="39"/>
      <c r="H33" s="39"/>
      <c r="I33" s="39"/>
      <c r="J33" s="39"/>
      <c r="K33" s="38"/>
      <c r="L33" s="39"/>
      <c r="M33" s="68"/>
      <c r="N33" s="39"/>
      <c r="O33" s="39"/>
      <c r="P33" s="39"/>
      <c r="Q33" s="39"/>
    </row>
    <row r="34" spans="1:17" x14ac:dyDescent="0.15">
      <c r="A34" s="38"/>
      <c r="B34" s="39"/>
      <c r="C34" s="39"/>
      <c r="D34" s="39"/>
      <c r="E34" s="39"/>
      <c r="F34" s="67"/>
      <c r="G34" s="39"/>
      <c r="H34" s="39"/>
      <c r="I34" s="39"/>
      <c r="J34" s="39"/>
      <c r="K34" s="38"/>
      <c r="L34" s="39"/>
      <c r="M34" s="68"/>
      <c r="N34" s="39"/>
      <c r="O34" s="39"/>
      <c r="P34" s="39"/>
      <c r="Q34" s="39"/>
    </row>
    <row r="35" spans="1:17" x14ac:dyDescent="0.15">
      <c r="A35" s="38"/>
      <c r="B35" s="39"/>
      <c r="C35" s="39"/>
      <c r="D35" s="39"/>
      <c r="E35" s="39"/>
      <c r="F35" s="67"/>
      <c r="G35" s="39"/>
      <c r="H35" s="39"/>
      <c r="I35" s="39"/>
      <c r="J35" s="39"/>
      <c r="K35" s="38"/>
      <c r="L35" s="39"/>
      <c r="M35" s="68"/>
      <c r="N35" s="39"/>
      <c r="O35" s="39"/>
      <c r="P35" s="39"/>
      <c r="Q35" s="39"/>
    </row>
    <row r="36" spans="1:17" x14ac:dyDescent="0.15">
      <c r="A36" s="38"/>
      <c r="B36" s="39"/>
      <c r="C36" s="39"/>
      <c r="D36" s="39"/>
      <c r="E36" s="39"/>
      <c r="F36" s="67"/>
      <c r="G36" s="39"/>
      <c r="H36" s="39"/>
      <c r="I36" s="39"/>
      <c r="J36" s="39"/>
      <c r="K36" s="38"/>
      <c r="L36" s="39"/>
      <c r="M36" s="68"/>
      <c r="N36" s="39"/>
      <c r="O36" s="39"/>
      <c r="P36" s="39"/>
      <c r="Q36" s="39"/>
    </row>
    <row r="37" spans="1:17" x14ac:dyDescent="0.15">
      <c r="A37" s="38"/>
      <c r="B37" s="39"/>
      <c r="C37" s="39"/>
      <c r="D37" s="39"/>
      <c r="E37" s="39"/>
      <c r="F37" s="67"/>
      <c r="G37" s="39"/>
      <c r="H37" s="39"/>
      <c r="I37" s="39"/>
      <c r="J37" s="39"/>
      <c r="K37" s="38"/>
      <c r="L37" s="39"/>
      <c r="M37" s="68"/>
      <c r="N37" s="39"/>
      <c r="O37" s="39"/>
      <c r="P37" s="39"/>
      <c r="Q37" s="39"/>
    </row>
    <row r="38" spans="1:17" ht="18" customHeight="1" x14ac:dyDescent="0.15"/>
    <row r="39" spans="1:17" ht="18" customHeight="1" x14ac:dyDescent="0.15"/>
    <row r="40" spans="1:17" ht="18" customHeight="1" x14ac:dyDescent="0.15"/>
    <row r="41" spans="1:17" ht="18" customHeight="1" x14ac:dyDescent="0.15"/>
  </sheetData>
  <sheetProtection formatCells="0" insertColumns="0" insertRows="0"/>
  <mergeCells count="2">
    <mergeCell ref="A1:C1"/>
    <mergeCell ref="A4:A5"/>
  </mergeCells>
  <phoneticPr fontId="2"/>
  <pageMargins left="0.78740157480314965" right="0.78740157480314965" top="0.59055118110236227" bottom="0.39370078740157483" header="0.51181102362204722" footer="0.51181102362204722"/>
  <pageSetup paperSize="9" scale="75" orientation="landscape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3AEB-C4FB-481A-ACDD-B6BBE65EE703}">
  <dimension ref="A1:M44"/>
  <sheetViews>
    <sheetView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9.625" style="17" customWidth="1"/>
    <col min="2" max="2" width="9" style="17"/>
    <col min="3" max="3" width="10.375" style="17" customWidth="1"/>
    <col min="4" max="4" width="10" style="17" customWidth="1"/>
    <col min="5" max="5" width="11.875" style="17" customWidth="1"/>
    <col min="6" max="6" width="9" style="17"/>
    <col min="7" max="7" width="13.25" style="17" customWidth="1"/>
    <col min="8" max="8" width="9" style="17"/>
    <col min="9" max="9" width="9.25" style="17" bestFit="1" customWidth="1"/>
    <col min="10" max="10" width="9.75" style="17" customWidth="1"/>
    <col min="11" max="16384" width="9" style="17"/>
  </cols>
  <sheetData>
    <row r="1" spans="1:13" ht="17.25" x14ac:dyDescent="0.2">
      <c r="A1" s="71" t="s">
        <v>101</v>
      </c>
      <c r="B1" s="71"/>
      <c r="C1" s="71"/>
      <c r="D1" s="71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 x14ac:dyDescent="0.2">
      <c r="A2" s="72"/>
      <c r="B2" s="72"/>
      <c r="C2" s="72"/>
      <c r="D2" s="72"/>
      <c r="E2" s="16"/>
      <c r="F2" s="16"/>
      <c r="G2" s="16"/>
      <c r="H2" s="16"/>
      <c r="I2" s="16"/>
      <c r="J2" s="16"/>
      <c r="K2" s="16"/>
      <c r="L2" s="16"/>
      <c r="M2" s="16"/>
    </row>
    <row r="3" spans="1:13" ht="17.100000000000001" customHeight="1" x14ac:dyDescent="0.15">
      <c r="B3" s="16"/>
      <c r="C3" s="16"/>
      <c r="D3" s="16"/>
      <c r="E3" s="16"/>
      <c r="F3" s="16"/>
      <c r="G3" s="16"/>
      <c r="H3" s="16"/>
      <c r="I3" s="16"/>
      <c r="J3" s="16"/>
      <c r="K3" s="20" t="s">
        <v>76</v>
      </c>
      <c r="L3" s="16"/>
      <c r="M3" s="16"/>
    </row>
    <row r="4" spans="1:13" ht="17.100000000000001" customHeight="1" x14ac:dyDescent="0.15">
      <c r="A4" s="21" t="s">
        <v>17</v>
      </c>
      <c r="B4" s="22" t="s">
        <v>10</v>
      </c>
      <c r="C4" s="22"/>
      <c r="D4" s="22" t="s">
        <v>11</v>
      </c>
      <c r="E4" s="22"/>
      <c r="F4" s="22" t="s">
        <v>34</v>
      </c>
      <c r="G4" s="22"/>
      <c r="H4" s="22" t="s">
        <v>35</v>
      </c>
      <c r="I4" s="22"/>
      <c r="J4" s="22" t="s">
        <v>36</v>
      </c>
      <c r="K4" s="22"/>
      <c r="L4" s="16"/>
      <c r="M4" s="16"/>
    </row>
    <row r="5" spans="1:13" ht="17.100000000000001" customHeight="1" x14ac:dyDescent="0.15">
      <c r="A5" s="21"/>
      <c r="B5" s="23" t="s">
        <v>15</v>
      </c>
      <c r="C5" s="23" t="s">
        <v>37</v>
      </c>
      <c r="D5" s="23" t="s">
        <v>15</v>
      </c>
      <c r="E5" s="23" t="s">
        <v>37</v>
      </c>
      <c r="F5" s="23" t="s">
        <v>15</v>
      </c>
      <c r="G5" s="23" t="s">
        <v>37</v>
      </c>
      <c r="H5" s="23" t="s">
        <v>15</v>
      </c>
      <c r="I5" s="23" t="s">
        <v>37</v>
      </c>
      <c r="J5" s="23" t="s">
        <v>15</v>
      </c>
      <c r="K5" s="23" t="s">
        <v>37</v>
      </c>
      <c r="L5" s="16"/>
      <c r="M5" s="16"/>
    </row>
    <row r="6" spans="1:13" ht="17.100000000000001" customHeight="1" x14ac:dyDescent="0.15">
      <c r="A6" s="47" t="s">
        <v>52</v>
      </c>
      <c r="B6" s="54">
        <v>29693</v>
      </c>
      <c r="C6" s="54">
        <v>10559139</v>
      </c>
      <c r="D6" s="54">
        <v>27083</v>
      </c>
      <c r="E6" s="54">
        <v>7994953</v>
      </c>
      <c r="F6" s="54">
        <v>2369</v>
      </c>
      <c r="G6" s="54">
        <v>2080895</v>
      </c>
      <c r="H6" s="54">
        <v>241</v>
      </c>
      <c r="I6" s="54">
        <v>483291</v>
      </c>
      <c r="J6" s="54">
        <v>0</v>
      </c>
      <c r="K6" s="54">
        <v>0</v>
      </c>
      <c r="L6" s="16"/>
      <c r="M6" s="16"/>
    </row>
    <row r="7" spans="1:13" ht="17.100000000000001" customHeight="1" x14ac:dyDescent="0.15">
      <c r="A7" s="53" t="s">
        <v>53</v>
      </c>
      <c r="B7" s="54">
        <v>30438</v>
      </c>
      <c r="C7" s="54">
        <v>10575193</v>
      </c>
      <c r="D7" s="54">
        <v>27774</v>
      </c>
      <c r="E7" s="54">
        <v>8052835</v>
      </c>
      <c r="F7" s="54">
        <v>2397</v>
      </c>
      <c r="G7" s="54">
        <v>2059378</v>
      </c>
      <c r="H7" s="54">
        <v>267</v>
      </c>
      <c r="I7" s="54">
        <v>462980</v>
      </c>
      <c r="J7" s="54">
        <v>0</v>
      </c>
      <c r="K7" s="54">
        <v>0</v>
      </c>
      <c r="L7" s="16"/>
      <c r="M7" s="16"/>
    </row>
    <row r="8" spans="1:13" ht="17.100000000000001" customHeight="1" x14ac:dyDescent="0.15">
      <c r="A8" s="53" t="s">
        <v>54</v>
      </c>
      <c r="B8" s="54">
        <v>31043</v>
      </c>
      <c r="C8" s="54">
        <v>10702509</v>
      </c>
      <c r="D8" s="54">
        <v>28330</v>
      </c>
      <c r="E8" s="54">
        <v>8013807</v>
      </c>
      <c r="F8" s="54">
        <v>2418</v>
      </c>
      <c r="G8" s="54">
        <v>2213438</v>
      </c>
      <c r="H8" s="54">
        <v>295</v>
      </c>
      <c r="I8" s="54">
        <v>475264</v>
      </c>
      <c r="J8" s="54">
        <v>0</v>
      </c>
      <c r="K8" s="54">
        <v>0</v>
      </c>
      <c r="L8" s="16"/>
      <c r="M8" s="16"/>
    </row>
    <row r="9" spans="1:13" ht="17.100000000000001" customHeight="1" x14ac:dyDescent="0.15">
      <c r="A9" s="53" t="s">
        <v>57</v>
      </c>
      <c r="B9" s="54">
        <v>31415</v>
      </c>
      <c r="C9" s="54">
        <v>10572366</v>
      </c>
      <c r="D9" s="54">
        <v>28700</v>
      </c>
      <c r="E9" s="54">
        <v>7950177</v>
      </c>
      <c r="F9" s="54">
        <v>2422</v>
      </c>
      <c r="G9" s="54">
        <v>2145728</v>
      </c>
      <c r="H9" s="54">
        <v>293</v>
      </c>
      <c r="I9" s="54">
        <v>476461</v>
      </c>
      <c r="J9" s="54">
        <v>0</v>
      </c>
      <c r="K9" s="54">
        <v>0</v>
      </c>
      <c r="L9" s="16"/>
      <c r="M9" s="16"/>
    </row>
    <row r="10" spans="1:13" ht="17.100000000000001" customHeight="1" x14ac:dyDescent="0.15">
      <c r="A10" s="53" t="s">
        <v>58</v>
      </c>
      <c r="B10" s="54">
        <f>D10+F10+H10+J10</f>
        <v>31980</v>
      </c>
      <c r="C10" s="73">
        <f>E10+G10+I10+K10</f>
        <v>10674041</v>
      </c>
      <c r="D10" s="54">
        <v>29235</v>
      </c>
      <c r="E10" s="54">
        <v>8180632</v>
      </c>
      <c r="F10" s="54">
        <v>2440</v>
      </c>
      <c r="G10" s="54">
        <v>2024401</v>
      </c>
      <c r="H10" s="54">
        <v>305</v>
      </c>
      <c r="I10" s="54">
        <v>469008</v>
      </c>
      <c r="J10" s="54">
        <v>0</v>
      </c>
      <c r="K10" s="54">
        <v>0</v>
      </c>
      <c r="L10" s="16"/>
      <c r="M10" s="16"/>
    </row>
    <row r="11" spans="1:13" ht="17.100000000000001" customHeight="1" x14ac:dyDescent="0.15">
      <c r="A11" s="53" t="s">
        <v>60</v>
      </c>
      <c r="B11" s="54">
        <v>32057</v>
      </c>
      <c r="C11" s="73">
        <v>10638119</v>
      </c>
      <c r="D11" s="54">
        <v>29307</v>
      </c>
      <c r="E11" s="54">
        <v>8186763</v>
      </c>
      <c r="F11" s="54">
        <v>2439</v>
      </c>
      <c r="G11" s="54">
        <v>2003151</v>
      </c>
      <c r="H11" s="54">
        <v>311</v>
      </c>
      <c r="I11" s="54">
        <v>448205</v>
      </c>
      <c r="J11" s="54">
        <v>0</v>
      </c>
      <c r="K11" s="54">
        <v>0</v>
      </c>
      <c r="L11" s="16"/>
      <c r="M11" s="16"/>
    </row>
    <row r="12" spans="1:13" ht="17.100000000000001" customHeight="1" x14ac:dyDescent="0.15">
      <c r="A12" s="53" t="s">
        <v>61</v>
      </c>
      <c r="B12" s="54">
        <f>SUM(D12,F12,H12,J12)</f>
        <v>32127</v>
      </c>
      <c r="C12" s="73">
        <f>SUM(E12,G12,I12,K12)</f>
        <v>10480081</v>
      </c>
      <c r="D12" s="54">
        <v>29371</v>
      </c>
      <c r="E12" s="54">
        <v>8076145</v>
      </c>
      <c r="F12" s="54">
        <v>2436</v>
      </c>
      <c r="G12" s="54">
        <v>1956380</v>
      </c>
      <c r="H12" s="54">
        <v>320</v>
      </c>
      <c r="I12" s="54">
        <v>447556</v>
      </c>
      <c r="J12" s="54">
        <v>0</v>
      </c>
      <c r="K12" s="54">
        <v>0</v>
      </c>
      <c r="L12" s="16"/>
      <c r="M12" s="16"/>
    </row>
    <row r="13" spans="1:13" ht="17.100000000000001" customHeight="1" x14ac:dyDescent="0.15">
      <c r="A13" s="53" t="s">
        <v>62</v>
      </c>
      <c r="B13" s="54">
        <v>32546</v>
      </c>
      <c r="C13" s="73">
        <v>10397146</v>
      </c>
      <c r="D13" s="54">
        <v>29775</v>
      </c>
      <c r="E13" s="54">
        <v>8014346</v>
      </c>
      <c r="F13" s="54">
        <v>2438</v>
      </c>
      <c r="G13" s="54">
        <v>1934376</v>
      </c>
      <c r="H13" s="54">
        <v>333</v>
      </c>
      <c r="I13" s="54">
        <v>448424</v>
      </c>
      <c r="J13" s="54">
        <v>0</v>
      </c>
      <c r="K13" s="54">
        <v>0</v>
      </c>
      <c r="L13" s="16"/>
      <c r="M13" s="16"/>
    </row>
    <row r="14" spans="1:13" ht="17.100000000000001" customHeight="1" x14ac:dyDescent="0.15">
      <c r="A14" s="53" t="s">
        <v>63</v>
      </c>
      <c r="B14" s="54">
        <v>32904</v>
      </c>
      <c r="C14" s="73">
        <v>10324315</v>
      </c>
      <c r="D14" s="54">
        <v>30137</v>
      </c>
      <c r="E14" s="54">
        <v>7982655</v>
      </c>
      <c r="F14" s="54">
        <v>2440</v>
      </c>
      <c r="G14" s="54">
        <v>1920063</v>
      </c>
      <c r="H14" s="54">
        <v>327</v>
      </c>
      <c r="I14" s="54">
        <v>421597</v>
      </c>
      <c r="J14" s="54">
        <v>0</v>
      </c>
      <c r="K14" s="54">
        <v>0</v>
      </c>
      <c r="L14" s="16"/>
      <c r="M14" s="16"/>
    </row>
    <row r="15" spans="1:13" ht="17.100000000000001" customHeight="1" x14ac:dyDescent="0.15">
      <c r="A15" s="53" t="s">
        <v>64</v>
      </c>
      <c r="B15" s="59">
        <v>33390</v>
      </c>
      <c r="C15" s="74">
        <v>10182858</v>
      </c>
      <c r="D15" s="59">
        <v>30625</v>
      </c>
      <c r="E15" s="59">
        <v>7899209</v>
      </c>
      <c r="F15" s="59">
        <v>2444</v>
      </c>
      <c r="G15" s="59">
        <v>1894883</v>
      </c>
      <c r="H15" s="59">
        <v>321</v>
      </c>
      <c r="I15" s="59">
        <v>388766</v>
      </c>
      <c r="J15" s="59">
        <v>0</v>
      </c>
      <c r="K15" s="29">
        <v>0</v>
      </c>
      <c r="L15" s="16"/>
      <c r="M15" s="16"/>
    </row>
    <row r="16" spans="1:13" ht="17.100000000000001" customHeight="1" x14ac:dyDescent="0.15">
      <c r="A16" s="26" t="s">
        <v>66</v>
      </c>
      <c r="B16" s="59">
        <v>33752</v>
      </c>
      <c r="C16" s="59">
        <v>10219760</v>
      </c>
      <c r="D16" s="59">
        <v>30989</v>
      </c>
      <c r="E16" s="59">
        <v>7885284</v>
      </c>
      <c r="F16" s="59">
        <v>2452</v>
      </c>
      <c r="G16" s="59">
        <v>1922055</v>
      </c>
      <c r="H16" s="59">
        <v>311</v>
      </c>
      <c r="I16" s="59">
        <v>412421</v>
      </c>
      <c r="J16" s="59">
        <v>0</v>
      </c>
      <c r="K16" s="29">
        <v>0</v>
      </c>
      <c r="L16" s="16"/>
      <c r="M16" s="16"/>
    </row>
    <row r="17" spans="1:13" ht="17.100000000000001" customHeight="1" x14ac:dyDescent="0.15">
      <c r="A17" s="26" t="s">
        <v>67</v>
      </c>
      <c r="B17" s="59">
        <v>34351</v>
      </c>
      <c r="C17" s="74">
        <v>10219839</v>
      </c>
      <c r="D17" s="59">
        <v>31551</v>
      </c>
      <c r="E17" s="59">
        <v>7907046</v>
      </c>
      <c r="F17" s="59">
        <v>2485</v>
      </c>
      <c r="G17" s="59">
        <v>1916799</v>
      </c>
      <c r="H17" s="59">
        <v>315</v>
      </c>
      <c r="I17" s="59">
        <v>395994</v>
      </c>
      <c r="J17" s="59">
        <v>0</v>
      </c>
      <c r="K17" s="29">
        <v>0</v>
      </c>
      <c r="L17" s="16"/>
      <c r="M17" s="16"/>
    </row>
    <row r="18" spans="1:13" ht="17.100000000000001" customHeight="1" x14ac:dyDescent="0.15">
      <c r="A18" s="26" t="s">
        <v>68</v>
      </c>
      <c r="B18" s="59">
        <v>34937</v>
      </c>
      <c r="C18" s="74">
        <v>10285023</v>
      </c>
      <c r="D18" s="59">
        <v>32115</v>
      </c>
      <c r="E18" s="59">
        <v>7920040</v>
      </c>
      <c r="F18" s="59">
        <v>2506</v>
      </c>
      <c r="G18" s="59">
        <v>1954244</v>
      </c>
      <c r="H18" s="59">
        <v>316</v>
      </c>
      <c r="I18" s="59">
        <v>410739</v>
      </c>
      <c r="J18" s="59">
        <v>0</v>
      </c>
      <c r="K18" s="29">
        <v>0</v>
      </c>
      <c r="L18" s="16"/>
      <c r="M18" s="16"/>
    </row>
    <row r="19" spans="1:13" ht="17.100000000000001" customHeight="1" x14ac:dyDescent="0.15">
      <c r="A19" s="26" t="s">
        <v>69</v>
      </c>
      <c r="B19" s="59">
        <v>35351</v>
      </c>
      <c r="C19" s="74">
        <v>10222443</v>
      </c>
      <c r="D19" s="59">
        <v>32533</v>
      </c>
      <c r="E19" s="59">
        <v>7882815</v>
      </c>
      <c r="F19" s="59">
        <v>2502</v>
      </c>
      <c r="G19" s="59">
        <v>1931016</v>
      </c>
      <c r="H19" s="59">
        <v>316</v>
      </c>
      <c r="I19" s="59">
        <v>408612</v>
      </c>
      <c r="J19" s="59">
        <v>0</v>
      </c>
      <c r="K19" s="29">
        <v>0</v>
      </c>
      <c r="L19" s="16"/>
      <c r="M19" s="16"/>
    </row>
    <row r="20" spans="1:13" ht="17.100000000000001" customHeight="1" x14ac:dyDescent="0.15">
      <c r="A20" s="75" t="s">
        <v>73</v>
      </c>
      <c r="B20" s="59">
        <f t="shared" ref="B20:C22" si="0">SUM(D20,F20,H20,J20)</f>
        <v>35881</v>
      </c>
      <c r="C20" s="74">
        <f t="shared" si="0"/>
        <v>10186916</v>
      </c>
      <c r="D20" s="59">
        <v>33043</v>
      </c>
      <c r="E20" s="59">
        <v>7873789</v>
      </c>
      <c r="F20" s="59">
        <v>2519</v>
      </c>
      <c r="G20" s="59">
        <v>1923560</v>
      </c>
      <c r="H20" s="59">
        <v>319</v>
      </c>
      <c r="I20" s="59">
        <v>389567</v>
      </c>
      <c r="J20" s="59">
        <v>0</v>
      </c>
      <c r="K20" s="29">
        <v>0</v>
      </c>
      <c r="L20" s="16"/>
      <c r="M20" s="16"/>
    </row>
    <row r="21" spans="1:13" ht="17.100000000000001" customHeight="1" x14ac:dyDescent="0.15">
      <c r="A21" s="26" t="s">
        <v>74</v>
      </c>
      <c r="B21" s="59">
        <f t="shared" si="0"/>
        <v>36150</v>
      </c>
      <c r="C21" s="74">
        <f t="shared" si="0"/>
        <v>10352411</v>
      </c>
      <c r="D21" s="59">
        <v>33309</v>
      </c>
      <c r="E21" s="59">
        <v>8178830</v>
      </c>
      <c r="F21" s="59">
        <v>2520</v>
      </c>
      <c r="G21" s="59">
        <v>1825026</v>
      </c>
      <c r="H21" s="59">
        <v>320</v>
      </c>
      <c r="I21" s="59">
        <v>346852</v>
      </c>
      <c r="J21" s="59">
        <v>1</v>
      </c>
      <c r="K21" s="29">
        <v>1703</v>
      </c>
      <c r="L21" s="16"/>
      <c r="M21" s="16"/>
    </row>
    <row r="22" spans="1:13" ht="17.100000000000001" customHeight="1" x14ac:dyDescent="0.15">
      <c r="A22" s="26" t="s">
        <v>75</v>
      </c>
      <c r="B22" s="59">
        <f t="shared" si="0"/>
        <v>36569</v>
      </c>
      <c r="C22" s="74">
        <f t="shared" si="0"/>
        <v>10249324</v>
      </c>
      <c r="D22" s="59">
        <v>33709</v>
      </c>
      <c r="E22" s="59">
        <v>8066801</v>
      </c>
      <c r="F22" s="59">
        <v>2544</v>
      </c>
      <c r="G22" s="59">
        <v>1814572</v>
      </c>
      <c r="H22" s="59">
        <v>315</v>
      </c>
      <c r="I22" s="59">
        <v>367431</v>
      </c>
      <c r="J22" s="59">
        <v>1</v>
      </c>
      <c r="K22" s="29">
        <v>520</v>
      </c>
      <c r="L22" s="16"/>
      <c r="M22" s="16"/>
    </row>
    <row r="23" spans="1:13" ht="17.100000000000001" customHeight="1" x14ac:dyDescent="0.15">
      <c r="A23" s="26" t="s">
        <v>95</v>
      </c>
      <c r="B23" s="59">
        <f t="shared" ref="B23:C25" si="1">SUM(D23,F23,H23,J23)</f>
        <v>37074</v>
      </c>
      <c r="C23" s="74">
        <f t="shared" si="1"/>
        <v>10096764</v>
      </c>
      <c r="D23" s="59">
        <v>34199</v>
      </c>
      <c r="E23" s="59">
        <v>7952747</v>
      </c>
      <c r="F23" s="59">
        <v>2562</v>
      </c>
      <c r="G23" s="59">
        <v>1795495</v>
      </c>
      <c r="H23" s="59">
        <v>313</v>
      </c>
      <c r="I23" s="59">
        <v>348522</v>
      </c>
      <c r="J23" s="59">
        <v>0</v>
      </c>
      <c r="K23" s="29">
        <v>0</v>
      </c>
      <c r="L23" s="27"/>
      <c r="M23" s="16"/>
    </row>
    <row r="24" spans="1:13" s="28" customFormat="1" ht="17.100000000000001" customHeight="1" x14ac:dyDescent="0.15">
      <c r="A24" s="26" t="s">
        <v>103</v>
      </c>
      <c r="B24" s="59">
        <f t="shared" si="1"/>
        <v>37288</v>
      </c>
      <c r="C24" s="59">
        <f t="shared" si="1"/>
        <v>10000589</v>
      </c>
      <c r="D24" s="59">
        <v>34403</v>
      </c>
      <c r="E24" s="59">
        <v>7854893</v>
      </c>
      <c r="F24" s="59">
        <v>2574</v>
      </c>
      <c r="G24" s="59">
        <v>1824251</v>
      </c>
      <c r="H24" s="59">
        <v>310</v>
      </c>
      <c r="I24" s="59">
        <v>321428</v>
      </c>
      <c r="J24" s="59">
        <v>1</v>
      </c>
      <c r="K24" s="29">
        <v>17</v>
      </c>
      <c r="L24" s="27"/>
      <c r="M24" s="27"/>
    </row>
    <row r="25" spans="1:13" s="28" customFormat="1" ht="17.100000000000001" customHeight="1" x14ac:dyDescent="0.15">
      <c r="A25" s="26" t="s">
        <v>104</v>
      </c>
      <c r="B25" s="59">
        <f t="shared" si="1"/>
        <v>37443</v>
      </c>
      <c r="C25" s="59">
        <f t="shared" si="1"/>
        <v>9971416</v>
      </c>
      <c r="D25" s="59">
        <v>34552</v>
      </c>
      <c r="E25" s="59">
        <v>7822454</v>
      </c>
      <c r="F25" s="59">
        <v>2579</v>
      </c>
      <c r="G25" s="59">
        <v>1818791</v>
      </c>
      <c r="H25" s="59">
        <v>309</v>
      </c>
      <c r="I25" s="59">
        <v>329614</v>
      </c>
      <c r="J25" s="59">
        <v>3</v>
      </c>
      <c r="K25" s="29">
        <v>557</v>
      </c>
      <c r="L25" s="27"/>
      <c r="M25" s="27"/>
    </row>
    <row r="26" spans="1:13" s="28" customFormat="1" ht="17.100000000000001" customHeight="1" x14ac:dyDescent="0.15">
      <c r="A26" s="26" t="s">
        <v>107</v>
      </c>
      <c r="B26" s="59">
        <f>SUM(D26,F26,H26,J26)</f>
        <v>37643</v>
      </c>
      <c r="C26" s="59">
        <f>SUM(E26,G26,I26,K26)</f>
        <v>9946307</v>
      </c>
      <c r="D26" s="59">
        <v>34753</v>
      </c>
      <c r="E26" s="59">
        <v>7784981</v>
      </c>
      <c r="F26" s="59">
        <v>2584</v>
      </c>
      <c r="G26" s="59">
        <v>1844083</v>
      </c>
      <c r="H26" s="59">
        <v>302</v>
      </c>
      <c r="I26" s="59">
        <v>316329</v>
      </c>
      <c r="J26" s="59">
        <v>4</v>
      </c>
      <c r="K26" s="29">
        <v>914</v>
      </c>
      <c r="L26" s="27"/>
      <c r="M26" s="27"/>
    </row>
    <row r="27" spans="1:13" ht="17.100000000000001" customHeight="1" x14ac:dyDescent="0.2">
      <c r="A27" s="27" t="s">
        <v>71</v>
      </c>
      <c r="B27" s="76"/>
      <c r="C27" s="76"/>
      <c r="D27" s="76"/>
      <c r="E27" s="27"/>
      <c r="F27" s="27"/>
      <c r="G27" s="27"/>
      <c r="H27" s="27"/>
      <c r="I27" s="27"/>
      <c r="J27" s="27"/>
      <c r="K27" s="27"/>
      <c r="L27" s="27"/>
      <c r="M27" s="16"/>
    </row>
    <row r="28" spans="1:13" ht="17.100000000000001" customHeight="1" x14ac:dyDescent="0.2">
      <c r="A28" s="76"/>
      <c r="B28" s="76"/>
      <c r="C28" s="76"/>
      <c r="D28" s="76"/>
      <c r="E28" s="27"/>
      <c r="F28" s="27"/>
      <c r="G28" s="27"/>
      <c r="H28" s="27"/>
      <c r="I28" s="27"/>
      <c r="J28" s="27"/>
      <c r="K28" s="27"/>
      <c r="L28" s="27"/>
      <c r="M28" s="16"/>
    </row>
    <row r="29" spans="1:13" ht="17.25" x14ac:dyDescent="0.2">
      <c r="A29" s="76"/>
      <c r="B29" s="76"/>
      <c r="C29" s="76"/>
      <c r="D29" s="76"/>
      <c r="E29" s="27"/>
      <c r="F29" s="27"/>
      <c r="G29" s="27"/>
      <c r="H29" s="27"/>
      <c r="I29" s="27"/>
      <c r="J29" s="27"/>
      <c r="K29" s="27"/>
      <c r="L29" s="27"/>
      <c r="M29" s="16"/>
    </row>
    <row r="30" spans="1:13" ht="17.25" x14ac:dyDescent="0.2">
      <c r="A30" s="72"/>
      <c r="B30" s="72"/>
      <c r="C30" s="72"/>
      <c r="D30" s="72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7.25" x14ac:dyDescent="0.2">
      <c r="A31" s="72"/>
      <c r="B31" s="72"/>
      <c r="C31" s="72"/>
      <c r="D31" s="72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7.25" x14ac:dyDescent="0.2">
      <c r="A32" s="72"/>
      <c r="B32" s="72"/>
      <c r="C32" s="72"/>
      <c r="D32" s="72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17.25" x14ac:dyDescent="0.2">
      <c r="A33" s="72"/>
      <c r="B33" s="72"/>
      <c r="C33" s="72"/>
      <c r="D33" s="72"/>
      <c r="E33" s="16"/>
      <c r="F33" s="16"/>
      <c r="G33" s="16"/>
      <c r="H33" s="16"/>
      <c r="I33" s="16"/>
      <c r="J33" s="16"/>
      <c r="K33" s="16"/>
      <c r="L33" s="16"/>
      <c r="M33" s="16"/>
    </row>
    <row r="34" spans="1:13" ht="17.25" x14ac:dyDescent="0.2">
      <c r="A34" s="72"/>
      <c r="B34" s="72"/>
      <c r="C34" s="72"/>
      <c r="D34" s="72"/>
      <c r="E34" s="16"/>
      <c r="F34" s="16"/>
      <c r="G34" s="16"/>
      <c r="H34" s="16"/>
      <c r="I34" s="16"/>
      <c r="J34" s="16"/>
      <c r="K34" s="16"/>
      <c r="L34" s="16"/>
      <c r="M34" s="16"/>
    </row>
    <row r="35" spans="1:13" ht="17.25" x14ac:dyDescent="0.2">
      <c r="A35" s="72"/>
      <c r="B35" s="72"/>
      <c r="C35" s="72"/>
      <c r="D35" s="72"/>
      <c r="E35" s="16"/>
      <c r="F35" s="16"/>
      <c r="G35" s="16"/>
      <c r="H35" s="16"/>
      <c r="I35" s="16"/>
      <c r="J35" s="16"/>
      <c r="K35" s="16"/>
      <c r="L35" s="16"/>
      <c r="M35" s="16"/>
    </row>
    <row r="36" spans="1:13" ht="17.25" x14ac:dyDescent="0.2">
      <c r="A36" s="72"/>
      <c r="B36" s="72"/>
      <c r="C36" s="72"/>
      <c r="D36" s="72"/>
      <c r="E36" s="16"/>
      <c r="F36" s="16"/>
      <c r="G36" s="16"/>
      <c r="H36" s="16"/>
      <c r="I36" s="16"/>
      <c r="J36" s="16"/>
      <c r="K36" s="16"/>
      <c r="L36" s="16"/>
      <c r="M36" s="16"/>
    </row>
    <row r="37" spans="1:13" ht="17.25" x14ac:dyDescent="0.2">
      <c r="A37" s="72"/>
      <c r="B37" s="72"/>
      <c r="C37" s="72"/>
      <c r="D37" s="72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17.25" x14ac:dyDescent="0.2">
      <c r="A38" s="72"/>
      <c r="B38" s="72"/>
      <c r="C38" s="72"/>
      <c r="D38" s="72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7.25" x14ac:dyDescent="0.2">
      <c r="A39" s="72"/>
      <c r="B39" s="72"/>
      <c r="C39" s="72"/>
      <c r="D39" s="72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17.25" x14ac:dyDescent="0.2">
      <c r="A40" s="72"/>
      <c r="B40" s="72"/>
      <c r="C40" s="72"/>
      <c r="D40" s="72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7.25" x14ac:dyDescent="0.2">
      <c r="A41" s="72"/>
      <c r="B41" s="72"/>
      <c r="C41" s="72"/>
      <c r="D41" s="72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7.25" x14ac:dyDescent="0.2">
      <c r="A42" s="72"/>
      <c r="B42" s="72"/>
      <c r="C42" s="72"/>
      <c r="D42" s="72"/>
      <c r="E42" s="16"/>
      <c r="F42" s="16"/>
      <c r="G42" s="16"/>
      <c r="H42" s="16"/>
      <c r="I42" s="16"/>
      <c r="J42" s="16"/>
      <c r="K42" s="16"/>
      <c r="L42" s="16"/>
      <c r="M42" s="16"/>
    </row>
    <row r="43" spans="1:13" x14ac:dyDescent="0.15">
      <c r="A43" s="77"/>
      <c r="B43" s="77"/>
      <c r="C43" s="77"/>
      <c r="D43" s="77"/>
      <c r="E43" s="77"/>
      <c r="F43" s="77"/>
      <c r="G43" s="77"/>
    </row>
    <row r="44" spans="1:13" x14ac:dyDescent="0.15">
      <c r="A44" s="77"/>
      <c r="B44" s="77"/>
      <c r="C44" s="77"/>
      <c r="D44" s="77"/>
      <c r="E44" s="77"/>
      <c r="F44" s="77"/>
    </row>
  </sheetData>
  <sheetProtection formatCells="0" insertColumns="0" insertRows="0"/>
  <mergeCells count="7">
    <mergeCell ref="A1:D1"/>
    <mergeCell ref="H4:I4"/>
    <mergeCell ref="J4:K4"/>
    <mergeCell ref="A4:A5"/>
    <mergeCell ref="B4:C4"/>
    <mergeCell ref="D4:E4"/>
    <mergeCell ref="F4:G4"/>
  </mergeCells>
  <phoneticPr fontId="2"/>
  <pageMargins left="0.78740157480314965" right="0.78740157480314965" top="0.78740157480314965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0D95-1730-407A-86C9-74B4EA9E4EEC}">
  <dimension ref="A1:E31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9.625" style="1" customWidth="1"/>
    <col min="2" max="2" width="9" style="1"/>
    <col min="3" max="3" width="10.375" style="1" customWidth="1"/>
    <col min="4" max="4" width="10" style="1" customWidth="1"/>
    <col min="5" max="5" width="11.875" style="1" customWidth="1"/>
    <col min="6" max="6" width="9" style="1"/>
    <col min="7" max="7" width="13.25" style="1" customWidth="1"/>
    <col min="8" max="8" width="9" style="1"/>
    <col min="9" max="9" width="9.25" style="1" bestFit="1" customWidth="1"/>
    <col min="10" max="10" width="9.75" style="1" customWidth="1"/>
    <col min="11" max="16384" width="9" style="1"/>
  </cols>
  <sheetData>
    <row r="1" spans="1:5" ht="17.25" x14ac:dyDescent="0.2">
      <c r="A1" s="11" t="s">
        <v>100</v>
      </c>
      <c r="B1" s="11"/>
      <c r="C1" s="11"/>
    </row>
    <row r="3" spans="1:5" ht="17.25" customHeight="1" x14ac:dyDescent="0.15">
      <c r="E3" s="3" t="s">
        <v>93</v>
      </c>
    </row>
    <row r="4" spans="1:5" ht="17.25" customHeight="1" x14ac:dyDescent="0.15">
      <c r="A4" s="2" t="s">
        <v>4</v>
      </c>
      <c r="B4" s="2" t="s">
        <v>1</v>
      </c>
      <c r="C4" s="2" t="s">
        <v>0</v>
      </c>
      <c r="D4" s="4" t="s">
        <v>2</v>
      </c>
      <c r="E4" s="5" t="s">
        <v>3</v>
      </c>
    </row>
    <row r="5" spans="1:5" ht="17.25" customHeight="1" x14ac:dyDescent="0.15">
      <c r="A5" s="9" t="s">
        <v>52</v>
      </c>
      <c r="B5" s="7">
        <v>260</v>
      </c>
      <c r="C5" s="7">
        <v>753</v>
      </c>
      <c r="D5" s="7">
        <v>110276</v>
      </c>
      <c r="E5" s="7">
        <v>86776</v>
      </c>
    </row>
    <row r="6" spans="1:5" ht="17.25" customHeight="1" x14ac:dyDescent="0.15">
      <c r="A6" s="8" t="s">
        <v>53</v>
      </c>
      <c r="B6" s="7">
        <v>261</v>
      </c>
      <c r="C6" s="7">
        <v>729</v>
      </c>
      <c r="D6" s="7">
        <v>106805</v>
      </c>
      <c r="E6" s="7">
        <v>84167</v>
      </c>
    </row>
    <row r="7" spans="1:5" ht="17.25" customHeight="1" x14ac:dyDescent="0.15">
      <c r="A7" s="8" t="s">
        <v>54</v>
      </c>
      <c r="B7" s="10">
        <v>805</v>
      </c>
      <c r="C7" s="10">
        <v>2883</v>
      </c>
      <c r="D7" s="10">
        <v>305886</v>
      </c>
      <c r="E7" s="10">
        <v>230313</v>
      </c>
    </row>
    <row r="8" spans="1:5" ht="17.25" customHeight="1" x14ac:dyDescent="0.15">
      <c r="A8" s="8" t="s">
        <v>57</v>
      </c>
      <c r="B8" s="10">
        <v>812</v>
      </c>
      <c r="C8" s="10">
        <v>2870</v>
      </c>
      <c r="D8" s="10">
        <v>331701</v>
      </c>
      <c r="E8" s="10">
        <v>306363</v>
      </c>
    </row>
    <row r="9" spans="1:5" ht="17.25" customHeight="1" x14ac:dyDescent="0.15">
      <c r="A9" s="8" t="s">
        <v>58</v>
      </c>
      <c r="B9" s="12" t="s">
        <v>59</v>
      </c>
      <c r="C9" s="13"/>
      <c r="D9" s="13"/>
      <c r="E9" s="14"/>
    </row>
    <row r="10" spans="1:5" ht="17.25" customHeight="1" x14ac:dyDescent="0.15">
      <c r="A10" s="6" t="s">
        <v>71</v>
      </c>
    </row>
    <row r="11" spans="1:5" ht="17.25" customHeight="1" x14ac:dyDescent="0.15"/>
    <row r="12" spans="1:5" ht="17.25" customHeight="1" x14ac:dyDescent="0.15"/>
    <row r="13" spans="1:5" ht="17.25" customHeight="1" x14ac:dyDescent="0.15"/>
    <row r="14" spans="1:5" ht="17.25" customHeight="1" x14ac:dyDescent="0.15"/>
    <row r="15" spans="1:5" ht="17.25" customHeight="1" x14ac:dyDescent="0.15"/>
    <row r="16" spans="1:5" ht="17.25" customHeight="1" x14ac:dyDescent="0.15"/>
    <row r="17" ht="17.25" customHeight="1" x14ac:dyDescent="0.15"/>
    <row r="18" ht="17.25" customHeight="1" x14ac:dyDescent="0.15"/>
    <row r="19" ht="17.25" customHeight="1" x14ac:dyDescent="0.15"/>
    <row r="20" ht="17.25" customHeight="1" x14ac:dyDescent="0.15"/>
    <row r="21" ht="17.25" customHeight="1" x14ac:dyDescent="0.15"/>
    <row r="22" ht="17.25" customHeight="1" x14ac:dyDescent="0.15"/>
    <row r="23" ht="24" customHeight="1" x14ac:dyDescent="0.15"/>
    <row r="24" ht="24" customHeight="1" x14ac:dyDescent="0.15"/>
    <row r="25" ht="24" customHeight="1" x14ac:dyDescent="0.15"/>
    <row r="26" ht="24" customHeight="1" x14ac:dyDescent="0.15"/>
    <row r="27" ht="24" customHeight="1" x14ac:dyDescent="0.15"/>
    <row r="28" ht="24" customHeight="1" x14ac:dyDescent="0.15"/>
    <row r="29" ht="24" customHeight="1" x14ac:dyDescent="0.15"/>
    <row r="30" ht="24" customHeight="1" x14ac:dyDescent="0.15"/>
    <row r="31" ht="17.25" customHeight="1" x14ac:dyDescent="0.15"/>
  </sheetData>
  <mergeCells count="2">
    <mergeCell ref="A1:C1"/>
    <mergeCell ref="B9:E9"/>
  </mergeCells>
  <phoneticPr fontId="2"/>
  <pageMargins left="0.78740157480314965" right="0.78740157480314965" top="0.78740157480314965" bottom="0.39370078740157483" header="0.51181102362204722" footer="0.51181102362204722"/>
  <pageSetup paperSize="9" scale="90" orientation="landscape" verticalDpi="300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F10E-0365-4367-8196-888DA93097B7}">
  <dimension ref="A1:H145"/>
  <sheetViews>
    <sheetView view="pageBreakPreview" zoomScale="85" zoomScaleNormal="100" zoomScaleSheetLayoutView="85" workbookViewId="0"/>
  </sheetViews>
  <sheetFormatPr defaultRowHeight="13.5" x14ac:dyDescent="0.15"/>
  <cols>
    <col min="1" max="1" width="14.75" style="40" customWidth="1"/>
    <col min="2" max="3" width="9" style="40"/>
    <col min="4" max="4" width="10.5" style="40" bestFit="1" customWidth="1"/>
    <col min="5" max="5" width="10.5" style="40" customWidth="1"/>
    <col min="6" max="16384" width="9" style="40"/>
  </cols>
  <sheetData>
    <row r="1" spans="1:8" ht="17.25" customHeight="1" x14ac:dyDescent="0.2">
      <c r="A1" s="72" t="s">
        <v>99</v>
      </c>
      <c r="B1" s="17"/>
      <c r="C1" s="78"/>
      <c r="D1" s="17"/>
      <c r="E1" s="17"/>
      <c r="F1" s="17"/>
      <c r="G1" s="17"/>
    </row>
    <row r="2" spans="1:8" ht="12.95" customHeight="1" x14ac:dyDescent="0.2">
      <c r="A2" s="72"/>
      <c r="B2" s="17"/>
      <c r="C2" s="78"/>
      <c r="D2" s="17"/>
      <c r="E2" s="17"/>
      <c r="F2" s="17"/>
      <c r="G2" s="17"/>
    </row>
    <row r="3" spans="1:8" ht="12.95" customHeight="1" x14ac:dyDescent="0.15">
      <c r="A3" s="17"/>
      <c r="B3" s="17"/>
      <c r="C3" s="17"/>
      <c r="D3" s="17"/>
      <c r="E3" s="17"/>
      <c r="G3" s="79" t="s">
        <v>8</v>
      </c>
    </row>
    <row r="4" spans="1:8" ht="27" customHeight="1" x14ac:dyDescent="0.15">
      <c r="A4" s="80" t="s">
        <v>17</v>
      </c>
      <c r="B4" s="81" t="s">
        <v>38</v>
      </c>
      <c r="C4" s="81" t="s">
        <v>38</v>
      </c>
      <c r="D4" s="82" t="s">
        <v>39</v>
      </c>
      <c r="E4" s="83"/>
      <c r="F4" s="84" t="s">
        <v>40</v>
      </c>
      <c r="G4" s="84" t="s">
        <v>41</v>
      </c>
    </row>
    <row r="5" spans="1:8" ht="27" customHeight="1" x14ac:dyDescent="0.15">
      <c r="A5" s="85"/>
      <c r="B5" s="86" t="s">
        <v>42</v>
      </c>
      <c r="C5" s="87" t="s">
        <v>43</v>
      </c>
      <c r="D5" s="88" t="s">
        <v>5</v>
      </c>
      <c r="E5" s="89" t="s">
        <v>44</v>
      </c>
      <c r="F5" s="90" t="s">
        <v>45</v>
      </c>
      <c r="G5" s="90" t="s">
        <v>46</v>
      </c>
    </row>
    <row r="6" spans="1:8" ht="27" customHeight="1" x14ac:dyDescent="0.15">
      <c r="A6" s="91"/>
      <c r="B6" s="92"/>
      <c r="C6" s="93" t="s">
        <v>47</v>
      </c>
      <c r="D6" s="93" t="s">
        <v>91</v>
      </c>
      <c r="E6" s="93" t="s">
        <v>92</v>
      </c>
      <c r="F6" s="93" t="s">
        <v>48</v>
      </c>
      <c r="G6" s="93" t="s">
        <v>49</v>
      </c>
    </row>
    <row r="7" spans="1:8" ht="24.95" customHeight="1" x14ac:dyDescent="0.15">
      <c r="A7" s="94" t="s">
        <v>111</v>
      </c>
      <c r="B7" s="95">
        <v>1025.7</v>
      </c>
      <c r="C7" s="96">
        <v>41999</v>
      </c>
      <c r="D7" s="97">
        <v>15000</v>
      </c>
      <c r="E7" s="97">
        <v>8737</v>
      </c>
      <c r="F7" s="96">
        <v>87635</v>
      </c>
      <c r="G7" s="98">
        <f>C7/F7</f>
        <v>0.47924915844126204</v>
      </c>
      <c r="H7" s="99"/>
    </row>
    <row r="8" spans="1:8" ht="24.95" customHeight="1" x14ac:dyDescent="0.15">
      <c r="A8" s="100" t="s">
        <v>50</v>
      </c>
      <c r="B8" s="101"/>
      <c r="C8" s="102"/>
      <c r="D8" s="103">
        <v>6600</v>
      </c>
      <c r="E8" s="103">
        <v>2700</v>
      </c>
      <c r="F8" s="102"/>
      <c r="G8" s="104"/>
      <c r="H8" s="99"/>
    </row>
    <row r="9" spans="1:8" ht="24.95" customHeight="1" x14ac:dyDescent="0.15">
      <c r="A9" s="94" t="s">
        <v>112</v>
      </c>
      <c r="B9" s="95">
        <v>1033.7</v>
      </c>
      <c r="C9" s="96">
        <v>42262</v>
      </c>
      <c r="D9" s="97">
        <v>15000</v>
      </c>
      <c r="E9" s="97">
        <v>8667</v>
      </c>
      <c r="F9" s="96">
        <v>87065</v>
      </c>
      <c r="G9" s="98">
        <f>C9/F9</f>
        <v>0.48540745420088438</v>
      </c>
      <c r="H9" s="99"/>
    </row>
    <row r="10" spans="1:8" ht="24.95" customHeight="1" x14ac:dyDescent="0.15">
      <c r="A10" s="100" t="s">
        <v>50</v>
      </c>
      <c r="B10" s="101"/>
      <c r="C10" s="102"/>
      <c r="D10" s="103">
        <v>6600</v>
      </c>
      <c r="E10" s="103">
        <v>2644</v>
      </c>
      <c r="F10" s="102"/>
      <c r="G10" s="104"/>
      <c r="H10" s="99"/>
    </row>
    <row r="11" spans="1:8" x14ac:dyDescent="0.15">
      <c r="A11" s="105" t="s">
        <v>72</v>
      </c>
      <c r="B11" s="99"/>
      <c r="C11" s="99"/>
      <c r="D11" s="106"/>
      <c r="E11" s="106"/>
      <c r="F11" s="107"/>
      <c r="G11" s="108"/>
      <c r="H11" s="99"/>
    </row>
    <row r="12" spans="1:8" x14ac:dyDescent="0.15">
      <c r="A12" s="109"/>
      <c r="D12" s="106"/>
      <c r="E12" s="106"/>
      <c r="F12" s="107"/>
      <c r="G12" s="108"/>
    </row>
    <row r="13" spans="1:8" x14ac:dyDescent="0.15">
      <c r="A13" s="110"/>
    </row>
    <row r="14" spans="1:8" x14ac:dyDescent="0.15">
      <c r="A14" s="110"/>
    </row>
    <row r="15" spans="1:8" x14ac:dyDescent="0.15">
      <c r="A15" s="110"/>
    </row>
    <row r="16" spans="1:8" x14ac:dyDescent="0.15">
      <c r="A16" s="110"/>
    </row>
    <row r="17" spans="1:1" x14ac:dyDescent="0.15">
      <c r="A17" s="110"/>
    </row>
    <row r="18" spans="1:1" x14ac:dyDescent="0.15">
      <c r="A18" s="110"/>
    </row>
    <row r="19" spans="1:1" x14ac:dyDescent="0.15">
      <c r="A19" s="110"/>
    </row>
    <row r="20" spans="1:1" x14ac:dyDescent="0.15">
      <c r="A20" s="110"/>
    </row>
    <row r="21" spans="1:1" x14ac:dyDescent="0.15">
      <c r="A21" s="110"/>
    </row>
    <row r="22" spans="1:1" x14ac:dyDescent="0.15">
      <c r="A22" s="110"/>
    </row>
    <row r="23" spans="1:1" x14ac:dyDescent="0.15">
      <c r="A23" s="110"/>
    </row>
    <row r="24" spans="1:1" x14ac:dyDescent="0.15">
      <c r="A24" s="110"/>
    </row>
    <row r="25" spans="1:1" x14ac:dyDescent="0.15">
      <c r="A25" s="110"/>
    </row>
    <row r="26" spans="1:1" x14ac:dyDescent="0.15">
      <c r="A26" s="110"/>
    </row>
    <row r="27" spans="1:1" x14ac:dyDescent="0.15">
      <c r="A27" s="110"/>
    </row>
    <row r="28" spans="1:1" x14ac:dyDescent="0.15">
      <c r="A28" s="110"/>
    </row>
    <row r="29" spans="1:1" x14ac:dyDescent="0.15">
      <c r="A29" s="110"/>
    </row>
    <row r="30" spans="1:1" x14ac:dyDescent="0.15">
      <c r="A30" s="110"/>
    </row>
    <row r="31" spans="1:1" x14ac:dyDescent="0.15">
      <c r="A31" s="110"/>
    </row>
    <row r="32" spans="1:1" x14ac:dyDescent="0.15">
      <c r="A32" s="110"/>
    </row>
    <row r="33" spans="1:7" x14ac:dyDescent="0.15">
      <c r="A33" s="110"/>
    </row>
    <row r="34" spans="1:7" x14ac:dyDescent="0.15">
      <c r="A34" s="110"/>
    </row>
    <row r="35" spans="1:7" x14ac:dyDescent="0.15">
      <c r="A35" s="110"/>
    </row>
    <row r="36" spans="1:7" x14ac:dyDescent="0.15">
      <c r="A36" s="110"/>
    </row>
    <row r="37" spans="1:7" x14ac:dyDescent="0.15">
      <c r="A37" s="110"/>
    </row>
    <row r="38" spans="1:7" x14ac:dyDescent="0.15">
      <c r="A38" s="110"/>
    </row>
    <row r="39" spans="1:7" x14ac:dyDescent="0.15">
      <c r="A39" s="110"/>
    </row>
    <row r="40" spans="1:7" ht="17.25" customHeight="1" x14ac:dyDescent="0.2">
      <c r="A40" s="72" t="s">
        <v>99</v>
      </c>
      <c r="B40" s="17"/>
      <c r="C40" s="78"/>
      <c r="D40" s="17"/>
      <c r="E40" s="17"/>
      <c r="F40" s="17"/>
      <c r="G40" s="17"/>
    </row>
    <row r="41" spans="1:7" ht="12.95" customHeight="1" x14ac:dyDescent="0.2">
      <c r="A41" s="72"/>
      <c r="B41" s="17"/>
      <c r="C41" s="78"/>
      <c r="D41" s="17"/>
      <c r="E41" s="17"/>
      <c r="F41" s="17"/>
      <c r="G41" s="17"/>
    </row>
    <row r="42" spans="1:7" ht="12.95" customHeight="1" x14ac:dyDescent="0.15">
      <c r="A42" s="111"/>
      <c r="B42" s="17"/>
      <c r="C42" s="17"/>
      <c r="D42" s="17"/>
      <c r="E42" s="17"/>
      <c r="G42" s="79" t="s">
        <v>8</v>
      </c>
    </row>
    <row r="43" spans="1:7" ht="27" customHeight="1" x14ac:dyDescent="0.15">
      <c r="A43" s="80" t="s">
        <v>17</v>
      </c>
      <c r="B43" s="81" t="s">
        <v>38</v>
      </c>
      <c r="C43" s="81" t="s">
        <v>38</v>
      </c>
      <c r="D43" s="82" t="s">
        <v>39</v>
      </c>
      <c r="E43" s="83"/>
      <c r="F43" s="84" t="s">
        <v>40</v>
      </c>
      <c r="G43" s="84" t="s">
        <v>41</v>
      </c>
    </row>
    <row r="44" spans="1:7" ht="27" customHeight="1" x14ac:dyDescent="0.15">
      <c r="A44" s="85"/>
      <c r="B44" s="86" t="s">
        <v>42</v>
      </c>
      <c r="C44" s="87" t="s">
        <v>43</v>
      </c>
      <c r="D44" s="88" t="s">
        <v>5</v>
      </c>
      <c r="E44" s="89" t="s">
        <v>44</v>
      </c>
      <c r="F44" s="90" t="s">
        <v>45</v>
      </c>
      <c r="G44" s="90" t="s">
        <v>46</v>
      </c>
    </row>
    <row r="45" spans="1:7" ht="27" customHeight="1" x14ac:dyDescent="0.15">
      <c r="A45" s="91"/>
      <c r="B45" s="92"/>
      <c r="C45" s="93" t="s">
        <v>47</v>
      </c>
      <c r="D45" s="93" t="s">
        <v>91</v>
      </c>
      <c r="E45" s="93" t="s">
        <v>92</v>
      </c>
      <c r="F45" s="93" t="s">
        <v>48</v>
      </c>
      <c r="G45" s="93" t="s">
        <v>49</v>
      </c>
    </row>
    <row r="46" spans="1:7" ht="24.95" customHeight="1" x14ac:dyDescent="0.15">
      <c r="A46" s="94" t="s">
        <v>113</v>
      </c>
      <c r="B46" s="95">
        <v>810.79</v>
      </c>
      <c r="C46" s="112">
        <v>36825</v>
      </c>
      <c r="D46" s="97">
        <v>10080</v>
      </c>
      <c r="E46" s="97">
        <v>7594</v>
      </c>
      <c r="F46" s="113">
        <v>87155</v>
      </c>
      <c r="G46" s="95">
        <v>42.3</v>
      </c>
    </row>
    <row r="47" spans="1:7" ht="24.95" customHeight="1" x14ac:dyDescent="0.15">
      <c r="A47" s="100" t="s">
        <v>65</v>
      </c>
      <c r="B47" s="114"/>
      <c r="C47" s="115"/>
      <c r="D47" s="103">
        <v>6600</v>
      </c>
      <c r="E47" s="103">
        <v>2491</v>
      </c>
      <c r="F47" s="116"/>
      <c r="G47" s="101"/>
    </row>
    <row r="48" spans="1:7" ht="24.95" customHeight="1" x14ac:dyDescent="0.15">
      <c r="A48" s="94" t="s">
        <v>114</v>
      </c>
      <c r="B48" s="95">
        <v>818.24</v>
      </c>
      <c r="C48" s="112">
        <v>37167</v>
      </c>
      <c r="D48" s="97">
        <v>10080</v>
      </c>
      <c r="E48" s="97">
        <v>7936.415</v>
      </c>
      <c r="F48" s="113">
        <v>87174</v>
      </c>
      <c r="G48" s="95">
        <v>42.635418817537342</v>
      </c>
    </row>
    <row r="49" spans="1:7" ht="24.95" customHeight="1" x14ac:dyDescent="0.15">
      <c r="A49" s="100" t="s">
        <v>65</v>
      </c>
      <c r="B49" s="114"/>
      <c r="C49" s="115"/>
      <c r="D49" s="103">
        <v>6600</v>
      </c>
      <c r="E49" s="103">
        <v>2596.5129999999999</v>
      </c>
      <c r="F49" s="116"/>
      <c r="G49" s="101"/>
    </row>
    <row r="50" spans="1:7" ht="24.95" customHeight="1" x14ac:dyDescent="0.15">
      <c r="A50" s="94" t="s">
        <v>115</v>
      </c>
      <c r="B50" s="95">
        <v>831.2</v>
      </c>
      <c r="C50" s="112">
        <v>38327</v>
      </c>
      <c r="D50" s="97">
        <v>10080</v>
      </c>
      <c r="E50" s="97">
        <v>7880</v>
      </c>
      <c r="F50" s="113">
        <v>87557</v>
      </c>
      <c r="G50" s="117">
        <f>C50/F50*100</f>
        <v>43.773770229678952</v>
      </c>
    </row>
    <row r="51" spans="1:7" ht="24.95" customHeight="1" x14ac:dyDescent="0.15">
      <c r="A51" s="100" t="s">
        <v>65</v>
      </c>
      <c r="B51" s="114"/>
      <c r="C51" s="115"/>
      <c r="D51" s="103">
        <v>6600</v>
      </c>
      <c r="E51" s="103">
        <v>2689</v>
      </c>
      <c r="F51" s="116"/>
      <c r="G51" s="118"/>
    </row>
    <row r="52" spans="1:7" ht="24.95" customHeight="1" x14ac:dyDescent="0.15">
      <c r="A52" s="94" t="s">
        <v>116</v>
      </c>
      <c r="B52" s="95">
        <v>925.9</v>
      </c>
      <c r="C52" s="112">
        <v>39442</v>
      </c>
      <c r="D52" s="97">
        <v>10080</v>
      </c>
      <c r="E52" s="97">
        <v>8183</v>
      </c>
      <c r="F52" s="113">
        <v>87938</v>
      </c>
      <c r="G52" s="119">
        <v>44.9</v>
      </c>
    </row>
    <row r="53" spans="1:7" ht="24.95" customHeight="1" x14ac:dyDescent="0.15">
      <c r="A53" s="100" t="s">
        <v>65</v>
      </c>
      <c r="B53" s="114"/>
      <c r="C53" s="115"/>
      <c r="D53" s="103">
        <v>6600</v>
      </c>
      <c r="E53" s="103">
        <v>2672</v>
      </c>
      <c r="F53" s="116"/>
      <c r="G53" s="120"/>
    </row>
    <row r="54" spans="1:7" ht="24.95" customHeight="1" x14ac:dyDescent="0.15">
      <c r="A54" s="94" t="s">
        <v>117</v>
      </c>
      <c r="B54" s="121">
        <v>938.5</v>
      </c>
      <c r="C54" s="122">
        <v>39783</v>
      </c>
      <c r="D54" s="123">
        <v>10080</v>
      </c>
      <c r="E54" s="123">
        <v>8180</v>
      </c>
      <c r="F54" s="124">
        <v>88221</v>
      </c>
      <c r="G54" s="121">
        <v>45.1</v>
      </c>
    </row>
    <row r="55" spans="1:7" ht="24.95" customHeight="1" x14ac:dyDescent="0.15">
      <c r="A55" s="100" t="s">
        <v>65</v>
      </c>
      <c r="B55" s="114"/>
      <c r="C55" s="115"/>
      <c r="D55" s="125">
        <v>6600</v>
      </c>
      <c r="E55" s="125">
        <v>2678</v>
      </c>
      <c r="F55" s="126"/>
      <c r="G55" s="127"/>
    </row>
    <row r="56" spans="1:7" ht="24.95" customHeight="1" x14ac:dyDescent="0.15">
      <c r="A56" s="94" t="s">
        <v>118</v>
      </c>
      <c r="B56" s="95">
        <v>950</v>
      </c>
      <c r="C56" s="112">
        <v>39437</v>
      </c>
      <c r="D56" s="97">
        <v>10000</v>
      </c>
      <c r="E56" s="97">
        <v>8140</v>
      </c>
      <c r="F56" s="113">
        <v>88316</v>
      </c>
      <c r="G56" s="119">
        <v>44.7</v>
      </c>
    </row>
    <row r="57" spans="1:7" ht="24.95" customHeight="1" x14ac:dyDescent="0.15">
      <c r="A57" s="100" t="s">
        <v>50</v>
      </c>
      <c r="B57" s="114"/>
      <c r="C57" s="115"/>
      <c r="D57" s="103">
        <v>6600</v>
      </c>
      <c r="E57" s="103">
        <v>2749</v>
      </c>
      <c r="F57" s="116"/>
      <c r="G57" s="120"/>
    </row>
    <row r="58" spans="1:7" ht="24.95" customHeight="1" x14ac:dyDescent="0.15">
      <c r="A58" s="94" t="s">
        <v>119</v>
      </c>
      <c r="B58" s="128">
        <v>962.6</v>
      </c>
      <c r="C58" s="129">
        <v>39872</v>
      </c>
      <c r="D58" s="130">
        <v>10000</v>
      </c>
      <c r="E58" s="130">
        <v>8123</v>
      </c>
      <c r="F58" s="131">
        <v>88144</v>
      </c>
      <c r="G58" s="128">
        <v>45.2</v>
      </c>
    </row>
    <row r="59" spans="1:7" ht="24.95" customHeight="1" x14ac:dyDescent="0.15">
      <c r="A59" s="100" t="s">
        <v>50</v>
      </c>
      <c r="B59" s="114"/>
      <c r="C59" s="115"/>
      <c r="D59" s="132">
        <v>6600</v>
      </c>
      <c r="E59" s="132">
        <v>2734</v>
      </c>
      <c r="F59" s="133"/>
      <c r="G59" s="134"/>
    </row>
    <row r="60" spans="1:7" ht="24.95" customHeight="1" x14ac:dyDescent="0.15">
      <c r="A60" s="94" t="s">
        <v>120</v>
      </c>
      <c r="B60" s="95">
        <v>974.7</v>
      </c>
      <c r="C60" s="96">
        <v>40212</v>
      </c>
      <c r="D60" s="97">
        <v>10000</v>
      </c>
      <c r="E60" s="97">
        <v>8093</v>
      </c>
      <c r="F60" s="96">
        <v>87983</v>
      </c>
      <c r="G60" s="119">
        <v>45.7</v>
      </c>
    </row>
    <row r="61" spans="1:7" ht="24.95" customHeight="1" x14ac:dyDescent="0.15">
      <c r="A61" s="100" t="s">
        <v>50</v>
      </c>
      <c r="B61" s="101"/>
      <c r="C61" s="102"/>
      <c r="D61" s="103">
        <v>6600</v>
      </c>
      <c r="E61" s="103">
        <v>2706</v>
      </c>
      <c r="F61" s="102"/>
      <c r="G61" s="120"/>
    </row>
    <row r="62" spans="1:7" ht="24.95" customHeight="1" x14ac:dyDescent="0.15">
      <c r="A62" s="94" t="s">
        <v>121</v>
      </c>
      <c r="B62" s="95">
        <v>984.1</v>
      </c>
      <c r="C62" s="96">
        <v>41018</v>
      </c>
      <c r="D62" s="97">
        <v>10000</v>
      </c>
      <c r="E62" s="97">
        <v>8277</v>
      </c>
      <c r="F62" s="96">
        <v>88278</v>
      </c>
      <c r="G62" s="119">
        <v>46.5</v>
      </c>
    </row>
    <row r="63" spans="1:7" ht="24.95" customHeight="1" x14ac:dyDescent="0.15">
      <c r="A63" s="100" t="s">
        <v>50</v>
      </c>
      <c r="B63" s="101"/>
      <c r="C63" s="102"/>
      <c r="D63" s="103">
        <v>6600</v>
      </c>
      <c r="E63" s="103">
        <v>2736</v>
      </c>
      <c r="F63" s="102"/>
      <c r="G63" s="120"/>
    </row>
    <row r="64" spans="1:7" ht="24.95" customHeight="1" x14ac:dyDescent="0.15">
      <c r="A64" s="94" t="s">
        <v>122</v>
      </c>
      <c r="B64" s="95">
        <v>1019.3</v>
      </c>
      <c r="C64" s="96">
        <v>42224</v>
      </c>
      <c r="D64" s="97">
        <v>15000</v>
      </c>
      <c r="E64" s="97">
        <v>8476</v>
      </c>
      <c r="F64" s="96">
        <v>88047</v>
      </c>
      <c r="G64" s="119">
        <v>48</v>
      </c>
    </row>
    <row r="65" spans="1:7" ht="24.95" customHeight="1" x14ac:dyDescent="0.15">
      <c r="A65" s="100" t="s">
        <v>50</v>
      </c>
      <c r="B65" s="101"/>
      <c r="C65" s="102"/>
      <c r="D65" s="103">
        <v>6600</v>
      </c>
      <c r="E65" s="103">
        <v>2715</v>
      </c>
      <c r="F65" s="102"/>
      <c r="G65" s="120"/>
    </row>
    <row r="66" spans="1:7" x14ac:dyDescent="0.15">
      <c r="A66" s="111" t="s">
        <v>72</v>
      </c>
    </row>
    <row r="67" spans="1:7" ht="17.25" customHeight="1" x14ac:dyDescent="0.2">
      <c r="A67" s="72" t="s">
        <v>99</v>
      </c>
      <c r="B67" s="17"/>
      <c r="C67" s="78"/>
      <c r="D67" s="17"/>
      <c r="E67" s="17"/>
      <c r="F67" s="17"/>
      <c r="G67" s="17"/>
    </row>
    <row r="68" spans="1:7" ht="12.95" customHeight="1" x14ac:dyDescent="0.2">
      <c r="A68" s="72"/>
      <c r="B68" s="17"/>
      <c r="C68" s="78"/>
      <c r="D68" s="17"/>
      <c r="E68" s="17"/>
      <c r="F68" s="17"/>
      <c r="G68" s="17"/>
    </row>
    <row r="69" spans="1:7" x14ac:dyDescent="0.15">
      <c r="A69" s="111"/>
      <c r="B69" s="17"/>
      <c r="C69" s="17"/>
      <c r="D69" s="17"/>
      <c r="E69" s="17"/>
      <c r="G69" s="79" t="s">
        <v>8</v>
      </c>
    </row>
    <row r="70" spans="1:7" ht="24" customHeight="1" x14ac:dyDescent="0.15">
      <c r="A70" s="80" t="s">
        <v>17</v>
      </c>
      <c r="B70" s="81" t="s">
        <v>38</v>
      </c>
      <c r="C70" s="81" t="s">
        <v>38</v>
      </c>
      <c r="D70" s="82" t="s">
        <v>39</v>
      </c>
      <c r="E70" s="83"/>
      <c r="F70" s="84" t="s">
        <v>40</v>
      </c>
      <c r="G70" s="84" t="s">
        <v>41</v>
      </c>
    </row>
    <row r="71" spans="1:7" ht="19.5" customHeight="1" x14ac:dyDescent="0.15">
      <c r="A71" s="85"/>
      <c r="B71" s="86" t="s">
        <v>42</v>
      </c>
      <c r="C71" s="87" t="s">
        <v>43</v>
      </c>
      <c r="D71" s="88" t="s">
        <v>5</v>
      </c>
      <c r="E71" s="89" t="s">
        <v>44</v>
      </c>
      <c r="F71" s="90" t="s">
        <v>45</v>
      </c>
      <c r="G71" s="90" t="s">
        <v>46</v>
      </c>
    </row>
    <row r="72" spans="1:7" ht="14.25" customHeight="1" x14ac:dyDescent="0.15">
      <c r="A72" s="91"/>
      <c r="B72" s="92"/>
      <c r="C72" s="93" t="s">
        <v>47</v>
      </c>
      <c r="D72" s="93" t="s">
        <v>91</v>
      </c>
      <c r="E72" s="93" t="s">
        <v>92</v>
      </c>
      <c r="F72" s="93" t="s">
        <v>48</v>
      </c>
      <c r="G72" s="93" t="s">
        <v>49</v>
      </c>
    </row>
    <row r="73" spans="1:7" ht="24.95" customHeight="1" x14ac:dyDescent="0.15">
      <c r="A73" s="135" t="s">
        <v>123</v>
      </c>
      <c r="B73" s="136">
        <v>541</v>
      </c>
      <c r="C73" s="137">
        <v>20545</v>
      </c>
      <c r="D73" s="138">
        <v>10080</v>
      </c>
      <c r="E73" s="139">
        <v>4372</v>
      </c>
      <c r="F73" s="137">
        <v>80311</v>
      </c>
      <c r="G73" s="136">
        <v>25.6</v>
      </c>
    </row>
    <row r="74" spans="1:7" ht="24.95" customHeight="1" x14ac:dyDescent="0.15">
      <c r="A74" s="140" t="s">
        <v>50</v>
      </c>
      <c r="B74" s="141"/>
      <c r="C74" s="142"/>
      <c r="D74" s="143">
        <v>1650</v>
      </c>
      <c r="E74" s="144">
        <v>1134</v>
      </c>
      <c r="F74" s="142"/>
      <c r="G74" s="141"/>
    </row>
    <row r="75" spans="1:7" ht="24.95" customHeight="1" x14ac:dyDescent="0.15">
      <c r="A75" s="145" t="s">
        <v>124</v>
      </c>
      <c r="B75" s="146">
        <v>601.4</v>
      </c>
      <c r="C75" s="147">
        <v>23312</v>
      </c>
      <c r="D75" s="148">
        <v>10080</v>
      </c>
      <c r="E75" s="123">
        <v>3994</v>
      </c>
      <c r="F75" s="149">
        <v>80695</v>
      </c>
      <c r="G75" s="146">
        <v>28.9</v>
      </c>
    </row>
    <row r="76" spans="1:7" ht="24.95" customHeight="1" x14ac:dyDescent="0.15">
      <c r="A76" s="150" t="s">
        <v>50</v>
      </c>
      <c r="B76" s="114"/>
      <c r="C76" s="115"/>
      <c r="D76" s="151">
        <v>3300</v>
      </c>
      <c r="E76" s="125">
        <v>1515</v>
      </c>
      <c r="F76" s="152"/>
      <c r="G76" s="153"/>
    </row>
    <row r="77" spans="1:7" ht="24.95" customHeight="1" x14ac:dyDescent="0.15">
      <c r="A77" s="145" t="s">
        <v>125</v>
      </c>
      <c r="B77" s="146">
        <v>642.20000000000005</v>
      </c>
      <c r="C77" s="147">
        <v>25191</v>
      </c>
      <c r="D77" s="148">
        <v>10080</v>
      </c>
      <c r="E77" s="123">
        <v>5198</v>
      </c>
      <c r="F77" s="149">
        <v>81418</v>
      </c>
      <c r="G77" s="146">
        <v>30.9</v>
      </c>
    </row>
    <row r="78" spans="1:7" ht="24.95" customHeight="1" x14ac:dyDescent="0.15">
      <c r="A78" s="150" t="s">
        <v>50</v>
      </c>
      <c r="B78" s="114"/>
      <c r="C78" s="115"/>
      <c r="D78" s="151">
        <v>3300</v>
      </c>
      <c r="E78" s="125">
        <v>1869</v>
      </c>
      <c r="F78" s="152"/>
      <c r="G78" s="153"/>
    </row>
    <row r="79" spans="1:7" ht="24.95" customHeight="1" x14ac:dyDescent="0.15">
      <c r="A79" s="145" t="s">
        <v>126</v>
      </c>
      <c r="B79" s="121">
        <v>678.9</v>
      </c>
      <c r="C79" s="122">
        <v>27443</v>
      </c>
      <c r="D79" s="123">
        <v>10080</v>
      </c>
      <c r="E79" s="123">
        <v>4718</v>
      </c>
      <c r="F79" s="124">
        <v>82364</v>
      </c>
      <c r="G79" s="121">
        <v>33.299999999999997</v>
      </c>
    </row>
    <row r="80" spans="1:7" ht="24.95" customHeight="1" x14ac:dyDescent="0.15">
      <c r="A80" s="150" t="s">
        <v>50</v>
      </c>
      <c r="B80" s="114"/>
      <c r="C80" s="115"/>
      <c r="D80" s="125">
        <v>3300</v>
      </c>
      <c r="E80" s="125">
        <v>1686</v>
      </c>
      <c r="F80" s="126"/>
      <c r="G80" s="127"/>
    </row>
    <row r="81" spans="1:7" ht="24.95" customHeight="1" x14ac:dyDescent="0.15">
      <c r="A81" s="145" t="s">
        <v>127</v>
      </c>
      <c r="B81" s="121">
        <v>697.4</v>
      </c>
      <c r="C81" s="122">
        <v>28978</v>
      </c>
      <c r="D81" s="123">
        <v>10080</v>
      </c>
      <c r="E81" s="123">
        <v>4782</v>
      </c>
      <c r="F81" s="124">
        <v>83008</v>
      </c>
      <c r="G81" s="121">
        <v>34.9</v>
      </c>
    </row>
    <row r="82" spans="1:7" ht="24.95" customHeight="1" x14ac:dyDescent="0.15">
      <c r="A82" s="150" t="s">
        <v>50</v>
      </c>
      <c r="B82" s="114"/>
      <c r="C82" s="115"/>
      <c r="D82" s="125">
        <v>3300</v>
      </c>
      <c r="E82" s="125">
        <v>1930</v>
      </c>
      <c r="F82" s="126"/>
      <c r="G82" s="127"/>
    </row>
    <row r="83" spans="1:7" ht="24.95" customHeight="1" x14ac:dyDescent="0.15">
      <c r="A83" s="145" t="s">
        <v>128</v>
      </c>
      <c r="B83" s="128">
        <v>713</v>
      </c>
      <c r="C83" s="129">
        <v>29587</v>
      </c>
      <c r="D83" s="130">
        <v>10080</v>
      </c>
      <c r="E83" s="130">
        <v>4611</v>
      </c>
      <c r="F83" s="131">
        <v>83251</v>
      </c>
      <c r="G83" s="128">
        <v>35.5</v>
      </c>
    </row>
    <row r="84" spans="1:7" ht="24.95" customHeight="1" x14ac:dyDescent="0.15">
      <c r="A84" s="150" t="s">
        <v>50</v>
      </c>
      <c r="B84" s="114"/>
      <c r="C84" s="115"/>
      <c r="D84" s="132">
        <v>3300</v>
      </c>
      <c r="E84" s="132">
        <v>2108</v>
      </c>
      <c r="F84" s="133"/>
      <c r="G84" s="134"/>
    </row>
    <row r="85" spans="1:7" ht="24.95" customHeight="1" x14ac:dyDescent="0.15">
      <c r="A85" s="94" t="s">
        <v>129</v>
      </c>
      <c r="B85" s="128">
        <v>758.7</v>
      </c>
      <c r="C85" s="129">
        <v>32240</v>
      </c>
      <c r="D85" s="130">
        <v>10080</v>
      </c>
      <c r="E85" s="130">
        <v>4813</v>
      </c>
      <c r="F85" s="131">
        <v>83398</v>
      </c>
      <c r="G85" s="128">
        <v>38.700000000000003</v>
      </c>
    </row>
    <row r="86" spans="1:7" ht="24.95" customHeight="1" x14ac:dyDescent="0.15">
      <c r="A86" s="100" t="s">
        <v>50</v>
      </c>
      <c r="B86" s="114"/>
      <c r="C86" s="115"/>
      <c r="D86" s="132">
        <v>6600</v>
      </c>
      <c r="E86" s="132">
        <v>2123</v>
      </c>
      <c r="F86" s="133"/>
      <c r="G86" s="134"/>
    </row>
    <row r="87" spans="1:7" ht="24.95" customHeight="1" x14ac:dyDescent="0.15">
      <c r="A87" s="94" t="s">
        <v>130</v>
      </c>
      <c r="B87" s="128">
        <v>772.3</v>
      </c>
      <c r="C87" s="129">
        <v>32869</v>
      </c>
      <c r="D87" s="130">
        <v>10080</v>
      </c>
      <c r="E87" s="130">
        <v>6340</v>
      </c>
      <c r="F87" s="131">
        <v>83542</v>
      </c>
      <c r="G87" s="128">
        <v>39.299999999999997</v>
      </c>
    </row>
    <row r="88" spans="1:7" ht="24.95" customHeight="1" x14ac:dyDescent="0.15">
      <c r="A88" s="100" t="s">
        <v>50</v>
      </c>
      <c r="B88" s="114"/>
      <c r="C88" s="115"/>
      <c r="D88" s="132">
        <v>6600</v>
      </c>
      <c r="E88" s="132">
        <v>2092</v>
      </c>
      <c r="F88" s="133"/>
      <c r="G88" s="134"/>
    </row>
    <row r="89" spans="1:7" ht="24.95" customHeight="1" x14ac:dyDescent="0.15">
      <c r="A89" s="94" t="s">
        <v>131</v>
      </c>
      <c r="B89" s="128">
        <v>784.1</v>
      </c>
      <c r="C89" s="129">
        <v>34874</v>
      </c>
      <c r="D89" s="130">
        <v>10080</v>
      </c>
      <c r="E89" s="130">
        <v>7361</v>
      </c>
      <c r="F89" s="131">
        <v>86859</v>
      </c>
      <c r="G89" s="128">
        <v>40.200000000000003</v>
      </c>
    </row>
    <row r="90" spans="1:7" ht="24.95" customHeight="1" x14ac:dyDescent="0.15">
      <c r="A90" s="100" t="s">
        <v>50</v>
      </c>
      <c r="B90" s="114"/>
      <c r="C90" s="115"/>
      <c r="D90" s="132">
        <v>6600</v>
      </c>
      <c r="E90" s="132">
        <v>2333</v>
      </c>
      <c r="F90" s="133"/>
      <c r="G90" s="134"/>
    </row>
    <row r="91" spans="1:7" ht="24.95" customHeight="1" x14ac:dyDescent="0.15">
      <c r="A91" s="94" t="s">
        <v>132</v>
      </c>
      <c r="B91" s="128">
        <v>793.2</v>
      </c>
      <c r="C91" s="154">
        <v>35724</v>
      </c>
      <c r="D91" s="130">
        <v>10080</v>
      </c>
      <c r="E91" s="130">
        <v>7567</v>
      </c>
      <c r="F91" s="155">
        <v>86927</v>
      </c>
      <c r="G91" s="156">
        <v>41.1</v>
      </c>
    </row>
    <row r="92" spans="1:7" ht="24.95" customHeight="1" x14ac:dyDescent="0.15">
      <c r="A92" s="100" t="s">
        <v>50</v>
      </c>
      <c r="B92" s="134"/>
      <c r="C92" s="157"/>
      <c r="D92" s="132">
        <v>6600</v>
      </c>
      <c r="E92" s="132">
        <v>2037</v>
      </c>
      <c r="F92" s="158"/>
      <c r="G92" s="159"/>
    </row>
    <row r="93" spans="1:7" ht="13.5" customHeight="1" x14ac:dyDescent="0.15">
      <c r="A93" s="111" t="s">
        <v>72</v>
      </c>
    </row>
    <row r="134" spans="1:7" x14ac:dyDescent="0.15">
      <c r="A134" s="109"/>
      <c r="D134" s="106"/>
      <c r="E134" s="106"/>
      <c r="F134" s="107"/>
      <c r="G134" s="108"/>
    </row>
    <row r="135" spans="1:7" x14ac:dyDescent="0.15">
      <c r="A135" s="109"/>
      <c r="D135" s="106"/>
      <c r="E135" s="106"/>
      <c r="F135" s="107"/>
      <c r="G135" s="108"/>
    </row>
    <row r="136" spans="1:7" x14ac:dyDescent="0.15">
      <c r="A136" s="109"/>
      <c r="D136" s="106"/>
      <c r="E136" s="106"/>
      <c r="F136" s="107"/>
      <c r="G136" s="108"/>
    </row>
    <row r="137" spans="1:7" x14ac:dyDescent="0.15">
      <c r="A137" s="109"/>
      <c r="D137" s="106"/>
      <c r="E137" s="106"/>
      <c r="F137" s="107"/>
      <c r="G137" s="108"/>
    </row>
    <row r="138" spans="1:7" x14ac:dyDescent="0.15">
      <c r="A138" s="109"/>
      <c r="D138" s="106"/>
      <c r="E138" s="106"/>
      <c r="F138" s="107"/>
      <c r="G138" s="108"/>
    </row>
    <row r="139" spans="1:7" x14ac:dyDescent="0.15">
      <c r="A139" s="109"/>
      <c r="D139" s="106"/>
      <c r="E139" s="106"/>
      <c r="F139" s="107"/>
      <c r="G139" s="108"/>
    </row>
    <row r="140" spans="1:7" x14ac:dyDescent="0.15">
      <c r="A140" s="109"/>
      <c r="D140" s="106"/>
      <c r="E140" s="106"/>
      <c r="F140" s="107"/>
      <c r="G140" s="108"/>
    </row>
    <row r="141" spans="1:7" x14ac:dyDescent="0.15">
      <c r="A141" s="109"/>
      <c r="D141" s="106"/>
      <c r="E141" s="106"/>
      <c r="F141" s="107"/>
      <c r="G141" s="108"/>
    </row>
    <row r="142" spans="1:7" x14ac:dyDescent="0.15">
      <c r="A142" s="109"/>
      <c r="D142" s="106"/>
      <c r="E142" s="106"/>
      <c r="F142" s="107"/>
      <c r="G142" s="108"/>
    </row>
    <row r="143" spans="1:7" x14ac:dyDescent="0.15">
      <c r="A143" s="109"/>
      <c r="D143" s="106"/>
      <c r="E143" s="106"/>
      <c r="F143" s="107"/>
      <c r="G143" s="108"/>
    </row>
    <row r="144" spans="1:7" x14ac:dyDescent="0.15">
      <c r="A144" s="109"/>
      <c r="D144" s="106"/>
      <c r="E144" s="106"/>
      <c r="F144" s="107"/>
      <c r="G144" s="108"/>
    </row>
    <row r="145" spans="1:7" x14ac:dyDescent="0.15">
      <c r="A145" s="109"/>
      <c r="D145" s="106"/>
      <c r="E145" s="106"/>
      <c r="F145" s="107"/>
      <c r="G145" s="108"/>
    </row>
  </sheetData>
  <sheetProtection formatCells="0" insertColumns="0" insertRows="0"/>
  <mergeCells count="92">
    <mergeCell ref="G64:G65"/>
    <mergeCell ref="B64:B65"/>
    <mergeCell ref="C64:C65"/>
    <mergeCell ref="B62:B63"/>
    <mergeCell ref="C62:C63"/>
    <mergeCell ref="F64:F65"/>
    <mergeCell ref="F62:F63"/>
    <mergeCell ref="G62:G63"/>
    <mergeCell ref="B7:B8"/>
    <mergeCell ref="C7:C8"/>
    <mergeCell ref="F7:F8"/>
    <mergeCell ref="G7:G8"/>
    <mergeCell ref="B56:B57"/>
    <mergeCell ref="C56:C57"/>
    <mergeCell ref="F56:F57"/>
    <mergeCell ref="G56:G57"/>
    <mergeCell ref="B52:B53"/>
    <mergeCell ref="C52:C53"/>
    <mergeCell ref="B50:B51"/>
    <mergeCell ref="C50:C51"/>
    <mergeCell ref="B9:B10"/>
    <mergeCell ref="C9:C10"/>
    <mergeCell ref="F9:F10"/>
    <mergeCell ref="G9:G10"/>
    <mergeCell ref="G60:G61"/>
    <mergeCell ref="B54:B55"/>
    <mergeCell ref="C54:C55"/>
    <mergeCell ref="F54:F55"/>
    <mergeCell ref="G54:G55"/>
    <mergeCell ref="B58:B59"/>
    <mergeCell ref="C58:C59"/>
    <mergeCell ref="F58:F59"/>
    <mergeCell ref="G58:G59"/>
    <mergeCell ref="B60:B61"/>
    <mergeCell ref="C60:C61"/>
    <mergeCell ref="F60:F61"/>
    <mergeCell ref="B91:B92"/>
    <mergeCell ref="C91:C92"/>
    <mergeCell ref="F50:F51"/>
    <mergeCell ref="G50:G51"/>
    <mergeCell ref="A43:A45"/>
    <mergeCell ref="D43:E43"/>
    <mergeCell ref="B46:B47"/>
    <mergeCell ref="C46:C47"/>
    <mergeCell ref="F46:F47"/>
    <mergeCell ref="F52:F53"/>
    <mergeCell ref="G52:G53"/>
    <mergeCell ref="G46:G47"/>
    <mergeCell ref="B48:B49"/>
    <mergeCell ref="C48:C49"/>
    <mergeCell ref="F48:F49"/>
    <mergeCell ref="G48:G49"/>
    <mergeCell ref="B75:B76"/>
    <mergeCell ref="C75:C76"/>
    <mergeCell ref="B73:B74"/>
    <mergeCell ref="C73:C74"/>
    <mergeCell ref="G87:G88"/>
    <mergeCell ref="C85:C86"/>
    <mergeCell ref="F85:F86"/>
    <mergeCell ref="G85:G86"/>
    <mergeCell ref="B77:B78"/>
    <mergeCell ref="G73:G74"/>
    <mergeCell ref="F75:F76"/>
    <mergeCell ref="G75:G76"/>
    <mergeCell ref="F73:F74"/>
    <mergeCell ref="G77:G78"/>
    <mergeCell ref="C77:C78"/>
    <mergeCell ref="F77:F78"/>
    <mergeCell ref="A4:A6"/>
    <mergeCell ref="D4:E4"/>
    <mergeCell ref="F83:F84"/>
    <mergeCell ref="G83:G84"/>
    <mergeCell ref="F79:F80"/>
    <mergeCell ref="G79:G80"/>
    <mergeCell ref="B81:B82"/>
    <mergeCell ref="C81:C82"/>
    <mergeCell ref="F81:F82"/>
    <mergeCell ref="G81:G82"/>
    <mergeCell ref="A70:A72"/>
    <mergeCell ref="D70:E70"/>
    <mergeCell ref="B83:B84"/>
    <mergeCell ref="C83:C84"/>
    <mergeCell ref="B79:B80"/>
    <mergeCell ref="C79:C80"/>
    <mergeCell ref="B85:B86"/>
    <mergeCell ref="B89:B90"/>
    <mergeCell ref="C89:C90"/>
    <mergeCell ref="F89:F90"/>
    <mergeCell ref="G89:G90"/>
    <mergeCell ref="B87:B88"/>
    <mergeCell ref="C87:C88"/>
    <mergeCell ref="F87:F88"/>
  </mergeCells>
  <phoneticPr fontId="2"/>
  <pageMargins left="0.98425196850393704" right="0.78740157480314965" top="0.6692913385826772" bottom="0.98425196850393704" header="0.51181102362204722" footer="0.51181102362204722"/>
  <pageSetup paperSize="9" scale="82" orientation="landscape" r:id="rId1"/>
  <headerFooter scaleWithDoc="0" alignWithMargins="0">
    <oddFooter>&amp;A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（１）都市ガス使用戸数と使用料</vt:lpstr>
      <vt:lpstr>（２）水道の普及状況 </vt:lpstr>
      <vt:lpstr>（３）用途別給水戸数・給水量</vt:lpstr>
      <vt:lpstr>（４）簡易水道の給水状況</vt:lpstr>
      <vt:lpstr>（５）公共下水道整備状況</vt:lpstr>
      <vt:lpstr>'（１）都市ガス使用戸数と使用料'!Print_Area</vt:lpstr>
      <vt:lpstr>'（２）水道の普及状況 '!Print_Area</vt:lpstr>
      <vt:lpstr>'（３）用途別給水戸数・給水量'!Print_Area</vt:lpstr>
      <vt:lpstr>'（４）簡易水道の給水状況'!Print_Area</vt:lpstr>
      <vt:lpstr>'（５）公共下水道整備状況'!Print_Area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2026-08-03T08:34:26Z</cp:lastPrinted>
  <dcterms:created xsi:type="dcterms:W3CDTF">2001-05-25T05:48:00Z</dcterms:created>
  <dcterms:modified xsi:type="dcterms:W3CDTF">2026-08-20T04:18:19Z</dcterms:modified>
</cp:coreProperties>
</file>