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（１）市立図書館蔵書冊数" sheetId="1" r:id="rId1"/>
    <sheet name="（２）市立図書館利用冊数（貸出冊数）" sheetId="2" r:id="rId2"/>
    <sheet name="（３）館外貸出利用状況" sheetId="3" r:id="rId3"/>
    <sheet name="（４）社会教育学級の状況" sheetId="4" r:id="rId4"/>
    <sheet name="（５）コミュニティセンター（公民館）利用の状況" sheetId="5" r:id="rId5"/>
    <sheet name="（６）各種団体の委員会員数" sheetId="6" r:id="rId6"/>
    <sheet name="（７）指定文化財一覧表" sheetId="7" r:id="rId7"/>
    <sheet name="（８）サンライフ袋井利用状況" sheetId="8" r:id="rId8"/>
    <sheet name="（９）体育センター利用状況" sheetId="9" r:id="rId9"/>
    <sheet name="（１０）体育センター種目別利用状況" sheetId="10" r:id="rId10"/>
    <sheet name="(11)総合体育館利用状況" sheetId="11" r:id="rId11"/>
    <sheet name="(12)愛野公園利用状況" sheetId="12" r:id="rId12"/>
    <sheet name="(13)ｱﾏﾁｭｱｽﾎﾟｰﾂ利用状況" sheetId="13" r:id="rId13"/>
    <sheet name="（１４）浅羽球技場、浅羽テニスコート利用状況" sheetId="14" r:id="rId14"/>
    <sheet name="（１５）袋井Ｂ＆Ｇ海洋センター利用状況 " sheetId="15" r:id="rId15"/>
    <sheet name="（１６）浅羽Ｂ＆Ｇ海洋センター利用状況" sheetId="16" r:id="rId16"/>
    <sheet name="(17)風見の丘利用状況" sheetId="17" r:id="rId17"/>
    <sheet name="（１８）公益法人等の数" sheetId="18" r:id="rId18"/>
    <sheet name="（１９）月見の里学遊館利用状況" sheetId="19" r:id="rId19"/>
    <sheet name="（２０）メロープラザ利用状況" sheetId="20" r:id="rId20"/>
  </sheets>
  <definedNames>
    <definedName name="_xlnm.Print_Area" localSheetId="0">'（１）市立図書館蔵書冊数'!$A$1:$O$116</definedName>
    <definedName name="_xlnm.Print_Area" localSheetId="9">'（１０）体育センター種目別利用状況'!$A$1:$N$70</definedName>
    <definedName name="_xlnm.Print_Area" localSheetId="10">'(11)総合体育館利用状況'!$A$1:$P$43</definedName>
    <definedName name="_xlnm.Print_Area" localSheetId="11">'(12)愛野公園利用状況'!$A$1:$N$38</definedName>
    <definedName name="_xlnm.Print_Area" localSheetId="12">'(13)ｱﾏﾁｭｱｽﾎﾟｰﾂ利用状況'!$A$1:$S$48</definedName>
    <definedName name="_xlnm.Print_Area" localSheetId="13">'（１４）浅羽球技場、浅羽テニスコート利用状況'!$A$1:$M$37</definedName>
    <definedName name="_xlnm.Print_Area" localSheetId="14">'（１５）袋井Ｂ＆Ｇ海洋センター利用状況 '!$A$1:$N$38</definedName>
    <definedName name="_xlnm.Print_Area" localSheetId="15">'（１６）浅羽Ｂ＆Ｇ海洋センター利用状況'!$A$1:$N$38</definedName>
    <definedName name="_xlnm.Print_Area" localSheetId="16">'(17)風見の丘利用状況'!$A$1:$M$37</definedName>
    <definedName name="_xlnm.Print_Area" localSheetId="17">'（１８）公益法人等の数'!$A$1:$S$43</definedName>
    <definedName name="_xlnm.Print_Area" localSheetId="18">'（１９）月見の里学遊館利用状況'!$A$1:$P$98</definedName>
    <definedName name="_xlnm.Print_Area" localSheetId="1">'（２）市立図書館利用冊数（貸出冊数）'!$A$1:$P$52</definedName>
    <definedName name="_xlnm.Print_Area" localSheetId="19">'（２０）メロープラザ利用状況'!$A$1:$N$62</definedName>
    <definedName name="_xlnm.Print_Area" localSheetId="2">'（３）館外貸出利用状況'!$A$1:$L$101</definedName>
    <definedName name="_xlnm.Print_Area" localSheetId="3">'（４）社会教育学級の状況'!$A$1:$N$75</definedName>
    <definedName name="_xlnm.Print_Area" localSheetId="4">'（５）コミュニティセンター（公民館）利用の状況'!$A$1:$M$46</definedName>
    <definedName name="_xlnm.Print_Area" localSheetId="5">'（６）各種団体の委員会員数'!$A$1:$N$66</definedName>
    <definedName name="_xlnm.Print_Area" localSheetId="6">'（７）指定文化財一覧表'!$A$1:$G$90</definedName>
    <definedName name="_xlnm.Print_Area" localSheetId="7">'（８）サンライフ袋井利用状況'!$A$1:$P$252</definedName>
    <definedName name="_xlnm.Print_Area" localSheetId="8">'（９）体育センター利用状況'!$A$1:$M$72</definedName>
    <definedName name="_xlnm.Print_Titles" localSheetId="6">'（７）指定文化財一覧表'!$1:$4</definedName>
  </definedNames>
  <calcPr fullCalcOnLoad="1"/>
</workbook>
</file>

<file path=xl/sharedStrings.xml><?xml version="1.0" encoding="utf-8"?>
<sst xmlns="http://schemas.openxmlformats.org/spreadsheetml/2006/main" count="2218" uniqueCount="546">
  <si>
    <t>年次</t>
  </si>
  <si>
    <t>総数</t>
  </si>
  <si>
    <t>年度</t>
  </si>
  <si>
    <t>産業</t>
  </si>
  <si>
    <t>その他</t>
  </si>
  <si>
    <t>１５ 文化</t>
  </si>
  <si>
    <t>各年４月１日現在</t>
  </si>
  <si>
    <t>（単位：冊）</t>
  </si>
  <si>
    <t>総記</t>
  </si>
  <si>
    <t>哲学</t>
  </si>
  <si>
    <t>歴史</t>
  </si>
  <si>
    <t>社会</t>
  </si>
  <si>
    <t>自然科学</t>
  </si>
  <si>
    <t>工学</t>
  </si>
  <si>
    <t>芸術</t>
  </si>
  <si>
    <t>語学</t>
  </si>
  <si>
    <t>文学</t>
  </si>
  <si>
    <t>参考図書</t>
  </si>
  <si>
    <t>児童図書</t>
  </si>
  <si>
    <t>雑誌、ＡＶ</t>
  </si>
  <si>
    <t>団体への貸出</t>
  </si>
  <si>
    <t>開館日数</t>
  </si>
  <si>
    <t>０～６歳</t>
  </si>
  <si>
    <t>７～12歳</t>
  </si>
  <si>
    <t>13～15歳</t>
  </si>
  <si>
    <t>16～18歳</t>
  </si>
  <si>
    <t>19～29歳</t>
  </si>
  <si>
    <t>30～39歳</t>
  </si>
  <si>
    <t>40～49歳</t>
  </si>
  <si>
    <t>50～59歳</t>
  </si>
  <si>
    <t>60歳～</t>
  </si>
  <si>
    <t>平成１７年度</t>
  </si>
  <si>
    <t>平成１８年度</t>
  </si>
  <si>
    <t>平成１９年度</t>
  </si>
  <si>
    <t>平成２０年度</t>
  </si>
  <si>
    <t>学級別</t>
  </si>
  <si>
    <t>女性学級</t>
  </si>
  <si>
    <t>人数</t>
  </si>
  <si>
    <t>延時間</t>
  </si>
  <si>
    <t>高齢者学級</t>
  </si>
  <si>
    <t>乳幼児学級</t>
  </si>
  <si>
    <t>家庭教育学級</t>
  </si>
  <si>
    <t>ふたば学級</t>
  </si>
  <si>
    <t>成人学級</t>
  </si>
  <si>
    <t>リーダー学級</t>
  </si>
  <si>
    <t>幼児教育学級</t>
  </si>
  <si>
    <t>ふれあい学級（女性学級）</t>
  </si>
  <si>
    <t>むつみ大学（高齢者学級）</t>
  </si>
  <si>
    <t>地域づくり大学</t>
  </si>
  <si>
    <t>平成２１年度</t>
  </si>
  <si>
    <t>平成２２年度</t>
  </si>
  <si>
    <t>平成２３年度</t>
  </si>
  <si>
    <t>男女共同参画セミナー</t>
  </si>
  <si>
    <t>公民館数</t>
  </si>
  <si>
    <t>公民館事業</t>
  </si>
  <si>
    <t>各種団体</t>
  </si>
  <si>
    <t>市</t>
  </si>
  <si>
    <t>件数</t>
  </si>
  <si>
    <t>人員</t>
  </si>
  <si>
    <t>（単位：人）</t>
  </si>
  <si>
    <t>団体等</t>
  </si>
  <si>
    <t>社会教育委員会</t>
  </si>
  <si>
    <t>青少年問題協議会</t>
  </si>
  <si>
    <t>ＰＴＡ連絡協議会</t>
  </si>
  <si>
    <t>市幼稚園ＰＴＡ連絡協議会</t>
  </si>
  <si>
    <t>スポーツ協会</t>
  </si>
  <si>
    <t>文化協会</t>
  </si>
  <si>
    <t>子ども会会員数</t>
  </si>
  <si>
    <t>ガールスカウト</t>
  </si>
  <si>
    <t>青年団</t>
  </si>
  <si>
    <t>公民館運営審議会</t>
  </si>
  <si>
    <t>青少年健全育成推進委員</t>
  </si>
  <si>
    <r>
      <t xml:space="preserve">レディースネット袋井
</t>
    </r>
    <r>
      <rPr>
        <sz val="8"/>
        <rFont val="ＭＳ Ｐゴシック"/>
        <family val="3"/>
      </rPr>
      <t>Ｈ１３「ふぁみりあネット」に組織変更</t>
    </r>
  </si>
  <si>
    <t>国際ソロプチミスト</t>
  </si>
  <si>
    <t>ロータリークラブ</t>
  </si>
  <si>
    <t>ライオンズクラブ</t>
  </si>
  <si>
    <t>文化財保護審議会</t>
  </si>
  <si>
    <t>地域を明るくする会連絡協議会</t>
  </si>
  <si>
    <t>幼稚園ＰＴＡ</t>
  </si>
  <si>
    <t>種別</t>
  </si>
  <si>
    <t>名称</t>
  </si>
  <si>
    <t>所在地</t>
  </si>
  <si>
    <t>指定年月日</t>
  </si>
  <si>
    <t>所有者</t>
  </si>
  <si>
    <t>重要文化財</t>
  </si>
  <si>
    <t>建造物</t>
  </si>
  <si>
    <t>冨士浅間宮本殿</t>
  </si>
  <si>
    <t>冨士浅間宮</t>
  </si>
  <si>
    <t>油山寺山門</t>
  </si>
  <si>
    <t>油山寺</t>
  </si>
  <si>
    <t>油山寺三重塔</t>
  </si>
  <si>
    <t>尊永寺仁王門</t>
  </si>
  <si>
    <t>尊永寺</t>
  </si>
  <si>
    <t>工芸品</t>
  </si>
  <si>
    <t>県指定</t>
  </si>
  <si>
    <t>油山寺本堂</t>
  </si>
  <si>
    <t>油山寺書院</t>
  </si>
  <si>
    <t>可睡斎護国塔</t>
  </si>
  <si>
    <t>可睡斎</t>
  </si>
  <si>
    <t>西楽寺本堂</t>
  </si>
  <si>
    <t>西楽寺</t>
  </si>
  <si>
    <t>油山寺方丈</t>
  </si>
  <si>
    <t>彫刻</t>
  </si>
  <si>
    <t>西楽寺木造阿弥陀如来坐像及び両脇侍坐像</t>
  </si>
  <si>
    <t>正福寺</t>
  </si>
  <si>
    <t>岩松寺の鰐口</t>
  </si>
  <si>
    <t>岩松寺</t>
  </si>
  <si>
    <t>書跡</t>
  </si>
  <si>
    <t>紙本墨書示了然道者法語</t>
  </si>
  <si>
    <t>五ヶ山Ｂ２号墳出土遺物</t>
  </si>
  <si>
    <t>袋井市</t>
  </si>
  <si>
    <t>無形民俗文化財</t>
  </si>
  <si>
    <t>法多山田遊祭保存会</t>
  </si>
  <si>
    <t>史跡</t>
  </si>
  <si>
    <t>大門大塚古墳</t>
  </si>
  <si>
    <t>大野命山
中新田命山</t>
  </si>
  <si>
    <t>寄木神社（大野）
寄木神社（中新田）</t>
  </si>
  <si>
    <t>天然記念物</t>
  </si>
  <si>
    <t>市指定</t>
  </si>
  <si>
    <t>白山権現社</t>
  </si>
  <si>
    <t>赤尾渋垂神社</t>
  </si>
  <si>
    <t>雲谷寺東司</t>
  </si>
  <si>
    <t>雲谷寺</t>
  </si>
  <si>
    <t>尊永寺黒門</t>
  </si>
  <si>
    <t>建福寺薬師堂</t>
  </si>
  <si>
    <t>建福寺</t>
  </si>
  <si>
    <t>絵画</t>
  </si>
  <si>
    <t>個人</t>
  </si>
  <si>
    <t>用福寺</t>
  </si>
  <si>
    <t>宗円寺</t>
  </si>
  <si>
    <t>長泉寺</t>
  </si>
  <si>
    <t>了教寺</t>
  </si>
  <si>
    <t>梅山八幡神社氏子総代会</t>
  </si>
  <si>
    <t>王子神社氏子総代会</t>
  </si>
  <si>
    <t>松秀寺檀家総代会</t>
  </si>
  <si>
    <t>古瀬戸黄釉瓶子</t>
  </si>
  <si>
    <t>用行義塾版木</t>
  </si>
  <si>
    <t>袋井東小学校</t>
  </si>
  <si>
    <t>古文書</t>
  </si>
  <si>
    <t>袋井宿開設お墨付</t>
  </si>
  <si>
    <t>袋井本陣御宿帳</t>
  </si>
  <si>
    <t>遠江国山名郡川井村水帳</t>
  </si>
  <si>
    <t>堤上置并道置土についての裁定書</t>
  </si>
  <si>
    <t>小山自治会</t>
  </si>
  <si>
    <t>武田信玄の竜の朱印状</t>
  </si>
  <si>
    <t>辰年宇苅馬谷村可納御年貢割付の書状</t>
  </si>
  <si>
    <t>文化六年菩提新田巳改茶畑検地帳
文化十三年菩提新田子改茶畑検地帳</t>
  </si>
  <si>
    <t>遠州周智郡宇苅之内馬ヶ谷村御検地水帳</t>
  </si>
  <si>
    <t>梅山自治会</t>
  </si>
  <si>
    <t>五軒平古墳出土五鈴鏡</t>
  </si>
  <si>
    <t>梅屋敷の看板</t>
  </si>
  <si>
    <t>上嶽寺</t>
  </si>
  <si>
    <t>海蔵寺</t>
  </si>
  <si>
    <t>妙日尊儀妙蓮尊儀供養塔</t>
  </si>
  <si>
    <t>妙日寺</t>
  </si>
  <si>
    <t>有形民俗文化財</t>
  </si>
  <si>
    <t>橘逸勢供養塔</t>
  </si>
  <si>
    <t>六十六部日本廻国納経帳</t>
  </si>
  <si>
    <t>源朝長公御祭札</t>
  </si>
  <si>
    <t>源朝長公御祭札会</t>
  </si>
  <si>
    <t>木原大念仏</t>
  </si>
  <si>
    <t>木原大念仏保存会</t>
  </si>
  <si>
    <t>冨士浅間宮田遊び祭</t>
  </si>
  <si>
    <t>岡山山の神祭り</t>
  </si>
  <si>
    <t>山の神祭保存会</t>
  </si>
  <si>
    <t>源朝長墓</t>
  </si>
  <si>
    <t>積雲院</t>
  </si>
  <si>
    <t>馬伏塚城跡</t>
  </si>
  <si>
    <t>諏訪神社総代</t>
  </si>
  <si>
    <t>浅羽佐喜太郎公紀念碑</t>
  </si>
  <si>
    <t>古新田遺跡</t>
  </si>
  <si>
    <t>小笠原氏清供養塔</t>
  </si>
  <si>
    <t>了教寺檀家総代会</t>
  </si>
  <si>
    <t>万松院の切支丹灯籠</t>
  </si>
  <si>
    <t>万松院檀徒総代</t>
  </si>
  <si>
    <t>梅山八幡神社の森</t>
  </si>
  <si>
    <t>梅山八幡神社総代</t>
  </si>
  <si>
    <t>イマメの木</t>
  </si>
  <si>
    <t>国本</t>
  </si>
  <si>
    <t>村松</t>
  </si>
  <si>
    <t>豊沢</t>
  </si>
  <si>
    <t>(尊永寺)金銅五種鈴（三鈷鈴欠）</t>
  </si>
  <si>
    <t>久能</t>
  </si>
  <si>
    <t>春岡</t>
  </si>
  <si>
    <t>(西楽寺)木造薬師如来坐像</t>
  </si>
  <si>
    <t>(正福寺)梵鐘</t>
  </si>
  <si>
    <t>上山梨</t>
  </si>
  <si>
    <t>(可睡斎)梵鐘</t>
  </si>
  <si>
    <t>浅羽</t>
  </si>
  <si>
    <t>浅名</t>
  </si>
  <si>
    <t>法多山田遊祭 (七段)</t>
  </si>
  <si>
    <t>高尾</t>
  </si>
  <si>
    <t>大野
中新田</t>
  </si>
  <si>
    <t>油山寺の御霊スギ</t>
  </si>
  <si>
    <t>大谷</t>
  </si>
  <si>
    <t>川会</t>
  </si>
  <si>
    <t>旧澤野医院(病棟・居宅・渡り廊下・洋館)</t>
  </si>
  <si>
    <t>川井</t>
  </si>
  <si>
    <t>(足立雪山筆絹本墨書)蜀桟道(図)</t>
  </si>
  <si>
    <t>下山梨</t>
  </si>
  <si>
    <t>(紙本軸装)用福寺釈迦涅槃図</t>
  </si>
  <si>
    <t>(宗円寺鉄造)薬師如来立像</t>
  </si>
  <si>
    <t>長泉寺(木造)薬師如来立像</t>
  </si>
  <si>
    <t>深見</t>
  </si>
  <si>
    <t>(岩松寺木造)聖観世音菩薩(立像)</t>
  </si>
  <si>
    <t>(岩松寺木造)不動明王二童子立像</t>
  </si>
  <si>
    <t>(了教寺木造)阿弥陀三尊(坐)像</t>
  </si>
  <si>
    <t>(梅山八幡神社木造)阿弥陀如来坐像</t>
  </si>
  <si>
    <t>梅山</t>
  </si>
  <si>
    <t>(富里王子神社木造)獅子頭</t>
  </si>
  <si>
    <t>富里</t>
  </si>
  <si>
    <t>(松秀寺木造)十一面観音坐像</t>
  </si>
  <si>
    <t>西楽寺(銅造)不動明王立像</t>
  </si>
  <si>
    <t>新屋</t>
  </si>
  <si>
    <t>広岡</t>
  </si>
  <si>
    <t>原川浅間宮(銅造)鰐口</t>
  </si>
  <si>
    <t>(銅造小型)鰐口</t>
  </si>
  <si>
    <t>(川村驥山筆紙本墨書)孝経</t>
  </si>
  <si>
    <t>袋井</t>
  </si>
  <si>
    <t>小山</t>
  </si>
  <si>
    <t>宇刈</t>
  </si>
  <si>
    <t>西楽寺(豊臣秀吉)朱印状</t>
  </si>
  <si>
    <t>愛野</t>
  </si>
  <si>
    <t>(北山遺跡出土)管玉</t>
  </si>
  <si>
    <t>(団子塚遺跡出土)鉄剣</t>
  </si>
  <si>
    <t>(紙本軸装)袋井宿絵図</t>
  </si>
  <si>
    <t>(紙本巻子本装)北条出羽守氏重移葬葬列図</t>
  </si>
  <si>
    <t>(紙本軸装)今川了俊歌切</t>
  </si>
  <si>
    <t>堀越</t>
  </si>
  <si>
    <t>松原</t>
  </si>
  <si>
    <t>長泉寺薬師如来立像附(属の)遠江四十九薬師像</t>
  </si>
  <si>
    <t>伊勢大神宮(おかげ)御蔭接待寄附帳</t>
  </si>
  <si>
    <t>見取</t>
  </si>
  <si>
    <t>友永</t>
  </si>
  <si>
    <t>木原</t>
  </si>
  <si>
    <t>久野城址</t>
  </si>
  <si>
    <t>鷲巣</t>
  </si>
  <si>
    <t>十二所居館(跡)</t>
  </si>
  <si>
    <t>諸井</t>
  </si>
  <si>
    <t>マキの木</t>
  </si>
  <si>
    <t>ボーイスカウト</t>
  </si>
  <si>
    <t>→</t>
  </si>
  <si>
    <t>公立幼稚園PTA連絡協議会</t>
  </si>
  <si>
    <t>子ども会育成連合会</t>
  </si>
  <si>
    <t>ボーイスカウト袋井</t>
  </si>
  <si>
    <t>ガールスカウト袋井地区協議会</t>
  </si>
  <si>
    <t>ふぁみりあネット</t>
  </si>
  <si>
    <t>国際ソロプチミスト袋井</t>
  </si>
  <si>
    <t>袋井ライオンズクラブ</t>
  </si>
  <si>
    <t>※平成23年度より変更</t>
  </si>
  <si>
    <r>
      <t>2</t>
    </r>
    <r>
      <rPr>
        <sz val="11"/>
        <rFont val="ＭＳ Ｐゴシック"/>
        <family val="3"/>
      </rPr>
      <t>1年度で廃止</t>
    </r>
  </si>
  <si>
    <t>※地域を明るくする会連絡協議会は市民協働課</t>
  </si>
  <si>
    <t>H26年度で廃止</t>
  </si>
  <si>
    <t>所管外</t>
  </si>
  <si>
    <t>H28より廃止</t>
  </si>
  <si>
    <t>（１）市立図書館蔵書冊数</t>
  </si>
  <si>
    <t>（２）市立図書館利用冊数（貸出冊数）</t>
  </si>
  <si>
    <t>（４）社会教育学級の状況</t>
  </si>
  <si>
    <t>（６）各種団体の委員会員数　　－教育委員会関係－</t>
  </si>
  <si>
    <t>21年度で廃止</t>
  </si>
  <si>
    <t>拾歩壱御朱印状(徳川七ｹ条御定書)</t>
  </si>
  <si>
    <t>平成29年度</t>
  </si>
  <si>
    <t>平成30年</t>
  </si>
  <si>
    <t>所管外</t>
  </si>
  <si>
    <t>H28より廃止</t>
  </si>
  <si>
    <t>所管外</t>
  </si>
  <si>
    <t>回数</t>
  </si>
  <si>
    <t>-</t>
  </si>
  <si>
    <t>利用者総数</t>
  </si>
  <si>
    <t>クラブ等による</t>
  </si>
  <si>
    <t>団体利用</t>
  </si>
  <si>
    <t>その他個別利用</t>
  </si>
  <si>
    <t>陶芸</t>
  </si>
  <si>
    <t>一般を対象とした講座</t>
  </si>
  <si>
    <t>平成17年度</t>
  </si>
  <si>
    <t>平成18年度</t>
  </si>
  <si>
    <t>平成19年度</t>
  </si>
  <si>
    <t>茶道</t>
  </si>
  <si>
    <t>パソコン</t>
  </si>
  <si>
    <t>料理</t>
  </si>
  <si>
    <t>パソコン応用編</t>
  </si>
  <si>
    <t>エアロビック</t>
  </si>
  <si>
    <t>バトミントン</t>
  </si>
  <si>
    <t>ソフトエアロ＆ヨガ</t>
  </si>
  <si>
    <t>ゴルフ</t>
  </si>
  <si>
    <t>ｴｱﾛ＆ﾋﾟﾗﾃｨｽ</t>
  </si>
  <si>
    <t>ラッピング</t>
  </si>
  <si>
    <t>英会話</t>
  </si>
  <si>
    <t>花</t>
  </si>
  <si>
    <t>ネイルアート</t>
  </si>
  <si>
    <t>腰痛肩こり水泳</t>
  </si>
  <si>
    <t>アロマフィットネス</t>
  </si>
  <si>
    <t>テニス</t>
  </si>
  <si>
    <t>ゴルフ</t>
  </si>
  <si>
    <t>太極拳</t>
  </si>
  <si>
    <t>フラワーアレンジメント</t>
  </si>
  <si>
    <t>着付け</t>
  </si>
  <si>
    <t>籐工芸</t>
  </si>
  <si>
    <t>スマイル体操</t>
  </si>
  <si>
    <t>詩　　吟</t>
  </si>
  <si>
    <t>計</t>
  </si>
  <si>
    <t>ビーズアクセサリー</t>
  </si>
  <si>
    <t>平成20年度</t>
  </si>
  <si>
    <t>平成21年度</t>
  </si>
  <si>
    <t>平成22年度</t>
  </si>
  <si>
    <t>ズンバ</t>
  </si>
  <si>
    <t>ハーモニカ</t>
  </si>
  <si>
    <t>スクラップブッキング</t>
  </si>
  <si>
    <t>ラテンエアロ</t>
  </si>
  <si>
    <t>※H20年度より、サンライフ袋井と勤労青少年ホーム統合。</t>
  </si>
  <si>
    <t>（８）サンライフ袋井（勤労青少年ホーム）利用状況</t>
  </si>
  <si>
    <t>区           分</t>
  </si>
  <si>
    <t>平成23年度</t>
  </si>
  <si>
    <t>平成24年度</t>
  </si>
  <si>
    <t>平成25年度</t>
  </si>
  <si>
    <t>平成26年度</t>
  </si>
  <si>
    <t>平成27年度</t>
  </si>
  <si>
    <t>平成28年度</t>
  </si>
  <si>
    <t>バトミントン</t>
  </si>
  <si>
    <t>ラッピング＆
ペイパークラフト</t>
  </si>
  <si>
    <t>社交ダンス</t>
  </si>
  <si>
    <t>書道</t>
  </si>
  <si>
    <t>フラダンス</t>
  </si>
  <si>
    <t>墨絵</t>
  </si>
  <si>
    <t>絵手紙</t>
  </si>
  <si>
    <t>野菜づくり</t>
  </si>
  <si>
    <t>ムービング
ストレッチ</t>
  </si>
  <si>
    <t>ズンバ</t>
  </si>
  <si>
    <t>花つくり</t>
  </si>
  <si>
    <t>リンパストレッチ</t>
  </si>
  <si>
    <t>ハーモニカ</t>
  </si>
  <si>
    <t>小計</t>
  </si>
  <si>
    <t>ビーズアクセサリー</t>
  </si>
  <si>
    <t>手作りスーツ</t>
  </si>
  <si>
    <t>パソコン</t>
  </si>
  <si>
    <t>エアロビック</t>
  </si>
  <si>
    <t>ソフトエアロ＆ヨガ</t>
  </si>
  <si>
    <t>ｴｱﾛ＆ﾋﾟﾗﾃｨｽ</t>
  </si>
  <si>
    <t>ラッピング</t>
  </si>
  <si>
    <t>小計</t>
  </si>
  <si>
    <t>フラワーアレンジメント</t>
  </si>
  <si>
    <t>スクラップブッキング</t>
  </si>
  <si>
    <t>ペン字</t>
  </si>
  <si>
    <t>ラテンエアロ</t>
  </si>
  <si>
    <t>その他の講座※</t>
  </si>
  <si>
    <t>合計</t>
  </si>
  <si>
    <t>※一般講座と青年講座と区別しなくなった。</t>
  </si>
  <si>
    <t>※その他の講座</t>
  </si>
  <si>
    <t>韓国語</t>
  </si>
  <si>
    <t>骨盤矯正ｴｸｻｻｲｽﾞ・　　　　　　　　　　リンパヨガ</t>
  </si>
  <si>
    <t>ヒップホップ小学生</t>
  </si>
  <si>
    <t>ギター</t>
  </si>
  <si>
    <t>（単位：人）</t>
  </si>
  <si>
    <t>体育室利用人員</t>
  </si>
  <si>
    <t>卓球室利用人員</t>
  </si>
  <si>
    <t>ミーティング室利用人員</t>
  </si>
  <si>
    <t>個別利用人員</t>
  </si>
  <si>
    <t>勤労者</t>
  </si>
  <si>
    <t>バレーボール</t>
  </si>
  <si>
    <t>バトミントン</t>
  </si>
  <si>
    <t>バスケット</t>
  </si>
  <si>
    <t>卓球</t>
  </si>
  <si>
    <t>その他のスポーツ</t>
  </si>
  <si>
    <t>集会等</t>
  </si>
  <si>
    <t>（１２）愛野公園利用状況</t>
  </si>
  <si>
    <t>（単位：面、日、人）</t>
  </si>
  <si>
    <t>スポーツ</t>
  </si>
  <si>
    <t>一般公開</t>
  </si>
  <si>
    <t>集会慰安会</t>
  </si>
  <si>
    <t>会議その他</t>
  </si>
  <si>
    <t>テニスコート</t>
  </si>
  <si>
    <t>野球場</t>
  </si>
  <si>
    <t>弓道場</t>
  </si>
  <si>
    <t>相撲場</t>
  </si>
  <si>
    <t>面数</t>
  </si>
  <si>
    <t>日数</t>
  </si>
  <si>
    <t>バスケットボール</t>
  </si>
  <si>
    <t>体操</t>
  </si>
  <si>
    <t>剣道</t>
  </si>
  <si>
    <t>柔道</t>
  </si>
  <si>
    <t>（１４）浅羽球技場、浅羽テニスコート利用状況</t>
  </si>
  <si>
    <t>（単位：日、人）</t>
  </si>
  <si>
    <t>浅羽球技場</t>
  </si>
  <si>
    <t>浅羽テニスコート</t>
  </si>
  <si>
    <t>（１５）袋井B&amp;G海洋センター利用状況</t>
  </si>
  <si>
    <t>（１６）浅羽B&amp;G海洋センター利用状況</t>
  </si>
  <si>
    <t>（単位：日、人）</t>
  </si>
  <si>
    <t>個人利用</t>
  </si>
  <si>
    <t>団体・教室</t>
  </si>
  <si>
    <t>見学者</t>
  </si>
  <si>
    <t>※平成28年度で閉館（平成28年度は閉館セレモニー期間の利用人数）</t>
  </si>
  <si>
    <t>(単位：日、人）</t>
  </si>
  <si>
    <t>プール室</t>
  </si>
  <si>
    <t>トレーニング室</t>
  </si>
  <si>
    <t>フィットネス室</t>
  </si>
  <si>
    <t>浴室</t>
  </si>
  <si>
    <t>多目的室</t>
  </si>
  <si>
    <t>専用利用・教室</t>
  </si>
  <si>
    <t>学校法人</t>
  </si>
  <si>
    <t>社会福祉法人</t>
  </si>
  <si>
    <t>宗教法人</t>
  </si>
  <si>
    <t>神道</t>
  </si>
  <si>
    <t>仏教</t>
  </si>
  <si>
    <t>神社</t>
  </si>
  <si>
    <t>教会</t>
  </si>
  <si>
    <t>寺院</t>
  </si>
  <si>
    <t>キリスト教</t>
  </si>
  <si>
    <t>諸教</t>
  </si>
  <si>
    <t>社会福祉法人（紅紫会、なごみかぜ・明和会・万萬会・デンマーク牧場福祉会・社会福祉協議会・三宝会・花の園会・ひつじ）</t>
  </si>
  <si>
    <t>（単位：回、人）</t>
  </si>
  <si>
    <t>区　　　　　　分</t>
  </si>
  <si>
    <t>利用回数</t>
  </si>
  <si>
    <t>利用人数</t>
  </si>
  <si>
    <t>うさぎホール</t>
  </si>
  <si>
    <t>自主事業</t>
  </si>
  <si>
    <t>貸館事業</t>
  </si>
  <si>
    <t>ワークショップ</t>
  </si>
  <si>
    <t>文字・文</t>
  </si>
  <si>
    <t>ものづくり</t>
  </si>
  <si>
    <t>食</t>
  </si>
  <si>
    <t>和</t>
  </si>
  <si>
    <t>舞台芸術</t>
  </si>
  <si>
    <t>集会室</t>
  </si>
  <si>
    <t>Ａ</t>
  </si>
  <si>
    <t>Ｂ</t>
  </si>
  <si>
    <t>Ｃ</t>
  </si>
  <si>
    <t>子　ど　も　室</t>
  </si>
  <si>
    <t>合　　　　　　計</t>
  </si>
  <si>
    <t>区　　　　分</t>
  </si>
  <si>
    <t>利用者数</t>
  </si>
  <si>
    <t>水　玉　プ　ー　ル</t>
  </si>
  <si>
    <t>公民館移転により</t>
  </si>
  <si>
    <t>20年度より一般団体分(自主事業）</t>
  </si>
  <si>
    <t>20年度より公用団体分（貸館事業）</t>
  </si>
  <si>
    <t>利用回数</t>
  </si>
  <si>
    <t>利用人数</t>
  </si>
  <si>
    <t>うさぎホール</t>
  </si>
  <si>
    <t>ワークショップ</t>
  </si>
  <si>
    <t>ものづくり</t>
  </si>
  <si>
    <t>開館日数</t>
  </si>
  <si>
    <t>利用者数</t>
  </si>
  <si>
    <t>（１３）アマチュアスポーツ利用状況</t>
  </si>
  <si>
    <t>平成30年度</t>
  </si>
  <si>
    <t>平成31年</t>
  </si>
  <si>
    <t>※平成３０年度より公民館はコミニュティセンターへ変更</t>
  </si>
  <si>
    <t>H30より廃止</t>
  </si>
  <si>
    <t>出典：袋井図書館</t>
  </si>
  <si>
    <t>出典：浅羽図書館</t>
  </si>
  <si>
    <t>郷土出典館運営委員会</t>
  </si>
  <si>
    <t>令和２年</t>
  </si>
  <si>
    <t>平成31年度</t>
  </si>
  <si>
    <t>令和２年度</t>
  </si>
  <si>
    <t>令和３年</t>
  </si>
  <si>
    <t>令和元年度</t>
  </si>
  <si>
    <t>令和2年度</t>
  </si>
  <si>
    <t>令和元年度</t>
  </si>
  <si>
    <t>考古資料</t>
  </si>
  <si>
    <t>歴史資料</t>
  </si>
  <si>
    <t>多目的ホール</t>
  </si>
  <si>
    <t>楽屋</t>
  </si>
  <si>
    <t>会議室</t>
  </si>
  <si>
    <t>1・2</t>
  </si>
  <si>
    <t>ものづくり工房</t>
  </si>
  <si>
    <t>調理室</t>
  </si>
  <si>
    <t>食工房</t>
  </si>
  <si>
    <t>和の空間</t>
  </si>
  <si>
    <t>申込件数　計</t>
  </si>
  <si>
    <t>利用者数　計</t>
  </si>
  <si>
    <t>令和３年度</t>
  </si>
  <si>
    <t>出典：県経営管理部総務局法務課（宗教法人）、県スポーツ文化観光部総合教育局私学振興課（学校法人）</t>
  </si>
  <si>
    <t>令和４年</t>
  </si>
  <si>
    <t>※令和元年度までは、市民体育館の利用状況を掲載</t>
  </si>
  <si>
    <t>※令和２年度以降は、総合体育館の利用状況を掲載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</si>
  <si>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</si>
  <si>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</si>
  <si>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</si>
  <si>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</si>
  <si>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</si>
  <si>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</si>
  <si>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</si>
  <si>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</si>
  <si>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</si>
  <si>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</si>
  <si>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</si>
  <si>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</si>
  <si>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</si>
  <si>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（単位：日、冊）</t>
  </si>
  <si>
    <t>（単位：日、人）</t>
  </si>
  <si>
    <t>令和元年</t>
  </si>
  <si>
    <t>（単位：人、時間）</t>
  </si>
  <si>
    <t>家庭教育学級　※２</t>
  </si>
  <si>
    <r>
      <rPr>
        <sz val="11"/>
        <rFont val="ＭＳ Ｐゴシック"/>
        <family val="3"/>
      </rPr>
      <t>少年学級</t>
    </r>
    <r>
      <rPr>
        <sz val="11"/>
        <rFont val="ＭＳ Ｐゴシック"/>
        <family val="3"/>
      </rPr>
      <t>　　　※１</t>
    </r>
  </si>
  <si>
    <t>延時間：平成30年度のコミュニティセンター化に伴い各学級の自主的活動を重視するため時間の積算は廃止。</t>
  </si>
  <si>
    <t>（単位：件、人）</t>
  </si>
  <si>
    <t>（７）指定文化財一覧表</t>
  </si>
  <si>
    <t>（単位：日、回、人）</t>
  </si>
  <si>
    <t>（単位：回、人）</t>
  </si>
  <si>
    <t>出典：スポーツ政策課（愛野公園）</t>
  </si>
  <si>
    <t>（単位：件、人）</t>
  </si>
  <si>
    <t>出典：スポーツ政策課（浅羽球技場、浅羽テニスコート）</t>
  </si>
  <si>
    <t>出典：スポーツ政策課（袋井B&amp;G海洋センター）</t>
  </si>
  <si>
    <t>出典：スポーツ政策課（浅羽B&amp;G海洋センター）</t>
  </si>
  <si>
    <t>出典：スポーツ政策課（風見の丘）</t>
  </si>
  <si>
    <t>（17）風見の丘利用状況</t>
  </si>
  <si>
    <t>出典：生涯学習課（月見の里学遊館）</t>
  </si>
  <si>
    <t>出典：生涯学習課（メロープラザ）</t>
  </si>
  <si>
    <t>令和５年</t>
  </si>
  <si>
    <t>令和４年度</t>
  </si>
  <si>
    <t>市民体育館利用状況</t>
  </si>
  <si>
    <t>市民体育館</t>
  </si>
  <si>
    <t>総合体育館</t>
  </si>
  <si>
    <t>（５）コミュニティセンター（公民館）利用状況</t>
  </si>
  <si>
    <t>油山寺本堂内厨子</t>
  </si>
  <si>
    <t>平治二年銘梵鐘</t>
  </si>
  <si>
    <r>
      <t>徳川(家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七ヶ条定書</t>
    </r>
  </si>
  <si>
    <r>
      <t>(紙本軸装)裁許状絵図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４点</t>
    </r>
    <r>
      <rPr>
        <sz val="11"/>
        <rFont val="ＭＳ Ｐゴシック"/>
        <family val="3"/>
      </rPr>
      <t>)</t>
    </r>
  </si>
  <si>
    <t>令和５年４月１日現在</t>
  </si>
  <si>
    <t>一般</t>
  </si>
  <si>
    <t>公用</t>
  </si>
  <si>
    <t>出典：産業未来課（サンライフ袋井）</t>
  </si>
  <si>
    <r>
      <t>（１８）公益法人等の数　</t>
    </r>
    <r>
      <rPr>
        <sz val="12"/>
        <rFont val="ＭＳ Ｐゴシック"/>
        <family val="3"/>
      </rPr>
      <t>（袋井市に本部がある法人）</t>
    </r>
  </si>
  <si>
    <t>（１９）月見の里学遊館利用状況</t>
  </si>
  <si>
    <t>（２０）メロープラザ利用状況</t>
  </si>
  <si>
    <t>出典：袋井図書館（月見の里学遊館図書館分室含む）</t>
  </si>
  <si>
    <t>出典：生涯学習課</t>
  </si>
  <si>
    <t>袋井図書館・月見の里学遊館図書室分室</t>
  </si>
  <si>
    <t>浅羽図書館</t>
  </si>
  <si>
    <t>袋井図書館・月見の里学遊館図書室分室</t>
  </si>
  <si>
    <t>袋井図書館・月見の里学遊館図書館分室</t>
  </si>
  <si>
    <t>（３）館外貸出利用状況</t>
  </si>
  <si>
    <t>年令区分貸出冊数</t>
  </si>
  <si>
    <t>年令区分貸出人員</t>
  </si>
  <si>
    <t>※２　小中学校の家庭教育学級</t>
  </si>
  <si>
    <t>※１　旧ふるさと学級</t>
  </si>
  <si>
    <t>※１旧ふるさと学級</t>
  </si>
  <si>
    <t>出典：協働まちづくり課</t>
  </si>
  <si>
    <t>袋井体育センター</t>
  </si>
  <si>
    <t>（９）体育センター利用状況</t>
  </si>
  <si>
    <t>浅羽体育センター</t>
  </si>
  <si>
    <t>出典：スポーツ政策課</t>
  </si>
  <si>
    <t>（１０）体育センター種目別利用状況</t>
  </si>
  <si>
    <t>出典：スポーツ政策課</t>
  </si>
  <si>
    <t>出典：スポーツ政策課（総合体育館）</t>
  </si>
  <si>
    <t>出典：スポーツ政策課（市民体育館）</t>
  </si>
  <si>
    <t>（１１）総合体育館利用状況</t>
  </si>
  <si>
    <t>　　　　しあわせ推進課（社会福祉法人）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</si>
</sst>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  <numFmt numFmtId="178" formatCode="#,##0.0;[Red]\-#,##0.0"/>
    <numFmt numFmtId="179" formatCode="0.0_ "/>
    <numFmt numFmtId="180" formatCode="[$-411]ggge&quot;年&quot;m&quot;月&quot;d&quot;日&quot;;@"/>
    <numFmt numFmtId="181" formatCode="mmm\-yyyy"/>
    <numFmt numFmtId="182" formatCode="#,##0_ "/>
    <numFmt numFmtId="183" formatCode="#,##0_);[Red]\(#,##0\)"/>
    <numFmt numFmtId="184" formatCode="#,##0_ ;[Red]\-#,##0\ "/>
    <numFmt numFmtId="185" formatCode="#,##0;&quot;▲ &quot;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38" fontId="0" fillId="0" borderId="10" xfId="48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178" fontId="0" fillId="0" borderId="11" xfId="48" applyNumberFormat="1" applyFill="1" applyBorder="1" applyAlignment="1">
      <alignment vertical="center" shrinkToFit="1"/>
    </xf>
    <xf numFmtId="178" fontId="0" fillId="0" borderId="10" xfId="48" applyNumberFormat="1" applyFill="1" applyBorder="1" applyAlignment="1">
      <alignment vertical="center" shrinkToFit="1"/>
    </xf>
    <xf numFmtId="178" fontId="0" fillId="0" borderId="11" xfId="48" applyNumberFormat="1" applyFont="1" applyFill="1" applyBorder="1" applyAlignment="1">
      <alignment vertical="center" shrinkToFit="1"/>
    </xf>
    <xf numFmtId="178" fontId="0" fillId="0" borderId="10" xfId="48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wrapText="1" shrinkToFit="1"/>
    </xf>
    <xf numFmtId="38" fontId="0" fillId="0" borderId="0" xfId="48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78" fontId="0" fillId="0" borderId="0" xfId="48" applyNumberForma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38" fontId="0" fillId="0" borderId="0" xfId="48" applyFont="1" applyFill="1" applyBorder="1" applyAlignment="1">
      <alignment horizontal="center" vertical="center" shrinkToFit="1"/>
    </xf>
    <xf numFmtId="180" fontId="0" fillId="0" borderId="0" xfId="48" applyNumberForma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ill="1" applyBorder="1" applyAlignment="1">
      <alignment horizontal="center" vertical="center" shrinkToFit="1"/>
    </xf>
    <xf numFmtId="180" fontId="0" fillId="0" borderId="0" xfId="48" applyNumberFormat="1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 wrapText="1" shrinkToFit="1"/>
    </xf>
    <xf numFmtId="38" fontId="0" fillId="0" borderId="0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0" fillId="0" borderId="11" xfId="48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183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horizontal="distributed" vertical="center" indent="1" shrinkToFit="1"/>
    </xf>
    <xf numFmtId="0" fontId="0" fillId="0" borderId="11" xfId="0" applyFill="1" applyBorder="1" applyAlignment="1">
      <alignment horizontal="distributed" vertical="center" shrinkToFit="1"/>
    </xf>
    <xf numFmtId="183" fontId="0" fillId="0" borderId="0" xfId="0" applyNumberFormat="1" applyFill="1" applyAlignment="1">
      <alignment horizontal="right" vertical="center"/>
    </xf>
    <xf numFmtId="18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83" fontId="0" fillId="0" borderId="10" xfId="48" applyNumberForma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38" fontId="0" fillId="0" borderId="11" xfId="48" applyFont="1" applyFill="1" applyBorder="1" applyAlignment="1">
      <alignment vertical="center"/>
    </xf>
    <xf numFmtId="38" fontId="27" fillId="0" borderId="11" xfId="48" applyFont="1" applyFill="1" applyBorder="1" applyAlignment="1">
      <alignment vertical="center" shrinkToFit="1"/>
    </xf>
    <xf numFmtId="0" fontId="27" fillId="0" borderId="11" xfId="0" applyFont="1" applyFill="1" applyBorder="1" applyAlignment="1">
      <alignment/>
    </xf>
    <xf numFmtId="38" fontId="0" fillId="0" borderId="11" xfId="48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38" fontId="27" fillId="0" borderId="11" xfId="48" applyFont="1" applyFill="1" applyBorder="1" applyAlignment="1">
      <alignment vertical="center" shrinkToFit="1"/>
    </xf>
    <xf numFmtId="183" fontId="0" fillId="0" borderId="0" xfId="0" applyNumberFormat="1" applyFill="1" applyBorder="1" applyAlignment="1">
      <alignment vertical="center" shrinkToFit="1"/>
    </xf>
    <xf numFmtId="183" fontId="0" fillId="0" borderId="0" xfId="48" applyNumberFormat="1" applyFill="1" applyBorder="1" applyAlignment="1">
      <alignment vertical="center" shrinkToFit="1"/>
    </xf>
    <xf numFmtId="0" fontId="27" fillId="0" borderId="0" xfId="0" applyFont="1" applyFill="1" applyBorder="1" applyAlignment="1">
      <alignment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 shrinkToFit="1"/>
    </xf>
    <xf numFmtId="38" fontId="27" fillId="0" borderId="11" xfId="48" applyFont="1" applyFill="1" applyBorder="1" applyAlignment="1">
      <alignment horizontal="right" vertical="center" shrinkToFit="1"/>
    </xf>
    <xf numFmtId="178" fontId="27" fillId="0" borderId="11" xfId="48" applyNumberFormat="1" applyFont="1" applyFill="1" applyBorder="1" applyAlignment="1">
      <alignment horizontal="right" vertical="center" shrinkToFit="1"/>
    </xf>
    <xf numFmtId="38" fontId="27" fillId="0" borderId="11" xfId="48" applyFont="1" applyFill="1" applyBorder="1" applyAlignment="1">
      <alignment vertical="center" shrinkToFit="1"/>
    </xf>
    <xf numFmtId="178" fontId="27" fillId="0" borderId="11" xfId="48" applyNumberFormat="1" applyFont="1" applyFill="1" applyBorder="1" applyAlignment="1">
      <alignment vertical="center" shrinkToFit="1"/>
    </xf>
    <xf numFmtId="38" fontId="0" fillId="0" borderId="11" xfId="48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48" applyFill="1" applyBorder="1" applyAlignment="1">
      <alignment/>
    </xf>
    <xf numFmtId="38" fontId="0" fillId="0" borderId="11" xfId="48" applyFill="1" applyBorder="1" applyAlignment="1">
      <alignment/>
    </xf>
    <xf numFmtId="38" fontId="0" fillId="0" borderId="12" xfId="48" applyFill="1" applyBorder="1" applyAlignment="1">
      <alignment/>
    </xf>
    <xf numFmtId="0" fontId="0" fillId="0" borderId="0" xfId="0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13" xfId="48" applyFont="1" applyFill="1" applyBorder="1" applyAlignment="1">
      <alignment vertical="center"/>
    </xf>
    <xf numFmtId="38" fontId="0" fillId="0" borderId="0" xfId="48" applyFont="1" applyFill="1" applyBorder="1" applyAlignment="1">
      <alignment/>
    </xf>
    <xf numFmtId="38" fontId="0" fillId="0" borderId="1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14" xfId="48" applyFont="1" applyFill="1" applyBorder="1" applyAlignment="1">
      <alignment/>
    </xf>
    <xf numFmtId="38" fontId="0" fillId="0" borderId="12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Border="1" applyAlignment="1">
      <alignment/>
    </xf>
    <xf numFmtId="38" fontId="0" fillId="0" borderId="17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distributed"/>
    </xf>
    <xf numFmtId="38" fontId="0" fillId="0" borderId="18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 horizontal="distributed"/>
    </xf>
    <xf numFmtId="38" fontId="0" fillId="0" borderId="20" xfId="48" applyFont="1" applyFill="1" applyBorder="1" applyAlignment="1">
      <alignment/>
    </xf>
    <xf numFmtId="38" fontId="0" fillId="0" borderId="21" xfId="48" applyFont="1" applyFill="1" applyBorder="1" applyAlignment="1">
      <alignment horizontal="distributed"/>
    </xf>
    <xf numFmtId="38" fontId="0" fillId="0" borderId="22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12" xfId="48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5" xfId="48" applyFill="1" applyBorder="1" applyAlignment="1">
      <alignment/>
    </xf>
    <xf numFmtId="0" fontId="0" fillId="0" borderId="15" xfId="0" applyBorder="1" applyAlignment="1">
      <alignment/>
    </xf>
    <xf numFmtId="38" fontId="0" fillId="0" borderId="23" xfId="48" applyFont="1" applyFill="1" applyBorder="1" applyAlignment="1">
      <alignment horizontal="distributed"/>
    </xf>
    <xf numFmtId="38" fontId="0" fillId="0" borderId="24" xfId="48" applyFont="1" applyFill="1" applyBorder="1" applyAlignment="1">
      <alignment horizontal="distributed"/>
    </xf>
    <xf numFmtId="0" fontId="0" fillId="0" borderId="17" xfId="0" applyFill="1" applyBorder="1" applyAlignment="1">
      <alignment/>
    </xf>
    <xf numFmtId="38" fontId="0" fillId="0" borderId="25" xfId="48" applyFont="1" applyFill="1" applyBorder="1" applyAlignment="1">
      <alignment horizontal="distributed"/>
    </xf>
    <xf numFmtId="38" fontId="0" fillId="0" borderId="25" xfId="48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3" xfId="48" applyFont="1" applyFill="1" applyBorder="1" applyAlignment="1">
      <alignment/>
    </xf>
    <xf numFmtId="18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82" fontId="0" fillId="0" borderId="11" xfId="0" applyNumberFormat="1" applyBorder="1" applyAlignment="1">
      <alignment/>
    </xf>
    <xf numFmtId="0" fontId="24" fillId="0" borderId="0" xfId="0" applyFont="1" applyBorder="1" applyAlignment="1">
      <alignment/>
    </xf>
    <xf numFmtId="3" fontId="0" fillId="0" borderId="11" xfId="48" applyNumberFormat="1" applyFont="1" applyFill="1" applyBorder="1" applyAlignment="1">
      <alignment horizontal="right"/>
    </xf>
    <xf numFmtId="3" fontId="0" fillId="0" borderId="15" xfId="48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8" fontId="0" fillId="0" borderId="11" xfId="48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8" fontId="0" fillId="0" borderId="0" xfId="48" applyFill="1" applyBorder="1" applyAlignment="1">
      <alignment horizontal="center"/>
    </xf>
    <xf numFmtId="184" fontId="0" fillId="0" borderId="0" xfId="48" applyNumberFormat="1" applyFill="1" applyBorder="1" applyAlignment="1">
      <alignment horizontal="right"/>
    </xf>
    <xf numFmtId="38" fontId="0" fillId="0" borderId="0" xfId="48" applyFill="1" applyBorder="1" applyAlignment="1">
      <alignment horizontal="right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right" shrinkToFit="1"/>
    </xf>
    <xf numFmtId="0" fontId="0" fillId="0" borderId="11" xfId="0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11" xfId="0" applyFill="1" applyBorder="1" applyAlignment="1">
      <alignment shrinkToFit="1"/>
    </xf>
    <xf numFmtId="38" fontId="0" fillId="0" borderId="11" xfId="48" applyFont="1" applyFill="1" applyBorder="1" applyAlignment="1">
      <alignment shrinkToFit="1"/>
    </xf>
    <xf numFmtId="38" fontId="0" fillId="0" borderId="11" xfId="48" applyFill="1" applyBorder="1" applyAlignment="1">
      <alignment shrinkToFit="1"/>
    </xf>
    <xf numFmtId="3" fontId="0" fillId="0" borderId="11" xfId="0" applyNumberFormat="1" applyFill="1" applyBorder="1" applyAlignment="1">
      <alignment shrinkToFit="1"/>
    </xf>
    <xf numFmtId="38" fontId="0" fillId="0" borderId="11" xfId="48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38" fontId="0" fillId="0" borderId="0" xfId="48" applyFill="1" applyBorder="1" applyAlignment="1">
      <alignment shrinkToFit="1"/>
    </xf>
    <xf numFmtId="38" fontId="0" fillId="0" borderId="0" xfId="48" applyFont="1" applyFill="1" applyBorder="1" applyAlignment="1">
      <alignment shrinkToFit="1"/>
    </xf>
    <xf numFmtId="3" fontId="0" fillId="0" borderId="0" xfId="0" applyNumberFormat="1" applyFill="1" applyBorder="1" applyAlignment="1">
      <alignment shrinkToFit="1"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vertical="center" shrinkToFit="1"/>
    </xf>
    <xf numFmtId="185" fontId="0" fillId="0" borderId="11" xfId="61" applyNumberFormat="1" applyFont="1" applyFill="1" applyBorder="1" applyAlignment="1">
      <alignment horizontal="right" vertical="center"/>
      <protection/>
    </xf>
    <xf numFmtId="38" fontId="0" fillId="0" borderId="11" xfId="48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/>
    </xf>
    <xf numFmtId="38" fontId="0" fillId="0" borderId="11" xfId="48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38" fontId="0" fillId="0" borderId="27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right" vertical="center" shrinkToFit="1"/>
    </xf>
    <xf numFmtId="38" fontId="27" fillId="0" borderId="17" xfId="48" applyFont="1" applyFill="1" applyBorder="1" applyAlignment="1">
      <alignment vertical="center" shrinkToFit="1"/>
    </xf>
    <xf numFmtId="38" fontId="0" fillId="0" borderId="28" xfId="48" applyFill="1" applyBorder="1" applyAlignment="1">
      <alignment vertical="center" shrinkToFit="1"/>
    </xf>
    <xf numFmtId="178" fontId="0" fillId="0" borderId="28" xfId="48" applyNumberFormat="1" applyFill="1" applyBorder="1" applyAlignment="1">
      <alignment vertical="center" shrinkToFit="1"/>
    </xf>
    <xf numFmtId="38" fontId="0" fillId="0" borderId="0" xfId="48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 shrinkToFit="1"/>
    </xf>
    <xf numFmtId="180" fontId="0" fillId="0" borderId="11" xfId="48" applyNumberFormat="1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vertical="center" wrapText="1" shrinkToFit="1"/>
    </xf>
    <xf numFmtId="38" fontId="0" fillId="0" borderId="11" xfId="48" applyFont="1" applyFill="1" applyBorder="1" applyAlignment="1">
      <alignment horizontal="center" vertical="center" wrapText="1" shrinkToFit="1"/>
    </xf>
    <xf numFmtId="38" fontId="0" fillId="0" borderId="0" xfId="48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22" fillId="0" borderId="0" xfId="0" applyFont="1" applyFill="1" applyAlignment="1">
      <alignment horizontal="left" shrinkToFit="1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38" fontId="0" fillId="0" borderId="25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/>
    </xf>
    <xf numFmtId="183" fontId="0" fillId="0" borderId="11" xfId="48" applyNumberFormat="1" applyFont="1" applyFill="1" applyBorder="1" applyAlignment="1">
      <alignment horizontal="right"/>
    </xf>
    <xf numFmtId="183" fontId="0" fillId="0" borderId="11" xfId="48" applyNumberFormat="1" applyFill="1" applyBorder="1" applyAlignment="1">
      <alignment horizontal="right"/>
    </xf>
    <xf numFmtId="183" fontId="0" fillId="0" borderId="11" xfId="48" applyNumberFormat="1" applyFont="1" applyFill="1" applyBorder="1" applyAlignment="1">
      <alignment horizontal="right"/>
    </xf>
    <xf numFmtId="185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27" fillId="0" borderId="12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0" fillId="0" borderId="25" xfId="48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38" fontId="0" fillId="0" borderId="30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shrinkToFit="1"/>
    </xf>
    <xf numFmtId="38" fontId="0" fillId="0" borderId="26" xfId="48" applyFont="1" applyFill="1" applyBorder="1" applyAlignment="1">
      <alignment/>
    </xf>
    <xf numFmtId="38" fontId="23" fillId="0" borderId="11" xfId="48" applyFont="1" applyFill="1" applyBorder="1" applyAlignment="1">
      <alignment vertical="center"/>
    </xf>
    <xf numFmtId="38" fontId="23" fillId="0" borderId="11" xfId="48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8" fontId="23" fillId="0" borderId="17" xfId="48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38" fontId="0" fillId="0" borderId="18" xfId="48" applyFill="1" applyBorder="1" applyAlignment="1">
      <alignment horizontal="center" vertical="center" shrinkToFit="1"/>
    </xf>
    <xf numFmtId="38" fontId="0" fillId="0" borderId="32" xfId="48" applyFill="1" applyBorder="1" applyAlignment="1">
      <alignment horizontal="center" vertical="center" shrinkToFit="1"/>
    </xf>
    <xf numFmtId="38" fontId="0" fillId="0" borderId="33" xfId="48" applyFill="1" applyBorder="1" applyAlignment="1">
      <alignment horizontal="center" vertical="center" shrinkToFit="1"/>
    </xf>
    <xf numFmtId="38" fontId="0" fillId="0" borderId="16" xfId="48" applyFill="1" applyBorder="1" applyAlignment="1">
      <alignment horizontal="center" vertical="center" shrinkToFit="1"/>
    </xf>
    <xf numFmtId="38" fontId="0" fillId="0" borderId="13" xfId="48" applyFill="1" applyBorder="1" applyAlignment="1">
      <alignment horizontal="center" vertical="center" shrinkToFit="1"/>
    </xf>
    <xf numFmtId="38" fontId="0" fillId="0" borderId="34" xfId="48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5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32" xfId="48" applyFont="1" applyFill="1" applyBorder="1" applyAlignment="1">
      <alignment horizontal="center" vertical="center" shrinkToFit="1"/>
    </xf>
    <xf numFmtId="38" fontId="0" fillId="0" borderId="33" xfId="48" applyFont="1" applyFill="1" applyBorder="1" applyAlignment="1">
      <alignment horizontal="center" vertical="center" shrinkToFit="1"/>
    </xf>
    <xf numFmtId="38" fontId="0" fillId="0" borderId="16" xfId="48" applyFont="1" applyFill="1" applyBorder="1" applyAlignment="1">
      <alignment horizontal="center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38" fontId="0" fillId="0" borderId="34" xfId="48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horizontal="center" vertical="center" shrinkToFit="1"/>
    </xf>
    <xf numFmtId="38" fontId="0" fillId="0" borderId="14" xfId="48" applyFont="1" applyFill="1" applyBorder="1" applyAlignment="1">
      <alignment horizontal="center" vertical="center" shrinkToFit="1"/>
    </xf>
    <xf numFmtId="38" fontId="0" fillId="0" borderId="26" xfId="48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3" fontId="0" fillId="0" borderId="17" xfId="0" applyNumberFormat="1" applyFill="1" applyBorder="1" applyAlignment="1">
      <alignment horizontal="center" vertical="center" shrinkToFit="1"/>
    </xf>
    <xf numFmtId="183" fontId="0" fillId="0" borderId="14" xfId="0" applyNumberFormat="1" applyFill="1" applyBorder="1" applyAlignment="1">
      <alignment horizontal="center" vertical="center" shrinkToFit="1"/>
    </xf>
    <xf numFmtId="183" fontId="0" fillId="0" borderId="26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24" fillId="0" borderId="35" xfId="48" applyFont="1" applyFill="1" applyBorder="1" applyAlignment="1">
      <alignment horizontal="distributed" vertical="center"/>
    </xf>
    <xf numFmtId="38" fontId="24" fillId="0" borderId="3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38" fontId="0" fillId="0" borderId="17" xfId="48" applyFont="1" applyFill="1" applyBorder="1" applyAlignment="1">
      <alignment horizontal="center"/>
    </xf>
    <xf numFmtId="38" fontId="0" fillId="0" borderId="26" xfId="48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horizontal="distributed" vertical="center" indent="1"/>
    </xf>
    <xf numFmtId="38" fontId="0" fillId="0" borderId="15" xfId="48" applyFont="1" applyFill="1" applyBorder="1" applyAlignment="1">
      <alignment horizontal="distributed" vertical="center" indent="1"/>
    </xf>
    <xf numFmtId="38" fontId="0" fillId="0" borderId="12" xfId="48" applyFont="1" applyFill="1" applyBorder="1" applyAlignment="1">
      <alignment horizontal="distributed" vertical="center" indent="1"/>
    </xf>
    <xf numFmtId="38" fontId="0" fillId="0" borderId="18" xfId="48" applyFont="1" applyFill="1" applyBorder="1" applyAlignment="1">
      <alignment horizontal="distributed" vertical="center" indent="1"/>
    </xf>
    <xf numFmtId="38" fontId="0" fillId="0" borderId="16" xfId="48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2" fillId="0" borderId="18" xfId="48" applyFont="1" applyFill="1" applyBorder="1" applyAlignment="1">
      <alignment horizontal="distributed" vertical="center" indent="1"/>
    </xf>
    <xf numFmtId="38" fontId="2" fillId="0" borderId="16" xfId="48" applyFont="1" applyFill="1" applyBorder="1" applyAlignment="1">
      <alignment horizontal="distributed" vertical="center" indent="1"/>
    </xf>
    <xf numFmtId="38" fontId="2" fillId="0" borderId="18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0" fillId="0" borderId="29" xfId="48" applyFont="1" applyFill="1" applyBorder="1" applyAlignment="1">
      <alignment horizontal="distributed" vertical="center" indent="1"/>
    </xf>
    <xf numFmtId="38" fontId="0" fillId="0" borderId="18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distributed" vertical="center" wrapText="1" indent="1"/>
    </xf>
    <xf numFmtId="38" fontId="2" fillId="0" borderId="11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distributed"/>
    </xf>
    <xf numFmtId="38" fontId="2" fillId="0" borderId="11" xfId="48" applyFont="1" applyFill="1" applyBorder="1" applyAlignment="1">
      <alignment horizontal="distributed" vertical="center" wrapText="1" indent="1"/>
    </xf>
    <xf numFmtId="38" fontId="24" fillId="0" borderId="19" xfId="48" applyFont="1" applyFill="1" applyBorder="1" applyAlignment="1">
      <alignment horizontal="distributed" vertical="center"/>
    </xf>
    <xf numFmtId="38" fontId="24" fillId="0" borderId="24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center"/>
    </xf>
    <xf numFmtId="38" fontId="0" fillId="0" borderId="26" xfId="48" applyFont="1" applyFill="1" applyBorder="1" applyAlignment="1">
      <alignment horizontal="center"/>
    </xf>
    <xf numFmtId="38" fontId="0" fillId="0" borderId="14" xfId="48" applyFont="1" applyFill="1" applyBorder="1" applyAlignment="1">
      <alignment horizontal="center"/>
    </xf>
    <xf numFmtId="38" fontId="0" fillId="0" borderId="17" xfId="48" applyFill="1" applyBorder="1" applyAlignment="1">
      <alignment horizontal="center"/>
    </xf>
    <xf numFmtId="38" fontId="0" fillId="0" borderId="14" xfId="48" applyFill="1" applyBorder="1" applyAlignment="1">
      <alignment horizontal="center"/>
    </xf>
    <xf numFmtId="38" fontId="0" fillId="0" borderId="26" xfId="48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/>
    </xf>
    <xf numFmtId="183" fontId="0" fillId="0" borderId="26" xfId="0" applyNumberFormat="1" applyFont="1" applyFill="1" applyBorder="1" applyAlignment="1">
      <alignment horizontal="center"/>
    </xf>
    <xf numFmtId="183" fontId="0" fillId="0" borderId="17" xfId="48" applyNumberFormat="1" applyFont="1" applyFill="1" applyBorder="1" applyAlignment="1">
      <alignment horizontal="center"/>
    </xf>
    <xf numFmtId="183" fontId="0" fillId="0" borderId="26" xfId="48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83" fontId="0" fillId="0" borderId="26" xfId="0" applyNumberFormat="1" applyFont="1" applyFill="1" applyBorder="1" applyAlignment="1">
      <alignment horizontal="center"/>
    </xf>
    <xf numFmtId="183" fontId="0" fillId="0" borderId="17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center"/>
    </xf>
    <xf numFmtId="183" fontId="0" fillId="0" borderId="17" xfId="48" applyNumberFormat="1" applyFill="1" applyBorder="1" applyAlignment="1">
      <alignment horizontal="center"/>
    </xf>
    <xf numFmtId="183" fontId="0" fillId="0" borderId="26" xfId="48" applyNumberFormat="1" applyFill="1" applyBorder="1" applyAlignment="1">
      <alignment horizontal="center"/>
    </xf>
    <xf numFmtId="183" fontId="0" fillId="0" borderId="11" xfId="48" applyNumberFormat="1" applyFill="1" applyBorder="1" applyAlignment="1">
      <alignment horizontal="center"/>
    </xf>
    <xf numFmtId="183" fontId="0" fillId="0" borderId="11" xfId="48" applyNumberFormat="1" applyFont="1" applyFill="1" applyBorder="1" applyAlignment="1">
      <alignment horizontal="center"/>
    </xf>
    <xf numFmtId="183" fontId="0" fillId="0" borderId="11" xfId="48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 shrinkToFi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shrinkToFit="1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shrinkToFit="1"/>
    </xf>
    <xf numFmtId="0" fontId="2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5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0" fillId="0" borderId="17" xfId="48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0" name="Line 22"/>
        <xdr:cNvSpPr>
          <a:spLocks/>
        </xdr:cNvSpPr>
      </xdr:nvSpPr>
      <xdr:spPr>
        <a:xfrm>
          <a:off x="192405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1924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6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8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9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0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1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2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3"/>
        <xdr:cNvSpPr>
          <a:spLocks/>
        </xdr:cNvSpPr>
      </xdr:nvSpPr>
      <xdr:spPr>
        <a:xfrm>
          <a:off x="192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0" name="Line 31"/>
        <xdr:cNvSpPr>
          <a:spLocks/>
        </xdr:cNvSpPr>
      </xdr:nvSpPr>
      <xdr:spPr>
        <a:xfrm>
          <a:off x="19240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1" name="Line 31"/>
        <xdr:cNvSpPr>
          <a:spLocks/>
        </xdr:cNvSpPr>
      </xdr:nvSpPr>
      <xdr:spPr>
        <a:xfrm>
          <a:off x="1924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>
      <xdr:nvSpPr>
        <xdr:cNvPr id="22" name="Line 22"/>
        <xdr:cNvSpPr>
          <a:spLocks/>
        </xdr:cNvSpPr>
      </xdr:nvSpPr>
      <xdr:spPr>
        <a:xfrm>
          <a:off x="1924050" y="3149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23" name="Line 31"/>
        <xdr:cNvSpPr>
          <a:spLocks/>
        </xdr:cNvSpPr>
      </xdr:nvSpPr>
      <xdr:spPr>
        <a:xfrm>
          <a:off x="1924050" y="3064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4" name="Line 31"/>
        <xdr:cNvSpPr>
          <a:spLocks/>
        </xdr:cNvSpPr>
      </xdr:nvSpPr>
      <xdr:spPr>
        <a:xfrm>
          <a:off x="1924050" y="3081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2" width="10.625" style="12" customWidth="1"/>
    <col min="3" max="16384" width="8.625" style="12" customWidth="1"/>
  </cols>
  <sheetData>
    <row r="1" ht="19.5" customHeight="1">
      <c r="A1" s="211" t="s">
        <v>5</v>
      </c>
    </row>
    <row r="2" ht="19.5" customHeight="1">
      <c r="A2" s="11" t="s">
        <v>255</v>
      </c>
    </row>
    <row r="3" ht="15" customHeight="1">
      <c r="A3" s="11"/>
    </row>
    <row r="4" spans="1:15" ht="15" customHeight="1">
      <c r="A4" s="12" t="s">
        <v>525</v>
      </c>
      <c r="M4" s="12" t="s">
        <v>6</v>
      </c>
      <c r="N4" s="33"/>
      <c r="O4" s="33" t="s">
        <v>7</v>
      </c>
    </row>
    <row r="5" spans="1:15" s="14" customFormat="1" ht="24.75" customHeight="1">
      <c r="A5" s="13" t="s">
        <v>0</v>
      </c>
      <c r="B5" s="13" t="s">
        <v>1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</row>
    <row r="6" spans="1:15" ht="20.25" customHeight="1">
      <c r="A6" s="13" t="s">
        <v>473</v>
      </c>
      <c r="B6" s="3">
        <f>SUM(C6:O6)</f>
        <v>183048</v>
      </c>
      <c r="C6" s="3">
        <v>2852</v>
      </c>
      <c r="D6" s="3">
        <v>4386</v>
      </c>
      <c r="E6" s="3">
        <v>11062</v>
      </c>
      <c r="F6" s="3">
        <v>15942</v>
      </c>
      <c r="G6" s="3">
        <v>7848</v>
      </c>
      <c r="H6" s="4">
        <v>7718</v>
      </c>
      <c r="I6" s="3">
        <v>4558</v>
      </c>
      <c r="J6" s="3">
        <v>9161</v>
      </c>
      <c r="K6" s="3">
        <v>1732</v>
      </c>
      <c r="L6" s="3">
        <v>32853</v>
      </c>
      <c r="M6" s="3">
        <v>15865</v>
      </c>
      <c r="N6" s="3">
        <v>58952</v>
      </c>
      <c r="O6" s="3">
        <v>10119</v>
      </c>
    </row>
    <row r="7" spans="1:15" ht="20.25" customHeight="1">
      <c r="A7" s="13" t="s">
        <v>474</v>
      </c>
      <c r="B7" s="3">
        <f>SUM(C7:O7)</f>
        <v>187809</v>
      </c>
      <c r="C7" s="3">
        <v>2934</v>
      </c>
      <c r="D7" s="3">
        <v>4488</v>
      </c>
      <c r="E7" s="3">
        <v>11195</v>
      </c>
      <c r="F7" s="3">
        <v>16386</v>
      </c>
      <c r="G7" s="3">
        <v>8027</v>
      </c>
      <c r="H7" s="4">
        <v>7900</v>
      </c>
      <c r="I7" s="3">
        <v>4715</v>
      </c>
      <c r="J7" s="3">
        <v>9508</v>
      </c>
      <c r="K7" s="3">
        <v>1805</v>
      </c>
      <c r="L7" s="3">
        <v>33599</v>
      </c>
      <c r="M7" s="3">
        <v>16292</v>
      </c>
      <c r="N7" s="3">
        <v>60665</v>
      </c>
      <c r="O7" s="3">
        <v>10295</v>
      </c>
    </row>
    <row r="8" spans="1:15" ht="20.25" customHeight="1">
      <c r="A8" s="13" t="s">
        <v>475</v>
      </c>
      <c r="B8" s="3">
        <f>SUM(C8:O8)</f>
        <v>192028</v>
      </c>
      <c r="C8" s="3">
        <v>3053</v>
      </c>
      <c r="D8" s="3">
        <v>4687</v>
      </c>
      <c r="E8" s="3">
        <v>11578</v>
      </c>
      <c r="F8" s="3">
        <v>16937</v>
      </c>
      <c r="G8" s="3">
        <v>8160</v>
      </c>
      <c r="H8" s="4">
        <v>8107</v>
      </c>
      <c r="I8" s="3">
        <v>4783</v>
      </c>
      <c r="J8" s="3">
        <v>9719</v>
      </c>
      <c r="K8" s="3">
        <v>1864</v>
      </c>
      <c r="L8" s="3">
        <v>34034</v>
      </c>
      <c r="M8" s="3">
        <v>16560</v>
      </c>
      <c r="N8" s="3">
        <v>61683</v>
      </c>
      <c r="O8" s="3">
        <v>10863</v>
      </c>
    </row>
    <row r="9" spans="1:15" ht="20.25" customHeight="1">
      <c r="A9" s="13" t="s">
        <v>476</v>
      </c>
      <c r="B9" s="3">
        <f>SUM(C9:O9)</f>
        <v>192941</v>
      </c>
      <c r="C9" s="3">
        <v>3017</v>
      </c>
      <c r="D9" s="3">
        <v>4739</v>
      </c>
      <c r="E9" s="3">
        <v>11392</v>
      </c>
      <c r="F9" s="3">
        <v>17035</v>
      </c>
      <c r="G9" s="3">
        <v>8214</v>
      </c>
      <c r="H9" s="4">
        <v>8426</v>
      </c>
      <c r="I9" s="3">
        <v>4808</v>
      </c>
      <c r="J9" s="3">
        <v>9887</v>
      </c>
      <c r="K9" s="3">
        <v>1922</v>
      </c>
      <c r="L9" s="3">
        <v>34037</v>
      </c>
      <c r="M9" s="3">
        <v>16564</v>
      </c>
      <c r="N9" s="3">
        <v>61937</v>
      </c>
      <c r="O9" s="3">
        <v>10963</v>
      </c>
    </row>
    <row r="10" spans="1:15" ht="20.25" customHeight="1">
      <c r="A10" s="13" t="s">
        <v>477</v>
      </c>
      <c r="B10" s="3">
        <v>196264</v>
      </c>
      <c r="C10" s="3">
        <v>3086</v>
      </c>
      <c r="D10" s="3">
        <v>4865</v>
      </c>
      <c r="E10" s="3">
        <v>11600</v>
      </c>
      <c r="F10" s="3">
        <v>17347</v>
      </c>
      <c r="G10" s="3">
        <v>8456</v>
      </c>
      <c r="H10" s="5">
        <v>8824</v>
      </c>
      <c r="I10" s="3">
        <v>4957</v>
      </c>
      <c r="J10" s="3">
        <v>10172</v>
      </c>
      <c r="K10" s="3">
        <v>1980</v>
      </c>
      <c r="L10" s="3">
        <v>33945</v>
      </c>
      <c r="M10" s="3">
        <v>16910</v>
      </c>
      <c r="N10" s="3">
        <v>63197</v>
      </c>
      <c r="O10" s="3">
        <v>10925</v>
      </c>
    </row>
    <row r="11" spans="1:15" ht="20.25" customHeight="1">
      <c r="A11" s="13" t="s">
        <v>478</v>
      </c>
      <c r="B11" s="5">
        <v>199784</v>
      </c>
      <c r="C11" s="5">
        <v>3178</v>
      </c>
      <c r="D11" s="5">
        <v>4983</v>
      </c>
      <c r="E11" s="5">
        <v>11802</v>
      </c>
      <c r="F11" s="5">
        <v>17640</v>
      </c>
      <c r="G11" s="5">
        <v>8506</v>
      </c>
      <c r="H11" s="5">
        <v>9084</v>
      </c>
      <c r="I11" s="5">
        <v>5054</v>
      </c>
      <c r="J11" s="5">
        <v>10428</v>
      </c>
      <c r="K11" s="5">
        <v>2025</v>
      </c>
      <c r="L11" s="5">
        <v>34706</v>
      </c>
      <c r="M11" s="5">
        <v>17205</v>
      </c>
      <c r="N11" s="5">
        <v>64056</v>
      </c>
      <c r="O11" s="5">
        <v>11117</v>
      </c>
    </row>
    <row r="12" spans="1:15" ht="20.25" customHeight="1">
      <c r="A12" s="13" t="s">
        <v>479</v>
      </c>
      <c r="B12" s="5">
        <v>204077</v>
      </c>
      <c r="C12" s="5">
        <v>3234</v>
      </c>
      <c r="D12" s="5">
        <v>5136</v>
      </c>
      <c r="E12" s="5">
        <v>11855</v>
      </c>
      <c r="F12" s="5">
        <v>18017</v>
      </c>
      <c r="G12" s="5">
        <v>8759</v>
      </c>
      <c r="H12" s="5">
        <v>9636</v>
      </c>
      <c r="I12" s="5">
        <v>5232</v>
      </c>
      <c r="J12" s="5">
        <v>10903</v>
      </c>
      <c r="K12" s="5">
        <v>2100</v>
      </c>
      <c r="L12" s="5">
        <v>35187</v>
      </c>
      <c r="M12" s="5">
        <v>17524</v>
      </c>
      <c r="N12" s="5">
        <v>65260</v>
      </c>
      <c r="O12" s="5">
        <v>11234</v>
      </c>
    </row>
    <row r="13" spans="1:15" ht="20.25" customHeight="1">
      <c r="A13" s="13" t="s">
        <v>480</v>
      </c>
      <c r="B13" s="5">
        <f>SUM(C13:O13)</f>
        <v>211255</v>
      </c>
      <c r="C13" s="5">
        <v>3426</v>
      </c>
      <c r="D13" s="5">
        <v>5384</v>
      </c>
      <c r="E13" s="5">
        <v>12166</v>
      </c>
      <c r="F13" s="5">
        <v>18676</v>
      </c>
      <c r="G13" s="5">
        <v>9260</v>
      </c>
      <c r="H13" s="5">
        <v>10401</v>
      </c>
      <c r="I13" s="5">
        <v>5455</v>
      </c>
      <c r="J13" s="5">
        <v>11390</v>
      </c>
      <c r="K13" s="5">
        <v>2167</v>
      </c>
      <c r="L13" s="5">
        <v>36058</v>
      </c>
      <c r="M13" s="5">
        <v>18767</v>
      </c>
      <c r="N13" s="5">
        <v>66818</v>
      </c>
      <c r="O13" s="5">
        <v>11287</v>
      </c>
    </row>
    <row r="14" spans="1:15" ht="20.25" customHeight="1">
      <c r="A14" s="13" t="s">
        <v>481</v>
      </c>
      <c r="B14" s="5">
        <f>SUM(C14:O14)</f>
        <v>215925</v>
      </c>
      <c r="C14" s="5">
        <v>3521</v>
      </c>
      <c r="D14" s="5">
        <v>5577</v>
      </c>
      <c r="E14" s="5">
        <v>12152</v>
      </c>
      <c r="F14" s="5">
        <v>19289</v>
      </c>
      <c r="G14" s="5">
        <v>9726</v>
      </c>
      <c r="H14" s="5">
        <v>11169</v>
      </c>
      <c r="I14" s="5">
        <v>5662</v>
      </c>
      <c r="J14" s="5">
        <v>11992</v>
      </c>
      <c r="K14" s="5">
        <v>2240</v>
      </c>
      <c r="L14" s="5">
        <v>36862</v>
      </c>
      <c r="M14" s="5">
        <v>18872</v>
      </c>
      <c r="N14" s="5">
        <v>67460</v>
      </c>
      <c r="O14" s="5">
        <v>11403</v>
      </c>
    </row>
    <row r="15" spans="1:15" ht="20.25" customHeight="1">
      <c r="A15" s="13" t="s">
        <v>482</v>
      </c>
      <c r="B15" s="5">
        <v>221033</v>
      </c>
      <c r="C15" s="5">
        <v>3658</v>
      </c>
      <c r="D15" s="5">
        <v>5556</v>
      </c>
      <c r="E15" s="5">
        <v>12391</v>
      </c>
      <c r="F15" s="5">
        <v>19761</v>
      </c>
      <c r="G15" s="5">
        <v>10194</v>
      </c>
      <c r="H15" s="5">
        <v>11901</v>
      </c>
      <c r="I15" s="5">
        <v>5897</v>
      </c>
      <c r="J15" s="5">
        <v>12504</v>
      </c>
      <c r="K15" s="5">
        <v>2316</v>
      </c>
      <c r="L15" s="5">
        <v>37347</v>
      </c>
      <c r="M15" s="5">
        <v>19151</v>
      </c>
      <c r="N15" s="5">
        <v>68582</v>
      </c>
      <c r="O15" s="5">
        <v>11775</v>
      </c>
    </row>
    <row r="16" spans="1:15" ht="20.25" customHeight="1">
      <c r="A16" s="13" t="s">
        <v>483</v>
      </c>
      <c r="B16" s="5">
        <v>225318</v>
      </c>
      <c r="C16" s="5">
        <v>3759</v>
      </c>
      <c r="D16" s="5">
        <v>5706</v>
      </c>
      <c r="E16" s="5">
        <v>12578</v>
      </c>
      <c r="F16" s="5">
        <v>20105</v>
      </c>
      <c r="G16" s="5">
        <v>10566</v>
      </c>
      <c r="H16" s="5">
        <v>12334</v>
      </c>
      <c r="I16" s="5">
        <v>6149</v>
      </c>
      <c r="J16" s="5">
        <v>12838</v>
      </c>
      <c r="K16" s="5">
        <v>2355</v>
      </c>
      <c r="L16" s="5">
        <v>37782</v>
      </c>
      <c r="M16" s="5">
        <v>19254</v>
      </c>
      <c r="N16" s="5">
        <v>69913</v>
      </c>
      <c r="O16" s="5">
        <v>11979</v>
      </c>
    </row>
    <row r="17" spans="1:15" ht="20.25" customHeight="1">
      <c r="A17" s="13" t="s">
        <v>484</v>
      </c>
      <c r="B17" s="5">
        <f aca="true" t="shared" si="0" ref="B17:B22">SUM(C17:O17)</f>
        <v>228335</v>
      </c>
      <c r="C17" s="5">
        <v>3805</v>
      </c>
      <c r="D17" s="5">
        <v>5804</v>
      </c>
      <c r="E17" s="5">
        <v>12723</v>
      </c>
      <c r="F17" s="5">
        <v>20408</v>
      </c>
      <c r="G17" s="5">
        <v>10785</v>
      </c>
      <c r="H17" s="5">
        <v>12566</v>
      </c>
      <c r="I17" s="5">
        <v>6231</v>
      </c>
      <c r="J17" s="5">
        <v>13058</v>
      </c>
      <c r="K17" s="5">
        <v>2344</v>
      </c>
      <c r="L17" s="5">
        <v>37512</v>
      </c>
      <c r="M17" s="5">
        <v>19536</v>
      </c>
      <c r="N17" s="5">
        <v>71268</v>
      </c>
      <c r="O17" s="5">
        <v>12295</v>
      </c>
    </row>
    <row r="18" spans="1:15" ht="20.25" customHeight="1">
      <c r="A18" s="13" t="s">
        <v>485</v>
      </c>
      <c r="B18" s="5">
        <f t="shared" si="0"/>
        <v>231984</v>
      </c>
      <c r="C18" s="5">
        <v>3888</v>
      </c>
      <c r="D18" s="5">
        <v>5890</v>
      </c>
      <c r="E18" s="5">
        <v>12881</v>
      </c>
      <c r="F18" s="5">
        <v>20517</v>
      </c>
      <c r="G18" s="5">
        <v>10999</v>
      </c>
      <c r="H18" s="5">
        <v>13000</v>
      </c>
      <c r="I18" s="5">
        <v>6342</v>
      </c>
      <c r="J18" s="5">
        <v>13375</v>
      </c>
      <c r="K18" s="5">
        <v>2425</v>
      </c>
      <c r="L18" s="5">
        <v>38082</v>
      </c>
      <c r="M18" s="5">
        <v>19862</v>
      </c>
      <c r="N18" s="5">
        <v>72460</v>
      </c>
      <c r="O18" s="5">
        <v>12263</v>
      </c>
    </row>
    <row r="19" spans="1:15" ht="20.25" customHeight="1">
      <c r="A19" s="13" t="s">
        <v>262</v>
      </c>
      <c r="B19" s="5">
        <f t="shared" si="0"/>
        <v>234785</v>
      </c>
      <c r="C19" s="5">
        <v>3995</v>
      </c>
      <c r="D19" s="5">
        <v>5915</v>
      </c>
      <c r="E19" s="5">
        <v>12684</v>
      </c>
      <c r="F19" s="5">
        <v>20428</v>
      </c>
      <c r="G19" s="5">
        <v>11190</v>
      </c>
      <c r="H19" s="5">
        <v>13312</v>
      </c>
      <c r="I19" s="5">
        <v>6427</v>
      </c>
      <c r="J19" s="5">
        <v>13667</v>
      </c>
      <c r="K19" s="5">
        <v>2502</v>
      </c>
      <c r="L19" s="5">
        <v>38462</v>
      </c>
      <c r="M19" s="5">
        <v>20425</v>
      </c>
      <c r="N19" s="5">
        <v>73517</v>
      </c>
      <c r="O19" s="5">
        <v>12261</v>
      </c>
    </row>
    <row r="20" spans="1:15" ht="20.25" customHeight="1">
      <c r="A20" s="13" t="s">
        <v>443</v>
      </c>
      <c r="B20" s="5">
        <f t="shared" si="0"/>
        <v>237825</v>
      </c>
      <c r="C20" s="5">
        <v>4119</v>
      </c>
      <c r="D20" s="5">
        <v>5975</v>
      </c>
      <c r="E20" s="5">
        <v>12720</v>
      </c>
      <c r="F20" s="5">
        <v>20563</v>
      </c>
      <c r="G20" s="5">
        <v>11167</v>
      </c>
      <c r="H20" s="5">
        <v>13266</v>
      </c>
      <c r="I20" s="5">
        <v>6419</v>
      </c>
      <c r="J20" s="5">
        <v>13769</v>
      </c>
      <c r="K20" s="5">
        <v>2528</v>
      </c>
      <c r="L20" s="5">
        <v>39084</v>
      </c>
      <c r="M20" s="5">
        <v>20752</v>
      </c>
      <c r="N20" s="5">
        <v>75107</v>
      </c>
      <c r="O20" s="5">
        <v>12356</v>
      </c>
    </row>
    <row r="21" spans="1:15" ht="20.25" customHeight="1">
      <c r="A21" s="188" t="s">
        <v>449</v>
      </c>
      <c r="B21" s="5">
        <f t="shared" si="0"/>
        <v>235365</v>
      </c>
      <c r="C21" s="5">
        <v>4084</v>
      </c>
      <c r="D21" s="5">
        <v>5808</v>
      </c>
      <c r="E21" s="5">
        <v>12479</v>
      </c>
      <c r="F21" s="5">
        <v>19725</v>
      </c>
      <c r="G21" s="5">
        <v>10875</v>
      </c>
      <c r="H21" s="5">
        <v>13401</v>
      </c>
      <c r="I21" s="5">
        <v>6489</v>
      </c>
      <c r="J21" s="5">
        <v>13854</v>
      </c>
      <c r="K21" s="5">
        <v>2508</v>
      </c>
      <c r="L21" s="5">
        <v>38053</v>
      </c>
      <c r="M21" s="5">
        <v>20801</v>
      </c>
      <c r="N21" s="5">
        <v>74897</v>
      </c>
      <c r="O21" s="5">
        <v>12391</v>
      </c>
    </row>
    <row r="22" spans="1:15" ht="20.25" customHeight="1">
      <c r="A22" s="188" t="s">
        <v>452</v>
      </c>
      <c r="B22" s="5">
        <f t="shared" si="0"/>
        <v>235284</v>
      </c>
      <c r="C22" s="5">
        <v>4255</v>
      </c>
      <c r="D22" s="5">
        <v>5888</v>
      </c>
      <c r="E22" s="5">
        <v>12449</v>
      </c>
      <c r="F22" s="5">
        <v>19758</v>
      </c>
      <c r="G22" s="5">
        <v>11072</v>
      </c>
      <c r="H22" s="5">
        <v>13376</v>
      </c>
      <c r="I22" s="5">
        <v>6522</v>
      </c>
      <c r="J22" s="5">
        <v>13935</v>
      </c>
      <c r="K22" s="5">
        <v>2555</v>
      </c>
      <c r="L22" s="5">
        <v>38016</v>
      </c>
      <c r="M22" s="5">
        <v>20566</v>
      </c>
      <c r="N22" s="5">
        <v>74465</v>
      </c>
      <c r="O22" s="5">
        <v>12427</v>
      </c>
    </row>
    <row r="23" spans="1:15" ht="20.25" customHeight="1">
      <c r="A23" s="188" t="s">
        <v>470</v>
      </c>
      <c r="B23" s="5">
        <f>SUM(C23:O23)</f>
        <v>237268</v>
      </c>
      <c r="C23" s="5">
        <v>4355</v>
      </c>
      <c r="D23" s="5">
        <v>5922</v>
      </c>
      <c r="E23" s="5">
        <v>12481</v>
      </c>
      <c r="F23" s="5">
        <v>20106</v>
      </c>
      <c r="G23" s="5">
        <v>11279</v>
      </c>
      <c r="H23" s="5">
        <v>13234</v>
      </c>
      <c r="I23" s="5">
        <v>6633</v>
      </c>
      <c r="J23" s="5">
        <v>14179</v>
      </c>
      <c r="K23" s="5">
        <v>2534</v>
      </c>
      <c r="L23" s="5">
        <v>38507</v>
      </c>
      <c r="M23" s="5">
        <v>20672</v>
      </c>
      <c r="N23" s="5">
        <v>74824</v>
      </c>
      <c r="O23" s="5">
        <v>12542</v>
      </c>
    </row>
    <row r="24" spans="1:15" ht="20.25" customHeight="1">
      <c r="A24" s="51" t="s">
        <v>523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ht="15" customHeight="1">
      <c r="A25" s="11"/>
    </row>
    <row r="26" ht="19.5" customHeight="1">
      <c r="A26" s="11" t="s">
        <v>255</v>
      </c>
    </row>
    <row r="27" ht="15" customHeight="1">
      <c r="A27" s="11"/>
    </row>
    <row r="28" spans="1:15" ht="15" customHeight="1">
      <c r="A28" s="12" t="s">
        <v>525</v>
      </c>
      <c r="M28" s="12" t="s">
        <v>6</v>
      </c>
      <c r="N28" s="33"/>
      <c r="O28" s="33" t="s">
        <v>7</v>
      </c>
    </row>
    <row r="29" spans="1:15" s="14" customFormat="1" ht="24.75" customHeight="1">
      <c r="A29" s="13" t="s">
        <v>0</v>
      </c>
      <c r="B29" s="13" t="s">
        <v>1</v>
      </c>
      <c r="C29" s="13" t="s">
        <v>8</v>
      </c>
      <c r="D29" s="13" t="s">
        <v>9</v>
      </c>
      <c r="E29" s="13" t="s">
        <v>10</v>
      </c>
      <c r="F29" s="13" t="s">
        <v>11</v>
      </c>
      <c r="G29" s="13" t="s">
        <v>12</v>
      </c>
      <c r="H29" s="13" t="s">
        <v>13</v>
      </c>
      <c r="I29" s="13" t="s">
        <v>3</v>
      </c>
      <c r="J29" s="13" t="s">
        <v>14</v>
      </c>
      <c r="K29" s="13" t="s">
        <v>15</v>
      </c>
      <c r="L29" s="13" t="s">
        <v>16</v>
      </c>
      <c r="M29" s="13" t="s">
        <v>17</v>
      </c>
      <c r="N29" s="13" t="s">
        <v>18</v>
      </c>
      <c r="O29" s="13" t="s">
        <v>19</v>
      </c>
    </row>
    <row r="30" spans="1:15" ht="20.25" customHeight="1">
      <c r="A30" s="13" t="s">
        <v>506</v>
      </c>
      <c r="B30" s="3">
        <f>SUM(C30:O30)</f>
        <v>235084</v>
      </c>
      <c r="C30" s="3">
        <v>4460</v>
      </c>
      <c r="D30" s="3">
        <v>6074</v>
      </c>
      <c r="E30" s="3">
        <v>12671</v>
      </c>
      <c r="F30" s="3">
        <v>20464</v>
      </c>
      <c r="G30" s="3">
        <v>11525</v>
      </c>
      <c r="H30" s="4">
        <v>13236</v>
      </c>
      <c r="I30" s="3">
        <v>6727</v>
      </c>
      <c r="J30" s="3">
        <v>14264</v>
      </c>
      <c r="K30" s="3">
        <v>2531</v>
      </c>
      <c r="L30" s="3">
        <v>39208</v>
      </c>
      <c r="M30" s="3">
        <v>20689</v>
      </c>
      <c r="N30" s="3">
        <v>70356</v>
      </c>
      <c r="O30" s="3">
        <v>12879</v>
      </c>
    </row>
    <row r="31" ht="15" customHeight="1">
      <c r="A31" s="51" t="s">
        <v>523</v>
      </c>
    </row>
    <row r="32" ht="15" customHeight="1">
      <c r="A32" s="11"/>
    </row>
    <row r="33" ht="15" customHeight="1">
      <c r="A33" s="11"/>
    </row>
    <row r="34" ht="15" customHeight="1">
      <c r="A34" s="11"/>
    </row>
    <row r="35" ht="15" customHeight="1">
      <c r="A35" s="11"/>
    </row>
    <row r="36" ht="15" customHeight="1">
      <c r="A36" s="11"/>
    </row>
    <row r="37" ht="15" customHeight="1">
      <c r="A37" s="11"/>
    </row>
    <row r="38" ht="15" customHeight="1">
      <c r="A38" s="11"/>
    </row>
    <row r="39" ht="15" customHeight="1">
      <c r="A39" s="11"/>
    </row>
    <row r="40" ht="15" customHeight="1">
      <c r="A40" s="11"/>
    </row>
    <row r="41" ht="15" customHeight="1">
      <c r="A41" s="11"/>
    </row>
    <row r="42" ht="15" customHeight="1">
      <c r="A42" s="11"/>
    </row>
    <row r="43" ht="15" customHeight="1">
      <c r="A43" s="11"/>
    </row>
    <row r="44" ht="15" customHeight="1">
      <c r="A44" s="11"/>
    </row>
    <row r="45" ht="15" customHeight="1">
      <c r="A45" s="11"/>
    </row>
    <row r="46" ht="15" customHeight="1">
      <c r="A46" s="11"/>
    </row>
    <row r="47" ht="15" customHeight="1">
      <c r="A47" s="11"/>
    </row>
    <row r="48" ht="15" customHeight="1">
      <c r="A48" s="11"/>
    </row>
    <row r="49" ht="15" customHeight="1">
      <c r="A49" s="11"/>
    </row>
    <row r="50" ht="15" customHeight="1">
      <c r="A50" s="11"/>
    </row>
    <row r="51" ht="15" customHeight="1">
      <c r="A51" s="11"/>
    </row>
    <row r="52" ht="15" customHeight="1">
      <c r="A52" s="11"/>
    </row>
    <row r="53" ht="15" customHeight="1">
      <c r="A53" s="11"/>
    </row>
    <row r="54" ht="15" customHeight="1">
      <c r="A54" s="11"/>
    </row>
    <row r="55" ht="15" customHeight="1">
      <c r="A55" s="11"/>
    </row>
    <row r="56" ht="15" customHeight="1">
      <c r="A56" s="11"/>
    </row>
    <row r="57" ht="19.5" customHeight="1">
      <c r="A57" s="11" t="s">
        <v>255</v>
      </c>
    </row>
    <row r="58" ht="15" customHeight="1">
      <c r="A58" s="11"/>
    </row>
    <row r="59" spans="1:15" ht="15" customHeight="1">
      <c r="A59" s="12" t="s">
        <v>526</v>
      </c>
      <c r="M59" s="12" t="s">
        <v>6</v>
      </c>
      <c r="N59" s="33"/>
      <c r="O59" s="33" t="s">
        <v>7</v>
      </c>
    </row>
    <row r="60" spans="1:15" s="14" customFormat="1" ht="24.75" customHeight="1">
      <c r="A60" s="13" t="s">
        <v>0</v>
      </c>
      <c r="B60" s="13" t="s">
        <v>1</v>
      </c>
      <c r="C60" s="13" t="s">
        <v>8</v>
      </c>
      <c r="D60" s="13" t="s">
        <v>9</v>
      </c>
      <c r="E60" s="13" t="s">
        <v>10</v>
      </c>
      <c r="F60" s="13" t="s">
        <v>11</v>
      </c>
      <c r="G60" s="13" t="s">
        <v>12</v>
      </c>
      <c r="H60" s="13" t="s">
        <v>13</v>
      </c>
      <c r="I60" s="13" t="s">
        <v>3</v>
      </c>
      <c r="J60" s="13" t="s">
        <v>14</v>
      </c>
      <c r="K60" s="13" t="s">
        <v>15</v>
      </c>
      <c r="L60" s="13" t="s">
        <v>16</v>
      </c>
      <c r="M60" s="13" t="s">
        <v>17</v>
      </c>
      <c r="N60" s="13" t="s">
        <v>18</v>
      </c>
      <c r="O60" s="13" t="s">
        <v>19</v>
      </c>
    </row>
    <row r="61" spans="1:15" ht="20.25" customHeight="1">
      <c r="A61" s="13" t="s">
        <v>473</v>
      </c>
      <c r="B61" s="3">
        <f>SUM(C61:O61)</f>
        <v>67433</v>
      </c>
      <c r="C61" s="3">
        <v>1020</v>
      </c>
      <c r="D61" s="3">
        <v>1217</v>
      </c>
      <c r="E61" s="3">
        <v>3018</v>
      </c>
      <c r="F61" s="3">
        <v>4215</v>
      </c>
      <c r="G61" s="3">
        <v>2286</v>
      </c>
      <c r="H61" s="4">
        <v>2778</v>
      </c>
      <c r="I61" s="3">
        <v>1402</v>
      </c>
      <c r="J61" s="3">
        <v>3487</v>
      </c>
      <c r="K61" s="3">
        <v>600</v>
      </c>
      <c r="L61" s="3">
        <v>13638</v>
      </c>
      <c r="M61" s="3">
        <v>4926</v>
      </c>
      <c r="N61" s="3">
        <v>24931</v>
      </c>
      <c r="O61" s="3">
        <v>3915</v>
      </c>
    </row>
    <row r="62" spans="1:15" ht="20.25" customHeight="1">
      <c r="A62" s="13" t="s">
        <v>474</v>
      </c>
      <c r="B62" s="3">
        <f>SUM(C62:O62)</f>
        <v>70884</v>
      </c>
      <c r="C62" s="3">
        <v>1042</v>
      </c>
      <c r="D62" s="3">
        <v>1251</v>
      </c>
      <c r="E62" s="3">
        <v>3112</v>
      </c>
      <c r="F62" s="3">
        <v>4398</v>
      </c>
      <c r="G62" s="3">
        <v>2415</v>
      </c>
      <c r="H62" s="4">
        <v>2971</v>
      </c>
      <c r="I62" s="3">
        <v>1391</v>
      </c>
      <c r="J62" s="3">
        <v>3606</v>
      </c>
      <c r="K62" s="3">
        <v>602</v>
      </c>
      <c r="L62" s="3">
        <v>14684</v>
      </c>
      <c r="M62" s="3">
        <v>5005</v>
      </c>
      <c r="N62" s="3">
        <v>26210</v>
      </c>
      <c r="O62" s="3">
        <v>4197</v>
      </c>
    </row>
    <row r="63" spans="1:15" ht="20.25" customHeight="1">
      <c r="A63" s="13" t="s">
        <v>475</v>
      </c>
      <c r="B63" s="3">
        <f>SUM(C63:O63)</f>
        <v>71964</v>
      </c>
      <c r="C63" s="3">
        <v>1070</v>
      </c>
      <c r="D63" s="3">
        <v>1153</v>
      </c>
      <c r="E63" s="3">
        <v>3200</v>
      </c>
      <c r="F63" s="3">
        <v>4431</v>
      </c>
      <c r="G63" s="3">
        <v>2509</v>
      </c>
      <c r="H63" s="4">
        <v>3090</v>
      </c>
      <c r="I63" s="3">
        <v>1420</v>
      </c>
      <c r="J63" s="3">
        <v>3742</v>
      </c>
      <c r="K63" s="3">
        <v>620</v>
      </c>
      <c r="L63" s="3">
        <v>14811</v>
      </c>
      <c r="M63" s="3">
        <v>4983</v>
      </c>
      <c r="N63" s="3">
        <v>26793</v>
      </c>
      <c r="O63" s="3">
        <v>4142</v>
      </c>
    </row>
    <row r="64" spans="1:15" ht="20.25" customHeight="1">
      <c r="A64" s="13" t="s">
        <v>476</v>
      </c>
      <c r="B64" s="3">
        <f>SUM(C64:O64)</f>
        <v>75158</v>
      </c>
      <c r="C64" s="3">
        <v>1159</v>
      </c>
      <c r="D64" s="3">
        <v>1185</v>
      </c>
      <c r="E64" s="3">
        <v>3306</v>
      </c>
      <c r="F64" s="3">
        <v>4737</v>
      </c>
      <c r="G64" s="3">
        <v>2665</v>
      </c>
      <c r="H64" s="4">
        <v>3358</v>
      </c>
      <c r="I64" s="3">
        <v>1498</v>
      </c>
      <c r="J64" s="3">
        <v>3964</v>
      </c>
      <c r="K64" s="3">
        <v>703</v>
      </c>
      <c r="L64" s="3">
        <v>15402</v>
      </c>
      <c r="M64" s="3">
        <v>5492</v>
      </c>
      <c r="N64" s="3">
        <v>27672</v>
      </c>
      <c r="O64" s="3">
        <v>4017</v>
      </c>
    </row>
    <row r="65" spans="1:15" ht="20.25" customHeight="1">
      <c r="A65" s="13" t="s">
        <v>477</v>
      </c>
      <c r="B65" s="3">
        <v>79747</v>
      </c>
      <c r="C65" s="3">
        <v>1158</v>
      </c>
      <c r="D65" s="3">
        <v>1188</v>
      </c>
      <c r="E65" s="3">
        <v>3426</v>
      </c>
      <c r="F65" s="3">
        <v>4994</v>
      </c>
      <c r="G65" s="3">
        <v>2801</v>
      </c>
      <c r="H65" s="4">
        <v>3609</v>
      </c>
      <c r="I65" s="3">
        <v>1583</v>
      </c>
      <c r="J65" s="3">
        <v>4109</v>
      </c>
      <c r="K65" s="3">
        <v>696</v>
      </c>
      <c r="L65" s="3">
        <v>16025</v>
      </c>
      <c r="M65" s="3">
        <v>5932</v>
      </c>
      <c r="N65" s="3">
        <v>29278</v>
      </c>
      <c r="O65" s="3">
        <v>4948</v>
      </c>
    </row>
    <row r="66" spans="1:15" ht="20.25" customHeight="1">
      <c r="A66" s="13" t="s">
        <v>478</v>
      </c>
      <c r="B66" s="5">
        <v>81448</v>
      </c>
      <c r="C66" s="5">
        <v>1189</v>
      </c>
      <c r="D66" s="5">
        <v>1206</v>
      </c>
      <c r="E66" s="5">
        <v>3677</v>
      </c>
      <c r="F66" s="5">
        <v>5194</v>
      </c>
      <c r="G66" s="5">
        <v>2975</v>
      </c>
      <c r="H66" s="5">
        <v>3729</v>
      </c>
      <c r="I66" s="5">
        <v>1634</v>
      </c>
      <c r="J66" s="5">
        <v>4251</v>
      </c>
      <c r="K66" s="5">
        <v>718</v>
      </c>
      <c r="L66" s="5">
        <v>16405</v>
      </c>
      <c r="M66" s="5">
        <v>6077</v>
      </c>
      <c r="N66" s="5">
        <v>29936</v>
      </c>
      <c r="O66" s="5">
        <v>4457</v>
      </c>
    </row>
    <row r="67" spans="1:15" ht="20.25" customHeight="1">
      <c r="A67" s="13" t="s">
        <v>479</v>
      </c>
      <c r="B67" s="5">
        <v>82063</v>
      </c>
      <c r="C67" s="5">
        <v>1240</v>
      </c>
      <c r="D67" s="5">
        <v>1245</v>
      </c>
      <c r="E67" s="5">
        <v>3650</v>
      </c>
      <c r="F67" s="5">
        <v>5262</v>
      </c>
      <c r="G67" s="5">
        <v>3011</v>
      </c>
      <c r="H67" s="5">
        <v>3851</v>
      </c>
      <c r="I67" s="5">
        <v>1717</v>
      </c>
      <c r="J67" s="5">
        <v>4414</v>
      </c>
      <c r="K67" s="5">
        <v>719</v>
      </c>
      <c r="L67" s="5">
        <v>16154</v>
      </c>
      <c r="M67" s="5">
        <v>6191</v>
      </c>
      <c r="N67" s="5">
        <v>29985</v>
      </c>
      <c r="O67" s="5">
        <v>4624</v>
      </c>
    </row>
    <row r="68" spans="1:15" ht="20.25" customHeight="1">
      <c r="A68" s="13" t="s">
        <v>480</v>
      </c>
      <c r="B68" s="5">
        <f>SUM(C68:O68)</f>
        <v>83429</v>
      </c>
      <c r="C68" s="5">
        <v>1209</v>
      </c>
      <c r="D68" s="5">
        <v>1249</v>
      </c>
      <c r="E68" s="5">
        <v>3702</v>
      </c>
      <c r="F68" s="5">
        <v>5413</v>
      </c>
      <c r="G68" s="5">
        <v>3030</v>
      </c>
      <c r="H68" s="5">
        <v>3856</v>
      </c>
      <c r="I68" s="5">
        <v>1723</v>
      </c>
      <c r="J68" s="5">
        <v>4458</v>
      </c>
      <c r="K68" s="5">
        <v>733</v>
      </c>
      <c r="L68" s="5">
        <v>16022</v>
      </c>
      <c r="M68" s="5">
        <v>6621</v>
      </c>
      <c r="N68" s="5">
        <v>30647</v>
      </c>
      <c r="O68" s="5">
        <v>4766</v>
      </c>
    </row>
    <row r="69" spans="1:15" ht="20.25" customHeight="1">
      <c r="A69" s="13" t="s">
        <v>481</v>
      </c>
      <c r="B69" s="5">
        <f>SUM(C69:O69)</f>
        <v>84535</v>
      </c>
      <c r="C69" s="5">
        <v>1213</v>
      </c>
      <c r="D69" s="5">
        <v>1273</v>
      </c>
      <c r="E69" s="5">
        <v>3748</v>
      </c>
      <c r="F69" s="5">
        <v>5623</v>
      </c>
      <c r="G69" s="5">
        <v>3132</v>
      </c>
      <c r="H69" s="5">
        <v>4045</v>
      </c>
      <c r="I69" s="5">
        <v>1799</v>
      </c>
      <c r="J69" s="5">
        <v>4608</v>
      </c>
      <c r="K69" s="5">
        <v>761</v>
      </c>
      <c r="L69" s="5">
        <v>16433</v>
      </c>
      <c r="M69" s="5">
        <v>6613</v>
      </c>
      <c r="N69" s="5">
        <v>30725</v>
      </c>
      <c r="O69" s="5">
        <v>4562</v>
      </c>
    </row>
    <row r="70" spans="1:15" ht="20.25" customHeight="1">
      <c r="A70" s="13" t="s">
        <v>482</v>
      </c>
      <c r="B70" s="5">
        <v>86052</v>
      </c>
      <c r="C70" s="5">
        <v>1238</v>
      </c>
      <c r="D70" s="5">
        <v>1296</v>
      </c>
      <c r="E70" s="5">
        <v>3808</v>
      </c>
      <c r="F70" s="5">
        <v>5636</v>
      </c>
      <c r="G70" s="5">
        <v>3242</v>
      </c>
      <c r="H70" s="5">
        <v>4292</v>
      </c>
      <c r="I70" s="5">
        <v>1897</v>
      </c>
      <c r="J70" s="5">
        <v>4793</v>
      </c>
      <c r="K70" s="5">
        <v>809</v>
      </c>
      <c r="L70" s="5">
        <v>16859</v>
      </c>
      <c r="M70" s="5">
        <v>6761</v>
      </c>
      <c r="N70" s="5">
        <v>30856</v>
      </c>
      <c r="O70" s="5">
        <v>4565</v>
      </c>
    </row>
    <row r="71" spans="1:15" ht="20.25" customHeight="1">
      <c r="A71" s="13" t="s">
        <v>483</v>
      </c>
      <c r="B71" s="5">
        <v>87790</v>
      </c>
      <c r="C71" s="5">
        <v>1249</v>
      </c>
      <c r="D71" s="5">
        <v>1321</v>
      </c>
      <c r="E71" s="5">
        <v>3815</v>
      </c>
      <c r="F71" s="5">
        <v>5815</v>
      </c>
      <c r="G71" s="5">
        <v>3408</v>
      </c>
      <c r="H71" s="5">
        <v>4572</v>
      </c>
      <c r="I71" s="5">
        <v>2008</v>
      </c>
      <c r="J71" s="5">
        <v>4987</v>
      </c>
      <c r="K71" s="5">
        <v>814</v>
      </c>
      <c r="L71" s="5">
        <v>17262</v>
      </c>
      <c r="M71" s="5">
        <v>6939</v>
      </c>
      <c r="N71" s="5">
        <v>31094</v>
      </c>
      <c r="O71" s="5">
        <v>4506</v>
      </c>
    </row>
    <row r="72" spans="1:15" ht="20.25" customHeight="1">
      <c r="A72" s="13" t="s">
        <v>484</v>
      </c>
      <c r="B72" s="5">
        <f aca="true" t="shared" si="1" ref="B72:B77">SUM(C72:O72)</f>
        <v>89522</v>
      </c>
      <c r="C72" s="5">
        <v>1294</v>
      </c>
      <c r="D72" s="5">
        <v>1383</v>
      </c>
      <c r="E72" s="5">
        <v>3961</v>
      </c>
      <c r="F72" s="5">
        <v>5897</v>
      </c>
      <c r="G72" s="5">
        <v>3482</v>
      </c>
      <c r="H72" s="5">
        <v>4807</v>
      </c>
      <c r="I72" s="5">
        <v>2008</v>
      </c>
      <c r="J72" s="5">
        <v>5205</v>
      </c>
      <c r="K72" s="5">
        <v>838</v>
      </c>
      <c r="L72" s="5">
        <v>17734</v>
      </c>
      <c r="M72" s="5">
        <v>7158</v>
      </c>
      <c r="N72" s="5">
        <v>31235</v>
      </c>
      <c r="O72" s="5">
        <v>4520</v>
      </c>
    </row>
    <row r="73" spans="1:15" ht="20.25" customHeight="1">
      <c r="A73" s="13" t="s">
        <v>485</v>
      </c>
      <c r="B73" s="47">
        <f t="shared" si="1"/>
        <v>91251</v>
      </c>
      <c r="C73" s="5">
        <v>1312</v>
      </c>
      <c r="D73" s="5">
        <v>1401</v>
      </c>
      <c r="E73" s="5">
        <v>3984</v>
      </c>
      <c r="F73" s="5">
        <v>5669</v>
      </c>
      <c r="G73" s="5">
        <v>3502</v>
      </c>
      <c r="H73" s="5">
        <v>5027</v>
      </c>
      <c r="I73" s="5">
        <v>2081</v>
      </c>
      <c r="J73" s="5">
        <v>5280</v>
      </c>
      <c r="K73" s="5">
        <v>766</v>
      </c>
      <c r="L73" s="5">
        <v>18164</v>
      </c>
      <c r="M73" s="5">
        <v>7682</v>
      </c>
      <c r="N73" s="5">
        <v>31686</v>
      </c>
      <c r="O73" s="5">
        <v>4697</v>
      </c>
    </row>
    <row r="74" spans="1:15" ht="20.25" customHeight="1">
      <c r="A74" s="13" t="s">
        <v>262</v>
      </c>
      <c r="B74" s="47">
        <f t="shared" si="1"/>
        <v>91474</v>
      </c>
      <c r="C74" s="5">
        <v>1350</v>
      </c>
      <c r="D74" s="5">
        <v>1447</v>
      </c>
      <c r="E74" s="5">
        <v>4057</v>
      </c>
      <c r="F74" s="5">
        <v>5726</v>
      </c>
      <c r="G74" s="5">
        <v>3629</v>
      </c>
      <c r="H74" s="5">
        <v>5234</v>
      </c>
      <c r="I74" s="5">
        <v>2163</v>
      </c>
      <c r="J74" s="5">
        <v>5413</v>
      </c>
      <c r="K74" s="5">
        <v>737</v>
      </c>
      <c r="L74" s="5">
        <v>18323</v>
      </c>
      <c r="M74" s="5">
        <v>7497</v>
      </c>
      <c r="N74" s="5">
        <v>31072</v>
      </c>
      <c r="O74" s="5">
        <v>4826</v>
      </c>
    </row>
    <row r="75" spans="1:15" ht="20.25" customHeight="1">
      <c r="A75" s="13" t="s">
        <v>443</v>
      </c>
      <c r="B75" s="47">
        <f t="shared" si="1"/>
        <v>93259</v>
      </c>
      <c r="C75" s="5">
        <v>1360</v>
      </c>
      <c r="D75" s="5">
        <v>1478</v>
      </c>
      <c r="E75" s="5">
        <v>4100</v>
      </c>
      <c r="F75" s="5">
        <v>5925</v>
      </c>
      <c r="G75" s="5">
        <v>3702</v>
      </c>
      <c r="H75" s="5">
        <v>5243</v>
      </c>
      <c r="I75" s="5">
        <v>2167</v>
      </c>
      <c r="J75" s="5">
        <v>5418</v>
      </c>
      <c r="K75" s="5">
        <v>758</v>
      </c>
      <c r="L75" s="5">
        <v>18627</v>
      </c>
      <c r="M75" s="5">
        <v>7561</v>
      </c>
      <c r="N75" s="5">
        <v>32078</v>
      </c>
      <c r="O75" s="5">
        <v>4842</v>
      </c>
    </row>
    <row r="76" spans="1:15" ht="20.25" customHeight="1">
      <c r="A76" s="188" t="s">
        <v>449</v>
      </c>
      <c r="B76" s="5">
        <f t="shared" si="1"/>
        <v>92493</v>
      </c>
      <c r="C76" s="5">
        <v>1364</v>
      </c>
      <c r="D76" s="5">
        <v>1405</v>
      </c>
      <c r="E76" s="5">
        <v>4027</v>
      </c>
      <c r="F76" s="5">
        <v>5957</v>
      </c>
      <c r="G76" s="5">
        <v>3647</v>
      </c>
      <c r="H76" s="5">
        <v>5241</v>
      </c>
      <c r="I76" s="5">
        <v>2109</v>
      </c>
      <c r="J76" s="5">
        <v>5395</v>
      </c>
      <c r="K76" s="5">
        <v>733</v>
      </c>
      <c r="L76" s="5">
        <v>18471</v>
      </c>
      <c r="M76" s="5">
        <v>7553</v>
      </c>
      <c r="N76" s="5">
        <v>31932</v>
      </c>
      <c r="O76" s="5">
        <v>4659</v>
      </c>
    </row>
    <row r="77" spans="1:15" ht="20.25" customHeight="1">
      <c r="A77" s="188" t="s">
        <v>452</v>
      </c>
      <c r="B77" s="5">
        <f t="shared" si="1"/>
        <v>92686</v>
      </c>
      <c r="C77" s="5">
        <v>1325</v>
      </c>
      <c r="D77" s="5">
        <v>1399</v>
      </c>
      <c r="E77" s="5">
        <v>4059</v>
      </c>
      <c r="F77" s="5">
        <v>5911</v>
      </c>
      <c r="G77" s="5">
        <v>3726</v>
      </c>
      <c r="H77" s="5">
        <v>5243</v>
      </c>
      <c r="I77" s="5">
        <v>2126</v>
      </c>
      <c r="J77" s="5">
        <v>5432</v>
      </c>
      <c r="K77" s="5">
        <v>738</v>
      </c>
      <c r="L77" s="5">
        <v>18243</v>
      </c>
      <c r="M77" s="5">
        <v>7697</v>
      </c>
      <c r="N77" s="5">
        <v>32018</v>
      </c>
      <c r="O77" s="5">
        <v>4769</v>
      </c>
    </row>
    <row r="78" spans="1:15" ht="20.25" customHeight="1">
      <c r="A78" s="188" t="s">
        <v>470</v>
      </c>
      <c r="B78" s="5">
        <f>SUM(C78:O78)</f>
        <v>93150</v>
      </c>
      <c r="C78" s="5">
        <v>1398</v>
      </c>
      <c r="D78" s="5">
        <v>1357</v>
      </c>
      <c r="E78" s="5">
        <v>3906</v>
      </c>
      <c r="F78" s="5">
        <v>5928</v>
      </c>
      <c r="G78" s="5">
        <v>3808</v>
      </c>
      <c r="H78" s="5">
        <v>5325</v>
      </c>
      <c r="I78" s="5">
        <v>2175</v>
      </c>
      <c r="J78" s="5">
        <v>5505</v>
      </c>
      <c r="K78" s="5">
        <v>749</v>
      </c>
      <c r="L78" s="5">
        <v>18437</v>
      </c>
      <c r="M78" s="5">
        <v>7521</v>
      </c>
      <c r="N78" s="5">
        <v>32106</v>
      </c>
      <c r="O78" s="5">
        <v>4935</v>
      </c>
    </row>
    <row r="79" ht="13.5">
      <c r="A79" s="1" t="s">
        <v>447</v>
      </c>
    </row>
    <row r="83" ht="19.5" customHeight="1">
      <c r="A83" s="11" t="s">
        <v>255</v>
      </c>
    </row>
    <row r="84" ht="15" customHeight="1">
      <c r="A84" s="11"/>
    </row>
    <row r="85" spans="1:15" ht="15" customHeight="1">
      <c r="A85" s="12" t="s">
        <v>526</v>
      </c>
      <c r="M85" s="12" t="s">
        <v>6</v>
      </c>
      <c r="N85" s="33"/>
      <c r="O85" s="33" t="s">
        <v>7</v>
      </c>
    </row>
    <row r="86" spans="1:15" s="14" customFormat="1" ht="24.75" customHeight="1">
      <c r="A86" s="13" t="s">
        <v>0</v>
      </c>
      <c r="B86" s="13" t="s">
        <v>1</v>
      </c>
      <c r="C86" s="13" t="s">
        <v>8</v>
      </c>
      <c r="D86" s="13" t="s">
        <v>9</v>
      </c>
      <c r="E86" s="13" t="s">
        <v>10</v>
      </c>
      <c r="F86" s="13" t="s">
        <v>11</v>
      </c>
      <c r="G86" s="13" t="s">
        <v>12</v>
      </c>
      <c r="H86" s="13" t="s">
        <v>13</v>
      </c>
      <c r="I86" s="13" t="s">
        <v>3</v>
      </c>
      <c r="J86" s="13" t="s">
        <v>14</v>
      </c>
      <c r="K86" s="13" t="s">
        <v>15</v>
      </c>
      <c r="L86" s="13" t="s">
        <v>16</v>
      </c>
      <c r="M86" s="13" t="s">
        <v>17</v>
      </c>
      <c r="N86" s="13" t="s">
        <v>18</v>
      </c>
      <c r="O86" s="13" t="s">
        <v>19</v>
      </c>
    </row>
    <row r="87" spans="1:15" ht="20.25" customHeight="1">
      <c r="A87" s="13" t="s">
        <v>506</v>
      </c>
      <c r="B87" s="3">
        <f>SUM(C87:O87)</f>
        <v>92228</v>
      </c>
      <c r="C87" s="3">
        <v>1434</v>
      </c>
      <c r="D87" s="3">
        <v>1405</v>
      </c>
      <c r="E87" s="3">
        <v>3950</v>
      </c>
      <c r="F87" s="3">
        <v>6063</v>
      </c>
      <c r="G87" s="3">
        <v>3824</v>
      </c>
      <c r="H87" s="4">
        <v>5209</v>
      </c>
      <c r="I87" s="3">
        <v>2101</v>
      </c>
      <c r="J87" s="3">
        <v>5485</v>
      </c>
      <c r="K87" s="3">
        <v>758</v>
      </c>
      <c r="L87" s="3">
        <v>18140</v>
      </c>
      <c r="M87" s="3">
        <v>7088</v>
      </c>
      <c r="N87" s="3">
        <v>31738</v>
      </c>
      <c r="O87" s="3">
        <v>5033</v>
      </c>
    </row>
  </sheetData>
  <sheetProtection/>
  <dataValidations count="1">
    <dataValidation allowBlank="1" showInputMessage="1" showErrorMessage="1" imeMode="hiragana" sqref="A59:IV60 A1:IV5 B73:O75 B58:O60 P58:IV78 A57:IV57 B31:IV56 B84:O86 P84:IV87 A83:IV83 B25:IV29 B85:IV86 A2:A65536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0" customWidth="1"/>
    <col min="2" max="16384" width="9.00390625" style="70" customWidth="1"/>
  </cols>
  <sheetData>
    <row r="1" spans="1:2" ht="17.25">
      <c r="A1" s="158" t="s">
        <v>540</v>
      </c>
      <c r="B1" s="71"/>
    </row>
    <row r="2" spans="1:2" ht="12.75" customHeight="1">
      <c r="A2" s="133"/>
      <c r="B2" s="71"/>
    </row>
    <row r="3" spans="1:14" ht="12.75" customHeight="1">
      <c r="A3" s="133" t="s">
        <v>536</v>
      </c>
      <c r="B3" s="71"/>
      <c r="N3" s="70" t="s">
        <v>352</v>
      </c>
    </row>
    <row r="4" spans="1:14" ht="13.5">
      <c r="A4" s="135" t="s">
        <v>2</v>
      </c>
      <c r="B4" s="135" t="s">
        <v>1</v>
      </c>
      <c r="C4" s="341" t="s">
        <v>358</v>
      </c>
      <c r="D4" s="341"/>
      <c r="E4" s="318" t="s">
        <v>359</v>
      </c>
      <c r="F4" s="318"/>
      <c r="G4" s="317" t="s">
        <v>360</v>
      </c>
      <c r="H4" s="317"/>
      <c r="I4" s="317" t="s">
        <v>361</v>
      </c>
      <c r="J4" s="317"/>
      <c r="K4" s="341" t="s">
        <v>362</v>
      </c>
      <c r="L4" s="341"/>
      <c r="M4" s="317" t="s">
        <v>363</v>
      </c>
      <c r="N4" s="317"/>
    </row>
    <row r="5" spans="1:14" ht="13.5">
      <c r="A5" s="135" t="s">
        <v>473</v>
      </c>
      <c r="B5" s="214">
        <v>32323</v>
      </c>
      <c r="C5" s="342">
        <v>1464</v>
      </c>
      <c r="D5" s="342"/>
      <c r="E5" s="342">
        <v>5218</v>
      </c>
      <c r="F5" s="342"/>
      <c r="G5" s="342">
        <v>2129</v>
      </c>
      <c r="H5" s="342"/>
      <c r="I5" s="342">
        <v>6064</v>
      </c>
      <c r="J5" s="342"/>
      <c r="K5" s="342">
        <v>11911</v>
      </c>
      <c r="L5" s="342"/>
      <c r="M5" s="342">
        <v>5537</v>
      </c>
      <c r="N5" s="342"/>
    </row>
    <row r="6" spans="1:14" ht="13.5">
      <c r="A6" s="135" t="s">
        <v>474</v>
      </c>
      <c r="B6" s="215">
        <v>27208</v>
      </c>
      <c r="C6" s="342">
        <v>1299</v>
      </c>
      <c r="D6" s="342"/>
      <c r="E6" s="342">
        <v>3607</v>
      </c>
      <c r="F6" s="342"/>
      <c r="G6" s="342">
        <v>1645</v>
      </c>
      <c r="H6" s="342"/>
      <c r="I6" s="342">
        <v>5336</v>
      </c>
      <c r="J6" s="342"/>
      <c r="K6" s="342">
        <v>15212</v>
      </c>
      <c r="L6" s="342"/>
      <c r="M6" s="342">
        <v>109</v>
      </c>
      <c r="N6" s="342"/>
    </row>
    <row r="7" spans="1:14" ht="13.5">
      <c r="A7" s="135" t="s">
        <v>475</v>
      </c>
      <c r="B7" s="215">
        <v>29739</v>
      </c>
      <c r="C7" s="342">
        <v>1254</v>
      </c>
      <c r="D7" s="342"/>
      <c r="E7" s="342">
        <v>2890</v>
      </c>
      <c r="F7" s="342"/>
      <c r="G7" s="342">
        <v>2485</v>
      </c>
      <c r="H7" s="342"/>
      <c r="I7" s="342">
        <v>6580</v>
      </c>
      <c r="J7" s="342"/>
      <c r="K7" s="342">
        <v>16297</v>
      </c>
      <c r="L7" s="342"/>
      <c r="M7" s="342">
        <v>233</v>
      </c>
      <c r="N7" s="342"/>
    </row>
    <row r="8" spans="1:14" ht="13.5">
      <c r="A8" s="135" t="s">
        <v>476</v>
      </c>
      <c r="B8" s="215">
        <v>30697</v>
      </c>
      <c r="C8" s="342">
        <v>1358</v>
      </c>
      <c r="D8" s="342"/>
      <c r="E8" s="342">
        <v>4083</v>
      </c>
      <c r="F8" s="342"/>
      <c r="G8" s="342">
        <v>1314</v>
      </c>
      <c r="H8" s="342"/>
      <c r="I8" s="342">
        <v>5687</v>
      </c>
      <c r="J8" s="342"/>
      <c r="K8" s="342">
        <v>18002</v>
      </c>
      <c r="L8" s="342"/>
      <c r="M8" s="342">
        <v>253</v>
      </c>
      <c r="N8" s="342"/>
    </row>
    <row r="9" spans="1:14" ht="13.5">
      <c r="A9" s="135" t="s">
        <v>477</v>
      </c>
      <c r="B9" s="215">
        <v>30677</v>
      </c>
      <c r="C9" s="342">
        <v>1492</v>
      </c>
      <c r="D9" s="342"/>
      <c r="E9" s="342">
        <v>4137</v>
      </c>
      <c r="F9" s="342"/>
      <c r="G9" s="342">
        <v>1496</v>
      </c>
      <c r="H9" s="342"/>
      <c r="I9" s="342">
        <v>6069</v>
      </c>
      <c r="J9" s="342"/>
      <c r="K9" s="342">
        <v>17149</v>
      </c>
      <c r="L9" s="342"/>
      <c r="M9" s="342">
        <v>334</v>
      </c>
      <c r="N9" s="342"/>
    </row>
    <row r="10" spans="1:14" ht="13.5">
      <c r="A10" s="135" t="s">
        <v>478</v>
      </c>
      <c r="B10" s="215">
        <v>32111</v>
      </c>
      <c r="C10" s="334">
        <v>1346</v>
      </c>
      <c r="D10" s="335"/>
      <c r="E10" s="334">
        <v>4318</v>
      </c>
      <c r="F10" s="335"/>
      <c r="G10" s="334">
        <v>1448</v>
      </c>
      <c r="H10" s="335"/>
      <c r="I10" s="334">
        <v>5656</v>
      </c>
      <c r="J10" s="335"/>
      <c r="K10" s="334">
        <v>19037</v>
      </c>
      <c r="L10" s="335"/>
      <c r="M10" s="334">
        <v>306</v>
      </c>
      <c r="N10" s="335"/>
    </row>
    <row r="11" spans="1:14" ht="13.5">
      <c r="A11" s="135" t="s">
        <v>479</v>
      </c>
      <c r="B11" s="215">
        <f>SUM(C11:N11)</f>
        <v>39187</v>
      </c>
      <c r="C11" s="334">
        <v>2103</v>
      </c>
      <c r="D11" s="335"/>
      <c r="E11" s="334">
        <v>4608</v>
      </c>
      <c r="F11" s="335"/>
      <c r="G11" s="334">
        <v>1340</v>
      </c>
      <c r="H11" s="335"/>
      <c r="I11" s="334">
        <v>6413</v>
      </c>
      <c r="J11" s="335"/>
      <c r="K11" s="334">
        <v>24262</v>
      </c>
      <c r="L11" s="335"/>
      <c r="M11" s="334">
        <v>461</v>
      </c>
      <c r="N11" s="335"/>
    </row>
    <row r="12" spans="1:14" ht="13.5">
      <c r="A12" s="135" t="s">
        <v>480</v>
      </c>
      <c r="B12" s="215">
        <f>SUM(C12:N12)</f>
        <v>39874</v>
      </c>
      <c r="C12" s="334">
        <v>2486</v>
      </c>
      <c r="D12" s="335"/>
      <c r="E12" s="334">
        <v>3939</v>
      </c>
      <c r="F12" s="335"/>
      <c r="G12" s="334">
        <v>1621</v>
      </c>
      <c r="H12" s="335"/>
      <c r="I12" s="334">
        <v>7302</v>
      </c>
      <c r="J12" s="335"/>
      <c r="K12" s="334">
        <v>23403</v>
      </c>
      <c r="L12" s="335"/>
      <c r="M12" s="334">
        <v>1123</v>
      </c>
      <c r="N12" s="335"/>
    </row>
    <row r="13" spans="1:14" ht="13.5">
      <c r="A13" s="135" t="s">
        <v>481</v>
      </c>
      <c r="B13" s="215">
        <v>37119</v>
      </c>
      <c r="C13" s="334">
        <v>2361</v>
      </c>
      <c r="D13" s="335"/>
      <c r="E13" s="334">
        <v>3012</v>
      </c>
      <c r="F13" s="335"/>
      <c r="G13" s="334">
        <v>1425</v>
      </c>
      <c r="H13" s="335"/>
      <c r="I13" s="334">
        <v>6338</v>
      </c>
      <c r="J13" s="335"/>
      <c r="K13" s="334">
        <v>23594</v>
      </c>
      <c r="L13" s="335"/>
      <c r="M13" s="334">
        <v>389</v>
      </c>
      <c r="N13" s="335"/>
    </row>
    <row r="14" spans="1:14" ht="13.5">
      <c r="A14" s="135" t="s">
        <v>482</v>
      </c>
      <c r="B14" s="216">
        <v>38343</v>
      </c>
      <c r="C14" s="332">
        <v>2124</v>
      </c>
      <c r="D14" s="333"/>
      <c r="E14" s="332">
        <v>3042</v>
      </c>
      <c r="F14" s="333"/>
      <c r="G14" s="332">
        <v>1743</v>
      </c>
      <c r="H14" s="333"/>
      <c r="I14" s="332">
        <v>8245</v>
      </c>
      <c r="J14" s="333"/>
      <c r="K14" s="332">
        <v>22371</v>
      </c>
      <c r="L14" s="333"/>
      <c r="M14" s="332">
        <v>818</v>
      </c>
      <c r="N14" s="333"/>
    </row>
    <row r="15" spans="1:14" ht="13.5">
      <c r="A15" s="135" t="s">
        <v>483</v>
      </c>
      <c r="B15" s="216">
        <f aca="true" t="shared" si="0" ref="B15:B21">SUM(C15:N15)</f>
        <v>36934</v>
      </c>
      <c r="C15" s="332">
        <v>2198</v>
      </c>
      <c r="D15" s="333"/>
      <c r="E15" s="332">
        <v>2902</v>
      </c>
      <c r="F15" s="333"/>
      <c r="G15" s="332">
        <v>1123</v>
      </c>
      <c r="H15" s="333"/>
      <c r="I15" s="332">
        <v>8856</v>
      </c>
      <c r="J15" s="333"/>
      <c r="K15" s="332">
        <v>21214</v>
      </c>
      <c r="L15" s="333"/>
      <c r="M15" s="332">
        <v>641</v>
      </c>
      <c r="N15" s="333"/>
    </row>
    <row r="16" spans="1:14" ht="13.5">
      <c r="A16" s="135" t="s">
        <v>484</v>
      </c>
      <c r="B16" s="216">
        <f t="shared" si="0"/>
        <v>36705</v>
      </c>
      <c r="C16" s="332">
        <v>2153</v>
      </c>
      <c r="D16" s="333"/>
      <c r="E16" s="332">
        <v>2929</v>
      </c>
      <c r="F16" s="333"/>
      <c r="G16" s="332">
        <v>1091</v>
      </c>
      <c r="H16" s="333"/>
      <c r="I16" s="332">
        <v>10029</v>
      </c>
      <c r="J16" s="333"/>
      <c r="K16" s="332">
        <v>19918</v>
      </c>
      <c r="L16" s="333"/>
      <c r="M16" s="332">
        <v>585</v>
      </c>
      <c r="N16" s="333"/>
    </row>
    <row r="17" spans="1:14" ht="13.5">
      <c r="A17" s="135" t="s">
        <v>485</v>
      </c>
      <c r="B17" s="216">
        <f t="shared" si="0"/>
        <v>36187</v>
      </c>
      <c r="C17" s="330">
        <v>2704</v>
      </c>
      <c r="D17" s="331"/>
      <c r="E17" s="330">
        <v>2925</v>
      </c>
      <c r="F17" s="331"/>
      <c r="G17" s="330">
        <v>1032</v>
      </c>
      <c r="H17" s="331"/>
      <c r="I17" s="330">
        <v>10919</v>
      </c>
      <c r="J17" s="331"/>
      <c r="K17" s="330">
        <v>18243</v>
      </c>
      <c r="L17" s="331"/>
      <c r="M17" s="330">
        <v>364</v>
      </c>
      <c r="N17" s="331"/>
    </row>
    <row r="18" spans="1:14" ht="13.5">
      <c r="A18" s="135" t="s">
        <v>262</v>
      </c>
      <c r="B18" s="216">
        <f t="shared" si="0"/>
        <v>36549</v>
      </c>
      <c r="C18" s="330">
        <v>2361</v>
      </c>
      <c r="D18" s="331"/>
      <c r="E18" s="330">
        <v>2999</v>
      </c>
      <c r="F18" s="331"/>
      <c r="G18" s="330">
        <v>1110</v>
      </c>
      <c r="H18" s="331"/>
      <c r="I18" s="330">
        <v>9367</v>
      </c>
      <c r="J18" s="331"/>
      <c r="K18" s="330">
        <v>20494</v>
      </c>
      <c r="L18" s="331"/>
      <c r="M18" s="330">
        <v>218</v>
      </c>
      <c r="N18" s="331"/>
    </row>
    <row r="19" spans="1:14" ht="13.5">
      <c r="A19" s="135" t="s">
        <v>488</v>
      </c>
      <c r="B19" s="216">
        <f t="shared" si="0"/>
        <v>34340</v>
      </c>
      <c r="C19" s="330">
        <v>2326</v>
      </c>
      <c r="D19" s="331"/>
      <c r="E19" s="330">
        <v>3082</v>
      </c>
      <c r="F19" s="331"/>
      <c r="G19" s="330">
        <v>2325</v>
      </c>
      <c r="H19" s="331"/>
      <c r="I19" s="330">
        <v>7547</v>
      </c>
      <c r="J19" s="331"/>
      <c r="K19" s="330">
        <v>18957</v>
      </c>
      <c r="L19" s="331"/>
      <c r="M19" s="330">
        <v>103</v>
      </c>
      <c r="N19" s="331"/>
    </row>
    <row r="20" spans="1:14" ht="13.5">
      <c r="A20" s="135" t="s">
        <v>449</v>
      </c>
      <c r="B20" s="216">
        <f t="shared" si="0"/>
        <v>26767</v>
      </c>
      <c r="C20" s="330">
        <v>1684</v>
      </c>
      <c r="D20" s="331"/>
      <c r="E20" s="330">
        <v>3060</v>
      </c>
      <c r="F20" s="331"/>
      <c r="G20" s="330">
        <v>1652</v>
      </c>
      <c r="H20" s="331"/>
      <c r="I20" s="330">
        <v>4894</v>
      </c>
      <c r="J20" s="331"/>
      <c r="K20" s="330">
        <v>15425</v>
      </c>
      <c r="L20" s="331"/>
      <c r="M20" s="330">
        <v>52</v>
      </c>
      <c r="N20" s="331"/>
    </row>
    <row r="21" spans="1:14" ht="13.5">
      <c r="A21" s="135" t="s">
        <v>452</v>
      </c>
      <c r="B21" s="216">
        <f t="shared" si="0"/>
        <v>27016</v>
      </c>
      <c r="C21" s="330">
        <v>1244</v>
      </c>
      <c r="D21" s="331"/>
      <c r="E21" s="330">
        <v>2785</v>
      </c>
      <c r="F21" s="331"/>
      <c r="G21" s="330">
        <v>1677</v>
      </c>
      <c r="H21" s="331"/>
      <c r="I21" s="330">
        <v>6933</v>
      </c>
      <c r="J21" s="331"/>
      <c r="K21" s="330">
        <v>14347</v>
      </c>
      <c r="L21" s="331"/>
      <c r="M21" s="330">
        <v>30</v>
      </c>
      <c r="N21" s="331"/>
    </row>
    <row r="22" spans="1:14" ht="13.5">
      <c r="A22" s="135" t="s">
        <v>470</v>
      </c>
      <c r="B22" s="216">
        <f>SUM(C22:N22)</f>
        <v>27240</v>
      </c>
      <c r="C22" s="330">
        <v>1732</v>
      </c>
      <c r="D22" s="331"/>
      <c r="E22" s="330">
        <v>2875</v>
      </c>
      <c r="F22" s="331"/>
      <c r="G22" s="330">
        <v>2028</v>
      </c>
      <c r="H22" s="331"/>
      <c r="I22" s="330">
        <v>6836</v>
      </c>
      <c r="J22" s="331"/>
      <c r="K22" s="330">
        <v>13650</v>
      </c>
      <c r="L22" s="331"/>
      <c r="M22" s="330">
        <v>119</v>
      </c>
      <c r="N22" s="331"/>
    </row>
    <row r="23" ht="13.5">
      <c r="A23" s="69" t="s">
        <v>541</v>
      </c>
    </row>
    <row r="33" spans="1:2" ht="17.25">
      <c r="A33" s="158" t="s">
        <v>540</v>
      </c>
      <c r="B33" s="71"/>
    </row>
    <row r="34" spans="1:2" ht="12.75" customHeight="1">
      <c r="A34" s="133"/>
      <c r="B34" s="71"/>
    </row>
    <row r="35" spans="1:14" ht="12.75" customHeight="1">
      <c r="A35" s="133" t="s">
        <v>538</v>
      </c>
      <c r="B35" s="71"/>
      <c r="N35" s="70" t="s">
        <v>352</v>
      </c>
    </row>
    <row r="36" spans="1:14" ht="13.5">
      <c r="A36" s="135" t="s">
        <v>2</v>
      </c>
      <c r="B36" s="135" t="s">
        <v>1</v>
      </c>
      <c r="C36" s="341" t="s">
        <v>358</v>
      </c>
      <c r="D36" s="341"/>
      <c r="E36" s="318" t="s">
        <v>359</v>
      </c>
      <c r="F36" s="318"/>
      <c r="G36" s="317" t="s">
        <v>360</v>
      </c>
      <c r="H36" s="317"/>
      <c r="I36" s="317" t="s">
        <v>361</v>
      </c>
      <c r="J36" s="317"/>
      <c r="K36" s="341" t="s">
        <v>362</v>
      </c>
      <c r="L36" s="341"/>
      <c r="M36" s="317" t="s">
        <v>363</v>
      </c>
      <c r="N36" s="317"/>
    </row>
    <row r="37" spans="1:14" ht="13.5">
      <c r="A37" s="135" t="s">
        <v>473</v>
      </c>
      <c r="B37" s="214">
        <v>11818</v>
      </c>
      <c r="C37" s="340">
        <v>1752</v>
      </c>
      <c r="D37" s="340"/>
      <c r="E37" s="340">
        <v>683</v>
      </c>
      <c r="F37" s="340"/>
      <c r="G37" s="340">
        <v>3660</v>
      </c>
      <c r="H37" s="340"/>
      <c r="I37" s="340">
        <v>1237</v>
      </c>
      <c r="J37" s="340"/>
      <c r="K37" s="340">
        <v>4147</v>
      </c>
      <c r="L37" s="340"/>
      <c r="M37" s="340">
        <v>312</v>
      </c>
      <c r="N37" s="340"/>
    </row>
    <row r="38" spans="1:14" ht="13.5">
      <c r="A38" s="135" t="s">
        <v>474</v>
      </c>
      <c r="B38" s="215">
        <v>16737</v>
      </c>
      <c r="C38" s="338">
        <v>2153</v>
      </c>
      <c r="D38" s="338"/>
      <c r="E38" s="338">
        <v>395</v>
      </c>
      <c r="F38" s="338"/>
      <c r="G38" s="338">
        <v>3860</v>
      </c>
      <c r="H38" s="338"/>
      <c r="I38" s="338">
        <v>1506</v>
      </c>
      <c r="J38" s="338"/>
      <c r="K38" s="338">
        <v>8813</v>
      </c>
      <c r="L38" s="338"/>
      <c r="M38" s="338">
        <v>10</v>
      </c>
      <c r="N38" s="338"/>
    </row>
    <row r="39" spans="1:14" ht="13.5">
      <c r="A39" s="135" t="s">
        <v>475</v>
      </c>
      <c r="B39" s="215">
        <v>25231</v>
      </c>
      <c r="C39" s="338">
        <v>2257</v>
      </c>
      <c r="D39" s="338"/>
      <c r="E39" s="338">
        <v>1524</v>
      </c>
      <c r="F39" s="338"/>
      <c r="G39" s="338">
        <v>3226</v>
      </c>
      <c r="H39" s="338"/>
      <c r="I39" s="338">
        <v>2139</v>
      </c>
      <c r="J39" s="338"/>
      <c r="K39" s="338">
        <v>16085</v>
      </c>
      <c r="L39" s="338"/>
      <c r="M39" s="338">
        <v>0</v>
      </c>
      <c r="N39" s="338"/>
    </row>
    <row r="40" spans="1:14" ht="13.5">
      <c r="A40" s="135" t="s">
        <v>476</v>
      </c>
      <c r="B40" s="215">
        <v>20399</v>
      </c>
      <c r="C40" s="338">
        <v>3870</v>
      </c>
      <c r="D40" s="338"/>
      <c r="E40" s="338">
        <v>797</v>
      </c>
      <c r="F40" s="338"/>
      <c r="G40" s="338">
        <v>983</v>
      </c>
      <c r="H40" s="338"/>
      <c r="I40" s="338">
        <v>2642</v>
      </c>
      <c r="J40" s="338"/>
      <c r="K40" s="339">
        <v>12107</v>
      </c>
      <c r="L40" s="338"/>
      <c r="M40" s="338">
        <v>0</v>
      </c>
      <c r="N40" s="338"/>
    </row>
    <row r="41" spans="1:14" ht="13.5">
      <c r="A41" s="135" t="s">
        <v>477</v>
      </c>
      <c r="B41" s="215">
        <v>14423</v>
      </c>
      <c r="C41" s="338">
        <v>2190</v>
      </c>
      <c r="D41" s="338"/>
      <c r="E41" s="338">
        <v>862</v>
      </c>
      <c r="F41" s="338"/>
      <c r="G41" s="338">
        <v>819</v>
      </c>
      <c r="H41" s="338"/>
      <c r="I41" s="338">
        <v>3029</v>
      </c>
      <c r="J41" s="338"/>
      <c r="K41" s="339">
        <v>7523</v>
      </c>
      <c r="L41" s="338"/>
      <c r="M41" s="338">
        <v>0</v>
      </c>
      <c r="N41" s="338"/>
    </row>
    <row r="42" spans="1:14" ht="13.5">
      <c r="A42" s="135" t="s">
        <v>478</v>
      </c>
      <c r="B42" s="215">
        <f>SUM(C42:N42)</f>
        <v>14928</v>
      </c>
      <c r="C42" s="336">
        <v>2802</v>
      </c>
      <c r="D42" s="337"/>
      <c r="E42" s="336">
        <v>989</v>
      </c>
      <c r="F42" s="337"/>
      <c r="G42" s="336">
        <v>937</v>
      </c>
      <c r="H42" s="337"/>
      <c r="I42" s="336">
        <v>4024</v>
      </c>
      <c r="J42" s="337"/>
      <c r="K42" s="336">
        <v>6176</v>
      </c>
      <c r="L42" s="337"/>
      <c r="M42" s="336">
        <v>0</v>
      </c>
      <c r="N42" s="337"/>
    </row>
    <row r="43" spans="1:14" ht="13.5">
      <c r="A43" s="135" t="s">
        <v>479</v>
      </c>
      <c r="B43" s="215">
        <f>SUM(C43:N43)</f>
        <v>19497</v>
      </c>
      <c r="C43" s="336">
        <v>1782</v>
      </c>
      <c r="D43" s="337"/>
      <c r="E43" s="336">
        <v>679</v>
      </c>
      <c r="F43" s="337"/>
      <c r="G43" s="336">
        <v>1217</v>
      </c>
      <c r="H43" s="337"/>
      <c r="I43" s="336">
        <v>5243</v>
      </c>
      <c r="J43" s="337"/>
      <c r="K43" s="336">
        <v>8646</v>
      </c>
      <c r="L43" s="337"/>
      <c r="M43" s="336">
        <v>1930</v>
      </c>
      <c r="N43" s="337"/>
    </row>
    <row r="44" spans="1:14" ht="13.5">
      <c r="A44" s="135" t="s">
        <v>480</v>
      </c>
      <c r="B44" s="215">
        <f>SUM(C44:N44)</f>
        <v>16520</v>
      </c>
      <c r="C44" s="336">
        <v>1406</v>
      </c>
      <c r="D44" s="337"/>
      <c r="E44" s="336">
        <v>946</v>
      </c>
      <c r="F44" s="337"/>
      <c r="G44" s="336">
        <v>1002</v>
      </c>
      <c r="H44" s="337"/>
      <c r="I44" s="336">
        <v>3339</v>
      </c>
      <c r="J44" s="337"/>
      <c r="K44" s="336">
        <v>9006</v>
      </c>
      <c r="L44" s="337"/>
      <c r="M44" s="336">
        <v>821</v>
      </c>
      <c r="N44" s="337"/>
    </row>
    <row r="45" spans="1:14" ht="13.5">
      <c r="A45" s="135" t="s">
        <v>481</v>
      </c>
      <c r="B45" s="215">
        <v>19631</v>
      </c>
      <c r="C45" s="334">
        <v>2607</v>
      </c>
      <c r="D45" s="335"/>
      <c r="E45" s="334">
        <v>716</v>
      </c>
      <c r="F45" s="335"/>
      <c r="G45" s="334">
        <v>1626</v>
      </c>
      <c r="H45" s="335"/>
      <c r="I45" s="334">
        <v>3613</v>
      </c>
      <c r="J45" s="335"/>
      <c r="K45" s="334">
        <v>9519</v>
      </c>
      <c r="L45" s="335"/>
      <c r="M45" s="334">
        <v>1550</v>
      </c>
      <c r="N45" s="335"/>
    </row>
    <row r="46" spans="1:14" ht="13.5">
      <c r="A46" s="135" t="s">
        <v>482</v>
      </c>
      <c r="B46" s="216">
        <v>15561</v>
      </c>
      <c r="C46" s="332">
        <v>2303</v>
      </c>
      <c r="D46" s="333"/>
      <c r="E46" s="332">
        <v>828</v>
      </c>
      <c r="F46" s="333"/>
      <c r="G46" s="332">
        <v>1402</v>
      </c>
      <c r="H46" s="333"/>
      <c r="I46" s="332">
        <v>4234</v>
      </c>
      <c r="J46" s="333"/>
      <c r="K46" s="332">
        <v>6258</v>
      </c>
      <c r="L46" s="333"/>
      <c r="M46" s="332">
        <v>536</v>
      </c>
      <c r="N46" s="333"/>
    </row>
    <row r="47" spans="1:14" ht="13.5">
      <c r="A47" s="135" t="s">
        <v>483</v>
      </c>
      <c r="B47" s="216">
        <f aca="true" t="shared" si="1" ref="B47:B53">SUM(C47:N47)</f>
        <v>23333</v>
      </c>
      <c r="C47" s="332">
        <v>4615</v>
      </c>
      <c r="D47" s="333"/>
      <c r="E47" s="332">
        <v>966</v>
      </c>
      <c r="F47" s="333"/>
      <c r="G47" s="332">
        <v>1448</v>
      </c>
      <c r="H47" s="333"/>
      <c r="I47" s="332">
        <v>6726</v>
      </c>
      <c r="J47" s="333"/>
      <c r="K47" s="332">
        <v>6565</v>
      </c>
      <c r="L47" s="333"/>
      <c r="M47" s="332">
        <v>3013</v>
      </c>
      <c r="N47" s="333"/>
    </row>
    <row r="48" spans="1:14" ht="13.5">
      <c r="A48" s="135" t="s">
        <v>484</v>
      </c>
      <c r="B48" s="216">
        <f t="shared" si="1"/>
        <v>39387</v>
      </c>
      <c r="C48" s="332">
        <v>8693</v>
      </c>
      <c r="D48" s="333"/>
      <c r="E48" s="332">
        <v>975</v>
      </c>
      <c r="F48" s="333"/>
      <c r="G48" s="332">
        <v>1645</v>
      </c>
      <c r="H48" s="333"/>
      <c r="I48" s="332">
        <v>12797</v>
      </c>
      <c r="J48" s="333"/>
      <c r="K48" s="332">
        <v>6458</v>
      </c>
      <c r="L48" s="333"/>
      <c r="M48" s="332">
        <v>8819</v>
      </c>
      <c r="N48" s="333"/>
    </row>
    <row r="49" spans="1:14" ht="13.5">
      <c r="A49" s="135" t="s">
        <v>485</v>
      </c>
      <c r="B49" s="216">
        <f t="shared" si="1"/>
        <v>22098</v>
      </c>
      <c r="C49" s="328">
        <v>7772</v>
      </c>
      <c r="D49" s="329"/>
      <c r="E49" s="328">
        <v>815</v>
      </c>
      <c r="F49" s="329"/>
      <c r="G49" s="328">
        <v>2073</v>
      </c>
      <c r="H49" s="329"/>
      <c r="I49" s="328">
        <v>5310</v>
      </c>
      <c r="J49" s="329"/>
      <c r="K49" s="328">
        <v>4409</v>
      </c>
      <c r="L49" s="329"/>
      <c r="M49" s="328">
        <v>1719</v>
      </c>
      <c r="N49" s="329"/>
    </row>
    <row r="50" spans="1:14" ht="13.5">
      <c r="A50" s="135" t="s">
        <v>262</v>
      </c>
      <c r="B50" s="216">
        <f t="shared" si="1"/>
        <v>16768</v>
      </c>
      <c r="C50" s="328">
        <v>4672</v>
      </c>
      <c r="D50" s="329"/>
      <c r="E50" s="328">
        <v>1042</v>
      </c>
      <c r="F50" s="329"/>
      <c r="G50" s="328">
        <v>1895</v>
      </c>
      <c r="H50" s="329"/>
      <c r="I50" s="328">
        <v>4489</v>
      </c>
      <c r="J50" s="329"/>
      <c r="K50" s="328">
        <v>4190</v>
      </c>
      <c r="L50" s="329"/>
      <c r="M50" s="328">
        <v>480</v>
      </c>
      <c r="N50" s="329"/>
    </row>
    <row r="51" spans="1:14" ht="13.5">
      <c r="A51" s="135" t="s">
        <v>488</v>
      </c>
      <c r="B51" s="216">
        <f t="shared" si="1"/>
        <v>15486</v>
      </c>
      <c r="C51" s="328">
        <v>1441</v>
      </c>
      <c r="D51" s="329"/>
      <c r="E51" s="328">
        <v>1579</v>
      </c>
      <c r="F51" s="329"/>
      <c r="G51" s="328">
        <v>2032</v>
      </c>
      <c r="H51" s="329"/>
      <c r="I51" s="328">
        <v>2910</v>
      </c>
      <c r="J51" s="329"/>
      <c r="K51" s="328">
        <v>6109</v>
      </c>
      <c r="L51" s="329"/>
      <c r="M51" s="328">
        <v>1415</v>
      </c>
      <c r="N51" s="329"/>
    </row>
    <row r="52" spans="1:14" ht="13.5">
      <c r="A52" s="135" t="s">
        <v>449</v>
      </c>
      <c r="B52" s="216">
        <f t="shared" si="1"/>
        <v>13117</v>
      </c>
      <c r="C52" s="328">
        <v>2399</v>
      </c>
      <c r="D52" s="329"/>
      <c r="E52" s="328">
        <v>1278</v>
      </c>
      <c r="F52" s="329"/>
      <c r="G52" s="328">
        <v>2918</v>
      </c>
      <c r="H52" s="329"/>
      <c r="I52" s="328">
        <v>3387</v>
      </c>
      <c r="J52" s="329"/>
      <c r="K52" s="328">
        <v>3104</v>
      </c>
      <c r="L52" s="329"/>
      <c r="M52" s="328">
        <v>31</v>
      </c>
      <c r="N52" s="329"/>
    </row>
    <row r="53" spans="1:14" ht="13.5">
      <c r="A53" s="135" t="s">
        <v>452</v>
      </c>
      <c r="B53" s="216">
        <f t="shared" si="1"/>
        <v>13137</v>
      </c>
      <c r="C53" s="328">
        <v>1814</v>
      </c>
      <c r="D53" s="329"/>
      <c r="E53" s="328">
        <v>1163</v>
      </c>
      <c r="F53" s="329"/>
      <c r="G53" s="328">
        <v>2730</v>
      </c>
      <c r="H53" s="329"/>
      <c r="I53" s="328">
        <v>3631</v>
      </c>
      <c r="J53" s="329"/>
      <c r="K53" s="328">
        <v>3689</v>
      </c>
      <c r="L53" s="329"/>
      <c r="M53" s="328">
        <v>110</v>
      </c>
      <c r="N53" s="329"/>
    </row>
    <row r="54" spans="1:14" ht="13.5">
      <c r="A54" s="135" t="s">
        <v>470</v>
      </c>
      <c r="B54" s="216">
        <f>SUM(C54:N54)</f>
        <v>28154</v>
      </c>
      <c r="C54" s="328">
        <v>2087</v>
      </c>
      <c r="D54" s="329"/>
      <c r="E54" s="328">
        <v>1455</v>
      </c>
      <c r="F54" s="329"/>
      <c r="G54" s="328">
        <v>4458</v>
      </c>
      <c r="H54" s="329"/>
      <c r="I54" s="328">
        <v>6539</v>
      </c>
      <c r="J54" s="329"/>
      <c r="K54" s="328">
        <v>11193</v>
      </c>
      <c r="L54" s="329"/>
      <c r="M54" s="328">
        <v>2422</v>
      </c>
      <c r="N54" s="329"/>
    </row>
    <row r="55" spans="1:15" ht="13.5">
      <c r="A55" s="69" t="s">
        <v>541</v>
      </c>
      <c r="B55" s="68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43"/>
      <c r="O55" s="69"/>
    </row>
    <row r="56" spans="2:15" ht="13.5">
      <c r="B56" s="68"/>
      <c r="C56" s="144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</row>
    <row r="57" spans="2:15" ht="13.5">
      <c r="B57" s="68"/>
      <c r="C57" s="14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</sheetData>
  <sheetProtection/>
  <mergeCells count="228">
    <mergeCell ref="C19:D19"/>
    <mergeCell ref="E19:F19"/>
    <mergeCell ref="G19:H19"/>
    <mergeCell ref="I19:J19"/>
    <mergeCell ref="K19:L19"/>
    <mergeCell ref="M19:N19"/>
    <mergeCell ref="C51:D51"/>
    <mergeCell ref="E51:F51"/>
    <mergeCell ref="G51:H51"/>
    <mergeCell ref="I51:J51"/>
    <mergeCell ref="K51:L51"/>
    <mergeCell ref="M51:N51"/>
    <mergeCell ref="C50:D50"/>
    <mergeCell ref="E50:F50"/>
    <mergeCell ref="G50:H50"/>
    <mergeCell ref="I50:J50"/>
    <mergeCell ref="K50:L50"/>
    <mergeCell ref="M50:N50"/>
    <mergeCell ref="C18:D18"/>
    <mergeCell ref="E18:F18"/>
    <mergeCell ref="G18:H18"/>
    <mergeCell ref="I18:J18"/>
    <mergeCell ref="K18:L18"/>
    <mergeCell ref="M18:N18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K45:L45"/>
    <mergeCell ref="M45:N45"/>
    <mergeCell ref="C46:D46"/>
    <mergeCell ref="E46:F46"/>
    <mergeCell ref="G46:H46"/>
    <mergeCell ref="I46:J46"/>
    <mergeCell ref="K46:L46"/>
    <mergeCell ref="M46:N46"/>
    <mergeCell ref="C47:D47"/>
    <mergeCell ref="E47:F47"/>
    <mergeCell ref="G47:H47"/>
    <mergeCell ref="I47:J47"/>
    <mergeCell ref="K47:L47"/>
    <mergeCell ref="M47:N47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52:D52"/>
    <mergeCell ref="E52:F52"/>
    <mergeCell ref="G52:H52"/>
    <mergeCell ref="I52:J52"/>
    <mergeCell ref="K52:L52"/>
    <mergeCell ref="M52:N52"/>
    <mergeCell ref="C53:D53"/>
    <mergeCell ref="E53:F53"/>
    <mergeCell ref="G53:H53"/>
    <mergeCell ref="I53:J53"/>
    <mergeCell ref="K53:L53"/>
    <mergeCell ref="M53:N53"/>
    <mergeCell ref="C22:D22"/>
    <mergeCell ref="E22:F22"/>
    <mergeCell ref="G22:H22"/>
    <mergeCell ref="I22:J22"/>
    <mergeCell ref="K22:L22"/>
    <mergeCell ref="M22:N22"/>
    <mergeCell ref="C54:D54"/>
    <mergeCell ref="E54:F54"/>
    <mergeCell ref="G54:H54"/>
    <mergeCell ref="I54:J54"/>
    <mergeCell ref="K54:L54"/>
    <mergeCell ref="M54:N5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94" r:id="rId1"/>
  <headerFooter scaleWithDoc="0" alignWithMargins="0">
    <oddFooter>&amp;C&amp;A</oddFooter>
  </headerFooter>
  <rowBreaks count="1" manualBreakCount="1">
    <brk id="3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1.375" style="70" customWidth="1"/>
    <col min="2" max="16384" width="9.00390625" style="70" customWidth="1"/>
  </cols>
  <sheetData>
    <row r="1" spans="1:9" s="147" customFormat="1" ht="17.25">
      <c r="A1" s="345" t="s">
        <v>544</v>
      </c>
      <c r="B1" s="345"/>
      <c r="C1" s="345"/>
      <c r="D1" s="345"/>
      <c r="E1" s="345"/>
      <c r="I1" s="173" t="s">
        <v>508</v>
      </c>
    </row>
    <row r="2" spans="1:5" s="147" customFormat="1" ht="13.5" customHeight="1">
      <c r="A2" s="146"/>
      <c r="B2" s="146"/>
      <c r="C2" s="146"/>
      <c r="D2" s="146"/>
      <c r="E2" s="146"/>
    </row>
    <row r="3" spans="6:15" s="147" customFormat="1" ht="12.75" customHeight="1">
      <c r="F3" s="343" t="s">
        <v>386</v>
      </c>
      <c r="G3" s="343"/>
      <c r="N3" s="343" t="s">
        <v>386</v>
      </c>
      <c r="O3" s="343"/>
    </row>
    <row r="4" spans="1:15" s="151" customFormat="1" ht="13.5" customHeight="1">
      <c r="A4" s="149" t="s">
        <v>2</v>
      </c>
      <c r="B4" s="149" t="s">
        <v>21</v>
      </c>
      <c r="C4" s="149" t="s">
        <v>1</v>
      </c>
      <c r="D4" s="149" t="s">
        <v>366</v>
      </c>
      <c r="E4" s="149" t="s">
        <v>367</v>
      </c>
      <c r="F4" s="150" t="s">
        <v>368</v>
      </c>
      <c r="G4" s="150" t="s">
        <v>369</v>
      </c>
      <c r="I4" s="149" t="s">
        <v>2</v>
      </c>
      <c r="J4" s="149" t="s">
        <v>21</v>
      </c>
      <c r="K4" s="149" t="s">
        <v>1</v>
      </c>
      <c r="L4" s="149" t="s">
        <v>366</v>
      </c>
      <c r="M4" s="149" t="s">
        <v>367</v>
      </c>
      <c r="N4" s="150" t="s">
        <v>368</v>
      </c>
      <c r="O4" s="150" t="s">
        <v>369</v>
      </c>
    </row>
    <row r="5" spans="1:15" s="147" customFormat="1" ht="13.5" customHeight="1">
      <c r="A5" s="134" t="s">
        <v>449</v>
      </c>
      <c r="B5" s="156">
        <v>324</v>
      </c>
      <c r="C5" s="156">
        <f>SUM(D5:G5)</f>
        <v>117234</v>
      </c>
      <c r="D5" s="156">
        <v>81353</v>
      </c>
      <c r="E5" s="77">
        <v>4443</v>
      </c>
      <c r="F5" s="77">
        <v>0</v>
      </c>
      <c r="G5" s="77">
        <v>31438</v>
      </c>
      <c r="I5" s="134" t="s">
        <v>473</v>
      </c>
      <c r="J5" s="154">
        <v>318</v>
      </c>
      <c r="K5" s="154">
        <v>63099</v>
      </c>
      <c r="L5" s="154">
        <v>46103</v>
      </c>
      <c r="M5" s="154">
        <v>2011</v>
      </c>
      <c r="N5" s="154">
        <v>8188</v>
      </c>
      <c r="O5" s="154">
        <v>6797</v>
      </c>
    </row>
    <row r="6" spans="1:15" s="147" customFormat="1" ht="13.5" customHeight="1">
      <c r="A6" s="134" t="s">
        <v>452</v>
      </c>
      <c r="B6" s="156">
        <v>355</v>
      </c>
      <c r="C6" s="156">
        <f>SUM(D6:G6)</f>
        <v>147944</v>
      </c>
      <c r="D6" s="156">
        <v>120234</v>
      </c>
      <c r="E6" s="77">
        <v>2287</v>
      </c>
      <c r="F6" s="77">
        <v>0</v>
      </c>
      <c r="G6" s="77">
        <v>25423</v>
      </c>
      <c r="I6" s="134" t="s">
        <v>474</v>
      </c>
      <c r="J6" s="154">
        <v>303</v>
      </c>
      <c r="K6" s="154">
        <v>38497</v>
      </c>
      <c r="L6" s="154">
        <v>34458</v>
      </c>
      <c r="M6" s="154">
        <v>2665</v>
      </c>
      <c r="N6" s="154">
        <v>0</v>
      </c>
      <c r="O6" s="154">
        <v>1374</v>
      </c>
    </row>
    <row r="7" spans="1:15" s="147" customFormat="1" ht="13.5" customHeight="1">
      <c r="A7" s="134" t="s">
        <v>470</v>
      </c>
      <c r="B7" s="156">
        <v>352</v>
      </c>
      <c r="C7" s="156">
        <f>SUM(D7:G7)</f>
        <v>152726</v>
      </c>
      <c r="D7" s="156">
        <v>117035</v>
      </c>
      <c r="E7" s="77">
        <v>1557</v>
      </c>
      <c r="F7" s="77">
        <v>0</v>
      </c>
      <c r="G7" s="77">
        <v>34134</v>
      </c>
      <c r="I7" s="134" t="s">
        <v>475</v>
      </c>
      <c r="J7" s="154">
        <v>307</v>
      </c>
      <c r="K7" s="154">
        <v>48477</v>
      </c>
      <c r="L7" s="154">
        <v>43198</v>
      </c>
      <c r="M7" s="154">
        <v>2641</v>
      </c>
      <c r="N7" s="154">
        <v>1308</v>
      </c>
      <c r="O7" s="154">
        <v>1330</v>
      </c>
    </row>
    <row r="8" spans="1:15" s="147" customFormat="1" ht="13.5" customHeight="1">
      <c r="A8" s="174" t="s">
        <v>542</v>
      </c>
      <c r="B8" s="70"/>
      <c r="C8" s="69"/>
      <c r="D8" s="69"/>
      <c r="E8" s="69"/>
      <c r="F8" s="69"/>
      <c r="G8" s="69"/>
      <c r="I8" s="134" t="s">
        <v>476</v>
      </c>
      <c r="J8" s="154">
        <v>304</v>
      </c>
      <c r="K8" s="154">
        <v>51265</v>
      </c>
      <c r="L8" s="154">
        <v>43333</v>
      </c>
      <c r="M8" s="154">
        <v>2911</v>
      </c>
      <c r="N8" s="156">
        <v>0</v>
      </c>
      <c r="O8" s="154">
        <v>5021</v>
      </c>
    </row>
    <row r="9" spans="1:15" s="147" customFormat="1" ht="13.5" customHeight="1">
      <c r="A9" s="70" t="s">
        <v>472</v>
      </c>
      <c r="B9" s="70"/>
      <c r="C9" s="69"/>
      <c r="D9" s="73"/>
      <c r="E9" s="82"/>
      <c r="F9" s="73"/>
      <c r="G9" s="73"/>
      <c r="I9" s="134" t="s">
        <v>477</v>
      </c>
      <c r="J9" s="154">
        <v>312</v>
      </c>
      <c r="K9" s="154">
        <v>67354</v>
      </c>
      <c r="L9" s="154">
        <v>58045</v>
      </c>
      <c r="M9" s="154">
        <v>2522</v>
      </c>
      <c r="N9" s="156">
        <v>0</v>
      </c>
      <c r="O9" s="154">
        <v>6787</v>
      </c>
    </row>
    <row r="10" spans="2:15" s="147" customFormat="1" ht="13.5" customHeight="1">
      <c r="B10" s="70"/>
      <c r="C10" s="70"/>
      <c r="D10" s="70"/>
      <c r="E10" s="70"/>
      <c r="F10" s="70"/>
      <c r="G10" s="70"/>
      <c r="I10" s="134" t="s">
        <v>478</v>
      </c>
      <c r="J10" s="154">
        <v>313</v>
      </c>
      <c r="K10" s="154">
        <v>64020</v>
      </c>
      <c r="L10" s="154">
        <v>57434</v>
      </c>
      <c r="M10" s="154">
        <v>2415</v>
      </c>
      <c r="N10" s="156">
        <v>0</v>
      </c>
      <c r="O10" s="154">
        <v>4171</v>
      </c>
    </row>
    <row r="11" spans="1:15" s="147" customFormat="1" ht="13.5" customHeight="1">
      <c r="A11" s="70"/>
      <c r="B11" s="70"/>
      <c r="C11" s="70"/>
      <c r="D11" s="70"/>
      <c r="E11" s="70"/>
      <c r="F11" s="70"/>
      <c r="G11" s="70"/>
      <c r="I11" s="134" t="s">
        <v>479</v>
      </c>
      <c r="J11" s="154">
        <v>312</v>
      </c>
      <c r="K11" s="154">
        <f>SUM(L11:O11)</f>
        <v>60554</v>
      </c>
      <c r="L11" s="154">
        <v>55744</v>
      </c>
      <c r="M11" s="154">
        <v>2428</v>
      </c>
      <c r="N11" s="156">
        <v>0</v>
      </c>
      <c r="O11" s="154">
        <v>2382</v>
      </c>
    </row>
    <row r="12" spans="1:15" s="147" customFormat="1" ht="13.5" customHeight="1">
      <c r="A12" s="70"/>
      <c r="B12" s="70"/>
      <c r="C12" s="70"/>
      <c r="D12" s="70"/>
      <c r="E12" s="70"/>
      <c r="F12" s="70"/>
      <c r="G12" s="70"/>
      <c r="I12" s="134" t="s">
        <v>480</v>
      </c>
      <c r="J12" s="154">
        <v>314</v>
      </c>
      <c r="K12" s="154">
        <f>SUM(L12:O12)</f>
        <v>63545</v>
      </c>
      <c r="L12" s="154">
        <v>57283</v>
      </c>
      <c r="M12" s="154">
        <v>2070</v>
      </c>
      <c r="N12" s="156">
        <v>0</v>
      </c>
      <c r="O12" s="154">
        <v>4192</v>
      </c>
    </row>
    <row r="13" spans="1:15" s="147" customFormat="1" ht="13.5" customHeight="1">
      <c r="A13" s="70"/>
      <c r="B13" s="70"/>
      <c r="C13" s="70"/>
      <c r="D13" s="70"/>
      <c r="E13" s="70"/>
      <c r="F13" s="70"/>
      <c r="G13" s="70"/>
      <c r="I13" s="134" t="s">
        <v>481</v>
      </c>
      <c r="J13" s="154">
        <v>315</v>
      </c>
      <c r="K13" s="154">
        <v>54982</v>
      </c>
      <c r="L13" s="154">
        <v>48593</v>
      </c>
      <c r="M13" s="154">
        <v>2081</v>
      </c>
      <c r="N13" s="156">
        <v>4308</v>
      </c>
      <c r="O13" s="154">
        <v>4308</v>
      </c>
    </row>
    <row r="14" spans="1:15" s="147" customFormat="1" ht="13.5" customHeight="1">
      <c r="A14" s="70"/>
      <c r="B14" s="70"/>
      <c r="C14" s="70"/>
      <c r="D14" s="70"/>
      <c r="E14" s="70"/>
      <c r="F14" s="70"/>
      <c r="G14" s="70"/>
      <c r="H14" s="158"/>
      <c r="I14" s="134" t="s">
        <v>482</v>
      </c>
      <c r="J14" s="153">
        <v>314</v>
      </c>
      <c r="K14" s="153">
        <v>58501</v>
      </c>
      <c r="L14" s="153">
        <v>53541</v>
      </c>
      <c r="M14" s="153">
        <v>2198</v>
      </c>
      <c r="N14" s="153">
        <v>0</v>
      </c>
      <c r="O14" s="153">
        <v>2762</v>
      </c>
    </row>
    <row r="15" spans="1:15" s="147" customFormat="1" ht="13.5" customHeight="1">
      <c r="A15" s="70"/>
      <c r="B15" s="70"/>
      <c r="C15" s="70"/>
      <c r="D15" s="70"/>
      <c r="E15" s="70"/>
      <c r="F15" s="70"/>
      <c r="G15" s="70"/>
      <c r="H15" s="158"/>
      <c r="I15" s="134" t="s">
        <v>483</v>
      </c>
      <c r="J15" s="156">
        <v>313</v>
      </c>
      <c r="K15" s="156">
        <f>SUM(L15:O15)</f>
        <v>59249</v>
      </c>
      <c r="L15" s="156">
        <v>53985</v>
      </c>
      <c r="M15" s="156">
        <v>2343</v>
      </c>
      <c r="N15" s="156">
        <v>0</v>
      </c>
      <c r="O15" s="156">
        <v>2921</v>
      </c>
    </row>
    <row r="16" spans="1:15" s="147" customFormat="1" ht="13.5" customHeight="1">
      <c r="A16" s="70"/>
      <c r="B16" s="70"/>
      <c r="C16" s="70"/>
      <c r="D16" s="70"/>
      <c r="E16" s="70"/>
      <c r="F16" s="70"/>
      <c r="G16" s="70"/>
      <c r="H16" s="158"/>
      <c r="I16" s="134" t="s">
        <v>484</v>
      </c>
      <c r="J16" s="156">
        <v>311</v>
      </c>
      <c r="K16" s="156">
        <f>SUM(L16:O16)</f>
        <v>50258</v>
      </c>
      <c r="L16" s="156">
        <v>45638</v>
      </c>
      <c r="M16" s="156">
        <v>2140</v>
      </c>
      <c r="N16" s="156">
        <v>0</v>
      </c>
      <c r="O16" s="156">
        <v>2480</v>
      </c>
    </row>
    <row r="17" spans="1:15" s="147" customFormat="1" ht="13.5" customHeight="1">
      <c r="A17" s="70"/>
      <c r="B17" s="70"/>
      <c r="C17" s="70"/>
      <c r="D17" s="70"/>
      <c r="E17" s="70"/>
      <c r="F17" s="70"/>
      <c r="G17" s="70"/>
      <c r="H17" s="158"/>
      <c r="I17" s="134" t="s">
        <v>485</v>
      </c>
      <c r="J17" s="156">
        <v>312</v>
      </c>
      <c r="K17" s="156">
        <f>SUM(L17:O17)</f>
        <v>49369</v>
      </c>
      <c r="L17" s="156">
        <v>44656</v>
      </c>
      <c r="M17" s="77">
        <v>2147</v>
      </c>
      <c r="N17" s="77">
        <v>0</v>
      </c>
      <c r="O17" s="77">
        <v>2566</v>
      </c>
    </row>
    <row r="18" spans="1:15" s="147" customFormat="1" ht="13.5" customHeight="1">
      <c r="A18" s="70"/>
      <c r="B18" s="70"/>
      <c r="C18" s="70"/>
      <c r="D18" s="70"/>
      <c r="E18" s="70"/>
      <c r="F18" s="70"/>
      <c r="G18" s="70"/>
      <c r="H18" s="158"/>
      <c r="I18" s="134" t="s">
        <v>262</v>
      </c>
      <c r="J18" s="156">
        <v>315</v>
      </c>
      <c r="K18" s="156">
        <f>SUM(L18:O18)</f>
        <v>47557</v>
      </c>
      <c r="L18" s="156">
        <v>43733</v>
      </c>
      <c r="M18" s="77">
        <v>2039</v>
      </c>
      <c r="N18" s="77">
        <v>0</v>
      </c>
      <c r="O18" s="77">
        <v>1785</v>
      </c>
    </row>
    <row r="19" spans="9:15" ht="13.5" customHeight="1">
      <c r="I19" s="134" t="s">
        <v>488</v>
      </c>
      <c r="J19" s="156">
        <v>300</v>
      </c>
      <c r="K19" s="156">
        <f>SUM(L19:O19)</f>
        <v>46985</v>
      </c>
      <c r="L19" s="156">
        <v>42044</v>
      </c>
      <c r="M19" s="77">
        <v>1353</v>
      </c>
      <c r="N19" s="77">
        <v>0</v>
      </c>
      <c r="O19" s="77">
        <v>3588</v>
      </c>
    </row>
    <row r="20" spans="9:15" ht="13.5" customHeight="1">
      <c r="I20" s="344" t="s">
        <v>543</v>
      </c>
      <c r="J20" s="344"/>
      <c r="K20" s="344"/>
      <c r="L20" s="344"/>
      <c r="M20" s="82"/>
      <c r="N20" s="82"/>
      <c r="O20" s="82"/>
    </row>
    <row r="21" spans="9:15" ht="13.5" customHeight="1">
      <c r="I21" s="76" t="s">
        <v>471</v>
      </c>
      <c r="J21" s="162"/>
      <c r="K21" s="162"/>
      <c r="L21" s="162"/>
      <c r="M21" s="82"/>
      <c r="N21" s="82"/>
      <c r="O21" s="82"/>
    </row>
    <row r="22" spans="9:15" ht="13.5" customHeight="1">
      <c r="I22" s="72"/>
      <c r="J22" s="162"/>
      <c r="K22" s="162"/>
      <c r="L22" s="162"/>
      <c r="M22" s="82"/>
      <c r="N22" s="82"/>
      <c r="O22" s="82"/>
    </row>
    <row r="23" spans="9:15" ht="13.5" customHeight="1">
      <c r="I23" s="72"/>
      <c r="J23" s="162"/>
      <c r="K23" s="162"/>
      <c r="L23" s="162"/>
      <c r="M23" s="82"/>
      <c r="N23" s="82"/>
      <c r="O23" s="82"/>
    </row>
    <row r="24" spans="9:15" ht="13.5" customHeight="1">
      <c r="I24" s="72"/>
      <c r="J24" s="162"/>
      <c r="K24" s="162"/>
      <c r="L24" s="162"/>
      <c r="M24" s="82"/>
      <c r="N24" s="82"/>
      <c r="O24" s="82"/>
    </row>
    <row r="25" spans="9:15" ht="13.5" customHeight="1">
      <c r="I25" s="72"/>
      <c r="J25" s="162"/>
      <c r="K25" s="162"/>
      <c r="L25" s="162"/>
      <c r="M25" s="82"/>
      <c r="N25" s="82"/>
      <c r="O25" s="82"/>
    </row>
    <row r="26" spans="9:15" ht="13.5" customHeight="1">
      <c r="I26" s="72"/>
      <c r="J26" s="162"/>
      <c r="K26" s="162"/>
      <c r="L26" s="162"/>
      <c r="M26" s="82"/>
      <c r="N26" s="82"/>
      <c r="O26" s="82"/>
    </row>
    <row r="27" spans="9:15" ht="13.5" customHeight="1">
      <c r="I27" s="72"/>
      <c r="J27" s="162"/>
      <c r="K27" s="162"/>
      <c r="L27" s="162"/>
      <c r="M27" s="82"/>
      <c r="N27" s="82"/>
      <c r="O27" s="82"/>
    </row>
    <row r="28" spans="9:15" ht="13.5" customHeight="1">
      <c r="I28" s="72"/>
      <c r="J28" s="162"/>
      <c r="K28" s="162"/>
      <c r="L28" s="162"/>
      <c r="M28" s="82"/>
      <c r="N28" s="82"/>
      <c r="O28" s="82"/>
    </row>
    <row r="29" spans="9:15" ht="13.5" customHeight="1">
      <c r="I29" s="72"/>
      <c r="J29" s="162"/>
      <c r="K29" s="162"/>
      <c r="L29" s="162"/>
      <c r="M29" s="82"/>
      <c r="N29" s="82"/>
      <c r="O29" s="82"/>
    </row>
    <row r="30" spans="9:15" ht="13.5" customHeight="1">
      <c r="I30" s="72"/>
      <c r="J30" s="162"/>
      <c r="K30" s="162"/>
      <c r="L30" s="162"/>
      <c r="M30" s="82"/>
      <c r="N30" s="82"/>
      <c r="O30" s="82"/>
    </row>
    <row r="31" spans="9:15" ht="13.5" customHeight="1">
      <c r="I31" s="72"/>
      <c r="J31" s="162"/>
      <c r="K31" s="162"/>
      <c r="L31" s="162"/>
      <c r="M31" s="82"/>
      <c r="N31" s="82"/>
      <c r="O31" s="82"/>
    </row>
    <row r="32" spans="9:15" ht="13.5" customHeight="1">
      <c r="I32" s="72"/>
      <c r="J32" s="162"/>
      <c r="K32" s="162"/>
      <c r="L32" s="162"/>
      <c r="M32" s="82"/>
      <c r="N32" s="82"/>
      <c r="O32" s="82"/>
    </row>
    <row r="33" spans="9:15" ht="13.5" customHeight="1">
      <c r="I33" s="72"/>
      <c r="J33" s="162"/>
      <c r="K33" s="162"/>
      <c r="L33" s="162"/>
      <c r="M33" s="82"/>
      <c r="N33" s="82"/>
      <c r="O33" s="82"/>
    </row>
    <row r="34" spans="9:15" ht="13.5" customHeight="1">
      <c r="I34" s="72"/>
      <c r="J34" s="162"/>
      <c r="K34" s="162"/>
      <c r="L34" s="162"/>
      <c r="M34" s="82"/>
      <c r="N34" s="82"/>
      <c r="O34" s="82"/>
    </row>
    <row r="35" ht="13.5" customHeight="1"/>
    <row r="36" ht="13.5" customHeight="1"/>
    <row r="37" spans="8:12" ht="13.5" customHeight="1">
      <c r="H37" s="162"/>
      <c r="I37" s="69"/>
      <c r="J37" s="69"/>
      <c r="K37" s="69"/>
      <c r="L37" s="69"/>
    </row>
    <row r="38" spans="8:12" ht="13.5" customHeight="1">
      <c r="H38" s="162"/>
      <c r="I38" s="69"/>
      <c r="J38" s="69"/>
      <c r="K38" s="69"/>
      <c r="L38" s="69"/>
    </row>
    <row r="39" spans="8:12" ht="13.5" customHeight="1">
      <c r="H39" s="162"/>
      <c r="I39" s="69"/>
      <c r="J39" s="69"/>
      <c r="K39" s="69"/>
      <c r="L39" s="69"/>
    </row>
    <row r="40" spans="8:12" ht="13.5" customHeight="1">
      <c r="H40" s="162"/>
      <c r="I40" s="69"/>
      <c r="J40" s="69"/>
      <c r="K40" s="69"/>
      <c r="L40" s="69"/>
    </row>
    <row r="41" spans="8:12" ht="13.5" customHeight="1">
      <c r="H41" s="162"/>
      <c r="I41" s="69"/>
      <c r="J41" s="69"/>
      <c r="K41" s="69"/>
      <c r="L41" s="69"/>
    </row>
    <row r="42" spans="8:12" ht="13.5" customHeight="1">
      <c r="H42" s="162"/>
      <c r="I42" s="69"/>
      <c r="J42" s="69"/>
      <c r="K42" s="69"/>
      <c r="L42" s="69"/>
    </row>
    <row r="43" spans="8:12" ht="13.5" customHeight="1">
      <c r="H43" s="162"/>
      <c r="I43" s="69"/>
      <c r="J43" s="69"/>
      <c r="K43" s="69"/>
      <c r="L43" s="69"/>
    </row>
  </sheetData>
  <sheetProtection/>
  <mergeCells count="4">
    <mergeCell ref="N3:O3"/>
    <mergeCell ref="I20:L20"/>
    <mergeCell ref="A1:E1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headerFooter scaleWithDoc="0"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0" customWidth="1"/>
  </cols>
  <sheetData>
    <row r="1" spans="1:7" s="147" customFormat="1" ht="14.25">
      <c r="A1" s="36" t="s">
        <v>364</v>
      </c>
      <c r="B1" s="241"/>
      <c r="C1" s="241"/>
      <c r="D1" s="241"/>
      <c r="E1" s="241"/>
      <c r="G1" s="148"/>
    </row>
    <row r="2" spans="1:7" s="147" customFormat="1" ht="12.75" customHeight="1">
      <c r="A2" s="208"/>
      <c r="B2" s="208"/>
      <c r="C2" s="208"/>
      <c r="D2" s="208"/>
      <c r="E2" s="208"/>
      <c r="G2" s="148"/>
    </row>
    <row r="3" spans="8:9" s="147" customFormat="1" ht="12.75" customHeight="1">
      <c r="H3" s="343" t="s">
        <v>365</v>
      </c>
      <c r="I3" s="343"/>
    </row>
    <row r="4" spans="1:9" s="151" customFormat="1" ht="12.75" customHeight="1">
      <c r="A4" s="347" t="s">
        <v>2</v>
      </c>
      <c r="B4" s="348" t="s">
        <v>370</v>
      </c>
      <c r="C4" s="348"/>
      <c r="D4" s="348" t="s">
        <v>371</v>
      </c>
      <c r="E4" s="348"/>
      <c r="F4" s="348" t="s">
        <v>372</v>
      </c>
      <c r="G4" s="348"/>
      <c r="H4" s="317" t="s">
        <v>373</v>
      </c>
      <c r="I4" s="317"/>
    </row>
    <row r="5" spans="1:9" s="147" customFormat="1" ht="12.75" customHeight="1">
      <c r="A5" s="347"/>
      <c r="B5" s="149" t="s">
        <v>374</v>
      </c>
      <c r="C5" s="149" t="s">
        <v>58</v>
      </c>
      <c r="D5" s="149" t="s">
        <v>375</v>
      </c>
      <c r="E5" s="149" t="s">
        <v>58</v>
      </c>
      <c r="F5" s="149" t="s">
        <v>375</v>
      </c>
      <c r="G5" s="149" t="s">
        <v>58</v>
      </c>
      <c r="H5" s="149" t="s">
        <v>375</v>
      </c>
      <c r="I5" s="149" t="s">
        <v>58</v>
      </c>
    </row>
    <row r="6" spans="1:9" s="147" customFormat="1" ht="12.75" customHeight="1">
      <c r="A6" s="13" t="s">
        <v>473</v>
      </c>
      <c r="B6" s="154">
        <v>2206</v>
      </c>
      <c r="C6" s="154">
        <v>19870</v>
      </c>
      <c r="D6" s="154">
        <v>146</v>
      </c>
      <c r="E6" s="154">
        <v>10232</v>
      </c>
      <c r="F6" s="154">
        <v>275</v>
      </c>
      <c r="G6" s="154">
        <v>3911</v>
      </c>
      <c r="H6" s="152">
        <v>114</v>
      </c>
      <c r="I6" s="152">
        <v>732</v>
      </c>
    </row>
    <row r="7" spans="1:9" s="147" customFormat="1" ht="12.75" customHeight="1">
      <c r="A7" s="13" t="s">
        <v>474</v>
      </c>
      <c r="B7" s="155">
        <v>2328</v>
      </c>
      <c r="C7" s="155">
        <v>11009</v>
      </c>
      <c r="D7" s="152">
        <v>133</v>
      </c>
      <c r="E7" s="155">
        <v>8913</v>
      </c>
      <c r="F7" s="152">
        <v>319</v>
      </c>
      <c r="G7" s="155">
        <v>3701</v>
      </c>
      <c r="H7" s="152">
        <v>121</v>
      </c>
      <c r="I7" s="152">
        <v>834</v>
      </c>
    </row>
    <row r="8" spans="1:9" s="147" customFormat="1" ht="12.75" customHeight="1">
      <c r="A8" s="13" t="s">
        <v>475</v>
      </c>
      <c r="B8" s="155">
        <v>2135</v>
      </c>
      <c r="C8" s="155">
        <v>12885</v>
      </c>
      <c r="D8" s="152">
        <v>135</v>
      </c>
      <c r="E8" s="155">
        <v>10168</v>
      </c>
      <c r="F8" s="152">
        <v>307</v>
      </c>
      <c r="G8" s="155">
        <v>7983</v>
      </c>
      <c r="H8" s="152">
        <v>100</v>
      </c>
      <c r="I8" s="152">
        <v>602</v>
      </c>
    </row>
    <row r="9" spans="1:9" s="147" customFormat="1" ht="12.75" customHeight="1">
      <c r="A9" s="13" t="s">
        <v>476</v>
      </c>
      <c r="B9" s="155">
        <v>2135</v>
      </c>
      <c r="C9" s="155">
        <v>8759</v>
      </c>
      <c r="D9" s="152">
        <v>112</v>
      </c>
      <c r="E9" s="155">
        <v>7033</v>
      </c>
      <c r="F9" s="152">
        <v>304</v>
      </c>
      <c r="G9" s="155">
        <v>7362</v>
      </c>
      <c r="H9" s="152">
        <v>82</v>
      </c>
      <c r="I9" s="152">
        <v>593</v>
      </c>
    </row>
    <row r="10" spans="1:9" s="147" customFormat="1" ht="12.75" customHeight="1">
      <c r="A10" s="13" t="s">
        <v>477</v>
      </c>
      <c r="B10" s="155">
        <v>2419</v>
      </c>
      <c r="C10" s="155">
        <v>14109</v>
      </c>
      <c r="D10" s="152">
        <v>114</v>
      </c>
      <c r="E10" s="155">
        <v>14131</v>
      </c>
      <c r="F10" s="152">
        <v>304</v>
      </c>
      <c r="G10" s="155">
        <v>11765</v>
      </c>
      <c r="H10" s="152">
        <v>69</v>
      </c>
      <c r="I10" s="152">
        <v>685</v>
      </c>
    </row>
    <row r="11" spans="1:9" s="147" customFormat="1" ht="12.75" customHeight="1">
      <c r="A11" s="13" t="s">
        <v>478</v>
      </c>
      <c r="B11" s="155">
        <v>2058</v>
      </c>
      <c r="C11" s="155">
        <v>13460</v>
      </c>
      <c r="D11" s="152">
        <v>118</v>
      </c>
      <c r="E11" s="155">
        <v>13403</v>
      </c>
      <c r="F11" s="152">
        <v>312</v>
      </c>
      <c r="G11" s="155">
        <v>13120</v>
      </c>
      <c r="H11" s="152">
        <v>59</v>
      </c>
      <c r="I11" s="152">
        <v>414</v>
      </c>
    </row>
    <row r="12" spans="1:9" s="147" customFormat="1" ht="12.75" customHeight="1">
      <c r="A12" s="13" t="s">
        <v>479</v>
      </c>
      <c r="B12" s="155">
        <v>1302</v>
      </c>
      <c r="C12" s="155">
        <v>12414</v>
      </c>
      <c r="D12" s="152">
        <v>79</v>
      </c>
      <c r="E12" s="155">
        <v>8854</v>
      </c>
      <c r="F12" s="152">
        <v>314</v>
      </c>
      <c r="G12" s="155">
        <v>12234</v>
      </c>
      <c r="H12" s="152">
        <v>62</v>
      </c>
      <c r="I12" s="152">
        <v>561</v>
      </c>
    </row>
    <row r="13" spans="1:9" s="147" customFormat="1" ht="12.75" customHeight="1">
      <c r="A13" s="13" t="s">
        <v>480</v>
      </c>
      <c r="B13" s="155">
        <v>2099</v>
      </c>
      <c r="C13" s="155">
        <v>13020</v>
      </c>
      <c r="D13" s="152">
        <v>96</v>
      </c>
      <c r="E13" s="155">
        <v>15147</v>
      </c>
      <c r="F13" s="152">
        <v>317</v>
      </c>
      <c r="G13" s="155">
        <v>12709</v>
      </c>
      <c r="H13" s="152">
        <v>63</v>
      </c>
      <c r="I13" s="152">
        <v>562</v>
      </c>
    </row>
    <row r="14" spans="1:11" s="147" customFormat="1" ht="12.75" customHeight="1">
      <c r="A14" s="209" t="s">
        <v>481</v>
      </c>
      <c r="B14" s="159">
        <v>2454</v>
      </c>
      <c r="C14" s="159">
        <v>12690</v>
      </c>
      <c r="D14" s="157">
        <v>83</v>
      </c>
      <c r="E14" s="159">
        <v>11029</v>
      </c>
      <c r="F14" s="157">
        <v>317</v>
      </c>
      <c r="G14" s="159">
        <v>12474</v>
      </c>
      <c r="H14" s="157">
        <v>67</v>
      </c>
      <c r="I14" s="157">
        <v>817</v>
      </c>
      <c r="J14" s="158"/>
      <c r="K14" s="158"/>
    </row>
    <row r="15" spans="1:11" s="147" customFormat="1" ht="12.75" customHeight="1">
      <c r="A15" s="209" t="s">
        <v>482</v>
      </c>
      <c r="B15" s="159">
        <v>2164</v>
      </c>
      <c r="C15" s="159">
        <v>11366</v>
      </c>
      <c r="D15" s="157">
        <v>137</v>
      </c>
      <c r="E15" s="159">
        <v>11464</v>
      </c>
      <c r="F15" s="157">
        <v>313</v>
      </c>
      <c r="G15" s="159">
        <v>12113</v>
      </c>
      <c r="H15" s="157">
        <v>158</v>
      </c>
      <c r="I15" s="157">
        <v>542</v>
      </c>
      <c r="J15" s="158"/>
      <c r="K15" s="158"/>
    </row>
    <row r="16" spans="1:11" s="147" customFormat="1" ht="12.75" customHeight="1">
      <c r="A16" s="209" t="s">
        <v>483</v>
      </c>
      <c r="B16" s="159">
        <v>2227</v>
      </c>
      <c r="C16" s="159">
        <v>13226</v>
      </c>
      <c r="D16" s="157">
        <v>93</v>
      </c>
      <c r="E16" s="159">
        <v>9794</v>
      </c>
      <c r="F16" s="157">
        <v>311</v>
      </c>
      <c r="G16" s="159">
        <v>12639</v>
      </c>
      <c r="H16" s="157">
        <v>85</v>
      </c>
      <c r="I16" s="157">
        <v>851</v>
      </c>
      <c r="J16" s="158"/>
      <c r="K16" s="158"/>
    </row>
    <row r="17" spans="1:11" s="147" customFormat="1" ht="12.75" customHeight="1">
      <c r="A17" s="209" t="s">
        <v>484</v>
      </c>
      <c r="B17" s="159">
        <v>2253</v>
      </c>
      <c r="C17" s="159">
        <v>12448</v>
      </c>
      <c r="D17" s="157">
        <v>114</v>
      </c>
      <c r="E17" s="159">
        <v>15951</v>
      </c>
      <c r="F17" s="157">
        <v>309</v>
      </c>
      <c r="G17" s="159">
        <v>17345</v>
      </c>
      <c r="H17" s="157">
        <v>95</v>
      </c>
      <c r="I17" s="157">
        <v>1377</v>
      </c>
      <c r="J17" s="158"/>
      <c r="K17" s="158"/>
    </row>
    <row r="18" spans="1:9" ht="12.75" customHeight="1">
      <c r="A18" s="209" t="s">
        <v>485</v>
      </c>
      <c r="B18" s="156">
        <v>2161</v>
      </c>
      <c r="C18" s="156">
        <v>12502</v>
      </c>
      <c r="D18" s="156">
        <v>112</v>
      </c>
      <c r="E18" s="156">
        <v>14692</v>
      </c>
      <c r="F18" s="156">
        <v>310</v>
      </c>
      <c r="G18" s="156">
        <v>19723</v>
      </c>
      <c r="H18" s="156">
        <v>81</v>
      </c>
      <c r="I18" s="156">
        <v>1274</v>
      </c>
    </row>
    <row r="19" spans="1:9" ht="12.75" customHeight="1">
      <c r="A19" s="209" t="s">
        <v>262</v>
      </c>
      <c r="B19" s="156">
        <v>2015</v>
      </c>
      <c r="C19" s="156">
        <v>13562</v>
      </c>
      <c r="D19" s="156">
        <v>104</v>
      </c>
      <c r="E19" s="156">
        <v>17037</v>
      </c>
      <c r="F19" s="156">
        <v>313</v>
      </c>
      <c r="G19" s="156">
        <v>21893</v>
      </c>
      <c r="H19" s="156">
        <v>79</v>
      </c>
      <c r="I19" s="156">
        <v>1375</v>
      </c>
    </row>
    <row r="20" spans="1:9" ht="12.75" customHeight="1">
      <c r="A20" s="209" t="s">
        <v>488</v>
      </c>
      <c r="B20" s="156">
        <v>1145</v>
      </c>
      <c r="C20" s="156">
        <v>7381</v>
      </c>
      <c r="D20" s="156">
        <v>63</v>
      </c>
      <c r="E20" s="156">
        <v>4839</v>
      </c>
      <c r="F20" s="156">
        <v>289</v>
      </c>
      <c r="G20" s="156">
        <v>4508</v>
      </c>
      <c r="H20" s="156">
        <v>77</v>
      </c>
      <c r="I20" s="156">
        <v>556</v>
      </c>
    </row>
    <row r="21" spans="1:14" ht="12.75" customHeight="1">
      <c r="A21" s="209" t="s">
        <v>449</v>
      </c>
      <c r="B21" s="156">
        <v>1721</v>
      </c>
      <c r="C21" s="156">
        <v>9295</v>
      </c>
      <c r="D21" s="156">
        <v>84</v>
      </c>
      <c r="E21" s="156">
        <v>7461</v>
      </c>
      <c r="F21" s="156">
        <v>251</v>
      </c>
      <c r="G21" s="156">
        <v>2889</v>
      </c>
      <c r="H21" s="156">
        <v>20</v>
      </c>
      <c r="I21" s="156">
        <v>108</v>
      </c>
      <c r="J21" s="160"/>
      <c r="K21" s="69"/>
      <c r="L21" s="69"/>
      <c r="M21" s="69"/>
      <c r="N21" s="69"/>
    </row>
    <row r="22" spans="1:14" ht="12.75" customHeight="1">
      <c r="A22" s="209" t="s">
        <v>452</v>
      </c>
      <c r="B22" s="156">
        <v>1820</v>
      </c>
      <c r="C22" s="156">
        <v>9541</v>
      </c>
      <c r="D22" s="156">
        <v>99</v>
      </c>
      <c r="E22" s="156">
        <v>8702</v>
      </c>
      <c r="F22" s="156">
        <v>309</v>
      </c>
      <c r="G22" s="156">
        <v>3100</v>
      </c>
      <c r="H22" s="156">
        <v>54</v>
      </c>
      <c r="I22" s="156">
        <v>216</v>
      </c>
      <c r="J22" s="69"/>
      <c r="K22" s="69"/>
      <c r="L22" s="69"/>
      <c r="M22" s="69"/>
      <c r="N22" s="69"/>
    </row>
    <row r="23" spans="1:14" ht="12.75" customHeight="1">
      <c r="A23" s="209" t="s">
        <v>470</v>
      </c>
      <c r="B23" s="156">
        <v>1777</v>
      </c>
      <c r="C23" s="156">
        <v>9738</v>
      </c>
      <c r="D23" s="156">
        <v>96</v>
      </c>
      <c r="E23" s="156">
        <v>7503</v>
      </c>
      <c r="F23" s="156">
        <v>307</v>
      </c>
      <c r="G23" s="156">
        <v>3059</v>
      </c>
      <c r="H23" s="156">
        <v>90</v>
      </c>
      <c r="I23" s="156">
        <v>542</v>
      </c>
      <c r="J23" s="69"/>
      <c r="K23" s="69"/>
      <c r="L23" s="69"/>
      <c r="M23" s="69"/>
      <c r="N23" s="69"/>
    </row>
    <row r="24" spans="1:4" ht="12.75" customHeight="1">
      <c r="A24" s="346" t="s">
        <v>497</v>
      </c>
      <c r="B24" s="346"/>
      <c r="C24" s="346"/>
      <c r="D24" s="346"/>
    </row>
  </sheetData>
  <sheetProtection/>
  <mergeCells count="7">
    <mergeCell ref="A24:D24"/>
    <mergeCell ref="H3:I3"/>
    <mergeCell ref="A4:A5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70" customWidth="1"/>
    <col min="2" max="16384" width="9.00390625" style="70" customWidth="1"/>
  </cols>
  <sheetData>
    <row r="1" spans="1:18" s="147" customFormat="1" ht="19.5" customHeight="1">
      <c r="A1" s="11" t="s">
        <v>441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147" customFormat="1" ht="12.75" customHeight="1">
      <c r="A2" s="15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 s="147" customFormat="1" ht="12.75" customHeight="1">
      <c r="A3" s="232" t="s">
        <v>509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64" t="s">
        <v>498</v>
      </c>
    </row>
    <row r="4" spans="1:19" s="147" customFormat="1" ht="12.75" customHeight="1">
      <c r="A4" s="320" t="s">
        <v>2</v>
      </c>
      <c r="B4" s="317" t="s">
        <v>1</v>
      </c>
      <c r="C4" s="317"/>
      <c r="D4" s="317" t="s">
        <v>358</v>
      </c>
      <c r="E4" s="317"/>
      <c r="F4" s="317" t="s">
        <v>376</v>
      </c>
      <c r="G4" s="317"/>
      <c r="H4" s="139" t="s">
        <v>359</v>
      </c>
      <c r="I4" s="140"/>
      <c r="J4" s="317" t="s">
        <v>361</v>
      </c>
      <c r="K4" s="317"/>
      <c r="L4" s="317" t="s">
        <v>377</v>
      </c>
      <c r="M4" s="317"/>
      <c r="N4" s="317" t="s">
        <v>378</v>
      </c>
      <c r="O4" s="317"/>
      <c r="P4" s="317" t="s">
        <v>379</v>
      </c>
      <c r="Q4" s="317"/>
      <c r="R4" s="317" t="s">
        <v>4</v>
      </c>
      <c r="S4" s="317"/>
    </row>
    <row r="5" spans="1:19" s="147" customFormat="1" ht="12.75" customHeight="1">
      <c r="A5" s="320"/>
      <c r="B5" s="135" t="s">
        <v>57</v>
      </c>
      <c r="C5" s="135" t="s">
        <v>58</v>
      </c>
      <c r="D5" s="135" t="s">
        <v>57</v>
      </c>
      <c r="E5" s="135" t="s">
        <v>58</v>
      </c>
      <c r="F5" s="135" t="s">
        <v>57</v>
      </c>
      <c r="G5" s="135" t="s">
        <v>58</v>
      </c>
      <c r="H5" s="135" t="s">
        <v>57</v>
      </c>
      <c r="I5" s="135" t="s">
        <v>58</v>
      </c>
      <c r="J5" s="135" t="s">
        <v>57</v>
      </c>
      <c r="K5" s="135" t="s">
        <v>58</v>
      </c>
      <c r="L5" s="135" t="s">
        <v>57</v>
      </c>
      <c r="M5" s="135" t="s">
        <v>58</v>
      </c>
      <c r="N5" s="135" t="s">
        <v>57</v>
      </c>
      <c r="O5" s="135" t="s">
        <v>58</v>
      </c>
      <c r="P5" s="135" t="s">
        <v>57</v>
      </c>
      <c r="Q5" s="135" t="s">
        <v>58</v>
      </c>
      <c r="R5" s="135" t="s">
        <v>57</v>
      </c>
      <c r="S5" s="135" t="s">
        <v>58</v>
      </c>
    </row>
    <row r="6" spans="1:19" s="147" customFormat="1" ht="12.75" customHeight="1">
      <c r="A6" s="13" t="s">
        <v>473</v>
      </c>
      <c r="B6" s="74">
        <v>1150</v>
      </c>
      <c r="C6" s="74">
        <v>46103</v>
      </c>
      <c r="D6" s="74">
        <v>279</v>
      </c>
      <c r="E6" s="74">
        <v>17422</v>
      </c>
      <c r="F6" s="74">
        <v>107</v>
      </c>
      <c r="G6" s="74">
        <v>5532</v>
      </c>
      <c r="H6" s="74">
        <v>75</v>
      </c>
      <c r="I6" s="74">
        <v>2808</v>
      </c>
      <c r="J6" s="74">
        <v>79</v>
      </c>
      <c r="K6" s="74">
        <v>4688</v>
      </c>
      <c r="L6" s="74">
        <v>356</v>
      </c>
      <c r="M6" s="74">
        <v>10638</v>
      </c>
      <c r="N6" s="74">
        <v>0</v>
      </c>
      <c r="O6" s="74">
        <v>0</v>
      </c>
      <c r="P6" s="74">
        <v>50</v>
      </c>
      <c r="Q6" s="74">
        <v>1296</v>
      </c>
      <c r="R6" s="74">
        <v>186</v>
      </c>
      <c r="S6" s="74">
        <v>3719</v>
      </c>
    </row>
    <row r="7" spans="1:19" s="147" customFormat="1" ht="12.75" customHeight="1">
      <c r="A7" s="13" t="s">
        <v>474</v>
      </c>
      <c r="B7" s="74">
        <v>1065</v>
      </c>
      <c r="C7" s="74">
        <v>37123</v>
      </c>
      <c r="D7" s="74">
        <v>174</v>
      </c>
      <c r="E7" s="74">
        <v>5035</v>
      </c>
      <c r="F7" s="74">
        <v>59</v>
      </c>
      <c r="G7" s="74">
        <v>2202</v>
      </c>
      <c r="H7" s="74">
        <v>71</v>
      </c>
      <c r="I7" s="74">
        <v>1446</v>
      </c>
      <c r="J7" s="74">
        <v>74</v>
      </c>
      <c r="K7" s="74">
        <v>3628</v>
      </c>
      <c r="L7" s="74">
        <v>161</v>
      </c>
      <c r="M7" s="74">
        <v>1736</v>
      </c>
      <c r="N7" s="74">
        <v>0</v>
      </c>
      <c r="O7" s="74">
        <v>0</v>
      </c>
      <c r="P7" s="74">
        <v>101</v>
      </c>
      <c r="Q7" s="74">
        <v>1486</v>
      </c>
      <c r="R7" s="74">
        <v>425</v>
      </c>
      <c r="S7" s="74">
        <v>21590</v>
      </c>
    </row>
    <row r="8" spans="1:19" s="147" customFormat="1" ht="12.75" customHeight="1">
      <c r="A8" s="13" t="s">
        <v>475</v>
      </c>
      <c r="B8" s="74">
        <v>1185</v>
      </c>
      <c r="C8" s="74">
        <v>45839</v>
      </c>
      <c r="D8" s="74">
        <v>120</v>
      </c>
      <c r="E8" s="74">
        <v>2790</v>
      </c>
      <c r="F8" s="74">
        <v>74</v>
      </c>
      <c r="G8" s="74">
        <v>2669</v>
      </c>
      <c r="H8" s="74">
        <v>50</v>
      </c>
      <c r="I8" s="74">
        <v>1623</v>
      </c>
      <c r="J8" s="74">
        <v>86</v>
      </c>
      <c r="K8" s="74">
        <v>6632</v>
      </c>
      <c r="L8" s="74">
        <v>62</v>
      </c>
      <c r="M8" s="74">
        <v>1349</v>
      </c>
      <c r="N8" s="74">
        <v>0</v>
      </c>
      <c r="O8" s="74">
        <v>0</v>
      </c>
      <c r="P8" s="74">
        <v>146</v>
      </c>
      <c r="Q8" s="74">
        <v>3089</v>
      </c>
      <c r="R8" s="74">
        <v>647</v>
      </c>
      <c r="S8" s="74">
        <v>27687</v>
      </c>
    </row>
    <row r="9" spans="1:19" s="147" customFormat="1" ht="12.75" customHeight="1">
      <c r="A9" s="13" t="s">
        <v>476</v>
      </c>
      <c r="B9" s="74">
        <v>1271</v>
      </c>
      <c r="C9" s="77">
        <v>46244</v>
      </c>
      <c r="D9" s="74">
        <v>137</v>
      </c>
      <c r="E9" s="74">
        <v>2067</v>
      </c>
      <c r="F9" s="74">
        <v>62</v>
      </c>
      <c r="G9" s="74">
        <v>4431</v>
      </c>
      <c r="H9" s="74">
        <v>73</v>
      </c>
      <c r="I9" s="74">
        <v>1634</v>
      </c>
      <c r="J9" s="74">
        <v>93</v>
      </c>
      <c r="K9" s="74">
        <v>5595</v>
      </c>
      <c r="L9" s="74">
        <v>31</v>
      </c>
      <c r="M9" s="74">
        <v>197</v>
      </c>
      <c r="N9" s="74">
        <v>0</v>
      </c>
      <c r="O9" s="74">
        <v>0</v>
      </c>
      <c r="P9" s="74">
        <v>107</v>
      </c>
      <c r="Q9" s="74">
        <v>1313</v>
      </c>
      <c r="R9" s="74">
        <v>768</v>
      </c>
      <c r="S9" s="74">
        <v>31007</v>
      </c>
    </row>
    <row r="10" spans="1:19" s="147" customFormat="1" ht="12.75" customHeight="1">
      <c r="A10" s="13" t="s">
        <v>477</v>
      </c>
      <c r="B10" s="74">
        <v>1377</v>
      </c>
      <c r="C10" s="77">
        <v>60567</v>
      </c>
      <c r="D10" s="74">
        <v>121</v>
      </c>
      <c r="E10" s="74">
        <v>1907</v>
      </c>
      <c r="F10" s="74">
        <v>104</v>
      </c>
      <c r="G10" s="74">
        <v>5053</v>
      </c>
      <c r="H10" s="74">
        <v>49</v>
      </c>
      <c r="I10" s="74">
        <v>763</v>
      </c>
      <c r="J10" s="74">
        <v>99</v>
      </c>
      <c r="K10" s="74">
        <v>9775</v>
      </c>
      <c r="L10" s="74">
        <v>33</v>
      </c>
      <c r="M10" s="74">
        <v>249</v>
      </c>
      <c r="N10" s="74">
        <v>0</v>
      </c>
      <c r="O10" s="74">
        <v>0</v>
      </c>
      <c r="P10" s="74">
        <v>21</v>
      </c>
      <c r="Q10" s="74">
        <v>210</v>
      </c>
      <c r="R10" s="74">
        <v>950</v>
      </c>
      <c r="S10" s="74">
        <v>42610</v>
      </c>
    </row>
    <row r="11" spans="1:19" s="147" customFormat="1" ht="12.75" customHeight="1">
      <c r="A11" s="13" t="s">
        <v>478</v>
      </c>
      <c r="B11" s="74">
        <v>1562</v>
      </c>
      <c r="C11" s="77">
        <v>59849</v>
      </c>
      <c r="D11" s="74">
        <v>112</v>
      </c>
      <c r="E11" s="74">
        <v>2109</v>
      </c>
      <c r="F11" s="74">
        <v>83</v>
      </c>
      <c r="G11" s="74">
        <v>6293</v>
      </c>
      <c r="H11" s="74">
        <v>61</v>
      </c>
      <c r="I11" s="74">
        <v>706</v>
      </c>
      <c r="J11" s="74">
        <v>116</v>
      </c>
      <c r="K11" s="74">
        <v>11234</v>
      </c>
      <c r="L11" s="74">
        <v>27</v>
      </c>
      <c r="M11" s="74">
        <v>226</v>
      </c>
      <c r="N11" s="74">
        <v>0</v>
      </c>
      <c r="O11" s="74">
        <v>0</v>
      </c>
      <c r="P11" s="74">
        <v>7</v>
      </c>
      <c r="Q11" s="74">
        <v>1074</v>
      </c>
      <c r="R11" s="74">
        <v>1156</v>
      </c>
      <c r="S11" s="74">
        <v>38207</v>
      </c>
    </row>
    <row r="12" spans="1:19" s="147" customFormat="1" ht="12.75" customHeight="1">
      <c r="A12" s="13" t="s">
        <v>479</v>
      </c>
      <c r="B12" s="74">
        <f>SUM(D12,F12,H12,J12,L12,N12,P12,R12)</f>
        <v>1769</v>
      </c>
      <c r="C12" s="74">
        <f>SUM(E12,G12,I12,K12,M12,O12,Q12,S12)</f>
        <v>58172</v>
      </c>
      <c r="D12" s="74">
        <v>90</v>
      </c>
      <c r="E12" s="74">
        <v>1614</v>
      </c>
      <c r="F12" s="74">
        <v>71</v>
      </c>
      <c r="G12" s="74">
        <v>4864</v>
      </c>
      <c r="H12" s="74">
        <v>76</v>
      </c>
      <c r="I12" s="74">
        <v>1106</v>
      </c>
      <c r="J12" s="74">
        <v>114</v>
      </c>
      <c r="K12" s="74">
        <v>12057</v>
      </c>
      <c r="L12" s="74">
        <v>21</v>
      </c>
      <c r="M12" s="74">
        <v>141</v>
      </c>
      <c r="N12" s="74">
        <v>0</v>
      </c>
      <c r="O12" s="74">
        <v>0</v>
      </c>
      <c r="P12" s="74">
        <v>25</v>
      </c>
      <c r="Q12" s="74">
        <v>400</v>
      </c>
      <c r="R12" s="74">
        <v>1372</v>
      </c>
      <c r="S12" s="74">
        <v>37990</v>
      </c>
    </row>
    <row r="13" spans="1:19" s="147" customFormat="1" ht="12.75" customHeight="1">
      <c r="A13" s="13" t="s">
        <v>480</v>
      </c>
      <c r="B13" s="74">
        <f>SUM(D13,F13,H13,J13,L13,N13,P13,R13)</f>
        <v>1831</v>
      </c>
      <c r="C13" s="74">
        <f>SUM(E13,G13,I13,K13,M13,O13,Q13,S13)</f>
        <v>61107</v>
      </c>
      <c r="D13" s="74">
        <v>92</v>
      </c>
      <c r="E13" s="74">
        <v>1818</v>
      </c>
      <c r="F13" s="74">
        <v>63</v>
      </c>
      <c r="G13" s="74">
        <v>6013</v>
      </c>
      <c r="H13" s="74">
        <v>100</v>
      </c>
      <c r="I13" s="74">
        <v>1181</v>
      </c>
      <c r="J13" s="74">
        <v>112</v>
      </c>
      <c r="K13" s="74">
        <v>12791</v>
      </c>
      <c r="L13" s="74">
        <v>36</v>
      </c>
      <c r="M13" s="74">
        <v>331</v>
      </c>
      <c r="N13" s="74">
        <v>0</v>
      </c>
      <c r="O13" s="74">
        <v>0</v>
      </c>
      <c r="P13" s="74">
        <v>61</v>
      </c>
      <c r="Q13" s="74">
        <v>813</v>
      </c>
      <c r="R13" s="74">
        <v>1367</v>
      </c>
      <c r="S13" s="74">
        <v>38160</v>
      </c>
    </row>
    <row r="14" spans="1:19" s="147" customFormat="1" ht="12.75" customHeight="1">
      <c r="A14" s="209" t="s">
        <v>481</v>
      </c>
      <c r="B14" s="77">
        <v>1789</v>
      </c>
      <c r="C14" s="77">
        <v>50674</v>
      </c>
      <c r="D14" s="74">
        <v>49</v>
      </c>
      <c r="E14" s="74">
        <v>1336</v>
      </c>
      <c r="F14" s="74">
        <v>74</v>
      </c>
      <c r="G14" s="74">
        <v>4903</v>
      </c>
      <c r="H14" s="74">
        <v>78</v>
      </c>
      <c r="I14" s="74">
        <v>1174</v>
      </c>
      <c r="J14" s="74">
        <v>101</v>
      </c>
      <c r="K14" s="74">
        <v>9326</v>
      </c>
      <c r="L14" s="74">
        <v>27</v>
      </c>
      <c r="M14" s="74">
        <v>183</v>
      </c>
      <c r="N14" s="74">
        <v>0</v>
      </c>
      <c r="O14" s="74">
        <v>0</v>
      </c>
      <c r="P14" s="74">
        <v>50</v>
      </c>
      <c r="Q14" s="74">
        <v>547</v>
      </c>
      <c r="R14" s="74">
        <v>1410</v>
      </c>
      <c r="S14" s="74">
        <v>33205</v>
      </c>
    </row>
    <row r="15" spans="1:19" s="147" customFormat="1" ht="12.75" customHeight="1">
      <c r="A15" s="209" t="s">
        <v>482</v>
      </c>
      <c r="B15" s="66">
        <v>1920</v>
      </c>
      <c r="C15" s="66">
        <v>55739</v>
      </c>
      <c r="D15" s="66">
        <v>44</v>
      </c>
      <c r="E15" s="66">
        <v>1636</v>
      </c>
      <c r="F15" s="66">
        <v>102</v>
      </c>
      <c r="G15" s="66">
        <v>3947</v>
      </c>
      <c r="H15" s="66">
        <v>98</v>
      </c>
      <c r="I15" s="66">
        <v>1349</v>
      </c>
      <c r="J15" s="66">
        <v>137</v>
      </c>
      <c r="K15" s="66">
        <v>14757</v>
      </c>
      <c r="L15" s="66">
        <v>134</v>
      </c>
      <c r="M15" s="66">
        <v>3978</v>
      </c>
      <c r="N15" s="66">
        <v>0</v>
      </c>
      <c r="O15" s="66">
        <v>0</v>
      </c>
      <c r="P15" s="66">
        <v>55</v>
      </c>
      <c r="Q15" s="66">
        <v>519</v>
      </c>
      <c r="R15" s="66">
        <v>1350</v>
      </c>
      <c r="S15" s="66">
        <v>29553</v>
      </c>
    </row>
    <row r="16" spans="1:19" s="147" customFormat="1" ht="12.75" customHeight="1">
      <c r="A16" s="209" t="s">
        <v>483</v>
      </c>
      <c r="B16" s="77">
        <f aca="true" t="shared" si="0" ref="B16:C18">SUM(D16,F16,H16,J16,L16,N16,P16,R16)</f>
        <v>1930</v>
      </c>
      <c r="C16" s="77">
        <f t="shared" si="0"/>
        <v>56328</v>
      </c>
      <c r="D16" s="77">
        <v>54</v>
      </c>
      <c r="E16" s="77">
        <v>1117</v>
      </c>
      <c r="F16" s="77">
        <v>101</v>
      </c>
      <c r="G16" s="77">
        <v>2917</v>
      </c>
      <c r="H16" s="77">
        <v>98</v>
      </c>
      <c r="I16" s="77">
        <v>1362</v>
      </c>
      <c r="J16" s="77">
        <v>143</v>
      </c>
      <c r="K16" s="77">
        <v>16190</v>
      </c>
      <c r="L16" s="77">
        <v>153</v>
      </c>
      <c r="M16" s="77">
        <v>4550</v>
      </c>
      <c r="N16" s="77">
        <v>0</v>
      </c>
      <c r="O16" s="77">
        <v>0</v>
      </c>
      <c r="P16" s="77">
        <v>78</v>
      </c>
      <c r="Q16" s="77">
        <v>915</v>
      </c>
      <c r="R16" s="77">
        <v>1303</v>
      </c>
      <c r="S16" s="77">
        <v>29277</v>
      </c>
    </row>
    <row r="17" spans="1:19" ht="12.75" customHeight="1">
      <c r="A17" s="209" t="s">
        <v>484</v>
      </c>
      <c r="B17" s="77">
        <f t="shared" si="0"/>
        <v>1918</v>
      </c>
      <c r="C17" s="77">
        <f t="shared" si="0"/>
        <v>47778</v>
      </c>
      <c r="D17" s="77">
        <v>59</v>
      </c>
      <c r="E17" s="77">
        <v>994</v>
      </c>
      <c r="F17" s="77">
        <v>60</v>
      </c>
      <c r="G17" s="77">
        <v>1755</v>
      </c>
      <c r="H17" s="77">
        <v>95</v>
      </c>
      <c r="I17" s="77">
        <v>1249</v>
      </c>
      <c r="J17" s="77">
        <v>140</v>
      </c>
      <c r="K17" s="77">
        <v>14212</v>
      </c>
      <c r="L17" s="77">
        <v>182</v>
      </c>
      <c r="M17" s="77">
        <v>4574</v>
      </c>
      <c r="N17" s="77">
        <v>0</v>
      </c>
      <c r="O17" s="77">
        <v>0</v>
      </c>
      <c r="P17" s="77">
        <v>119</v>
      </c>
      <c r="Q17" s="77">
        <v>1447</v>
      </c>
      <c r="R17" s="77">
        <v>1263</v>
      </c>
      <c r="S17" s="77">
        <v>23547</v>
      </c>
    </row>
    <row r="18" spans="1:19" ht="12.75" customHeight="1">
      <c r="A18" s="209" t="s">
        <v>485</v>
      </c>
      <c r="B18" s="77">
        <f t="shared" si="0"/>
        <v>1806</v>
      </c>
      <c r="C18" s="77">
        <f t="shared" si="0"/>
        <v>46803</v>
      </c>
      <c r="D18" s="77">
        <v>62</v>
      </c>
      <c r="E18" s="77">
        <v>1162</v>
      </c>
      <c r="F18" s="77">
        <v>82</v>
      </c>
      <c r="G18" s="77">
        <v>1138</v>
      </c>
      <c r="H18" s="77">
        <v>88</v>
      </c>
      <c r="I18" s="77">
        <v>1262</v>
      </c>
      <c r="J18" s="77">
        <v>129</v>
      </c>
      <c r="K18" s="77">
        <v>11944</v>
      </c>
      <c r="L18" s="77">
        <v>145</v>
      </c>
      <c r="M18" s="77">
        <v>2736</v>
      </c>
      <c r="N18" s="77">
        <v>0</v>
      </c>
      <c r="O18" s="77">
        <v>0</v>
      </c>
      <c r="P18" s="77">
        <v>153</v>
      </c>
      <c r="Q18" s="77">
        <v>1698</v>
      </c>
      <c r="R18" s="77">
        <v>1147</v>
      </c>
      <c r="S18" s="77">
        <v>26863</v>
      </c>
    </row>
    <row r="19" spans="1:19" ht="12.75" customHeight="1">
      <c r="A19" s="209" t="s">
        <v>262</v>
      </c>
      <c r="B19" s="77">
        <f>SUM(D19,F19,H19,J19,L19,N19,P19,R19)</f>
        <v>1842</v>
      </c>
      <c r="C19" s="77">
        <f>SUM(E19,G19,I19,K19,M19,O19,Q19,S19)</f>
        <v>45772</v>
      </c>
      <c r="D19" s="77">
        <v>82</v>
      </c>
      <c r="E19" s="77">
        <v>776</v>
      </c>
      <c r="F19" s="77">
        <v>71</v>
      </c>
      <c r="G19" s="77">
        <v>1202</v>
      </c>
      <c r="H19" s="77">
        <v>98</v>
      </c>
      <c r="I19" s="77">
        <v>1492</v>
      </c>
      <c r="J19" s="77">
        <v>137</v>
      </c>
      <c r="K19" s="77">
        <v>16376</v>
      </c>
      <c r="L19" s="77">
        <v>137</v>
      </c>
      <c r="M19" s="77">
        <v>2676</v>
      </c>
      <c r="N19" s="77">
        <v>0</v>
      </c>
      <c r="O19" s="77">
        <v>0</v>
      </c>
      <c r="P19" s="77">
        <v>139</v>
      </c>
      <c r="Q19" s="77">
        <v>1524</v>
      </c>
      <c r="R19" s="77">
        <v>1178</v>
      </c>
      <c r="S19" s="77">
        <v>21726</v>
      </c>
    </row>
    <row r="20" spans="1:19" ht="12.75" customHeight="1">
      <c r="A20" s="209" t="s">
        <v>488</v>
      </c>
      <c r="B20" s="77">
        <f>SUM(D20,F20,H20,J20,L20,N20,P20,R20)</f>
        <v>1631</v>
      </c>
      <c r="C20" s="77">
        <f>SUM(E20,G20,I20,K20,M20,O20,Q20,S20)</f>
        <v>43397</v>
      </c>
      <c r="D20" s="77">
        <v>52</v>
      </c>
      <c r="E20" s="77">
        <v>530</v>
      </c>
      <c r="F20" s="77">
        <v>80</v>
      </c>
      <c r="G20" s="77">
        <v>1709</v>
      </c>
      <c r="H20" s="77">
        <v>74</v>
      </c>
      <c r="I20" s="77">
        <v>1186</v>
      </c>
      <c r="J20" s="77">
        <v>105</v>
      </c>
      <c r="K20" s="77">
        <v>15498</v>
      </c>
      <c r="L20" s="77">
        <v>131</v>
      </c>
      <c r="M20" s="77">
        <v>3029</v>
      </c>
      <c r="N20" s="77">
        <v>2</v>
      </c>
      <c r="O20" s="77">
        <v>6</v>
      </c>
      <c r="P20" s="77">
        <v>104</v>
      </c>
      <c r="Q20" s="77">
        <v>1073</v>
      </c>
      <c r="R20" s="77">
        <v>1083</v>
      </c>
      <c r="S20" s="77">
        <v>20366</v>
      </c>
    </row>
    <row r="21" spans="1:19" ht="12.75" customHeight="1">
      <c r="A21" s="207" t="s">
        <v>543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 customHeight="1">
      <c r="A22" s="76" t="s">
        <v>471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.75" customHeight="1">
      <c r="A23" s="23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2.75" customHeight="1">
      <c r="A24" s="23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.75" customHeight="1">
      <c r="A25" s="233" t="s">
        <v>510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164" t="s">
        <v>498</v>
      </c>
    </row>
    <row r="26" spans="1:19" s="147" customFormat="1" ht="12.75" customHeight="1">
      <c r="A26" s="320" t="s">
        <v>2</v>
      </c>
      <c r="B26" s="317" t="s">
        <v>1</v>
      </c>
      <c r="C26" s="317"/>
      <c r="D26" s="317" t="s">
        <v>358</v>
      </c>
      <c r="E26" s="317"/>
      <c r="F26" s="317" t="s">
        <v>376</v>
      </c>
      <c r="G26" s="317"/>
      <c r="H26" s="135" t="s">
        <v>282</v>
      </c>
      <c r="I26" s="135"/>
      <c r="J26" s="317" t="s">
        <v>361</v>
      </c>
      <c r="K26" s="317"/>
      <c r="L26" s="317" t="s">
        <v>377</v>
      </c>
      <c r="M26" s="317"/>
      <c r="N26" s="317" t="s">
        <v>378</v>
      </c>
      <c r="O26" s="317"/>
      <c r="P26" s="317" t="s">
        <v>379</v>
      </c>
      <c r="Q26" s="317"/>
      <c r="R26" s="317" t="s">
        <v>4</v>
      </c>
      <c r="S26" s="317"/>
    </row>
    <row r="27" spans="1:19" s="147" customFormat="1" ht="12.75" customHeight="1">
      <c r="A27" s="320"/>
      <c r="B27" s="135" t="s">
        <v>57</v>
      </c>
      <c r="C27" s="135" t="s">
        <v>58</v>
      </c>
      <c r="D27" s="135" t="s">
        <v>57</v>
      </c>
      <c r="E27" s="135" t="s">
        <v>58</v>
      </c>
      <c r="F27" s="135" t="s">
        <v>57</v>
      </c>
      <c r="G27" s="135" t="s">
        <v>58</v>
      </c>
      <c r="H27" s="135" t="s">
        <v>57</v>
      </c>
      <c r="I27" s="135" t="s">
        <v>58</v>
      </c>
      <c r="J27" s="135" t="s">
        <v>57</v>
      </c>
      <c r="K27" s="135" t="s">
        <v>58</v>
      </c>
      <c r="L27" s="135" t="s">
        <v>57</v>
      </c>
      <c r="M27" s="135" t="s">
        <v>58</v>
      </c>
      <c r="N27" s="135" t="s">
        <v>57</v>
      </c>
      <c r="O27" s="135" t="s">
        <v>58</v>
      </c>
      <c r="P27" s="135" t="s">
        <v>57</v>
      </c>
      <c r="Q27" s="135" t="s">
        <v>58</v>
      </c>
      <c r="R27" s="135" t="s">
        <v>57</v>
      </c>
      <c r="S27" s="135" t="s">
        <v>58</v>
      </c>
    </row>
    <row r="28" spans="1:19" ht="12.75" customHeight="1">
      <c r="A28" s="209" t="s">
        <v>449</v>
      </c>
      <c r="B28" s="77">
        <f aca="true" t="shared" si="1" ref="B28:C30">SUM(D28,F28,H28,J28,L28,N28,P28,R28)</f>
        <v>5366</v>
      </c>
      <c r="C28" s="77">
        <f t="shared" si="1"/>
        <v>65876</v>
      </c>
      <c r="D28" s="77">
        <v>153</v>
      </c>
      <c r="E28" s="77">
        <v>1318</v>
      </c>
      <c r="F28" s="77">
        <v>403</v>
      </c>
      <c r="G28" s="77">
        <v>3643</v>
      </c>
      <c r="H28" s="77">
        <v>177</v>
      </c>
      <c r="I28" s="77">
        <v>1180</v>
      </c>
      <c r="J28" s="77">
        <v>255</v>
      </c>
      <c r="K28" s="77">
        <v>3917</v>
      </c>
      <c r="L28" s="77">
        <v>271</v>
      </c>
      <c r="M28" s="77">
        <v>2213</v>
      </c>
      <c r="N28" s="77">
        <v>17</v>
      </c>
      <c r="O28" s="77">
        <v>331</v>
      </c>
      <c r="P28" s="77">
        <v>162</v>
      </c>
      <c r="Q28" s="77">
        <v>1517</v>
      </c>
      <c r="R28" s="77">
        <v>3928</v>
      </c>
      <c r="S28" s="77">
        <v>51757</v>
      </c>
    </row>
    <row r="29" spans="1:19" ht="12.75" customHeight="1">
      <c r="A29" s="209" t="s">
        <v>452</v>
      </c>
      <c r="B29" s="77">
        <f t="shared" si="1"/>
        <v>7007</v>
      </c>
      <c r="C29" s="77">
        <f t="shared" si="1"/>
        <v>102853</v>
      </c>
      <c r="D29" s="77">
        <v>25</v>
      </c>
      <c r="E29" s="77">
        <v>134</v>
      </c>
      <c r="F29" s="77">
        <v>379</v>
      </c>
      <c r="G29" s="77">
        <v>3048</v>
      </c>
      <c r="H29" s="77">
        <v>128</v>
      </c>
      <c r="I29" s="77">
        <v>768</v>
      </c>
      <c r="J29" s="77">
        <v>452</v>
      </c>
      <c r="K29" s="77">
        <v>7499</v>
      </c>
      <c r="L29" s="77">
        <v>219</v>
      </c>
      <c r="M29" s="77">
        <v>1603</v>
      </c>
      <c r="N29" s="77">
        <v>29</v>
      </c>
      <c r="O29" s="77">
        <v>371</v>
      </c>
      <c r="P29" s="77">
        <v>119</v>
      </c>
      <c r="Q29" s="77">
        <v>1007</v>
      </c>
      <c r="R29" s="77">
        <v>5656</v>
      </c>
      <c r="S29" s="77">
        <v>88423</v>
      </c>
    </row>
    <row r="30" spans="1:19" ht="12.75" customHeight="1">
      <c r="A30" s="209" t="s">
        <v>470</v>
      </c>
      <c r="B30" s="77">
        <f t="shared" si="1"/>
        <v>6100</v>
      </c>
      <c r="C30" s="77">
        <f t="shared" si="1"/>
        <v>83881</v>
      </c>
      <c r="D30" s="77">
        <v>103</v>
      </c>
      <c r="E30" s="77">
        <v>1013</v>
      </c>
      <c r="F30" s="77">
        <v>648</v>
      </c>
      <c r="G30" s="77">
        <v>7580</v>
      </c>
      <c r="H30" s="77">
        <v>132</v>
      </c>
      <c r="I30" s="77">
        <v>1060</v>
      </c>
      <c r="J30" s="77">
        <v>576</v>
      </c>
      <c r="K30" s="77">
        <v>10572</v>
      </c>
      <c r="L30" s="77">
        <v>260</v>
      </c>
      <c r="M30" s="77">
        <v>1430</v>
      </c>
      <c r="N30" s="77">
        <v>31</v>
      </c>
      <c r="O30" s="77">
        <v>296</v>
      </c>
      <c r="P30" s="77">
        <v>126</v>
      </c>
      <c r="Q30" s="77">
        <v>981</v>
      </c>
      <c r="R30" s="77">
        <v>4224</v>
      </c>
      <c r="S30" s="77">
        <v>60949</v>
      </c>
    </row>
    <row r="31" spans="1:22" ht="12.75" customHeight="1">
      <c r="A31" s="76" t="s">
        <v>542</v>
      </c>
      <c r="B31" s="76"/>
      <c r="C31" s="76"/>
      <c r="D31" s="76"/>
      <c r="E31" s="161"/>
      <c r="F31" s="161"/>
      <c r="G31" s="161"/>
      <c r="H31" s="162"/>
      <c r="I31" s="161"/>
      <c r="J31" s="160"/>
      <c r="K31" s="163"/>
      <c r="L31" s="163"/>
      <c r="M31" s="160"/>
      <c r="N31" s="163"/>
      <c r="O31" s="160"/>
      <c r="P31" s="163"/>
      <c r="Q31" s="160"/>
      <c r="R31" s="160"/>
      <c r="S31" s="69"/>
      <c r="T31" s="69"/>
      <c r="U31" s="69"/>
      <c r="V31" s="69"/>
    </row>
    <row r="32" spans="1:22" ht="13.5">
      <c r="A32" s="70" t="s">
        <v>472</v>
      </c>
      <c r="B32" s="76"/>
      <c r="C32" s="76"/>
      <c r="D32" s="76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ht="13.5">
      <c r="A33" s="76"/>
      <c r="E33" s="8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69"/>
    </row>
  </sheetData>
  <sheetProtection/>
  <mergeCells count="18">
    <mergeCell ref="N4:O4"/>
    <mergeCell ref="P4:Q4"/>
    <mergeCell ref="R4:S4"/>
    <mergeCell ref="A4:A5"/>
    <mergeCell ref="B4:C4"/>
    <mergeCell ref="D4:E4"/>
    <mergeCell ref="F4:G4"/>
    <mergeCell ref="J4:K4"/>
    <mergeCell ref="L4:M4"/>
    <mergeCell ref="N26:O26"/>
    <mergeCell ref="P26:Q26"/>
    <mergeCell ref="R26:S26"/>
    <mergeCell ref="A26:A27"/>
    <mergeCell ref="B26:C26"/>
    <mergeCell ref="D26:E26"/>
    <mergeCell ref="F26:G26"/>
    <mergeCell ref="J26:K26"/>
    <mergeCell ref="L26:M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scaleWithDoc="0" alignWithMargins="0">
    <oddFooter>&amp;C&amp;A</oddFooter>
  </headerFooter>
  <colBreaks count="1" manualBreakCount="1">
    <brk id="19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0.625" style="70" customWidth="1"/>
    <col min="2" max="5" width="9.125" style="70" customWidth="1"/>
    <col min="6" max="6" width="9.00390625" style="70" customWidth="1"/>
    <col min="7" max="7" width="11.375" style="70" customWidth="1"/>
    <col min="8" max="8" width="10.625" style="70" customWidth="1"/>
    <col min="9" max="13" width="9.125" style="70" customWidth="1"/>
    <col min="14" max="16384" width="9.00390625" style="70" customWidth="1"/>
  </cols>
  <sheetData>
    <row r="1" spans="1:7" s="147" customFormat="1" ht="17.25" customHeight="1">
      <c r="A1" s="349" t="s">
        <v>380</v>
      </c>
      <c r="B1" s="349"/>
      <c r="C1" s="349"/>
      <c r="D1" s="349"/>
      <c r="E1" s="349"/>
      <c r="G1" s="148"/>
    </row>
    <row r="2" spans="1:7" s="147" customFormat="1" ht="12.75" customHeight="1">
      <c r="A2" s="208"/>
      <c r="B2" s="208"/>
      <c r="C2" s="208"/>
      <c r="D2" s="208"/>
      <c r="E2" s="208"/>
      <c r="G2" s="148"/>
    </row>
    <row r="3" spans="4:5" s="147" customFormat="1" ht="12.75" customHeight="1">
      <c r="D3" s="343" t="s">
        <v>381</v>
      </c>
      <c r="E3" s="343"/>
    </row>
    <row r="4" spans="1:7" s="151" customFormat="1" ht="12.75" customHeight="1">
      <c r="A4" s="347" t="s">
        <v>2</v>
      </c>
      <c r="B4" s="348" t="s">
        <v>382</v>
      </c>
      <c r="C4" s="348"/>
      <c r="D4" s="348" t="s">
        <v>383</v>
      </c>
      <c r="E4" s="348"/>
      <c r="G4" s="23"/>
    </row>
    <row r="5" spans="1:7" s="147" customFormat="1" ht="12.75" customHeight="1">
      <c r="A5" s="347"/>
      <c r="B5" s="149" t="s">
        <v>375</v>
      </c>
      <c r="C5" s="149" t="s">
        <v>58</v>
      </c>
      <c r="D5" s="149" t="s">
        <v>375</v>
      </c>
      <c r="E5" s="149" t="s">
        <v>58</v>
      </c>
      <c r="G5" s="23"/>
    </row>
    <row r="6" spans="1:7" s="147" customFormat="1" ht="12.75" customHeight="1">
      <c r="A6" s="13" t="s">
        <v>473</v>
      </c>
      <c r="B6" s="154">
        <v>155</v>
      </c>
      <c r="C6" s="154">
        <v>7637</v>
      </c>
      <c r="D6" s="154">
        <v>232</v>
      </c>
      <c r="E6" s="154">
        <v>3987</v>
      </c>
      <c r="G6" s="160"/>
    </row>
    <row r="7" spans="1:7" s="147" customFormat="1" ht="12.75" customHeight="1">
      <c r="A7" s="13" t="s">
        <v>474</v>
      </c>
      <c r="B7" s="155">
        <v>182</v>
      </c>
      <c r="C7" s="155">
        <v>7924</v>
      </c>
      <c r="D7" s="152">
        <v>197</v>
      </c>
      <c r="E7" s="155">
        <v>2142</v>
      </c>
      <c r="G7" s="160"/>
    </row>
    <row r="8" spans="1:7" s="147" customFormat="1" ht="12.75" customHeight="1">
      <c r="A8" s="13" t="s">
        <v>475</v>
      </c>
      <c r="B8" s="155">
        <v>164</v>
      </c>
      <c r="C8" s="155">
        <v>8565</v>
      </c>
      <c r="D8" s="152">
        <v>144</v>
      </c>
      <c r="E8" s="155">
        <v>2257</v>
      </c>
      <c r="G8" s="160"/>
    </row>
    <row r="9" spans="1:7" s="147" customFormat="1" ht="12.75" customHeight="1">
      <c r="A9" s="13" t="s">
        <v>476</v>
      </c>
      <c r="B9" s="155">
        <v>183</v>
      </c>
      <c r="C9" s="155">
        <v>11964</v>
      </c>
      <c r="D9" s="152">
        <v>225</v>
      </c>
      <c r="E9" s="155">
        <v>3109</v>
      </c>
      <c r="G9" s="160"/>
    </row>
    <row r="10" spans="1:7" s="147" customFormat="1" ht="12.75" customHeight="1">
      <c r="A10" s="13" t="s">
        <v>477</v>
      </c>
      <c r="B10" s="155">
        <v>165</v>
      </c>
      <c r="C10" s="155">
        <v>11030</v>
      </c>
      <c r="D10" s="152">
        <v>245</v>
      </c>
      <c r="E10" s="155">
        <v>3563</v>
      </c>
      <c r="G10" s="160"/>
    </row>
    <row r="11" spans="1:7" s="147" customFormat="1" ht="12.75" customHeight="1">
      <c r="A11" s="13" t="s">
        <v>478</v>
      </c>
      <c r="B11" s="155">
        <v>224</v>
      </c>
      <c r="C11" s="155">
        <v>13005</v>
      </c>
      <c r="D11" s="152">
        <v>182</v>
      </c>
      <c r="E11" s="155">
        <v>3284</v>
      </c>
      <c r="G11" s="160"/>
    </row>
    <row r="12" spans="1:7" s="147" customFormat="1" ht="12.75" customHeight="1">
      <c r="A12" s="13" t="s">
        <v>479</v>
      </c>
      <c r="B12" s="155">
        <v>231</v>
      </c>
      <c r="C12" s="155">
        <v>16742</v>
      </c>
      <c r="D12" s="152">
        <v>243</v>
      </c>
      <c r="E12" s="155">
        <v>5126</v>
      </c>
      <c r="G12" s="160"/>
    </row>
    <row r="13" spans="1:7" s="147" customFormat="1" ht="12.75" customHeight="1">
      <c r="A13" s="13" t="s">
        <v>480</v>
      </c>
      <c r="B13" s="155">
        <v>268</v>
      </c>
      <c r="C13" s="155">
        <v>20292</v>
      </c>
      <c r="D13" s="152">
        <v>276</v>
      </c>
      <c r="E13" s="155">
        <v>7500</v>
      </c>
      <c r="G13" s="160"/>
    </row>
    <row r="14" spans="1:7" s="147" customFormat="1" ht="12.75" customHeight="1">
      <c r="A14" s="209" t="s">
        <v>481</v>
      </c>
      <c r="B14" s="155">
        <v>258</v>
      </c>
      <c r="C14" s="155">
        <v>17663</v>
      </c>
      <c r="D14" s="152">
        <v>277</v>
      </c>
      <c r="E14" s="155">
        <v>7603</v>
      </c>
      <c r="G14" s="76"/>
    </row>
    <row r="15" spans="1:7" ht="12.75" customHeight="1">
      <c r="A15" s="209" t="s">
        <v>482</v>
      </c>
      <c r="B15" s="159">
        <v>266</v>
      </c>
      <c r="C15" s="159">
        <v>18981</v>
      </c>
      <c r="D15" s="157">
        <v>264</v>
      </c>
      <c r="E15" s="159">
        <v>7098</v>
      </c>
      <c r="G15" s="69"/>
    </row>
    <row r="16" spans="1:7" ht="12.75" customHeight="1">
      <c r="A16" s="209" t="s">
        <v>483</v>
      </c>
      <c r="B16" s="155">
        <v>258</v>
      </c>
      <c r="C16" s="155">
        <v>22359</v>
      </c>
      <c r="D16" s="152">
        <v>258</v>
      </c>
      <c r="E16" s="155">
        <v>7818</v>
      </c>
      <c r="G16" s="147"/>
    </row>
    <row r="17" spans="1:7" ht="12.75" customHeight="1">
      <c r="A17" s="209" t="s">
        <v>484</v>
      </c>
      <c r="B17" s="155">
        <v>262</v>
      </c>
      <c r="C17" s="155">
        <v>22454</v>
      </c>
      <c r="D17" s="152">
        <v>292</v>
      </c>
      <c r="E17" s="155">
        <v>9363</v>
      </c>
      <c r="G17" s="147"/>
    </row>
    <row r="18" spans="1:7" ht="12.75" customHeight="1">
      <c r="A18" s="209" t="s">
        <v>485</v>
      </c>
      <c r="B18" s="159">
        <v>282</v>
      </c>
      <c r="C18" s="159">
        <v>25525</v>
      </c>
      <c r="D18" s="157">
        <v>225</v>
      </c>
      <c r="E18" s="159">
        <v>10890</v>
      </c>
      <c r="G18" s="147"/>
    </row>
    <row r="19" spans="1:7" ht="12.75" customHeight="1">
      <c r="A19" s="209" t="s">
        <v>262</v>
      </c>
      <c r="B19" s="159">
        <v>234</v>
      </c>
      <c r="C19" s="159">
        <v>26472</v>
      </c>
      <c r="D19" s="157">
        <v>283</v>
      </c>
      <c r="E19" s="159">
        <v>11046</v>
      </c>
      <c r="G19" s="147"/>
    </row>
    <row r="20" spans="1:5" ht="13.5">
      <c r="A20" s="209" t="s">
        <v>488</v>
      </c>
      <c r="B20" s="159">
        <v>189</v>
      </c>
      <c r="C20" s="159">
        <v>21113</v>
      </c>
      <c r="D20" s="157">
        <v>270</v>
      </c>
      <c r="E20" s="159">
        <v>10009</v>
      </c>
    </row>
    <row r="21" spans="1:5" ht="13.5">
      <c r="A21" s="209" t="s">
        <v>449</v>
      </c>
      <c r="B21" s="159">
        <v>161</v>
      </c>
      <c r="C21" s="159">
        <v>11585</v>
      </c>
      <c r="D21" s="157">
        <v>269</v>
      </c>
      <c r="E21" s="159">
        <v>11066</v>
      </c>
    </row>
    <row r="22" spans="1:5" ht="13.5">
      <c r="A22" s="209" t="s">
        <v>452</v>
      </c>
      <c r="B22" s="159">
        <v>160</v>
      </c>
      <c r="C22" s="159">
        <v>14409</v>
      </c>
      <c r="D22" s="157">
        <v>279</v>
      </c>
      <c r="E22" s="159">
        <v>10268</v>
      </c>
    </row>
    <row r="23" spans="1:5" ht="13.5">
      <c r="A23" s="209" t="s">
        <v>470</v>
      </c>
      <c r="B23" s="159">
        <v>154</v>
      </c>
      <c r="C23" s="159">
        <v>17741</v>
      </c>
      <c r="D23" s="157">
        <v>284</v>
      </c>
      <c r="E23" s="159">
        <v>8766</v>
      </c>
    </row>
    <row r="24" ht="13.5">
      <c r="A24" s="76" t="s">
        <v>499</v>
      </c>
    </row>
  </sheetData>
  <sheetProtection/>
  <mergeCells count="5">
    <mergeCell ref="A1:E1"/>
    <mergeCell ref="D3:E3"/>
    <mergeCell ref="A4:A5"/>
    <mergeCell ref="B4:C4"/>
    <mergeCell ref="D4:E4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0.625" style="70" customWidth="1"/>
    <col min="2" max="5" width="9.125" style="70" customWidth="1"/>
    <col min="6" max="6" width="9.00390625" style="70" customWidth="1"/>
    <col min="7" max="7" width="11.375" style="70" customWidth="1"/>
    <col min="8" max="16384" width="9.00390625" style="70" customWidth="1"/>
  </cols>
  <sheetData>
    <row r="1" spans="1:6" ht="17.25">
      <c r="A1" s="350" t="s">
        <v>384</v>
      </c>
      <c r="B1" s="350"/>
      <c r="C1" s="350"/>
      <c r="D1" s="350"/>
      <c r="E1" s="350"/>
      <c r="F1" s="147"/>
    </row>
    <row r="2" spans="1:6" ht="12.75" customHeight="1">
      <c r="A2" s="146"/>
      <c r="B2" s="146"/>
      <c r="C2" s="146"/>
      <c r="D2" s="146"/>
      <c r="E2" s="146"/>
      <c r="F2" s="147"/>
    </row>
    <row r="3" spans="1:6" ht="12.75" customHeight="1">
      <c r="A3" s="147"/>
      <c r="B3" s="147"/>
      <c r="C3" s="147"/>
      <c r="D3" s="147"/>
      <c r="E3" s="343" t="s">
        <v>386</v>
      </c>
      <c r="F3" s="343"/>
    </row>
    <row r="4" spans="1:6" ht="12.75" customHeight="1">
      <c r="A4" s="149" t="s">
        <v>2</v>
      </c>
      <c r="B4" s="149" t="s">
        <v>21</v>
      </c>
      <c r="C4" s="149" t="s">
        <v>1</v>
      </c>
      <c r="D4" s="149" t="s">
        <v>387</v>
      </c>
      <c r="E4" s="149" t="s">
        <v>388</v>
      </c>
      <c r="F4" s="150" t="s">
        <v>389</v>
      </c>
    </row>
    <row r="5" spans="1:6" ht="12.75" customHeight="1">
      <c r="A5" s="13" t="s">
        <v>473</v>
      </c>
      <c r="B5" s="154">
        <v>298</v>
      </c>
      <c r="C5" s="154">
        <f>SUM(D5:F5)</f>
        <v>72759</v>
      </c>
      <c r="D5" s="154">
        <v>24203</v>
      </c>
      <c r="E5" s="154">
        <v>40643</v>
      </c>
      <c r="F5" s="154">
        <v>7913</v>
      </c>
    </row>
    <row r="6" spans="1:6" ht="12.75" customHeight="1">
      <c r="A6" s="13" t="s">
        <v>474</v>
      </c>
      <c r="B6" s="154">
        <v>296</v>
      </c>
      <c r="C6" s="154">
        <f>SUM(D6:F6)</f>
        <v>71590</v>
      </c>
      <c r="D6" s="154">
        <v>25102</v>
      </c>
      <c r="E6" s="154">
        <v>39213</v>
      </c>
      <c r="F6" s="154">
        <v>7275</v>
      </c>
    </row>
    <row r="7" spans="1:6" ht="12.75" customHeight="1">
      <c r="A7" s="13" t="s">
        <v>475</v>
      </c>
      <c r="B7" s="154">
        <v>306</v>
      </c>
      <c r="C7" s="154">
        <f>SUM(D7:F7)</f>
        <v>79614</v>
      </c>
      <c r="D7" s="154">
        <v>29264</v>
      </c>
      <c r="E7" s="154">
        <v>41233</v>
      </c>
      <c r="F7" s="154">
        <v>9117</v>
      </c>
    </row>
    <row r="8" spans="1:6" ht="12.75" customHeight="1">
      <c r="A8" s="13" t="s">
        <v>476</v>
      </c>
      <c r="B8" s="154">
        <v>302</v>
      </c>
      <c r="C8" s="154">
        <f>SUM(D8:F8)</f>
        <v>86793</v>
      </c>
      <c r="D8" s="154">
        <v>28319</v>
      </c>
      <c r="E8" s="154">
        <v>45353</v>
      </c>
      <c r="F8" s="156">
        <v>13121</v>
      </c>
    </row>
    <row r="9" spans="1:6" ht="12.75" customHeight="1">
      <c r="A9" s="13" t="s">
        <v>477</v>
      </c>
      <c r="B9" s="154">
        <v>339</v>
      </c>
      <c r="C9" s="154">
        <v>97481</v>
      </c>
      <c r="D9" s="154">
        <v>31395</v>
      </c>
      <c r="E9" s="154">
        <v>49355</v>
      </c>
      <c r="F9" s="156">
        <v>16731</v>
      </c>
    </row>
    <row r="10" spans="1:7" ht="12.75" customHeight="1">
      <c r="A10" s="13" t="s">
        <v>478</v>
      </c>
      <c r="B10" s="154">
        <v>336</v>
      </c>
      <c r="C10" s="154">
        <v>96166</v>
      </c>
      <c r="D10" s="154">
        <v>29580</v>
      </c>
      <c r="E10" s="154">
        <v>51332</v>
      </c>
      <c r="F10" s="156">
        <v>15254</v>
      </c>
      <c r="G10" s="147"/>
    </row>
    <row r="11" spans="1:7" ht="12.75" customHeight="1">
      <c r="A11" s="13" t="s">
        <v>479</v>
      </c>
      <c r="B11" s="154">
        <v>341</v>
      </c>
      <c r="C11" s="154">
        <f>SUM(D11:F11)</f>
        <v>94956</v>
      </c>
      <c r="D11" s="154">
        <v>26291</v>
      </c>
      <c r="E11" s="154">
        <v>49952</v>
      </c>
      <c r="F11" s="156">
        <v>18713</v>
      </c>
      <c r="G11" s="147"/>
    </row>
    <row r="12" spans="1:7" ht="12.75" customHeight="1">
      <c r="A12" s="13" t="s">
        <v>480</v>
      </c>
      <c r="B12" s="154">
        <v>339</v>
      </c>
      <c r="C12" s="154">
        <f>SUM(D12:F12)</f>
        <v>94923</v>
      </c>
      <c r="D12" s="154">
        <v>25193</v>
      </c>
      <c r="E12" s="154">
        <v>50887</v>
      </c>
      <c r="F12" s="156">
        <v>18843</v>
      </c>
      <c r="G12" s="147"/>
    </row>
    <row r="13" spans="1:7" ht="12.75" customHeight="1">
      <c r="A13" s="209" t="s">
        <v>481</v>
      </c>
      <c r="B13" s="154">
        <v>338</v>
      </c>
      <c r="C13" s="154">
        <v>96285</v>
      </c>
      <c r="D13" s="154">
        <v>25249</v>
      </c>
      <c r="E13" s="154">
        <v>52241</v>
      </c>
      <c r="F13" s="156">
        <v>18795</v>
      </c>
      <c r="G13" s="147"/>
    </row>
    <row r="14" spans="1:7" ht="12.75" customHeight="1">
      <c r="A14" s="209" t="s">
        <v>482</v>
      </c>
      <c r="B14" s="156">
        <v>337</v>
      </c>
      <c r="C14" s="156">
        <v>88401</v>
      </c>
      <c r="D14" s="156">
        <v>24193</v>
      </c>
      <c r="E14" s="156">
        <v>48993</v>
      </c>
      <c r="F14" s="156">
        <v>15215</v>
      </c>
      <c r="G14" s="147"/>
    </row>
    <row r="15" spans="1:6" ht="12.75" customHeight="1">
      <c r="A15" s="209" t="s">
        <v>483</v>
      </c>
      <c r="B15" s="156">
        <v>337</v>
      </c>
      <c r="C15" s="156">
        <v>91268</v>
      </c>
      <c r="D15" s="156">
        <v>26598</v>
      </c>
      <c r="E15" s="156">
        <v>50081</v>
      </c>
      <c r="F15" s="156">
        <v>14589</v>
      </c>
    </row>
    <row r="16" spans="1:6" ht="12.75" customHeight="1">
      <c r="A16" s="209" t="s">
        <v>484</v>
      </c>
      <c r="B16" s="156">
        <v>337</v>
      </c>
      <c r="C16" s="156">
        <v>91268</v>
      </c>
      <c r="D16" s="156">
        <v>25168</v>
      </c>
      <c r="E16" s="156">
        <v>51263</v>
      </c>
      <c r="F16" s="156">
        <v>15961</v>
      </c>
    </row>
    <row r="17" spans="1:6" ht="12.75" customHeight="1">
      <c r="A17" s="209" t="s">
        <v>485</v>
      </c>
      <c r="B17" s="156">
        <v>336</v>
      </c>
      <c r="C17" s="156">
        <v>87252</v>
      </c>
      <c r="D17" s="156">
        <v>23977</v>
      </c>
      <c r="E17" s="156">
        <v>49183</v>
      </c>
      <c r="F17" s="156">
        <v>14092</v>
      </c>
    </row>
    <row r="18" spans="1:6" ht="13.5">
      <c r="A18" s="209" t="s">
        <v>262</v>
      </c>
      <c r="B18" s="156">
        <v>277</v>
      </c>
      <c r="C18" s="156">
        <v>68710</v>
      </c>
      <c r="D18" s="156">
        <v>19716</v>
      </c>
      <c r="E18" s="156">
        <v>38279</v>
      </c>
      <c r="F18" s="156">
        <v>10715</v>
      </c>
    </row>
    <row r="19" spans="1:6" ht="13.5">
      <c r="A19" s="209" t="s">
        <v>488</v>
      </c>
      <c r="B19" s="156">
        <v>145</v>
      </c>
      <c r="C19" s="156">
        <f>SUM(D19:F19)</f>
        <v>25085</v>
      </c>
      <c r="D19" s="156">
        <v>5709</v>
      </c>
      <c r="E19" s="156">
        <v>15141</v>
      </c>
      <c r="F19" s="156">
        <v>4235</v>
      </c>
    </row>
    <row r="20" spans="1:6" ht="13.5">
      <c r="A20" s="209" t="s">
        <v>449</v>
      </c>
      <c r="B20" s="156">
        <v>212</v>
      </c>
      <c r="C20" s="156">
        <f>SUM(D20:F20)</f>
        <v>25276</v>
      </c>
      <c r="D20" s="156">
        <v>11672</v>
      </c>
      <c r="E20" s="156">
        <v>11876</v>
      </c>
      <c r="F20" s="156">
        <v>1728</v>
      </c>
    </row>
    <row r="21" spans="1:6" ht="13.5">
      <c r="A21" s="209" t="s">
        <v>452</v>
      </c>
      <c r="B21" s="156">
        <v>334</v>
      </c>
      <c r="C21" s="156">
        <f>SUM(D21:F21)</f>
        <v>47837</v>
      </c>
      <c r="D21" s="156">
        <v>15328</v>
      </c>
      <c r="E21" s="156">
        <v>25979</v>
      </c>
      <c r="F21" s="156">
        <v>6530</v>
      </c>
    </row>
    <row r="22" spans="1:6" ht="13.5">
      <c r="A22" s="209" t="s">
        <v>470</v>
      </c>
      <c r="B22" s="156">
        <v>335</v>
      </c>
      <c r="C22" s="156">
        <f>SUM(D22:F22)</f>
        <v>57992</v>
      </c>
      <c r="D22" s="156">
        <v>17113</v>
      </c>
      <c r="E22" s="156">
        <v>31176</v>
      </c>
      <c r="F22" s="156">
        <v>9703</v>
      </c>
    </row>
    <row r="23" spans="1:5" ht="13.5">
      <c r="A23" s="346" t="s">
        <v>500</v>
      </c>
      <c r="B23" s="346"/>
      <c r="C23" s="346"/>
      <c r="D23" s="346"/>
      <c r="E23" s="346"/>
    </row>
  </sheetData>
  <sheetProtection/>
  <mergeCells count="3">
    <mergeCell ref="A1:E1"/>
    <mergeCell ref="E3:F3"/>
    <mergeCell ref="A23:E23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scale="97" r:id="rId1"/>
  <headerFooter scaleWithDoc="0"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0.625" style="70" customWidth="1"/>
    <col min="2" max="6" width="9.125" style="70" customWidth="1"/>
    <col min="7" max="16384" width="9.00390625" style="70" customWidth="1"/>
  </cols>
  <sheetData>
    <row r="1" spans="1:6" ht="17.25">
      <c r="A1" s="350" t="s">
        <v>385</v>
      </c>
      <c r="B1" s="350"/>
      <c r="C1" s="350"/>
      <c r="D1" s="350"/>
      <c r="E1" s="350"/>
      <c r="F1" s="147"/>
    </row>
    <row r="2" spans="1:6" ht="12.75" customHeight="1">
      <c r="A2" s="146"/>
      <c r="B2" s="146"/>
      <c r="C2" s="146"/>
      <c r="D2" s="146"/>
      <c r="E2" s="146"/>
      <c r="F2" s="147"/>
    </row>
    <row r="3" spans="1:6" ht="12.75" customHeight="1">
      <c r="A3" s="147"/>
      <c r="B3" s="147"/>
      <c r="C3" s="147"/>
      <c r="D3" s="147"/>
      <c r="E3" s="343" t="s">
        <v>386</v>
      </c>
      <c r="F3" s="343"/>
    </row>
    <row r="4" spans="1:6" ht="12.75" customHeight="1">
      <c r="A4" s="149" t="s">
        <v>2</v>
      </c>
      <c r="B4" s="149" t="s">
        <v>21</v>
      </c>
      <c r="C4" s="149" t="s">
        <v>1</v>
      </c>
      <c r="D4" s="149" t="s">
        <v>387</v>
      </c>
      <c r="E4" s="149" t="s">
        <v>388</v>
      </c>
      <c r="F4" s="150" t="s">
        <v>389</v>
      </c>
    </row>
    <row r="5" spans="1:6" ht="12.75" customHeight="1">
      <c r="A5" s="13" t="s">
        <v>473</v>
      </c>
      <c r="B5" s="154">
        <v>65</v>
      </c>
      <c r="C5" s="154">
        <f>SUM(D5:F5)</f>
        <v>7649</v>
      </c>
      <c r="D5" s="154">
        <v>5036</v>
      </c>
      <c r="E5" s="154">
        <v>2117</v>
      </c>
      <c r="F5" s="154">
        <v>496</v>
      </c>
    </row>
    <row r="6" spans="1:6" ht="12.75" customHeight="1">
      <c r="A6" s="13" t="s">
        <v>474</v>
      </c>
      <c r="B6" s="154">
        <v>66</v>
      </c>
      <c r="C6" s="154">
        <f>SUM(D6:F6)</f>
        <v>6414</v>
      </c>
      <c r="D6" s="154">
        <v>4579</v>
      </c>
      <c r="E6" s="154">
        <v>1402</v>
      </c>
      <c r="F6" s="154">
        <v>433</v>
      </c>
    </row>
    <row r="7" spans="1:6" ht="12.75" customHeight="1">
      <c r="A7" s="13" t="s">
        <v>475</v>
      </c>
      <c r="B7" s="154">
        <v>66</v>
      </c>
      <c r="C7" s="154">
        <f>SUM(D7:F7)</f>
        <v>6611</v>
      </c>
      <c r="D7" s="154">
        <v>5050</v>
      </c>
      <c r="E7" s="154">
        <v>1401</v>
      </c>
      <c r="F7" s="154">
        <v>160</v>
      </c>
    </row>
    <row r="8" spans="1:6" ht="12.75" customHeight="1">
      <c r="A8" s="13" t="s">
        <v>476</v>
      </c>
      <c r="B8" s="154">
        <v>68</v>
      </c>
      <c r="C8" s="154">
        <f>SUM(D8:F8)</f>
        <v>7523</v>
      </c>
      <c r="D8" s="154">
        <v>4758</v>
      </c>
      <c r="E8" s="154">
        <v>2174</v>
      </c>
      <c r="F8" s="156">
        <v>591</v>
      </c>
    </row>
    <row r="9" spans="1:6" ht="12.75" customHeight="1">
      <c r="A9" s="13" t="s">
        <v>477</v>
      </c>
      <c r="B9" s="154">
        <v>71</v>
      </c>
      <c r="C9" s="154">
        <v>7337</v>
      </c>
      <c r="D9" s="154">
        <v>4467</v>
      </c>
      <c r="E9" s="154">
        <v>1929</v>
      </c>
      <c r="F9" s="156">
        <v>941</v>
      </c>
    </row>
    <row r="10" spans="1:6" ht="12.75" customHeight="1">
      <c r="A10" s="13" t="s">
        <v>478</v>
      </c>
      <c r="B10" s="154">
        <v>74</v>
      </c>
      <c r="C10" s="154">
        <v>5511</v>
      </c>
      <c r="D10" s="154">
        <v>4287</v>
      </c>
      <c r="E10" s="154">
        <v>905</v>
      </c>
      <c r="F10" s="156">
        <v>319</v>
      </c>
    </row>
    <row r="11" spans="1:6" ht="12.75" customHeight="1">
      <c r="A11" s="13" t="s">
        <v>479</v>
      </c>
      <c r="B11" s="154">
        <v>75</v>
      </c>
      <c r="C11" s="154">
        <f aca="true" t="shared" si="0" ref="C11:C16">SUM(D11:F11)</f>
        <v>4539</v>
      </c>
      <c r="D11" s="154">
        <v>3035</v>
      </c>
      <c r="E11" s="154">
        <v>1128</v>
      </c>
      <c r="F11" s="156">
        <v>376</v>
      </c>
    </row>
    <row r="12" spans="1:6" ht="12.75" customHeight="1">
      <c r="A12" s="13" t="s">
        <v>480</v>
      </c>
      <c r="B12" s="154">
        <v>72</v>
      </c>
      <c r="C12" s="154">
        <f t="shared" si="0"/>
        <v>5257</v>
      </c>
      <c r="D12" s="154">
        <v>3307</v>
      </c>
      <c r="E12" s="154">
        <v>1439</v>
      </c>
      <c r="F12" s="156">
        <v>511</v>
      </c>
    </row>
    <row r="13" spans="1:6" ht="12.75" customHeight="1">
      <c r="A13" s="209" t="s">
        <v>481</v>
      </c>
      <c r="B13" s="154">
        <v>73</v>
      </c>
      <c r="C13" s="165">
        <f t="shared" si="0"/>
        <v>4990</v>
      </c>
      <c r="D13" s="154">
        <v>3175</v>
      </c>
      <c r="E13" s="154">
        <v>1239</v>
      </c>
      <c r="F13" s="156">
        <v>576</v>
      </c>
    </row>
    <row r="14" spans="1:6" ht="12.75" customHeight="1">
      <c r="A14" s="209" t="s">
        <v>482</v>
      </c>
      <c r="B14" s="165">
        <v>88</v>
      </c>
      <c r="C14" s="165">
        <f t="shared" si="0"/>
        <v>3011</v>
      </c>
      <c r="D14" s="165">
        <v>2196</v>
      </c>
      <c r="E14" s="165">
        <v>644</v>
      </c>
      <c r="F14" s="165">
        <v>171</v>
      </c>
    </row>
    <row r="15" spans="1:6" ht="12.75" customHeight="1">
      <c r="A15" s="209" t="s">
        <v>483</v>
      </c>
      <c r="B15" s="165">
        <v>68</v>
      </c>
      <c r="C15" s="165">
        <f t="shared" si="0"/>
        <v>2512</v>
      </c>
      <c r="D15" s="165">
        <v>2211</v>
      </c>
      <c r="E15" s="165">
        <v>254</v>
      </c>
      <c r="F15" s="165">
        <v>47</v>
      </c>
    </row>
    <row r="16" spans="1:6" ht="12.75" customHeight="1">
      <c r="A16" s="209" t="s">
        <v>484</v>
      </c>
      <c r="B16" s="165">
        <v>8</v>
      </c>
      <c r="C16" s="165">
        <f t="shared" si="0"/>
        <v>1253</v>
      </c>
      <c r="D16" s="165">
        <v>1214</v>
      </c>
      <c r="E16" s="165">
        <v>26</v>
      </c>
      <c r="F16" s="165">
        <v>13</v>
      </c>
    </row>
    <row r="17" spans="1:6" ht="12.75" customHeight="1">
      <c r="A17" s="346" t="s">
        <v>501</v>
      </c>
      <c r="B17" s="346"/>
      <c r="C17" s="346"/>
      <c r="D17" s="346"/>
      <c r="E17" s="346"/>
      <c r="F17" s="76"/>
    </row>
    <row r="18" ht="13.5">
      <c r="A18" s="76" t="s">
        <v>390</v>
      </c>
    </row>
  </sheetData>
  <sheetProtection/>
  <mergeCells count="3">
    <mergeCell ref="A1:E1"/>
    <mergeCell ref="E3:F3"/>
    <mergeCell ref="A17:E17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scale="97" r:id="rId1"/>
  <headerFooter scaleWithDoc="0"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1.375" style="70" customWidth="1"/>
    <col min="2" max="6" width="9.00390625" style="70" customWidth="1"/>
    <col min="7" max="8" width="11.375" style="70" customWidth="1"/>
    <col min="9" max="16384" width="9.00390625" style="70" customWidth="1"/>
  </cols>
  <sheetData>
    <row r="1" spans="1:5" ht="17.25">
      <c r="A1" s="350" t="s">
        <v>503</v>
      </c>
      <c r="B1" s="350"/>
      <c r="C1" s="350"/>
      <c r="D1" s="350"/>
      <c r="E1" s="350"/>
    </row>
    <row r="2" spans="1:5" ht="12.75" customHeight="1">
      <c r="A2" s="146"/>
      <c r="B2" s="146"/>
      <c r="C2" s="146"/>
      <c r="D2" s="146"/>
      <c r="E2" s="146"/>
    </row>
    <row r="3" spans="1:11" ht="12.75" customHeight="1">
      <c r="A3" s="146"/>
      <c r="B3" s="146"/>
      <c r="C3" s="146"/>
      <c r="D3" s="146"/>
      <c r="E3" s="146"/>
      <c r="J3" s="351" t="s">
        <v>391</v>
      </c>
      <c r="K3" s="351"/>
    </row>
    <row r="4" spans="1:11" ht="12.75" customHeight="1">
      <c r="A4" s="352" t="s">
        <v>2</v>
      </c>
      <c r="B4" s="352" t="s">
        <v>21</v>
      </c>
      <c r="C4" s="352" t="s">
        <v>1</v>
      </c>
      <c r="D4" s="353" t="s">
        <v>392</v>
      </c>
      <c r="E4" s="353"/>
      <c r="F4" s="166" t="s">
        <v>393</v>
      </c>
      <c r="G4" s="166" t="s">
        <v>394</v>
      </c>
      <c r="H4" s="166" t="s">
        <v>395</v>
      </c>
      <c r="I4" s="353" t="s">
        <v>396</v>
      </c>
      <c r="J4" s="353"/>
      <c r="K4" s="353" t="s">
        <v>4</v>
      </c>
    </row>
    <row r="5" spans="1:11" ht="12.75" customHeight="1">
      <c r="A5" s="352"/>
      <c r="B5" s="352"/>
      <c r="C5" s="352"/>
      <c r="D5" s="166" t="s">
        <v>387</v>
      </c>
      <c r="E5" s="166" t="s">
        <v>397</v>
      </c>
      <c r="F5" s="166" t="s">
        <v>387</v>
      </c>
      <c r="G5" s="166" t="s">
        <v>397</v>
      </c>
      <c r="H5" s="166" t="s">
        <v>387</v>
      </c>
      <c r="I5" s="166" t="s">
        <v>387</v>
      </c>
      <c r="J5" s="166" t="s">
        <v>397</v>
      </c>
      <c r="K5" s="354"/>
    </row>
    <row r="6" spans="1:11" ht="12.75" customHeight="1">
      <c r="A6" s="13" t="s">
        <v>479</v>
      </c>
      <c r="B6" s="6">
        <v>285</v>
      </c>
      <c r="C6" s="6">
        <f aca="true" t="shared" si="0" ref="C6:C11">SUM(D6:K6)</f>
        <v>88234</v>
      </c>
      <c r="D6" s="168">
        <v>33987</v>
      </c>
      <c r="E6" s="168">
        <v>3533</v>
      </c>
      <c r="F6" s="168">
        <v>12296</v>
      </c>
      <c r="G6" s="168">
        <v>4313</v>
      </c>
      <c r="H6" s="168">
        <v>25415</v>
      </c>
      <c r="I6" s="168">
        <v>3556</v>
      </c>
      <c r="J6" s="217">
        <v>2043</v>
      </c>
      <c r="K6" s="168">
        <v>3091</v>
      </c>
    </row>
    <row r="7" spans="1:11" ht="12.75" customHeight="1">
      <c r="A7" s="13" t="s">
        <v>480</v>
      </c>
      <c r="B7" s="6">
        <v>302</v>
      </c>
      <c r="C7" s="6">
        <f t="shared" si="0"/>
        <v>102843</v>
      </c>
      <c r="D7" s="168">
        <v>37723</v>
      </c>
      <c r="E7" s="168">
        <v>6917</v>
      </c>
      <c r="F7" s="168">
        <v>12641</v>
      </c>
      <c r="G7" s="168">
        <v>6330</v>
      </c>
      <c r="H7" s="168">
        <v>32429</v>
      </c>
      <c r="I7" s="168">
        <v>4968</v>
      </c>
      <c r="J7" s="217">
        <v>1710</v>
      </c>
      <c r="K7" s="168">
        <v>125</v>
      </c>
    </row>
    <row r="8" spans="1:11" ht="12.75" customHeight="1">
      <c r="A8" s="209" t="s">
        <v>481</v>
      </c>
      <c r="B8" s="6">
        <v>299</v>
      </c>
      <c r="C8" s="6">
        <f t="shared" si="0"/>
        <v>103897</v>
      </c>
      <c r="D8" s="169">
        <v>38510</v>
      </c>
      <c r="E8" s="169">
        <v>10548</v>
      </c>
      <c r="F8" s="169">
        <v>11167</v>
      </c>
      <c r="G8" s="169">
        <v>6221</v>
      </c>
      <c r="H8" s="169">
        <v>32014</v>
      </c>
      <c r="I8" s="169">
        <v>3802</v>
      </c>
      <c r="J8" s="192">
        <v>1382</v>
      </c>
      <c r="K8" s="169">
        <v>253</v>
      </c>
    </row>
    <row r="9" spans="1:11" ht="12.75" customHeight="1">
      <c r="A9" s="209" t="s">
        <v>482</v>
      </c>
      <c r="B9" s="6">
        <v>302</v>
      </c>
      <c r="C9" s="6">
        <f t="shared" si="0"/>
        <v>113461</v>
      </c>
      <c r="D9" s="169">
        <v>40044</v>
      </c>
      <c r="E9" s="169">
        <v>13225</v>
      </c>
      <c r="F9" s="169">
        <v>12299</v>
      </c>
      <c r="G9" s="169">
        <v>7594</v>
      </c>
      <c r="H9" s="169">
        <v>35492</v>
      </c>
      <c r="I9" s="169">
        <v>3237</v>
      </c>
      <c r="J9" s="192">
        <v>1549</v>
      </c>
      <c r="K9" s="169">
        <v>21</v>
      </c>
    </row>
    <row r="10" spans="1:11" ht="12.75" customHeight="1">
      <c r="A10" s="209" t="s">
        <v>483</v>
      </c>
      <c r="B10" s="6">
        <v>304</v>
      </c>
      <c r="C10" s="6">
        <f t="shared" si="0"/>
        <v>130159</v>
      </c>
      <c r="D10" s="170">
        <v>46332</v>
      </c>
      <c r="E10" s="170">
        <v>14844</v>
      </c>
      <c r="F10" s="170">
        <v>15401</v>
      </c>
      <c r="G10" s="170">
        <v>9273</v>
      </c>
      <c r="H10" s="170">
        <v>38687</v>
      </c>
      <c r="I10" s="170">
        <v>3792</v>
      </c>
      <c r="J10" s="218">
        <v>1829</v>
      </c>
      <c r="K10" s="171">
        <v>1</v>
      </c>
    </row>
    <row r="11" spans="1:11" ht="12.75" customHeight="1">
      <c r="A11" s="209" t="s">
        <v>484</v>
      </c>
      <c r="B11" s="6">
        <v>302</v>
      </c>
      <c r="C11" s="6">
        <f t="shared" si="0"/>
        <v>129718</v>
      </c>
      <c r="D11" s="171">
        <v>41649</v>
      </c>
      <c r="E11" s="171">
        <v>15377</v>
      </c>
      <c r="F11" s="171">
        <v>14683</v>
      </c>
      <c r="G11" s="171">
        <v>9593</v>
      </c>
      <c r="H11" s="171">
        <v>41427</v>
      </c>
      <c r="I11" s="171">
        <v>4167</v>
      </c>
      <c r="J11" s="219">
        <v>2821</v>
      </c>
      <c r="K11" s="171">
        <v>1</v>
      </c>
    </row>
    <row r="12" spans="1:11" ht="12.75" customHeight="1">
      <c r="A12" s="209" t="s">
        <v>485</v>
      </c>
      <c r="B12" s="6">
        <v>302</v>
      </c>
      <c r="C12" s="6">
        <f aca="true" t="shared" si="1" ref="C12:C17">SUM(D12:K12)</f>
        <v>134372</v>
      </c>
      <c r="D12" s="169">
        <v>39516</v>
      </c>
      <c r="E12" s="169">
        <v>15920</v>
      </c>
      <c r="F12" s="169">
        <v>17558</v>
      </c>
      <c r="G12" s="169">
        <v>10560</v>
      </c>
      <c r="H12" s="169">
        <v>43904</v>
      </c>
      <c r="I12" s="169">
        <v>4081</v>
      </c>
      <c r="J12" s="192">
        <v>2833</v>
      </c>
      <c r="K12" s="169">
        <v>0</v>
      </c>
    </row>
    <row r="13" spans="1:11" ht="12.75" customHeight="1">
      <c r="A13" s="209" t="s">
        <v>262</v>
      </c>
      <c r="B13" s="6">
        <v>303</v>
      </c>
      <c r="C13" s="6">
        <f t="shared" si="1"/>
        <v>138489</v>
      </c>
      <c r="D13" s="169">
        <v>39930</v>
      </c>
      <c r="E13" s="169">
        <v>15076</v>
      </c>
      <c r="F13" s="169">
        <v>19039</v>
      </c>
      <c r="G13" s="169">
        <v>10918</v>
      </c>
      <c r="H13" s="169">
        <v>46786</v>
      </c>
      <c r="I13" s="169">
        <v>4198</v>
      </c>
      <c r="J13" s="192">
        <v>2542</v>
      </c>
      <c r="K13" s="169">
        <v>0</v>
      </c>
    </row>
    <row r="14" spans="1:11" ht="12.75" customHeight="1">
      <c r="A14" s="209" t="s">
        <v>488</v>
      </c>
      <c r="B14" s="6">
        <v>283</v>
      </c>
      <c r="C14" s="6">
        <f t="shared" si="1"/>
        <v>133345</v>
      </c>
      <c r="D14" s="169">
        <v>38750</v>
      </c>
      <c r="E14" s="169">
        <v>16277</v>
      </c>
      <c r="F14" s="169">
        <v>18924</v>
      </c>
      <c r="G14" s="169">
        <v>9809</v>
      </c>
      <c r="H14" s="169">
        <v>42765</v>
      </c>
      <c r="I14" s="169">
        <v>4087</v>
      </c>
      <c r="J14" s="192">
        <v>2733</v>
      </c>
      <c r="K14" s="169">
        <v>0</v>
      </c>
    </row>
    <row r="15" spans="1:11" ht="12.75" customHeight="1">
      <c r="A15" s="209" t="s">
        <v>449</v>
      </c>
      <c r="B15" s="6">
        <v>275</v>
      </c>
      <c r="C15" s="6">
        <f t="shared" si="1"/>
        <v>91069</v>
      </c>
      <c r="D15" s="169">
        <v>27933</v>
      </c>
      <c r="E15" s="169">
        <v>11635</v>
      </c>
      <c r="F15" s="169">
        <v>7114</v>
      </c>
      <c r="G15" s="169">
        <v>5917</v>
      </c>
      <c r="H15" s="169">
        <v>32657</v>
      </c>
      <c r="I15" s="169">
        <v>2940</v>
      </c>
      <c r="J15" s="192">
        <v>2873</v>
      </c>
      <c r="K15" s="169">
        <v>0</v>
      </c>
    </row>
    <row r="16" spans="1:11" ht="12.75" customHeight="1">
      <c r="A16" s="209" t="s">
        <v>452</v>
      </c>
      <c r="B16" s="6">
        <v>294</v>
      </c>
      <c r="C16" s="6">
        <f t="shared" si="1"/>
        <v>98832</v>
      </c>
      <c r="D16" s="169">
        <v>27285</v>
      </c>
      <c r="E16" s="169">
        <v>10941</v>
      </c>
      <c r="F16" s="169">
        <v>7738</v>
      </c>
      <c r="G16" s="169">
        <v>7198</v>
      </c>
      <c r="H16" s="169">
        <v>37582</v>
      </c>
      <c r="I16" s="169">
        <v>3611</v>
      </c>
      <c r="J16" s="192">
        <v>4477</v>
      </c>
      <c r="K16" s="169">
        <v>0</v>
      </c>
    </row>
    <row r="17" spans="1:11" ht="12.75" customHeight="1">
      <c r="A17" s="209" t="s">
        <v>470</v>
      </c>
      <c r="B17" s="6">
        <v>297</v>
      </c>
      <c r="C17" s="6">
        <f t="shared" si="1"/>
        <v>104194</v>
      </c>
      <c r="D17" s="169">
        <v>29104</v>
      </c>
      <c r="E17" s="169">
        <v>10280</v>
      </c>
      <c r="F17" s="169">
        <v>10097</v>
      </c>
      <c r="G17" s="169">
        <v>7279</v>
      </c>
      <c r="H17" s="169">
        <v>40632</v>
      </c>
      <c r="I17" s="169">
        <v>2960</v>
      </c>
      <c r="J17" s="192">
        <v>3842</v>
      </c>
      <c r="K17" s="169">
        <v>0</v>
      </c>
    </row>
    <row r="18" ht="12.75" customHeight="1">
      <c r="A18" s="76" t="s">
        <v>502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8">
    <mergeCell ref="A1:E1"/>
    <mergeCell ref="J3:K3"/>
    <mergeCell ref="A4:A5"/>
    <mergeCell ref="B4:B5"/>
    <mergeCell ref="C4:C5"/>
    <mergeCell ref="D4:E4"/>
    <mergeCell ref="I4:J4"/>
    <mergeCell ref="K4:K5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6384" width="9.00390625" style="70" customWidth="1"/>
  </cols>
  <sheetData>
    <row r="1" spans="1:19" ht="17.25" customHeight="1">
      <c r="A1" s="356" t="s">
        <v>520</v>
      </c>
      <c r="B1" s="356"/>
      <c r="C1" s="356"/>
      <c r="D1" s="356"/>
      <c r="E1" s="356"/>
      <c r="F1" s="356"/>
      <c r="G1" s="174"/>
      <c r="K1" s="357"/>
      <c r="L1" s="357"/>
      <c r="M1" s="357"/>
      <c r="N1" s="357"/>
      <c r="O1" s="357"/>
      <c r="P1" s="357"/>
      <c r="Q1" s="76"/>
      <c r="R1" s="69"/>
      <c r="S1" s="69"/>
    </row>
    <row r="2" spans="1:19" ht="12.75" customHeight="1">
      <c r="A2" s="173"/>
      <c r="B2" s="173"/>
      <c r="C2" s="173"/>
      <c r="D2" s="173"/>
      <c r="E2" s="173"/>
      <c r="F2" s="173"/>
      <c r="G2" s="174"/>
      <c r="K2" s="210"/>
      <c r="L2" s="210"/>
      <c r="M2" s="210"/>
      <c r="N2" s="210"/>
      <c r="O2" s="210"/>
      <c r="P2" s="210"/>
      <c r="Q2" s="76"/>
      <c r="R2" s="69"/>
      <c r="S2" s="69"/>
    </row>
    <row r="3" spans="8:19" ht="12.75" customHeight="1">
      <c r="H3" s="358" t="s">
        <v>6</v>
      </c>
      <c r="I3" s="358"/>
      <c r="K3" s="69"/>
      <c r="L3" s="69"/>
      <c r="M3" s="69"/>
      <c r="N3" s="69"/>
      <c r="O3" s="69"/>
      <c r="P3" s="69"/>
      <c r="Q3" s="69"/>
      <c r="R3" s="359"/>
      <c r="S3" s="359"/>
    </row>
    <row r="4" spans="1:19" ht="17.25" customHeight="1">
      <c r="A4" s="273" t="s">
        <v>0</v>
      </c>
      <c r="B4" s="273" t="s">
        <v>398</v>
      </c>
      <c r="C4" s="282" t="s">
        <v>399</v>
      </c>
      <c r="D4" s="316" t="s">
        <v>400</v>
      </c>
      <c r="E4" s="314"/>
      <c r="F4" s="314"/>
      <c r="G4" s="314"/>
      <c r="H4" s="314"/>
      <c r="I4" s="315"/>
      <c r="K4" s="1"/>
      <c r="L4" s="1"/>
      <c r="M4" s="176"/>
      <c r="N4" s="76"/>
      <c r="O4" s="76"/>
      <c r="P4" s="76"/>
      <c r="Q4" s="76"/>
      <c r="R4" s="76"/>
      <c r="S4" s="76"/>
    </row>
    <row r="5" spans="1:19" ht="13.5">
      <c r="A5" s="275"/>
      <c r="B5" s="275"/>
      <c r="C5" s="360"/>
      <c r="D5" s="316" t="s">
        <v>401</v>
      </c>
      <c r="E5" s="315"/>
      <c r="F5" s="316" t="s">
        <v>402</v>
      </c>
      <c r="G5" s="315"/>
      <c r="H5" s="316" t="s">
        <v>4</v>
      </c>
      <c r="I5" s="315"/>
      <c r="K5" s="1"/>
      <c r="L5" s="1"/>
      <c r="M5" s="176"/>
      <c r="N5" s="355"/>
      <c r="O5" s="355"/>
      <c r="P5" s="355"/>
      <c r="Q5" s="355"/>
      <c r="R5" s="355"/>
      <c r="S5" s="355"/>
    </row>
    <row r="6" spans="1:19" ht="13.5">
      <c r="A6" s="274"/>
      <c r="B6" s="274"/>
      <c r="C6" s="283"/>
      <c r="D6" s="135" t="s">
        <v>403</v>
      </c>
      <c r="E6" s="135" t="s">
        <v>404</v>
      </c>
      <c r="F6" s="135" t="s">
        <v>405</v>
      </c>
      <c r="G6" s="135" t="s">
        <v>404</v>
      </c>
      <c r="H6" s="135" t="s">
        <v>406</v>
      </c>
      <c r="I6" s="135" t="s">
        <v>407</v>
      </c>
      <c r="K6" s="1"/>
      <c r="L6" s="1"/>
      <c r="M6" s="176"/>
      <c r="N6" s="68"/>
      <c r="O6" s="68"/>
      <c r="P6" s="68"/>
      <c r="Q6" s="68"/>
      <c r="R6" s="68"/>
      <c r="S6" s="68"/>
    </row>
    <row r="7" spans="1:19" ht="18" customHeight="1">
      <c r="A7" s="135" t="s">
        <v>473</v>
      </c>
      <c r="B7" s="67">
        <v>1</v>
      </c>
      <c r="C7" s="67">
        <v>5</v>
      </c>
      <c r="D7" s="67">
        <v>92</v>
      </c>
      <c r="E7" s="67">
        <v>3</v>
      </c>
      <c r="F7" s="67">
        <v>75</v>
      </c>
      <c r="G7" s="177">
        <v>1</v>
      </c>
      <c r="H7" s="67">
        <v>3</v>
      </c>
      <c r="I7" s="67">
        <v>10</v>
      </c>
      <c r="K7" s="68"/>
      <c r="L7" s="69"/>
      <c r="M7" s="69"/>
      <c r="N7" s="69"/>
      <c r="O7" s="69"/>
      <c r="P7" s="69"/>
      <c r="Q7" s="175"/>
      <c r="R7" s="69"/>
      <c r="S7" s="69"/>
    </row>
    <row r="8" spans="1:19" ht="18" customHeight="1">
      <c r="A8" s="135" t="s">
        <v>474</v>
      </c>
      <c r="B8" s="67">
        <v>1</v>
      </c>
      <c r="C8" s="67">
        <v>7</v>
      </c>
      <c r="D8" s="67">
        <v>92</v>
      </c>
      <c r="E8" s="67">
        <v>3</v>
      </c>
      <c r="F8" s="67">
        <v>75</v>
      </c>
      <c r="G8" s="177">
        <v>1</v>
      </c>
      <c r="H8" s="67">
        <v>3</v>
      </c>
      <c r="I8" s="67">
        <v>10</v>
      </c>
      <c r="K8" s="68"/>
      <c r="L8" s="69"/>
      <c r="M8" s="69"/>
      <c r="N8" s="69"/>
      <c r="O8" s="69"/>
      <c r="P8" s="69"/>
      <c r="Q8" s="175"/>
      <c r="R8" s="69"/>
      <c r="S8" s="69"/>
    </row>
    <row r="9" spans="1:19" ht="18" customHeight="1">
      <c r="A9" s="135" t="s">
        <v>475</v>
      </c>
      <c r="B9" s="67">
        <v>1</v>
      </c>
      <c r="C9" s="67">
        <v>7</v>
      </c>
      <c r="D9" s="67">
        <v>92</v>
      </c>
      <c r="E9" s="67">
        <v>3</v>
      </c>
      <c r="F9" s="67">
        <v>75</v>
      </c>
      <c r="G9" s="177">
        <v>1</v>
      </c>
      <c r="H9" s="67">
        <v>3</v>
      </c>
      <c r="I9" s="67">
        <v>10</v>
      </c>
      <c r="K9" s="68"/>
      <c r="L9" s="69"/>
      <c r="M9" s="69"/>
      <c r="N9" s="69"/>
      <c r="O9" s="69"/>
      <c r="P9" s="69"/>
      <c r="Q9" s="175"/>
      <c r="R9" s="69"/>
      <c r="S9" s="69"/>
    </row>
    <row r="10" spans="1:19" ht="18" customHeight="1">
      <c r="A10" s="135" t="s">
        <v>476</v>
      </c>
      <c r="B10" s="67">
        <v>1</v>
      </c>
      <c r="C10" s="67">
        <v>7</v>
      </c>
      <c r="D10" s="67">
        <v>92</v>
      </c>
      <c r="E10" s="67">
        <v>3</v>
      </c>
      <c r="F10" s="67">
        <v>75</v>
      </c>
      <c r="G10" s="177">
        <v>1</v>
      </c>
      <c r="H10" s="67">
        <v>3</v>
      </c>
      <c r="I10" s="67">
        <v>10</v>
      </c>
      <c r="K10" s="68"/>
      <c r="L10" s="69"/>
      <c r="M10" s="69"/>
      <c r="N10" s="69"/>
      <c r="O10" s="69"/>
      <c r="P10" s="69"/>
      <c r="Q10" s="175"/>
      <c r="R10" s="69"/>
      <c r="S10" s="69"/>
    </row>
    <row r="11" spans="1:19" ht="18" customHeight="1">
      <c r="A11" s="135" t="s">
        <v>477</v>
      </c>
      <c r="B11" s="67">
        <v>1</v>
      </c>
      <c r="C11" s="67">
        <v>7</v>
      </c>
      <c r="D11" s="67">
        <v>92</v>
      </c>
      <c r="E11" s="67">
        <v>3</v>
      </c>
      <c r="F11" s="67">
        <v>75</v>
      </c>
      <c r="G11" s="177">
        <v>1</v>
      </c>
      <c r="H11" s="67">
        <v>3</v>
      </c>
      <c r="I11" s="67">
        <v>10</v>
      </c>
      <c r="K11" s="68"/>
      <c r="L11" s="69"/>
      <c r="M11" s="69"/>
      <c r="N11" s="69"/>
      <c r="O11" s="69"/>
      <c r="P11" s="69"/>
      <c r="Q11" s="175"/>
      <c r="R11" s="69"/>
      <c r="S11" s="69"/>
    </row>
    <row r="12" spans="1:19" ht="18" customHeight="1">
      <c r="A12" s="135" t="s">
        <v>478</v>
      </c>
      <c r="B12" s="67">
        <v>1</v>
      </c>
      <c r="C12" s="67">
        <v>7</v>
      </c>
      <c r="D12" s="67">
        <v>92</v>
      </c>
      <c r="E12" s="67">
        <v>3</v>
      </c>
      <c r="F12" s="67">
        <v>75</v>
      </c>
      <c r="G12" s="177">
        <v>1</v>
      </c>
      <c r="H12" s="67">
        <v>3</v>
      </c>
      <c r="I12" s="67">
        <v>10</v>
      </c>
      <c r="K12" s="68"/>
      <c r="L12" s="69"/>
      <c r="M12" s="69"/>
      <c r="N12" s="69"/>
      <c r="O12" s="69"/>
      <c r="P12" s="69"/>
      <c r="Q12" s="175"/>
      <c r="R12" s="69"/>
      <c r="S12" s="69"/>
    </row>
    <row r="13" spans="1:19" ht="18" customHeight="1">
      <c r="A13" s="135" t="s">
        <v>479</v>
      </c>
      <c r="B13" s="67">
        <v>1</v>
      </c>
      <c r="C13" s="67">
        <v>8</v>
      </c>
      <c r="D13" s="67">
        <v>92</v>
      </c>
      <c r="E13" s="67">
        <v>3</v>
      </c>
      <c r="F13" s="67">
        <v>75</v>
      </c>
      <c r="G13" s="177">
        <v>1</v>
      </c>
      <c r="H13" s="67">
        <v>3</v>
      </c>
      <c r="I13" s="67">
        <v>10</v>
      </c>
      <c r="K13" s="68"/>
      <c r="L13" s="69"/>
      <c r="M13" s="69"/>
      <c r="N13" s="69"/>
      <c r="O13" s="69"/>
      <c r="P13" s="69"/>
      <c r="Q13" s="175"/>
      <c r="R13" s="69"/>
      <c r="S13" s="69"/>
    </row>
    <row r="14" spans="1:19" ht="18" customHeight="1">
      <c r="A14" s="135" t="s">
        <v>480</v>
      </c>
      <c r="B14" s="67">
        <v>1</v>
      </c>
      <c r="C14" s="67">
        <v>8</v>
      </c>
      <c r="D14" s="67">
        <v>92</v>
      </c>
      <c r="E14" s="67">
        <v>3</v>
      </c>
      <c r="F14" s="67">
        <v>75</v>
      </c>
      <c r="G14" s="177">
        <v>1</v>
      </c>
      <c r="H14" s="67">
        <v>3</v>
      </c>
      <c r="I14" s="67">
        <v>10</v>
      </c>
      <c r="K14" s="68"/>
      <c r="L14" s="69"/>
      <c r="M14" s="69"/>
      <c r="N14" s="69"/>
      <c r="O14" s="69"/>
      <c r="P14" s="69"/>
      <c r="Q14" s="175"/>
      <c r="R14" s="69"/>
      <c r="S14" s="69"/>
    </row>
    <row r="15" spans="1:19" ht="18" customHeight="1">
      <c r="A15" s="135" t="s">
        <v>481</v>
      </c>
      <c r="B15" s="67">
        <v>1</v>
      </c>
      <c r="C15" s="67">
        <v>9</v>
      </c>
      <c r="D15" s="67">
        <v>92</v>
      </c>
      <c r="E15" s="67">
        <v>3</v>
      </c>
      <c r="F15" s="67">
        <v>75</v>
      </c>
      <c r="G15" s="177">
        <v>1</v>
      </c>
      <c r="H15" s="67">
        <v>3</v>
      </c>
      <c r="I15" s="67">
        <v>10</v>
      </c>
      <c r="K15" s="68"/>
      <c r="L15" s="69"/>
      <c r="M15" s="69"/>
      <c r="N15" s="69"/>
      <c r="O15" s="69"/>
      <c r="P15" s="69"/>
      <c r="Q15" s="175"/>
      <c r="R15" s="69"/>
      <c r="S15" s="69"/>
    </row>
    <row r="16" spans="1:19" ht="18" customHeight="1">
      <c r="A16" s="135" t="s">
        <v>482</v>
      </c>
      <c r="B16" s="178">
        <v>1</v>
      </c>
      <c r="C16" s="178">
        <v>9</v>
      </c>
      <c r="D16" s="178">
        <v>92</v>
      </c>
      <c r="E16" s="178">
        <v>2</v>
      </c>
      <c r="F16" s="178">
        <v>75</v>
      </c>
      <c r="G16" s="178">
        <v>1</v>
      </c>
      <c r="H16" s="178">
        <v>3</v>
      </c>
      <c r="I16" s="178">
        <v>9</v>
      </c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18" customHeight="1">
      <c r="A17" s="135" t="s">
        <v>483</v>
      </c>
      <c r="B17" s="178">
        <v>2</v>
      </c>
      <c r="C17" s="178">
        <v>9</v>
      </c>
      <c r="D17" s="178">
        <v>92</v>
      </c>
      <c r="E17" s="178">
        <v>2</v>
      </c>
      <c r="F17" s="178">
        <v>75</v>
      </c>
      <c r="G17" s="178">
        <v>1</v>
      </c>
      <c r="H17" s="178">
        <v>3</v>
      </c>
      <c r="I17" s="178">
        <v>9</v>
      </c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8" customHeight="1">
      <c r="A18" s="135" t="s">
        <v>484</v>
      </c>
      <c r="B18" s="178">
        <v>2</v>
      </c>
      <c r="C18" s="178">
        <v>9</v>
      </c>
      <c r="D18" s="178">
        <v>92</v>
      </c>
      <c r="E18" s="178">
        <v>2</v>
      </c>
      <c r="F18" s="178">
        <v>75</v>
      </c>
      <c r="G18" s="178">
        <v>1</v>
      </c>
      <c r="H18" s="178">
        <v>3</v>
      </c>
      <c r="I18" s="178">
        <v>9</v>
      </c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8" customHeight="1">
      <c r="A19" s="135" t="s">
        <v>485</v>
      </c>
      <c r="B19" s="178">
        <v>2</v>
      </c>
      <c r="C19" s="178">
        <v>9</v>
      </c>
      <c r="D19" s="178">
        <v>92</v>
      </c>
      <c r="E19" s="178">
        <v>2</v>
      </c>
      <c r="F19" s="178">
        <v>75</v>
      </c>
      <c r="G19" s="178">
        <v>1</v>
      </c>
      <c r="H19" s="178">
        <v>3</v>
      </c>
      <c r="I19" s="178">
        <v>9</v>
      </c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18" customHeight="1">
      <c r="A20" s="135" t="s">
        <v>262</v>
      </c>
      <c r="B20" s="178">
        <v>2</v>
      </c>
      <c r="C20" s="178">
        <v>9</v>
      </c>
      <c r="D20" s="178">
        <v>92</v>
      </c>
      <c r="E20" s="178">
        <v>2</v>
      </c>
      <c r="F20" s="178">
        <v>75</v>
      </c>
      <c r="G20" s="178">
        <v>1</v>
      </c>
      <c r="H20" s="178">
        <v>3</v>
      </c>
      <c r="I20" s="178">
        <v>9</v>
      </c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8" customHeight="1">
      <c r="A21" s="135" t="s">
        <v>443</v>
      </c>
      <c r="B21" s="178">
        <v>2</v>
      </c>
      <c r="C21" s="178">
        <v>9</v>
      </c>
      <c r="D21" s="178">
        <v>92</v>
      </c>
      <c r="E21" s="178">
        <v>2</v>
      </c>
      <c r="F21" s="178">
        <v>75</v>
      </c>
      <c r="G21" s="178">
        <v>1</v>
      </c>
      <c r="H21" s="178">
        <v>3</v>
      </c>
      <c r="I21" s="178">
        <v>9</v>
      </c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8" customHeight="1">
      <c r="A22" s="135" t="s">
        <v>449</v>
      </c>
      <c r="B22" s="178">
        <v>2</v>
      </c>
      <c r="C22" s="178">
        <v>9</v>
      </c>
      <c r="D22" s="178">
        <v>92</v>
      </c>
      <c r="E22" s="178">
        <v>2</v>
      </c>
      <c r="F22" s="178">
        <v>75</v>
      </c>
      <c r="G22" s="178">
        <v>1</v>
      </c>
      <c r="H22" s="178">
        <v>3</v>
      </c>
      <c r="I22" s="178">
        <v>9</v>
      </c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8" customHeight="1">
      <c r="A23" s="135" t="s">
        <v>452</v>
      </c>
      <c r="B23" s="178">
        <v>2</v>
      </c>
      <c r="C23" s="178">
        <v>9</v>
      </c>
      <c r="D23" s="178">
        <v>92</v>
      </c>
      <c r="E23" s="178">
        <v>2</v>
      </c>
      <c r="F23" s="178">
        <v>75</v>
      </c>
      <c r="G23" s="178">
        <v>1</v>
      </c>
      <c r="H23" s="178">
        <v>3</v>
      </c>
      <c r="I23" s="178">
        <v>8</v>
      </c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8" customHeight="1">
      <c r="A24" s="135" t="s">
        <v>470</v>
      </c>
      <c r="B24" s="178">
        <v>2</v>
      </c>
      <c r="C24" s="178">
        <v>9</v>
      </c>
      <c r="D24" s="178">
        <v>92</v>
      </c>
      <c r="E24" s="178">
        <v>2</v>
      </c>
      <c r="F24" s="178">
        <v>75</v>
      </c>
      <c r="G24" s="178">
        <v>1</v>
      </c>
      <c r="H24" s="178">
        <v>3</v>
      </c>
      <c r="I24" s="178">
        <v>8</v>
      </c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18" customHeight="1">
      <c r="A25" s="135" t="s">
        <v>506</v>
      </c>
      <c r="B25" s="178">
        <v>2</v>
      </c>
      <c r="C25" s="178">
        <v>9</v>
      </c>
      <c r="D25" s="178">
        <v>92</v>
      </c>
      <c r="E25" s="178">
        <v>2</v>
      </c>
      <c r="F25" s="178">
        <v>75</v>
      </c>
      <c r="G25" s="178">
        <v>1</v>
      </c>
      <c r="H25" s="178">
        <v>3</v>
      </c>
      <c r="I25" s="178">
        <v>8</v>
      </c>
      <c r="K25" s="76"/>
      <c r="L25" s="76"/>
      <c r="M25" s="76"/>
      <c r="N25" s="76"/>
      <c r="O25" s="76"/>
      <c r="P25" s="76"/>
      <c r="Q25" s="76"/>
      <c r="R25" s="76"/>
      <c r="S25" s="76"/>
    </row>
    <row r="26" spans="1:19" ht="13.5">
      <c r="A26" s="76" t="s">
        <v>469</v>
      </c>
      <c r="K26" s="69"/>
      <c r="L26" s="69"/>
      <c r="M26" s="69"/>
      <c r="N26" s="69"/>
      <c r="O26" s="69"/>
      <c r="P26" s="69"/>
      <c r="Q26" s="69"/>
      <c r="R26" s="69"/>
      <c r="S26" s="69"/>
    </row>
    <row r="27" spans="1:19" ht="13.5">
      <c r="A27" s="69" t="s">
        <v>545</v>
      </c>
      <c r="B27" s="174"/>
      <c r="C27" s="174"/>
      <c r="D27" s="174"/>
      <c r="E27" s="174"/>
      <c r="F27" s="174"/>
      <c r="G27" s="174"/>
      <c r="H27" s="174"/>
      <c r="I27" s="174"/>
      <c r="K27" s="76"/>
      <c r="L27" s="76"/>
      <c r="M27" s="76"/>
      <c r="N27" s="76"/>
      <c r="O27" s="76"/>
      <c r="P27" s="76"/>
      <c r="Q27" s="76"/>
      <c r="R27" s="76"/>
      <c r="S27" s="76"/>
    </row>
    <row r="28" spans="2:17" ht="17.25">
      <c r="B28" s="174" t="s">
        <v>408</v>
      </c>
      <c r="C28" s="174"/>
      <c r="D28" s="174"/>
      <c r="E28" s="174"/>
      <c r="F28" s="174"/>
      <c r="G28" s="174"/>
      <c r="H28" s="174"/>
      <c r="I28" s="174"/>
      <c r="K28" s="173"/>
      <c r="L28" s="174"/>
      <c r="M28" s="174"/>
      <c r="N28" s="174"/>
      <c r="O28" s="174"/>
      <c r="P28" s="174"/>
      <c r="Q28" s="174"/>
    </row>
    <row r="29" spans="1:17" ht="17.25">
      <c r="A29" s="174"/>
      <c r="B29" s="174"/>
      <c r="C29" s="174"/>
      <c r="D29" s="174"/>
      <c r="E29" s="174"/>
      <c r="F29" s="174"/>
      <c r="G29" s="174"/>
      <c r="H29" s="174"/>
      <c r="I29" s="174"/>
      <c r="K29" s="173"/>
      <c r="L29" s="174"/>
      <c r="M29" s="174"/>
      <c r="N29" s="174"/>
      <c r="O29" s="174"/>
      <c r="P29" s="174"/>
      <c r="Q29" s="174"/>
    </row>
    <row r="30" spans="1:17" ht="17.25">
      <c r="A30" s="174"/>
      <c r="B30" s="174"/>
      <c r="C30" s="174"/>
      <c r="D30" s="174"/>
      <c r="E30" s="174"/>
      <c r="F30" s="174"/>
      <c r="G30" s="174"/>
      <c r="H30" s="174"/>
      <c r="I30" s="174"/>
      <c r="K30" s="173"/>
      <c r="L30" s="174"/>
      <c r="M30" s="174"/>
      <c r="N30" s="174"/>
      <c r="O30" s="174"/>
      <c r="P30" s="174"/>
      <c r="Q30" s="174"/>
    </row>
    <row r="31" spans="1:17" ht="17.25">
      <c r="A31" s="174"/>
      <c r="B31" s="174"/>
      <c r="C31" s="174"/>
      <c r="D31" s="174"/>
      <c r="E31" s="174"/>
      <c r="F31" s="174"/>
      <c r="G31" s="174"/>
      <c r="H31" s="174"/>
      <c r="I31" s="174"/>
      <c r="K31" s="173"/>
      <c r="L31" s="174"/>
      <c r="M31" s="174"/>
      <c r="N31" s="174"/>
      <c r="O31" s="174"/>
      <c r="P31" s="174"/>
      <c r="Q31" s="174"/>
    </row>
    <row r="32" spans="1:17" ht="17.25">
      <c r="A32" s="174"/>
      <c r="B32" s="174"/>
      <c r="C32" s="174"/>
      <c r="D32" s="174"/>
      <c r="E32" s="174"/>
      <c r="F32" s="174"/>
      <c r="G32" s="174"/>
      <c r="H32" s="174"/>
      <c r="I32" s="174"/>
      <c r="K32" s="173"/>
      <c r="L32" s="174"/>
      <c r="M32" s="174"/>
      <c r="N32" s="174"/>
      <c r="O32" s="174"/>
      <c r="P32" s="174"/>
      <c r="Q32" s="174"/>
    </row>
    <row r="33" spans="1:17" ht="17.25">
      <c r="A33" s="174"/>
      <c r="B33" s="174"/>
      <c r="C33" s="174"/>
      <c r="D33" s="174"/>
      <c r="E33" s="174"/>
      <c r="F33" s="174"/>
      <c r="G33" s="174"/>
      <c r="H33" s="174"/>
      <c r="I33" s="174"/>
      <c r="K33" s="173"/>
      <c r="L33" s="174"/>
      <c r="M33" s="174"/>
      <c r="N33" s="174"/>
      <c r="O33" s="174"/>
      <c r="P33" s="174"/>
      <c r="Q33" s="174"/>
    </row>
    <row r="34" spans="1:17" ht="17.25">
      <c r="A34" s="174"/>
      <c r="B34" s="174"/>
      <c r="C34" s="174"/>
      <c r="D34" s="174"/>
      <c r="E34" s="174"/>
      <c r="F34" s="174"/>
      <c r="G34" s="174"/>
      <c r="H34" s="174"/>
      <c r="I34" s="174"/>
      <c r="K34" s="173"/>
      <c r="L34" s="174"/>
      <c r="M34" s="174"/>
      <c r="N34" s="174"/>
      <c r="O34" s="174"/>
      <c r="P34" s="174"/>
      <c r="Q34" s="174"/>
    </row>
    <row r="35" spans="1:17" ht="17.25">
      <c r="A35" s="174"/>
      <c r="B35" s="174"/>
      <c r="C35" s="174"/>
      <c r="D35" s="174"/>
      <c r="E35" s="174"/>
      <c r="F35" s="174"/>
      <c r="G35" s="174"/>
      <c r="H35" s="174"/>
      <c r="I35" s="174"/>
      <c r="K35" s="173"/>
      <c r="L35" s="174"/>
      <c r="M35" s="174"/>
      <c r="N35" s="174"/>
      <c r="O35" s="174"/>
      <c r="P35" s="174"/>
      <c r="Q35" s="174"/>
    </row>
    <row r="36" spans="1:17" ht="17.25">
      <c r="A36" s="174"/>
      <c r="B36" s="174"/>
      <c r="C36" s="174"/>
      <c r="D36" s="174"/>
      <c r="E36" s="174"/>
      <c r="F36" s="174"/>
      <c r="G36" s="174"/>
      <c r="H36" s="174"/>
      <c r="I36" s="174"/>
      <c r="K36" s="173"/>
      <c r="L36" s="174"/>
      <c r="M36" s="174"/>
      <c r="N36" s="174"/>
      <c r="O36" s="174"/>
      <c r="P36" s="174"/>
      <c r="Q36" s="174"/>
    </row>
    <row r="37" spans="1:17" ht="17.25">
      <c r="A37" s="174"/>
      <c r="B37" s="174"/>
      <c r="C37" s="174"/>
      <c r="D37" s="174"/>
      <c r="E37" s="174"/>
      <c r="F37" s="174"/>
      <c r="G37" s="174"/>
      <c r="H37" s="174"/>
      <c r="I37" s="174"/>
      <c r="K37" s="173"/>
      <c r="L37" s="174"/>
      <c r="M37" s="174"/>
      <c r="N37" s="174"/>
      <c r="O37" s="174"/>
      <c r="P37" s="174"/>
      <c r="Q37" s="174"/>
    </row>
    <row r="38" spans="1:17" ht="17.25">
      <c r="A38" s="174"/>
      <c r="B38" s="174"/>
      <c r="C38" s="174"/>
      <c r="D38" s="174"/>
      <c r="E38" s="174"/>
      <c r="F38" s="174"/>
      <c r="G38" s="174"/>
      <c r="H38" s="174"/>
      <c r="I38" s="174"/>
      <c r="K38" s="173"/>
      <c r="L38" s="174"/>
      <c r="M38" s="174"/>
      <c r="N38" s="174"/>
      <c r="O38" s="174"/>
      <c r="P38" s="174"/>
      <c r="Q38" s="174"/>
    </row>
    <row r="39" spans="1:17" ht="17.25">
      <c r="A39" s="174"/>
      <c r="B39" s="174"/>
      <c r="C39" s="174"/>
      <c r="D39" s="174"/>
      <c r="E39" s="174"/>
      <c r="F39" s="174"/>
      <c r="G39" s="174"/>
      <c r="H39" s="174"/>
      <c r="I39" s="174"/>
      <c r="K39" s="173"/>
      <c r="L39" s="174"/>
      <c r="M39" s="174"/>
      <c r="N39" s="174"/>
      <c r="O39" s="174"/>
      <c r="P39" s="174"/>
      <c r="Q39" s="174"/>
    </row>
    <row r="40" spans="1:17" ht="17.25">
      <c r="A40" s="174"/>
      <c r="B40" s="174"/>
      <c r="C40" s="174"/>
      <c r="D40" s="174"/>
      <c r="E40" s="174"/>
      <c r="F40" s="174"/>
      <c r="G40" s="174"/>
      <c r="H40" s="174"/>
      <c r="I40" s="174"/>
      <c r="K40" s="173"/>
      <c r="L40" s="174"/>
      <c r="M40" s="174"/>
      <c r="N40" s="174"/>
      <c r="O40" s="174"/>
      <c r="P40" s="174"/>
      <c r="Q40" s="174"/>
    </row>
    <row r="41" spans="1:17" ht="17.25">
      <c r="A41" s="174"/>
      <c r="B41" s="174"/>
      <c r="C41" s="174"/>
      <c r="D41" s="174"/>
      <c r="E41" s="174"/>
      <c r="F41" s="174"/>
      <c r="G41" s="174"/>
      <c r="H41" s="174"/>
      <c r="I41" s="174"/>
      <c r="K41" s="173"/>
      <c r="L41" s="174"/>
      <c r="M41" s="174"/>
      <c r="N41" s="174"/>
      <c r="O41" s="174"/>
      <c r="P41" s="174"/>
      <c r="Q41" s="174"/>
    </row>
    <row r="42" spans="1:17" ht="17.25">
      <c r="A42" s="174"/>
      <c r="B42" s="174"/>
      <c r="C42" s="174"/>
      <c r="D42" s="174"/>
      <c r="E42" s="174"/>
      <c r="F42" s="174"/>
      <c r="G42" s="174"/>
      <c r="H42" s="174"/>
      <c r="I42" s="174"/>
      <c r="K42" s="173"/>
      <c r="L42" s="174"/>
      <c r="M42" s="174"/>
      <c r="N42" s="174"/>
      <c r="O42" s="174"/>
      <c r="P42" s="174"/>
      <c r="Q42" s="174"/>
    </row>
    <row r="43" spans="1:17" ht="17.25">
      <c r="A43" s="174"/>
      <c r="B43" s="174"/>
      <c r="C43" s="174"/>
      <c r="D43" s="174"/>
      <c r="E43" s="174"/>
      <c r="F43" s="174"/>
      <c r="G43" s="174"/>
      <c r="H43" s="174"/>
      <c r="I43" s="174"/>
      <c r="K43" s="173"/>
      <c r="L43" s="174"/>
      <c r="M43" s="174"/>
      <c r="N43" s="174"/>
      <c r="O43" s="174"/>
      <c r="P43" s="174"/>
      <c r="Q43" s="174"/>
    </row>
  </sheetData>
  <sheetProtection/>
  <mergeCells count="14">
    <mergeCell ref="C4:C6"/>
    <mergeCell ref="D4:I4"/>
    <mergeCell ref="D5:E5"/>
    <mergeCell ref="F5:G5"/>
    <mergeCell ref="H5:I5"/>
    <mergeCell ref="N5:O5"/>
    <mergeCell ref="P5:Q5"/>
    <mergeCell ref="R5:S5"/>
    <mergeCell ref="A1:F1"/>
    <mergeCell ref="K1:P1"/>
    <mergeCell ref="H3:I3"/>
    <mergeCell ref="R3:S3"/>
    <mergeCell ref="A4:A6"/>
    <mergeCell ref="B4:B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3" r:id="rId1"/>
  <headerFooter scaleWithDoc="0"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70" customWidth="1"/>
    <col min="2" max="2" width="10.625" style="70" customWidth="1"/>
    <col min="3" max="16384" width="9.00390625" style="70" customWidth="1"/>
  </cols>
  <sheetData>
    <row r="1" ht="17.25">
      <c r="A1" s="11" t="s">
        <v>521</v>
      </c>
    </row>
    <row r="2" ht="12.75" customHeight="1">
      <c r="A2" s="158"/>
    </row>
    <row r="3" spans="1:16" ht="17.25">
      <c r="A3" s="158"/>
      <c r="E3" s="363"/>
      <c r="F3" s="363"/>
      <c r="G3" s="181"/>
      <c r="H3" s="181"/>
      <c r="I3" s="181"/>
      <c r="J3" s="181"/>
      <c r="P3" s="221" t="s">
        <v>409</v>
      </c>
    </row>
    <row r="4" spans="1:16" ht="18" customHeight="1">
      <c r="A4" s="361"/>
      <c r="B4" s="362"/>
      <c r="C4" s="320" t="s">
        <v>274</v>
      </c>
      <c r="D4" s="320"/>
      <c r="E4" s="320" t="s">
        <v>275</v>
      </c>
      <c r="F4" s="320"/>
      <c r="G4" s="320" t="s">
        <v>276</v>
      </c>
      <c r="H4" s="320"/>
      <c r="I4" s="320" t="s">
        <v>302</v>
      </c>
      <c r="J4" s="320"/>
      <c r="K4" s="320" t="s">
        <v>303</v>
      </c>
      <c r="L4" s="320"/>
      <c r="M4" s="320" t="s">
        <v>304</v>
      </c>
      <c r="N4" s="320"/>
      <c r="O4" s="320" t="s">
        <v>312</v>
      </c>
      <c r="P4" s="320"/>
    </row>
    <row r="5" spans="1:16" ht="18" customHeight="1">
      <c r="A5" s="317" t="s">
        <v>410</v>
      </c>
      <c r="B5" s="317"/>
      <c r="C5" s="136" t="s">
        <v>411</v>
      </c>
      <c r="D5" s="136" t="s">
        <v>412</v>
      </c>
      <c r="E5" s="136" t="s">
        <v>411</v>
      </c>
      <c r="F5" s="136" t="s">
        <v>412</v>
      </c>
      <c r="G5" s="136" t="s">
        <v>411</v>
      </c>
      <c r="H5" s="136" t="s">
        <v>412</v>
      </c>
      <c r="I5" s="136" t="s">
        <v>411</v>
      </c>
      <c r="J5" s="136" t="s">
        <v>412</v>
      </c>
      <c r="K5" s="136" t="s">
        <v>411</v>
      </c>
      <c r="L5" s="136" t="s">
        <v>412</v>
      </c>
      <c r="M5" s="136" t="s">
        <v>411</v>
      </c>
      <c r="N5" s="136" t="s">
        <v>412</v>
      </c>
      <c r="O5" s="136" t="s">
        <v>411</v>
      </c>
      <c r="P5" s="136" t="s">
        <v>412</v>
      </c>
    </row>
    <row r="6" spans="1:16" ht="18" customHeight="1">
      <c r="A6" s="273" t="s">
        <v>413</v>
      </c>
      <c r="B6" s="134" t="s">
        <v>414</v>
      </c>
      <c r="C6" s="182">
        <v>174</v>
      </c>
      <c r="D6" s="182">
        <v>6319</v>
      </c>
      <c r="E6" s="182">
        <v>169</v>
      </c>
      <c r="F6" s="182">
        <v>6243</v>
      </c>
      <c r="G6" s="182">
        <v>133</v>
      </c>
      <c r="H6" s="182">
        <v>5435</v>
      </c>
      <c r="I6" s="169">
        <v>177</v>
      </c>
      <c r="J6" s="169">
        <v>4579</v>
      </c>
      <c r="K6" s="182">
        <v>73</v>
      </c>
      <c r="L6" s="182">
        <v>3403</v>
      </c>
      <c r="M6" s="182">
        <v>89</v>
      </c>
      <c r="N6" s="182">
        <v>3537</v>
      </c>
      <c r="O6" s="182">
        <v>27</v>
      </c>
      <c r="P6" s="182">
        <v>1863</v>
      </c>
    </row>
    <row r="7" spans="1:16" ht="18" customHeight="1">
      <c r="A7" s="275"/>
      <c r="B7" s="134" t="s">
        <v>415</v>
      </c>
      <c r="C7" s="182">
        <v>560</v>
      </c>
      <c r="D7" s="182">
        <v>27686</v>
      </c>
      <c r="E7" s="182">
        <v>639</v>
      </c>
      <c r="F7" s="182">
        <v>33304</v>
      </c>
      <c r="G7" s="182">
        <v>576</v>
      </c>
      <c r="H7" s="182">
        <v>31349</v>
      </c>
      <c r="I7" s="169">
        <v>414</v>
      </c>
      <c r="J7" s="169">
        <v>20409</v>
      </c>
      <c r="K7" s="182">
        <v>222</v>
      </c>
      <c r="L7" s="182">
        <v>21524</v>
      </c>
      <c r="M7" s="182">
        <v>364</v>
      </c>
      <c r="N7" s="182">
        <v>21978</v>
      </c>
      <c r="O7" s="182">
        <v>436</v>
      </c>
      <c r="P7" s="182">
        <v>26842</v>
      </c>
    </row>
    <row r="8" spans="1:16" ht="18" customHeight="1">
      <c r="A8" s="275"/>
      <c r="B8" s="134" t="s">
        <v>54</v>
      </c>
      <c r="C8" s="182">
        <v>19</v>
      </c>
      <c r="D8" s="182">
        <v>2380</v>
      </c>
      <c r="E8" s="182">
        <v>20</v>
      </c>
      <c r="F8" s="182">
        <v>3240</v>
      </c>
      <c r="G8" s="182">
        <v>25</v>
      </c>
      <c r="H8" s="182">
        <v>3291</v>
      </c>
      <c r="I8" s="169">
        <v>227</v>
      </c>
      <c r="J8" s="169">
        <v>16725</v>
      </c>
      <c r="K8" s="182">
        <v>23</v>
      </c>
      <c r="L8" s="182">
        <v>3637</v>
      </c>
      <c r="M8" s="182">
        <v>47</v>
      </c>
      <c r="N8" s="182">
        <v>5565</v>
      </c>
      <c r="O8" s="182">
        <v>25</v>
      </c>
      <c r="P8" s="182">
        <v>1606</v>
      </c>
    </row>
    <row r="9" spans="1:16" ht="18" customHeight="1">
      <c r="A9" s="274"/>
      <c r="B9" s="134" t="s">
        <v>300</v>
      </c>
      <c r="C9" s="182">
        <v>753</v>
      </c>
      <c r="D9" s="182">
        <v>36385</v>
      </c>
      <c r="E9" s="182">
        <v>828</v>
      </c>
      <c r="F9" s="182">
        <v>42787</v>
      </c>
      <c r="G9" s="182">
        <v>734</v>
      </c>
      <c r="H9" s="182">
        <v>40075</v>
      </c>
      <c r="I9" s="169">
        <v>818</v>
      </c>
      <c r="J9" s="169">
        <v>41713</v>
      </c>
      <c r="K9" s="182">
        <v>318</v>
      </c>
      <c r="L9" s="182">
        <v>28564</v>
      </c>
      <c r="M9" s="182">
        <f>SUM(M6:M8)</f>
        <v>500</v>
      </c>
      <c r="N9" s="182">
        <f>SUM(N6:N8)</f>
        <v>31080</v>
      </c>
      <c r="O9" s="182">
        <v>488</v>
      </c>
      <c r="P9" s="182">
        <v>30311</v>
      </c>
    </row>
    <row r="10" spans="1:16" ht="18" customHeight="1">
      <c r="A10" s="320" t="s">
        <v>416</v>
      </c>
      <c r="B10" s="134" t="s">
        <v>417</v>
      </c>
      <c r="C10" s="182">
        <v>322</v>
      </c>
      <c r="D10" s="182">
        <v>10785</v>
      </c>
      <c r="E10" s="182">
        <v>328</v>
      </c>
      <c r="F10" s="182">
        <v>8572</v>
      </c>
      <c r="G10" s="182">
        <v>298</v>
      </c>
      <c r="H10" s="182">
        <v>11971</v>
      </c>
      <c r="I10" s="169">
        <v>250</v>
      </c>
      <c r="J10" s="169">
        <v>8032</v>
      </c>
      <c r="K10" s="182">
        <v>148</v>
      </c>
      <c r="L10" s="182">
        <v>8933</v>
      </c>
      <c r="M10" s="182">
        <v>154</v>
      </c>
      <c r="N10" s="182">
        <v>11330</v>
      </c>
      <c r="O10" s="182">
        <v>189</v>
      </c>
      <c r="P10" s="182">
        <v>10602</v>
      </c>
    </row>
    <row r="11" spans="1:16" ht="18" customHeight="1">
      <c r="A11" s="320"/>
      <c r="B11" s="134" t="s">
        <v>418</v>
      </c>
      <c r="C11" s="182">
        <v>255</v>
      </c>
      <c r="D11" s="182">
        <v>9532</v>
      </c>
      <c r="E11" s="182">
        <v>282</v>
      </c>
      <c r="F11" s="182">
        <v>4111</v>
      </c>
      <c r="G11" s="182">
        <v>194</v>
      </c>
      <c r="H11" s="182">
        <v>9749</v>
      </c>
      <c r="I11" s="169">
        <v>202</v>
      </c>
      <c r="J11" s="169">
        <v>7291</v>
      </c>
      <c r="K11" s="182">
        <v>74</v>
      </c>
      <c r="L11" s="182">
        <v>1566</v>
      </c>
      <c r="M11" s="182">
        <v>75</v>
      </c>
      <c r="N11" s="182">
        <v>4795</v>
      </c>
      <c r="O11" s="182">
        <v>82</v>
      </c>
      <c r="P11" s="182">
        <v>5642</v>
      </c>
    </row>
    <row r="12" spans="1:16" ht="18" customHeight="1">
      <c r="A12" s="320"/>
      <c r="B12" s="134" t="s">
        <v>419</v>
      </c>
      <c r="C12" s="182">
        <v>232</v>
      </c>
      <c r="D12" s="182">
        <v>4494</v>
      </c>
      <c r="E12" s="182">
        <v>247</v>
      </c>
      <c r="F12" s="182">
        <v>4275</v>
      </c>
      <c r="G12" s="182">
        <v>191</v>
      </c>
      <c r="H12" s="182">
        <v>3852</v>
      </c>
      <c r="I12" s="169">
        <v>196</v>
      </c>
      <c r="J12" s="169">
        <v>3697</v>
      </c>
      <c r="K12" s="182">
        <v>91</v>
      </c>
      <c r="L12" s="182">
        <v>2087</v>
      </c>
      <c r="M12" s="182">
        <v>110</v>
      </c>
      <c r="N12" s="182">
        <v>2857</v>
      </c>
      <c r="O12" s="182">
        <v>96</v>
      </c>
      <c r="P12" s="182">
        <v>2108</v>
      </c>
    </row>
    <row r="13" spans="1:16" ht="18" customHeight="1">
      <c r="A13" s="320"/>
      <c r="B13" s="134" t="s">
        <v>420</v>
      </c>
      <c r="C13" s="182">
        <v>345</v>
      </c>
      <c r="D13" s="182">
        <v>5229</v>
      </c>
      <c r="E13" s="182">
        <v>340</v>
      </c>
      <c r="F13" s="182">
        <v>4590</v>
      </c>
      <c r="G13" s="182">
        <v>379</v>
      </c>
      <c r="H13" s="182">
        <v>4256</v>
      </c>
      <c r="I13" s="169">
        <v>493</v>
      </c>
      <c r="J13" s="169">
        <v>3500</v>
      </c>
      <c r="K13" s="182">
        <v>231</v>
      </c>
      <c r="L13" s="182">
        <v>3423</v>
      </c>
      <c r="M13" s="182">
        <v>200</v>
      </c>
      <c r="N13" s="182">
        <v>3680</v>
      </c>
      <c r="O13" s="182">
        <v>239</v>
      </c>
      <c r="P13" s="182">
        <v>3656</v>
      </c>
    </row>
    <row r="14" spans="1:16" ht="18" customHeight="1">
      <c r="A14" s="320"/>
      <c r="B14" s="134" t="s">
        <v>421</v>
      </c>
      <c r="C14" s="182">
        <v>481</v>
      </c>
      <c r="D14" s="182">
        <v>9176</v>
      </c>
      <c r="E14" s="182">
        <v>475</v>
      </c>
      <c r="F14" s="182">
        <v>9511</v>
      </c>
      <c r="G14" s="182">
        <v>384</v>
      </c>
      <c r="H14" s="182">
        <v>11097</v>
      </c>
      <c r="I14" s="169">
        <v>380</v>
      </c>
      <c r="J14" s="169">
        <v>9777</v>
      </c>
      <c r="K14" s="182">
        <v>229</v>
      </c>
      <c r="L14" s="182">
        <v>5318</v>
      </c>
      <c r="M14" s="182">
        <v>310</v>
      </c>
      <c r="N14" s="182">
        <v>6152</v>
      </c>
      <c r="O14" s="182">
        <v>438</v>
      </c>
      <c r="P14" s="182">
        <v>7952</v>
      </c>
    </row>
    <row r="15" spans="1:16" ht="18" customHeight="1">
      <c r="A15" s="320"/>
      <c r="B15" s="134" t="s">
        <v>300</v>
      </c>
      <c r="C15" s="182">
        <v>1635</v>
      </c>
      <c r="D15" s="182">
        <v>39216</v>
      </c>
      <c r="E15" s="182">
        <v>1672</v>
      </c>
      <c r="F15" s="182">
        <v>31059</v>
      </c>
      <c r="G15" s="182">
        <v>1446</v>
      </c>
      <c r="H15" s="182">
        <v>40925</v>
      </c>
      <c r="I15" s="169">
        <v>1521</v>
      </c>
      <c r="J15" s="169">
        <v>32297</v>
      </c>
      <c r="K15" s="182">
        <v>773</v>
      </c>
      <c r="L15" s="182">
        <v>21327</v>
      </c>
      <c r="M15" s="182">
        <f>SUM(M10:M14)</f>
        <v>849</v>
      </c>
      <c r="N15" s="182">
        <f>SUM(N10:N14)</f>
        <v>28814</v>
      </c>
      <c r="O15" s="182">
        <v>1044</v>
      </c>
      <c r="P15" s="182">
        <v>29960</v>
      </c>
    </row>
    <row r="16" spans="1:16" ht="18" customHeight="1">
      <c r="A16" s="320" t="s">
        <v>422</v>
      </c>
      <c r="B16" s="134" t="s">
        <v>423</v>
      </c>
      <c r="C16" s="182">
        <v>519</v>
      </c>
      <c r="D16" s="182">
        <v>10243</v>
      </c>
      <c r="E16" s="182">
        <v>522</v>
      </c>
      <c r="F16" s="182">
        <v>6826</v>
      </c>
      <c r="G16" s="182">
        <v>486</v>
      </c>
      <c r="H16" s="182">
        <v>6420</v>
      </c>
      <c r="I16" s="169">
        <v>494</v>
      </c>
      <c r="J16" s="169">
        <v>5913</v>
      </c>
      <c r="K16" s="182">
        <v>400</v>
      </c>
      <c r="L16" s="182">
        <v>6380</v>
      </c>
      <c r="M16" s="182">
        <v>448</v>
      </c>
      <c r="N16" s="182">
        <v>8759</v>
      </c>
      <c r="O16" s="182">
        <v>453</v>
      </c>
      <c r="P16" s="182">
        <v>5652</v>
      </c>
    </row>
    <row r="17" spans="1:16" ht="18" customHeight="1">
      <c r="A17" s="320"/>
      <c r="B17" s="134" t="s">
        <v>424</v>
      </c>
      <c r="C17" s="182">
        <v>511</v>
      </c>
      <c r="D17" s="182">
        <v>8870</v>
      </c>
      <c r="E17" s="182">
        <v>513</v>
      </c>
      <c r="F17" s="182">
        <v>6499</v>
      </c>
      <c r="G17" s="182">
        <v>492</v>
      </c>
      <c r="H17" s="182">
        <v>5652</v>
      </c>
      <c r="I17" s="169">
        <v>483</v>
      </c>
      <c r="J17" s="169">
        <v>4186</v>
      </c>
      <c r="K17" s="182">
        <v>400</v>
      </c>
      <c r="L17" s="182">
        <v>5301</v>
      </c>
      <c r="M17" s="182">
        <v>423</v>
      </c>
      <c r="N17" s="182">
        <v>7926</v>
      </c>
      <c r="O17" s="182">
        <v>458</v>
      </c>
      <c r="P17" s="182">
        <v>4364</v>
      </c>
    </row>
    <row r="18" spans="1:16" ht="18" customHeight="1">
      <c r="A18" s="320"/>
      <c r="B18" s="134" t="s">
        <v>425</v>
      </c>
      <c r="C18" s="182">
        <v>523</v>
      </c>
      <c r="D18" s="182">
        <v>17777</v>
      </c>
      <c r="E18" s="182">
        <v>513</v>
      </c>
      <c r="F18" s="182">
        <v>17286</v>
      </c>
      <c r="G18" s="182">
        <v>447</v>
      </c>
      <c r="H18" s="182">
        <v>16557</v>
      </c>
      <c r="I18" s="169">
        <v>479</v>
      </c>
      <c r="J18" s="169">
        <v>17461</v>
      </c>
      <c r="K18" s="182">
        <v>349</v>
      </c>
      <c r="L18" s="182">
        <v>11462</v>
      </c>
      <c r="M18" s="182">
        <v>361</v>
      </c>
      <c r="N18" s="182">
        <v>10792</v>
      </c>
      <c r="O18" s="182">
        <v>408</v>
      </c>
      <c r="P18" s="182">
        <v>15713</v>
      </c>
    </row>
    <row r="19" spans="1:16" ht="18" customHeight="1">
      <c r="A19" s="320"/>
      <c r="B19" s="44" t="s">
        <v>300</v>
      </c>
      <c r="C19" s="182">
        <v>1553</v>
      </c>
      <c r="D19" s="182">
        <v>36890</v>
      </c>
      <c r="E19" s="182">
        <v>1548</v>
      </c>
      <c r="F19" s="182">
        <v>30611</v>
      </c>
      <c r="G19" s="182">
        <v>1425</v>
      </c>
      <c r="H19" s="182">
        <v>28629</v>
      </c>
      <c r="I19" s="169">
        <v>1456</v>
      </c>
      <c r="J19" s="169">
        <v>27560</v>
      </c>
      <c r="K19" s="182">
        <v>1149</v>
      </c>
      <c r="L19" s="182">
        <v>23143</v>
      </c>
      <c r="M19" s="182">
        <f>SUM(M16:M18)</f>
        <v>1232</v>
      </c>
      <c r="N19" s="182">
        <f>SUM(N16:N18)</f>
        <v>27477</v>
      </c>
      <c r="O19" s="182">
        <v>1319</v>
      </c>
      <c r="P19" s="182">
        <v>25729</v>
      </c>
    </row>
    <row r="20" spans="1:16" ht="18" customHeight="1">
      <c r="A20" s="320" t="s">
        <v>426</v>
      </c>
      <c r="B20" s="320"/>
      <c r="C20" s="182">
        <v>262</v>
      </c>
      <c r="D20" s="182">
        <v>2697</v>
      </c>
      <c r="E20" s="182">
        <v>163</v>
      </c>
      <c r="F20" s="182">
        <v>2231</v>
      </c>
      <c r="G20" s="182">
        <v>110</v>
      </c>
      <c r="H20" s="182">
        <v>1489</v>
      </c>
      <c r="I20" s="169">
        <v>197</v>
      </c>
      <c r="J20" s="169">
        <v>2793</v>
      </c>
      <c r="K20" s="182">
        <v>150</v>
      </c>
      <c r="L20" s="182">
        <v>2025</v>
      </c>
      <c r="M20" s="182">
        <v>186</v>
      </c>
      <c r="N20" s="182">
        <v>2367</v>
      </c>
      <c r="O20" s="182">
        <v>176</v>
      </c>
      <c r="P20" s="182">
        <v>2173</v>
      </c>
    </row>
    <row r="21" spans="1:16" ht="18" customHeight="1">
      <c r="A21" s="320" t="s">
        <v>427</v>
      </c>
      <c r="B21" s="320"/>
      <c r="C21" s="182">
        <v>4203</v>
      </c>
      <c r="D21" s="182">
        <v>115188</v>
      </c>
      <c r="E21" s="182">
        <v>4211</v>
      </c>
      <c r="F21" s="182">
        <v>106688</v>
      </c>
      <c r="G21" s="182">
        <v>3715</v>
      </c>
      <c r="H21" s="182">
        <v>111118</v>
      </c>
      <c r="I21" s="169">
        <v>3992</v>
      </c>
      <c r="J21" s="169">
        <v>104363</v>
      </c>
      <c r="K21" s="182">
        <v>2390</v>
      </c>
      <c r="L21" s="182">
        <v>75059</v>
      </c>
      <c r="M21" s="182">
        <f>SUM(M9,M15,M19,M20)</f>
        <v>2767</v>
      </c>
      <c r="N21" s="182">
        <f>SUM(N9,N15,N19,N20)</f>
        <v>89738</v>
      </c>
      <c r="O21" s="182">
        <v>2759</v>
      </c>
      <c r="P21" s="182">
        <v>88173</v>
      </c>
    </row>
    <row r="22" spans="1:8" ht="18" customHeight="1">
      <c r="A22" s="72"/>
      <c r="B22" s="70" t="s">
        <v>431</v>
      </c>
      <c r="C22" s="1"/>
      <c r="D22" s="70" t="s">
        <v>432</v>
      </c>
      <c r="H22" s="70" t="s">
        <v>433</v>
      </c>
    </row>
    <row r="23" spans="1:12" ht="18" customHeight="1">
      <c r="A23" s="72"/>
      <c r="B23" s="72"/>
      <c r="E23" s="363"/>
      <c r="F23" s="363"/>
      <c r="G23" s="181"/>
      <c r="H23" s="181"/>
      <c r="I23" s="363"/>
      <c r="J23" s="363"/>
      <c r="K23" s="363" t="s">
        <v>381</v>
      </c>
      <c r="L23" s="363"/>
    </row>
    <row r="24" spans="1:16" ht="18" customHeight="1">
      <c r="A24" s="320" t="s">
        <v>428</v>
      </c>
      <c r="B24" s="320"/>
      <c r="C24" s="320" t="s">
        <v>31</v>
      </c>
      <c r="D24" s="320"/>
      <c r="E24" s="320" t="s">
        <v>32</v>
      </c>
      <c r="F24" s="320"/>
      <c r="G24" s="320" t="s">
        <v>33</v>
      </c>
      <c r="H24" s="320"/>
      <c r="I24" s="320" t="s">
        <v>34</v>
      </c>
      <c r="J24" s="320"/>
      <c r="K24" s="320" t="s">
        <v>49</v>
      </c>
      <c r="L24" s="320"/>
      <c r="M24" s="317" t="s">
        <v>50</v>
      </c>
      <c r="N24" s="317"/>
      <c r="O24" s="320" t="s">
        <v>51</v>
      </c>
      <c r="P24" s="320"/>
    </row>
    <row r="25" spans="1:16" ht="18" customHeight="1">
      <c r="A25" s="320"/>
      <c r="B25" s="320"/>
      <c r="C25" s="183" t="s">
        <v>21</v>
      </c>
      <c r="D25" s="183" t="s">
        <v>429</v>
      </c>
      <c r="E25" s="183" t="s">
        <v>21</v>
      </c>
      <c r="F25" s="183" t="s">
        <v>429</v>
      </c>
      <c r="G25" s="183" t="s">
        <v>21</v>
      </c>
      <c r="H25" s="183" t="s">
        <v>429</v>
      </c>
      <c r="I25" s="183" t="s">
        <v>21</v>
      </c>
      <c r="J25" s="183" t="s">
        <v>429</v>
      </c>
      <c r="K25" s="183" t="s">
        <v>21</v>
      </c>
      <c r="L25" s="183" t="s">
        <v>429</v>
      </c>
      <c r="M25" s="183" t="s">
        <v>21</v>
      </c>
      <c r="N25" s="183" t="s">
        <v>429</v>
      </c>
      <c r="O25" s="183" t="s">
        <v>21</v>
      </c>
      <c r="P25" s="183" t="s">
        <v>429</v>
      </c>
    </row>
    <row r="26" spans="1:16" ht="18" customHeight="1">
      <c r="A26" s="320" t="s">
        <v>430</v>
      </c>
      <c r="B26" s="320"/>
      <c r="C26" s="182">
        <v>301</v>
      </c>
      <c r="D26" s="182">
        <v>72640</v>
      </c>
      <c r="E26" s="182">
        <v>301</v>
      </c>
      <c r="F26" s="182">
        <v>71036</v>
      </c>
      <c r="G26" s="182">
        <v>302</v>
      </c>
      <c r="H26" s="182">
        <v>69600</v>
      </c>
      <c r="I26" s="169">
        <v>299</v>
      </c>
      <c r="J26" s="169">
        <v>72035</v>
      </c>
      <c r="K26" s="182">
        <v>308</v>
      </c>
      <c r="L26" s="182">
        <v>68891</v>
      </c>
      <c r="M26" s="182">
        <v>305</v>
      </c>
      <c r="N26" s="182">
        <v>69815</v>
      </c>
      <c r="O26" s="182">
        <v>307</v>
      </c>
      <c r="P26" s="182">
        <v>67777</v>
      </c>
    </row>
    <row r="27" ht="13.5">
      <c r="A27" s="12" t="s">
        <v>504</v>
      </c>
    </row>
    <row r="29" ht="17.25">
      <c r="A29" s="11" t="s">
        <v>521</v>
      </c>
    </row>
    <row r="30" ht="12.75" customHeight="1">
      <c r="A30" s="158"/>
    </row>
    <row r="31" spans="1:18" ht="17.25">
      <c r="A31" s="158"/>
      <c r="E31" s="363"/>
      <c r="F31" s="363"/>
      <c r="G31" s="181"/>
      <c r="H31" s="181"/>
      <c r="I31" s="181"/>
      <c r="J31" s="181"/>
      <c r="P31" s="221" t="s">
        <v>409</v>
      </c>
      <c r="Q31" s="69"/>
      <c r="R31" s="69"/>
    </row>
    <row r="32" spans="1:18" ht="17.25">
      <c r="A32" s="361"/>
      <c r="B32" s="362"/>
      <c r="C32" s="320" t="s">
        <v>313</v>
      </c>
      <c r="D32" s="320"/>
      <c r="E32" s="320" t="s">
        <v>314</v>
      </c>
      <c r="F32" s="320"/>
      <c r="G32" s="320" t="s">
        <v>315</v>
      </c>
      <c r="H32" s="320"/>
      <c r="I32" s="320" t="s">
        <v>316</v>
      </c>
      <c r="J32" s="320"/>
      <c r="K32" s="320" t="s">
        <v>317</v>
      </c>
      <c r="L32" s="320"/>
      <c r="M32" s="320" t="s">
        <v>261</v>
      </c>
      <c r="N32" s="320"/>
      <c r="O32" s="320" t="s">
        <v>442</v>
      </c>
      <c r="P32" s="320"/>
      <c r="Q32" s="76"/>
      <c r="R32" s="76"/>
    </row>
    <row r="33" spans="1:18" ht="18" customHeight="1">
      <c r="A33" s="317" t="s">
        <v>410</v>
      </c>
      <c r="B33" s="317"/>
      <c r="C33" s="136" t="s">
        <v>411</v>
      </c>
      <c r="D33" s="136" t="s">
        <v>412</v>
      </c>
      <c r="E33" s="136" t="s">
        <v>411</v>
      </c>
      <c r="F33" s="136" t="s">
        <v>412</v>
      </c>
      <c r="G33" s="136" t="s">
        <v>434</v>
      </c>
      <c r="H33" s="136" t="s">
        <v>435</v>
      </c>
      <c r="I33" s="136" t="s">
        <v>411</v>
      </c>
      <c r="J33" s="136" t="s">
        <v>412</v>
      </c>
      <c r="K33" s="136" t="s">
        <v>411</v>
      </c>
      <c r="L33" s="136" t="s">
        <v>412</v>
      </c>
      <c r="M33" s="136" t="s">
        <v>411</v>
      </c>
      <c r="N33" s="136" t="s">
        <v>412</v>
      </c>
      <c r="O33" s="136" t="s">
        <v>411</v>
      </c>
      <c r="P33" s="136" t="s">
        <v>412</v>
      </c>
      <c r="Q33" s="172"/>
      <c r="R33" s="172"/>
    </row>
    <row r="34" spans="1:18" ht="18" customHeight="1">
      <c r="A34" s="273" t="s">
        <v>436</v>
      </c>
      <c r="B34" s="134" t="s">
        <v>414</v>
      </c>
      <c r="C34" s="182">
        <v>54</v>
      </c>
      <c r="D34" s="182">
        <v>3447</v>
      </c>
      <c r="E34" s="182">
        <v>17</v>
      </c>
      <c r="F34" s="182">
        <v>2517</v>
      </c>
      <c r="G34" s="182">
        <v>23</v>
      </c>
      <c r="H34" s="182">
        <v>2457</v>
      </c>
      <c r="I34" s="169">
        <v>36</v>
      </c>
      <c r="J34" s="169">
        <v>5231</v>
      </c>
      <c r="K34" s="77">
        <v>51</v>
      </c>
      <c r="L34" s="77">
        <v>6637</v>
      </c>
      <c r="M34" s="77">
        <v>50</v>
      </c>
      <c r="N34" s="77">
        <v>5606</v>
      </c>
      <c r="O34" s="182">
        <v>50</v>
      </c>
      <c r="P34" s="182">
        <v>4813</v>
      </c>
      <c r="Q34" s="82"/>
      <c r="R34" s="82"/>
    </row>
    <row r="35" spans="1:18" ht="18" customHeight="1">
      <c r="A35" s="275"/>
      <c r="B35" s="134" t="s">
        <v>415</v>
      </c>
      <c r="C35" s="182">
        <v>231</v>
      </c>
      <c r="D35" s="182">
        <v>19019</v>
      </c>
      <c r="E35" s="182">
        <v>106</v>
      </c>
      <c r="F35" s="182">
        <v>20094</v>
      </c>
      <c r="G35" s="182">
        <v>104</v>
      </c>
      <c r="H35" s="182">
        <v>17897</v>
      </c>
      <c r="I35" s="169">
        <v>102</v>
      </c>
      <c r="J35" s="169">
        <v>17961</v>
      </c>
      <c r="K35" s="77">
        <v>111</v>
      </c>
      <c r="L35" s="77">
        <v>18518</v>
      </c>
      <c r="M35" s="77">
        <v>92</v>
      </c>
      <c r="N35" s="77">
        <v>16276</v>
      </c>
      <c r="O35" s="182">
        <v>170</v>
      </c>
      <c r="P35" s="182">
        <v>19325</v>
      </c>
      <c r="Q35" s="82"/>
      <c r="R35" s="82"/>
    </row>
    <row r="36" spans="1:18" ht="18" customHeight="1">
      <c r="A36" s="275"/>
      <c r="B36" s="134" t="s">
        <v>54</v>
      </c>
      <c r="C36" s="182">
        <v>25</v>
      </c>
      <c r="D36" s="182">
        <v>4717</v>
      </c>
      <c r="E36" s="182">
        <v>14</v>
      </c>
      <c r="F36" s="182">
        <v>2753</v>
      </c>
      <c r="G36" s="182">
        <v>18</v>
      </c>
      <c r="H36" s="182">
        <v>4488</v>
      </c>
      <c r="I36" s="169">
        <v>15</v>
      </c>
      <c r="J36" s="169">
        <v>4139</v>
      </c>
      <c r="K36" s="77">
        <v>16</v>
      </c>
      <c r="L36" s="77">
        <v>3786</v>
      </c>
      <c r="M36" s="77">
        <v>12</v>
      </c>
      <c r="N36" s="77">
        <v>3240</v>
      </c>
      <c r="O36" s="182">
        <v>13</v>
      </c>
      <c r="P36" s="182">
        <v>2205</v>
      </c>
      <c r="Q36" s="82"/>
      <c r="R36" s="82"/>
    </row>
    <row r="37" spans="1:18" ht="18" customHeight="1">
      <c r="A37" s="274"/>
      <c r="B37" s="134" t="s">
        <v>300</v>
      </c>
      <c r="C37" s="182">
        <v>310</v>
      </c>
      <c r="D37" s="182">
        <v>27213</v>
      </c>
      <c r="E37" s="182">
        <v>137</v>
      </c>
      <c r="F37" s="182">
        <v>25364</v>
      </c>
      <c r="G37" s="182">
        <v>145</v>
      </c>
      <c r="H37" s="182">
        <v>24842</v>
      </c>
      <c r="I37" s="169">
        <f>SUM(I34:I36)</f>
        <v>153</v>
      </c>
      <c r="J37" s="169">
        <f>SUM(J34:J36)</f>
        <v>27331</v>
      </c>
      <c r="K37" s="77">
        <v>178</v>
      </c>
      <c r="L37" s="77">
        <v>28941</v>
      </c>
      <c r="M37" s="77">
        <v>154</v>
      </c>
      <c r="N37" s="77">
        <v>25122</v>
      </c>
      <c r="O37" s="182">
        <v>233</v>
      </c>
      <c r="P37" s="182">
        <v>26343</v>
      </c>
      <c r="Q37" s="82"/>
      <c r="R37" s="82"/>
    </row>
    <row r="38" spans="1:18" ht="18" customHeight="1">
      <c r="A38" s="320" t="s">
        <v>437</v>
      </c>
      <c r="B38" s="134" t="s">
        <v>417</v>
      </c>
      <c r="C38" s="182">
        <v>213</v>
      </c>
      <c r="D38" s="182">
        <v>13783</v>
      </c>
      <c r="E38" s="182">
        <v>219</v>
      </c>
      <c r="F38" s="182">
        <v>14403</v>
      </c>
      <c r="G38" s="182">
        <v>240</v>
      </c>
      <c r="H38" s="182">
        <v>17399</v>
      </c>
      <c r="I38" s="169">
        <v>251</v>
      </c>
      <c r="J38" s="169">
        <v>19439</v>
      </c>
      <c r="K38" s="77">
        <v>226</v>
      </c>
      <c r="L38" s="77">
        <v>10273</v>
      </c>
      <c r="M38" s="77">
        <v>239</v>
      </c>
      <c r="N38" s="77">
        <v>16886</v>
      </c>
      <c r="O38" s="182">
        <v>173</v>
      </c>
      <c r="P38" s="182">
        <v>9656</v>
      </c>
      <c r="Q38" s="82"/>
      <c r="R38" s="82"/>
    </row>
    <row r="39" spans="1:18" ht="18" customHeight="1">
      <c r="A39" s="320"/>
      <c r="B39" s="134" t="s">
        <v>438</v>
      </c>
      <c r="C39" s="182">
        <v>130</v>
      </c>
      <c r="D39" s="182">
        <v>4659</v>
      </c>
      <c r="E39" s="182">
        <v>131</v>
      </c>
      <c r="F39" s="182">
        <v>12252</v>
      </c>
      <c r="G39" s="182">
        <v>85</v>
      </c>
      <c r="H39" s="182">
        <v>5944</v>
      </c>
      <c r="I39" s="169">
        <v>163</v>
      </c>
      <c r="J39" s="169">
        <v>15340</v>
      </c>
      <c r="K39" s="77">
        <v>138</v>
      </c>
      <c r="L39" s="77">
        <v>7879</v>
      </c>
      <c r="M39" s="77">
        <v>147</v>
      </c>
      <c r="N39" s="77">
        <v>10382</v>
      </c>
      <c r="O39" s="182">
        <v>126</v>
      </c>
      <c r="P39" s="182">
        <v>13330</v>
      </c>
      <c r="Q39" s="82"/>
      <c r="R39" s="82"/>
    </row>
    <row r="40" spans="1:18" ht="18" customHeight="1">
      <c r="A40" s="320"/>
      <c r="B40" s="134" t="s">
        <v>419</v>
      </c>
      <c r="C40" s="182">
        <v>95</v>
      </c>
      <c r="D40" s="182">
        <v>2401</v>
      </c>
      <c r="E40" s="182">
        <v>108</v>
      </c>
      <c r="F40" s="182">
        <v>2262</v>
      </c>
      <c r="G40" s="182">
        <v>136</v>
      </c>
      <c r="H40" s="182">
        <v>2390</v>
      </c>
      <c r="I40" s="169">
        <v>115</v>
      </c>
      <c r="J40" s="169">
        <v>2486</v>
      </c>
      <c r="K40" s="77">
        <v>153</v>
      </c>
      <c r="L40" s="77">
        <v>2722</v>
      </c>
      <c r="M40" s="77">
        <v>140</v>
      </c>
      <c r="N40" s="77">
        <v>3442</v>
      </c>
      <c r="O40" s="182">
        <v>126</v>
      </c>
      <c r="P40" s="182">
        <v>2960</v>
      </c>
      <c r="Q40" s="82"/>
      <c r="R40" s="82"/>
    </row>
    <row r="41" spans="1:18" ht="18" customHeight="1">
      <c r="A41" s="320"/>
      <c r="B41" s="134" t="s">
        <v>420</v>
      </c>
      <c r="C41" s="182">
        <v>292</v>
      </c>
      <c r="D41" s="182">
        <v>4569</v>
      </c>
      <c r="E41" s="182">
        <v>382</v>
      </c>
      <c r="F41" s="182">
        <v>7601</v>
      </c>
      <c r="G41" s="182">
        <v>357</v>
      </c>
      <c r="H41" s="182">
        <v>4690</v>
      </c>
      <c r="I41" s="169">
        <v>405</v>
      </c>
      <c r="J41" s="169">
        <v>5917</v>
      </c>
      <c r="K41" s="77">
        <v>494</v>
      </c>
      <c r="L41" s="77">
        <v>4922</v>
      </c>
      <c r="M41" s="77">
        <v>582</v>
      </c>
      <c r="N41" s="77">
        <v>5945</v>
      </c>
      <c r="O41" s="182">
        <v>456</v>
      </c>
      <c r="P41" s="182">
        <v>4358</v>
      </c>
      <c r="Q41" s="82"/>
      <c r="R41" s="82"/>
    </row>
    <row r="42" spans="1:18" ht="18" customHeight="1">
      <c r="A42" s="320"/>
      <c r="B42" s="134" t="s">
        <v>421</v>
      </c>
      <c r="C42" s="182">
        <v>577</v>
      </c>
      <c r="D42" s="182">
        <v>8951</v>
      </c>
      <c r="E42" s="182">
        <v>610</v>
      </c>
      <c r="F42" s="182">
        <v>9417</v>
      </c>
      <c r="G42" s="182">
        <v>596</v>
      </c>
      <c r="H42" s="182">
        <v>8100</v>
      </c>
      <c r="I42" s="169">
        <v>675</v>
      </c>
      <c r="J42" s="169">
        <v>9661</v>
      </c>
      <c r="K42" s="77">
        <v>720</v>
      </c>
      <c r="L42" s="77">
        <v>10319</v>
      </c>
      <c r="M42" s="77">
        <v>695</v>
      </c>
      <c r="N42" s="77">
        <v>11475</v>
      </c>
      <c r="O42" s="182">
        <v>626</v>
      </c>
      <c r="P42" s="182">
        <v>10291</v>
      </c>
      <c r="Q42" s="82"/>
      <c r="R42" s="82"/>
    </row>
    <row r="43" spans="1:18" ht="18" customHeight="1">
      <c r="A43" s="320"/>
      <c r="B43" s="134" t="s">
        <v>300</v>
      </c>
      <c r="C43" s="182">
        <v>1307</v>
      </c>
      <c r="D43" s="182">
        <v>34363</v>
      </c>
      <c r="E43" s="182">
        <v>1450</v>
      </c>
      <c r="F43" s="182">
        <v>45935</v>
      </c>
      <c r="G43" s="182">
        <v>1414</v>
      </c>
      <c r="H43" s="182">
        <v>38523</v>
      </c>
      <c r="I43" s="169">
        <f>SUM(I38:I42)</f>
        <v>1609</v>
      </c>
      <c r="J43" s="169">
        <f>SUM(J38:J42)</f>
        <v>52843</v>
      </c>
      <c r="K43" s="77">
        <v>1731</v>
      </c>
      <c r="L43" s="77">
        <v>36115</v>
      </c>
      <c r="M43" s="77">
        <v>1803</v>
      </c>
      <c r="N43" s="77">
        <v>48130</v>
      </c>
      <c r="O43" s="182">
        <v>1507</v>
      </c>
      <c r="P43" s="182">
        <v>40595</v>
      </c>
      <c r="Q43" s="82"/>
      <c r="R43" s="82"/>
    </row>
    <row r="44" spans="1:18" ht="18" customHeight="1">
      <c r="A44" s="320" t="s">
        <v>422</v>
      </c>
      <c r="B44" s="134" t="s">
        <v>423</v>
      </c>
      <c r="C44" s="182">
        <v>503</v>
      </c>
      <c r="D44" s="182">
        <v>6497</v>
      </c>
      <c r="E44" s="182">
        <v>571</v>
      </c>
      <c r="F44" s="182">
        <v>8844</v>
      </c>
      <c r="G44" s="182">
        <v>552</v>
      </c>
      <c r="H44" s="182">
        <v>6584</v>
      </c>
      <c r="I44" s="169">
        <v>529</v>
      </c>
      <c r="J44" s="169">
        <v>6319</v>
      </c>
      <c r="K44" s="77">
        <v>599</v>
      </c>
      <c r="L44" s="77">
        <v>7579</v>
      </c>
      <c r="M44" s="77">
        <v>545</v>
      </c>
      <c r="N44" s="77">
        <v>6770</v>
      </c>
      <c r="O44" s="182">
        <v>565</v>
      </c>
      <c r="P44" s="182">
        <v>7076</v>
      </c>
      <c r="Q44" s="82"/>
      <c r="R44" s="82"/>
    </row>
    <row r="45" spans="1:18" ht="18" customHeight="1">
      <c r="A45" s="320"/>
      <c r="B45" s="134" t="s">
        <v>424</v>
      </c>
      <c r="C45" s="182">
        <v>500</v>
      </c>
      <c r="D45" s="182">
        <v>4621</v>
      </c>
      <c r="E45" s="182">
        <v>502</v>
      </c>
      <c r="F45" s="182">
        <v>4737</v>
      </c>
      <c r="G45" s="182">
        <v>490</v>
      </c>
      <c r="H45" s="182">
        <v>4270</v>
      </c>
      <c r="I45" s="169">
        <v>511</v>
      </c>
      <c r="J45" s="169">
        <v>4738</v>
      </c>
      <c r="K45" s="77">
        <v>497</v>
      </c>
      <c r="L45" s="77">
        <v>4765</v>
      </c>
      <c r="M45" s="77">
        <v>486</v>
      </c>
      <c r="N45" s="77">
        <v>5360</v>
      </c>
      <c r="O45" s="182">
        <v>455</v>
      </c>
      <c r="P45" s="182">
        <v>4186</v>
      </c>
      <c r="Q45" s="82"/>
      <c r="R45" s="82"/>
    </row>
    <row r="46" spans="1:18" ht="18" customHeight="1">
      <c r="A46" s="320"/>
      <c r="B46" s="134" t="s">
        <v>425</v>
      </c>
      <c r="C46" s="182">
        <v>445</v>
      </c>
      <c r="D46" s="182">
        <v>10966</v>
      </c>
      <c r="E46" s="182">
        <v>487</v>
      </c>
      <c r="F46" s="182">
        <v>11390</v>
      </c>
      <c r="G46" s="182">
        <v>489</v>
      </c>
      <c r="H46" s="182">
        <v>13391</v>
      </c>
      <c r="I46" s="169">
        <v>507</v>
      </c>
      <c r="J46" s="169">
        <v>14715</v>
      </c>
      <c r="K46" s="77">
        <v>529</v>
      </c>
      <c r="L46" s="77">
        <v>12927</v>
      </c>
      <c r="M46" s="77">
        <v>505</v>
      </c>
      <c r="N46" s="77">
        <v>12248</v>
      </c>
      <c r="O46" s="182">
        <v>524</v>
      </c>
      <c r="P46" s="182">
        <v>16199</v>
      </c>
      <c r="Q46" s="82"/>
      <c r="R46" s="82"/>
    </row>
    <row r="47" spans="1:18" ht="18" customHeight="1">
      <c r="A47" s="320"/>
      <c r="B47" s="44" t="s">
        <v>300</v>
      </c>
      <c r="C47" s="182">
        <v>1448</v>
      </c>
      <c r="D47" s="182">
        <v>22084</v>
      </c>
      <c r="E47" s="182">
        <v>1560</v>
      </c>
      <c r="F47" s="182">
        <v>24971</v>
      </c>
      <c r="G47" s="182">
        <v>1531</v>
      </c>
      <c r="H47" s="182">
        <v>24245</v>
      </c>
      <c r="I47" s="169">
        <f>SUM(I44:I46)</f>
        <v>1547</v>
      </c>
      <c r="J47" s="169">
        <f>SUM(J44:J46)</f>
        <v>25772</v>
      </c>
      <c r="K47" s="77">
        <v>1625</v>
      </c>
      <c r="L47" s="77">
        <v>25271</v>
      </c>
      <c r="M47" s="77">
        <v>1536</v>
      </c>
      <c r="N47" s="77">
        <v>24378</v>
      </c>
      <c r="O47" s="182">
        <v>1544</v>
      </c>
      <c r="P47" s="182">
        <v>27461</v>
      </c>
      <c r="Q47" s="82"/>
      <c r="R47" s="82"/>
    </row>
    <row r="48" spans="1:18" ht="18" customHeight="1">
      <c r="A48" s="320" t="s">
        <v>426</v>
      </c>
      <c r="B48" s="320"/>
      <c r="C48" s="182">
        <v>232</v>
      </c>
      <c r="D48" s="182">
        <v>2579</v>
      </c>
      <c r="E48" s="182">
        <v>258</v>
      </c>
      <c r="F48" s="182">
        <v>2825</v>
      </c>
      <c r="G48" s="182">
        <v>317</v>
      </c>
      <c r="H48" s="182">
        <v>2930</v>
      </c>
      <c r="I48" s="169">
        <v>332</v>
      </c>
      <c r="J48" s="169">
        <v>2892</v>
      </c>
      <c r="K48" s="77">
        <v>316</v>
      </c>
      <c r="L48" s="77">
        <v>2816</v>
      </c>
      <c r="M48" s="77">
        <v>378</v>
      </c>
      <c r="N48" s="77">
        <v>4511</v>
      </c>
      <c r="O48" s="182">
        <v>393</v>
      </c>
      <c r="P48" s="182">
        <v>3963</v>
      </c>
      <c r="Q48" s="82"/>
      <c r="R48" s="82"/>
    </row>
    <row r="49" spans="1:18" ht="18" customHeight="1">
      <c r="A49" s="320" t="s">
        <v>427</v>
      </c>
      <c r="B49" s="320"/>
      <c r="C49" s="182">
        <f>SUM(C37,C43,C47,C48)</f>
        <v>3297</v>
      </c>
      <c r="D49" s="182">
        <f>SUM(D37,D43,D47,D48)</f>
        <v>86239</v>
      </c>
      <c r="E49" s="182">
        <f>SUM(E37,E43,E47,E48)</f>
        <v>3405</v>
      </c>
      <c r="F49" s="182">
        <f>SUM(F37,F43,F47,F48)</f>
        <v>99095</v>
      </c>
      <c r="G49" s="182">
        <v>6497</v>
      </c>
      <c r="H49" s="182">
        <v>178150</v>
      </c>
      <c r="I49" s="169">
        <f>SUM(I37,I43,I47,I48)</f>
        <v>3641</v>
      </c>
      <c r="J49" s="169">
        <f>SUM(J37,J43,J47,J48)</f>
        <v>108838</v>
      </c>
      <c r="K49" s="169">
        <f>SUM(K37,K43,K47,K48)</f>
        <v>3850</v>
      </c>
      <c r="L49" s="169">
        <f>SUM(L37,L43,L47,L48)</f>
        <v>93143</v>
      </c>
      <c r="M49" s="182">
        <v>3871</v>
      </c>
      <c r="N49" s="182">
        <v>102141</v>
      </c>
      <c r="O49" s="182">
        <f>SUM(O37,O43,O47,O48)</f>
        <v>3677</v>
      </c>
      <c r="P49" s="182">
        <f>SUM(P37,P43,P47,P48)</f>
        <v>98362</v>
      </c>
      <c r="Q49" s="199"/>
      <c r="R49" s="199"/>
    </row>
    <row r="50" spans="1:18" ht="13.5">
      <c r="A50" s="72"/>
      <c r="B50" s="70" t="s">
        <v>431</v>
      </c>
      <c r="C50" s="1"/>
      <c r="D50" s="70" t="s">
        <v>432</v>
      </c>
      <c r="H50" s="70" t="s">
        <v>433</v>
      </c>
      <c r="Q50" s="69"/>
      <c r="R50" s="69"/>
    </row>
    <row r="51" spans="1:18" ht="13.5">
      <c r="A51" s="72"/>
      <c r="B51" s="72"/>
      <c r="E51" s="181"/>
      <c r="F51" s="181"/>
      <c r="G51" s="181"/>
      <c r="H51" s="181"/>
      <c r="I51" s="181"/>
      <c r="J51" s="181"/>
      <c r="O51" s="363" t="s">
        <v>381</v>
      </c>
      <c r="P51" s="363"/>
      <c r="Q51" s="69"/>
      <c r="R51" s="69"/>
    </row>
    <row r="52" spans="1:18" ht="13.5">
      <c r="A52" s="320" t="s">
        <v>428</v>
      </c>
      <c r="B52" s="320"/>
      <c r="C52" s="320" t="s">
        <v>313</v>
      </c>
      <c r="D52" s="320"/>
      <c r="E52" s="320" t="s">
        <v>314</v>
      </c>
      <c r="F52" s="320"/>
      <c r="G52" s="320" t="s">
        <v>315</v>
      </c>
      <c r="H52" s="320"/>
      <c r="I52" s="320" t="s">
        <v>316</v>
      </c>
      <c r="J52" s="320"/>
      <c r="K52" s="320" t="s">
        <v>317</v>
      </c>
      <c r="L52" s="320"/>
      <c r="M52" s="320" t="s">
        <v>261</v>
      </c>
      <c r="N52" s="320"/>
      <c r="O52" s="320" t="s">
        <v>442</v>
      </c>
      <c r="P52" s="320"/>
      <c r="Q52" s="76"/>
      <c r="R52" s="76"/>
    </row>
    <row r="53" spans="1:18" ht="13.5">
      <c r="A53" s="320"/>
      <c r="B53" s="320"/>
      <c r="C53" s="183" t="s">
        <v>21</v>
      </c>
      <c r="D53" s="183" t="s">
        <v>429</v>
      </c>
      <c r="E53" s="183" t="s">
        <v>21</v>
      </c>
      <c r="F53" s="183" t="s">
        <v>429</v>
      </c>
      <c r="G53" s="183" t="s">
        <v>439</v>
      </c>
      <c r="H53" s="183" t="s">
        <v>440</v>
      </c>
      <c r="I53" s="183" t="s">
        <v>21</v>
      </c>
      <c r="J53" s="183" t="s">
        <v>429</v>
      </c>
      <c r="K53" s="183" t="s">
        <v>21</v>
      </c>
      <c r="L53" s="183" t="s">
        <v>429</v>
      </c>
      <c r="M53" s="183" t="s">
        <v>21</v>
      </c>
      <c r="N53" s="183" t="s">
        <v>429</v>
      </c>
      <c r="O53" s="183" t="s">
        <v>21</v>
      </c>
      <c r="P53" s="183" t="s">
        <v>429</v>
      </c>
      <c r="Q53" s="200"/>
      <c r="R53" s="200"/>
    </row>
    <row r="54" spans="1:18" ht="18" customHeight="1">
      <c r="A54" s="320" t="s">
        <v>430</v>
      </c>
      <c r="B54" s="320"/>
      <c r="C54" s="182">
        <v>306</v>
      </c>
      <c r="D54" s="182">
        <v>67427</v>
      </c>
      <c r="E54" s="182">
        <v>303</v>
      </c>
      <c r="F54" s="182">
        <v>71463</v>
      </c>
      <c r="G54" s="169">
        <v>304</v>
      </c>
      <c r="H54" s="182">
        <v>66690</v>
      </c>
      <c r="I54" s="169">
        <v>136</v>
      </c>
      <c r="J54" s="169">
        <v>17820</v>
      </c>
      <c r="K54" s="67">
        <v>307</v>
      </c>
      <c r="L54" s="77">
        <v>71305</v>
      </c>
      <c r="M54" s="67">
        <v>306</v>
      </c>
      <c r="N54" s="77">
        <v>72414</v>
      </c>
      <c r="O54" s="182">
        <v>307</v>
      </c>
      <c r="P54" s="182">
        <v>75689</v>
      </c>
      <c r="Q54" s="69"/>
      <c r="R54" s="82"/>
    </row>
    <row r="55" spans="1:18" ht="13.5">
      <c r="A55" s="12" t="s">
        <v>504</v>
      </c>
      <c r="Q55" s="94"/>
      <c r="R55" s="94"/>
    </row>
    <row r="64" ht="17.25">
      <c r="A64" s="11" t="s">
        <v>521</v>
      </c>
    </row>
    <row r="65" spans="1:14" ht="17.25">
      <c r="A65" s="158"/>
      <c r="G65" s="76"/>
      <c r="I65" s="76"/>
      <c r="J65" s="175" t="s">
        <v>409</v>
      </c>
      <c r="K65" s="69"/>
      <c r="L65" s="69"/>
      <c r="M65" s="69"/>
      <c r="N65" s="69"/>
    </row>
    <row r="66" spans="1:16" ht="17.25">
      <c r="A66" s="361"/>
      <c r="B66" s="362"/>
      <c r="C66" s="317" t="s">
        <v>455</v>
      </c>
      <c r="D66" s="317"/>
      <c r="E66" s="317" t="s">
        <v>451</v>
      </c>
      <c r="F66" s="317"/>
      <c r="G66" s="317" t="s">
        <v>468</v>
      </c>
      <c r="H66" s="317"/>
      <c r="I66" s="317" t="s">
        <v>507</v>
      </c>
      <c r="J66" s="317"/>
      <c r="K66" s="69"/>
      <c r="L66" s="69"/>
      <c r="M66" s="69"/>
      <c r="N66" s="69"/>
      <c r="O66" s="69"/>
      <c r="P66" s="69"/>
    </row>
    <row r="67" spans="1:16" ht="18" customHeight="1">
      <c r="A67" s="317" t="s">
        <v>410</v>
      </c>
      <c r="B67" s="317"/>
      <c r="C67" s="136" t="s">
        <v>434</v>
      </c>
      <c r="D67" s="136" t="s">
        <v>435</v>
      </c>
      <c r="E67" s="136" t="s">
        <v>434</v>
      </c>
      <c r="F67" s="136" t="s">
        <v>435</v>
      </c>
      <c r="G67" s="136" t="s">
        <v>434</v>
      </c>
      <c r="H67" s="136" t="s">
        <v>435</v>
      </c>
      <c r="I67" s="136" t="s">
        <v>434</v>
      </c>
      <c r="J67" s="136" t="s">
        <v>435</v>
      </c>
      <c r="K67" s="69"/>
      <c r="L67" s="69"/>
      <c r="M67" s="69"/>
      <c r="N67" s="69"/>
      <c r="O67" s="69"/>
      <c r="P67" s="69"/>
    </row>
    <row r="68" spans="1:10" ht="18" customHeight="1">
      <c r="A68" s="273" t="s">
        <v>413</v>
      </c>
      <c r="B68" s="134" t="s">
        <v>414</v>
      </c>
      <c r="C68" s="77">
        <v>63</v>
      </c>
      <c r="D68" s="77">
        <v>5470</v>
      </c>
      <c r="E68" s="77">
        <v>7</v>
      </c>
      <c r="F68" s="77">
        <v>472</v>
      </c>
      <c r="G68" s="77">
        <v>48</v>
      </c>
      <c r="H68" s="77">
        <v>2256</v>
      </c>
      <c r="I68" s="77">
        <v>88</v>
      </c>
      <c r="J68" s="77">
        <v>4246</v>
      </c>
    </row>
    <row r="69" spans="1:10" ht="18" customHeight="1">
      <c r="A69" s="275"/>
      <c r="B69" s="134" t="s">
        <v>415</v>
      </c>
      <c r="C69" s="77">
        <v>138</v>
      </c>
      <c r="D69" s="77">
        <v>17175</v>
      </c>
      <c r="E69" s="77">
        <v>59</v>
      </c>
      <c r="F69" s="77">
        <v>5188</v>
      </c>
      <c r="G69" s="77">
        <v>107</v>
      </c>
      <c r="H69" s="77">
        <v>9095</v>
      </c>
      <c r="I69" s="77">
        <v>145</v>
      </c>
      <c r="J69" s="77">
        <v>13100</v>
      </c>
    </row>
    <row r="70" spans="1:10" ht="18" customHeight="1">
      <c r="A70" s="275"/>
      <c r="B70" s="134" t="s">
        <v>54</v>
      </c>
      <c r="C70" s="77">
        <v>6</v>
      </c>
      <c r="D70" s="77">
        <v>2110</v>
      </c>
      <c r="E70" s="77">
        <v>6</v>
      </c>
      <c r="F70" s="77">
        <v>514</v>
      </c>
      <c r="G70" s="77">
        <v>7</v>
      </c>
      <c r="H70" s="77">
        <v>458</v>
      </c>
      <c r="I70" s="77">
        <v>15</v>
      </c>
      <c r="J70" s="77">
        <v>944</v>
      </c>
    </row>
    <row r="71" spans="1:10" ht="18" customHeight="1">
      <c r="A71" s="274"/>
      <c r="B71" s="134" t="s">
        <v>300</v>
      </c>
      <c r="C71" s="77">
        <v>207</v>
      </c>
      <c r="D71" s="77">
        <v>24755</v>
      </c>
      <c r="E71" s="77">
        <f aca="true" t="shared" si="0" ref="E71:J71">SUM(E68:E70)</f>
        <v>72</v>
      </c>
      <c r="F71" s="77">
        <f t="shared" si="0"/>
        <v>6174</v>
      </c>
      <c r="G71" s="77">
        <f t="shared" si="0"/>
        <v>162</v>
      </c>
      <c r="H71" s="77">
        <f t="shared" si="0"/>
        <v>11809</v>
      </c>
      <c r="I71" s="77">
        <f t="shared" si="0"/>
        <v>248</v>
      </c>
      <c r="J71" s="77">
        <f t="shared" si="0"/>
        <v>18290</v>
      </c>
    </row>
    <row r="72" spans="1:10" ht="18" customHeight="1">
      <c r="A72" s="320" t="s">
        <v>416</v>
      </c>
      <c r="B72" s="134" t="s">
        <v>417</v>
      </c>
      <c r="C72" s="77">
        <v>136</v>
      </c>
      <c r="D72" s="77">
        <v>14053</v>
      </c>
      <c r="E72" s="77">
        <v>131</v>
      </c>
      <c r="F72" s="77">
        <v>4405</v>
      </c>
      <c r="G72" s="77">
        <v>126</v>
      </c>
      <c r="H72" s="77">
        <v>9536</v>
      </c>
      <c r="I72" s="77">
        <v>192</v>
      </c>
      <c r="J72" s="77">
        <v>10691</v>
      </c>
    </row>
    <row r="73" spans="1:10" ht="18" customHeight="1">
      <c r="A73" s="320"/>
      <c r="B73" s="134" t="s">
        <v>418</v>
      </c>
      <c r="C73" s="77">
        <v>122</v>
      </c>
      <c r="D73" s="77">
        <v>14218</v>
      </c>
      <c r="E73" s="77">
        <v>100</v>
      </c>
      <c r="F73" s="77">
        <v>4310</v>
      </c>
      <c r="G73" s="77">
        <v>122</v>
      </c>
      <c r="H73" s="77">
        <v>10397</v>
      </c>
      <c r="I73" s="77">
        <v>171</v>
      </c>
      <c r="J73" s="77">
        <v>9722</v>
      </c>
    </row>
    <row r="74" spans="1:10" ht="18" customHeight="1">
      <c r="A74" s="320"/>
      <c r="B74" s="134" t="s">
        <v>419</v>
      </c>
      <c r="C74" s="77">
        <v>176</v>
      </c>
      <c r="D74" s="77">
        <v>3521</v>
      </c>
      <c r="E74" s="77">
        <v>58</v>
      </c>
      <c r="F74" s="77">
        <v>742</v>
      </c>
      <c r="G74" s="77">
        <v>62</v>
      </c>
      <c r="H74" s="77">
        <v>901</v>
      </c>
      <c r="I74" s="77">
        <v>100</v>
      </c>
      <c r="J74" s="77">
        <v>1489</v>
      </c>
    </row>
    <row r="75" spans="1:10" ht="18" customHeight="1">
      <c r="A75" s="320"/>
      <c r="B75" s="134" t="s">
        <v>420</v>
      </c>
      <c r="C75" s="77">
        <v>371</v>
      </c>
      <c r="D75" s="77">
        <v>5195</v>
      </c>
      <c r="E75" s="77">
        <v>257</v>
      </c>
      <c r="F75" s="77">
        <v>1669</v>
      </c>
      <c r="G75" s="77">
        <v>336</v>
      </c>
      <c r="H75" s="77">
        <v>4117</v>
      </c>
      <c r="I75" s="77">
        <v>304</v>
      </c>
      <c r="J75" s="77">
        <v>2877</v>
      </c>
    </row>
    <row r="76" spans="1:10" ht="18" customHeight="1">
      <c r="A76" s="320"/>
      <c r="B76" s="134" t="s">
        <v>421</v>
      </c>
      <c r="C76" s="77">
        <v>665</v>
      </c>
      <c r="D76" s="77">
        <v>9433</v>
      </c>
      <c r="E76" s="77">
        <v>473</v>
      </c>
      <c r="F76" s="77">
        <v>4254</v>
      </c>
      <c r="G76" s="77">
        <v>547</v>
      </c>
      <c r="H76" s="77">
        <v>4907</v>
      </c>
      <c r="I76" s="77">
        <v>603</v>
      </c>
      <c r="J76" s="77">
        <v>6513</v>
      </c>
    </row>
    <row r="77" spans="1:10" ht="18" customHeight="1">
      <c r="A77" s="320"/>
      <c r="B77" s="134" t="s">
        <v>300</v>
      </c>
      <c r="C77" s="77">
        <v>1470</v>
      </c>
      <c r="D77" s="77">
        <v>46420</v>
      </c>
      <c r="E77" s="77">
        <v>1019</v>
      </c>
      <c r="F77" s="77">
        <v>15380</v>
      </c>
      <c r="G77" s="77">
        <v>1019</v>
      </c>
      <c r="H77" s="77">
        <v>15380</v>
      </c>
      <c r="I77" s="77">
        <f>SUM(I72:I76)</f>
        <v>1370</v>
      </c>
      <c r="J77" s="77">
        <f>SUM(J72:J76)</f>
        <v>31292</v>
      </c>
    </row>
    <row r="78" spans="1:10" ht="18" customHeight="1">
      <c r="A78" s="320" t="s">
        <v>422</v>
      </c>
      <c r="B78" s="134" t="s">
        <v>423</v>
      </c>
      <c r="C78" s="77">
        <v>529</v>
      </c>
      <c r="D78" s="77">
        <v>6806</v>
      </c>
      <c r="E78" s="77">
        <v>385</v>
      </c>
      <c r="F78" s="77">
        <v>3858</v>
      </c>
      <c r="G78" s="77">
        <v>358</v>
      </c>
      <c r="H78" s="77">
        <v>4188</v>
      </c>
      <c r="I78" s="77">
        <v>480</v>
      </c>
      <c r="J78" s="77">
        <v>4546</v>
      </c>
    </row>
    <row r="79" spans="1:10" ht="18" customHeight="1">
      <c r="A79" s="320"/>
      <c r="B79" s="134" t="s">
        <v>424</v>
      </c>
      <c r="C79" s="77">
        <v>415</v>
      </c>
      <c r="D79" s="77">
        <v>4264</v>
      </c>
      <c r="E79" s="77">
        <v>282</v>
      </c>
      <c r="F79" s="77">
        <v>1932</v>
      </c>
      <c r="G79" s="77">
        <v>272</v>
      </c>
      <c r="H79" s="77">
        <v>1925</v>
      </c>
      <c r="I79" s="77">
        <v>305</v>
      </c>
      <c r="J79" s="77">
        <v>6804</v>
      </c>
    </row>
    <row r="80" spans="1:10" ht="18" customHeight="1">
      <c r="A80" s="320"/>
      <c r="B80" s="134" t="s">
        <v>425</v>
      </c>
      <c r="C80" s="77">
        <v>532</v>
      </c>
      <c r="D80" s="77">
        <v>17416</v>
      </c>
      <c r="E80" s="77">
        <v>430</v>
      </c>
      <c r="F80" s="77">
        <v>11367</v>
      </c>
      <c r="G80" s="77">
        <v>456</v>
      </c>
      <c r="H80" s="77">
        <v>9373</v>
      </c>
      <c r="I80" s="77">
        <v>501</v>
      </c>
      <c r="J80" s="77">
        <v>11635</v>
      </c>
    </row>
    <row r="81" spans="1:10" ht="18" customHeight="1">
      <c r="A81" s="320"/>
      <c r="B81" s="44" t="s">
        <v>300</v>
      </c>
      <c r="C81" s="77">
        <v>1476</v>
      </c>
      <c r="D81" s="77">
        <v>28486</v>
      </c>
      <c r="E81" s="77">
        <v>1097</v>
      </c>
      <c r="F81" s="77">
        <v>17157</v>
      </c>
      <c r="G81" s="77">
        <v>1097</v>
      </c>
      <c r="H81" s="77">
        <v>17157</v>
      </c>
      <c r="I81" s="77">
        <f>SUM(I78:I80)</f>
        <v>1286</v>
      </c>
      <c r="J81" s="77">
        <f>SUM(J78:J80)</f>
        <v>22985</v>
      </c>
    </row>
    <row r="82" spans="1:10" ht="18" customHeight="1">
      <c r="A82" s="320" t="s">
        <v>426</v>
      </c>
      <c r="B82" s="320"/>
      <c r="C82" s="77">
        <v>354</v>
      </c>
      <c r="D82" s="77">
        <v>3673</v>
      </c>
      <c r="E82" s="77">
        <v>172</v>
      </c>
      <c r="F82" s="77">
        <v>1497</v>
      </c>
      <c r="G82" s="77">
        <v>245</v>
      </c>
      <c r="H82" s="77">
        <v>1801</v>
      </c>
      <c r="I82" s="77">
        <v>298</v>
      </c>
      <c r="J82" s="77">
        <v>2470</v>
      </c>
    </row>
    <row r="83" spans="1:10" ht="18" customHeight="1">
      <c r="A83" s="320" t="s">
        <v>427</v>
      </c>
      <c r="B83" s="320"/>
      <c r="C83" s="182">
        <f aca="true" t="shared" si="1" ref="C83:H83">SUM(C71,C77,C81,C82)</f>
        <v>3507</v>
      </c>
      <c r="D83" s="182">
        <f t="shared" si="1"/>
        <v>103334</v>
      </c>
      <c r="E83" s="182">
        <f t="shared" si="1"/>
        <v>2360</v>
      </c>
      <c r="F83" s="182">
        <f t="shared" si="1"/>
        <v>40208</v>
      </c>
      <c r="G83" s="182">
        <f t="shared" si="1"/>
        <v>2523</v>
      </c>
      <c r="H83" s="182">
        <f t="shared" si="1"/>
        <v>46147</v>
      </c>
      <c r="I83" s="182">
        <f>SUM(I71,I77,I81,I82)</f>
        <v>3202</v>
      </c>
      <c r="J83" s="182">
        <f>SUM(J71,J77,J81,J82)</f>
        <v>75037</v>
      </c>
    </row>
    <row r="84" spans="1:2" ht="13.5">
      <c r="A84" s="72"/>
      <c r="B84" s="70" t="s">
        <v>431</v>
      </c>
    </row>
    <row r="85" spans="1:2" ht="13.5">
      <c r="A85" s="72"/>
      <c r="B85" s="72"/>
    </row>
    <row r="86" spans="1:10" ht="13.5">
      <c r="A86" s="320" t="s">
        <v>428</v>
      </c>
      <c r="B86" s="320"/>
      <c r="C86" s="317" t="s">
        <v>455</v>
      </c>
      <c r="D86" s="317"/>
      <c r="E86" s="317" t="s">
        <v>451</v>
      </c>
      <c r="F86" s="317"/>
      <c r="G86" s="317" t="s">
        <v>468</v>
      </c>
      <c r="H86" s="317"/>
      <c r="I86" s="317" t="s">
        <v>507</v>
      </c>
      <c r="J86" s="317"/>
    </row>
    <row r="87" spans="1:10" ht="13.5">
      <c r="A87" s="320"/>
      <c r="B87" s="320"/>
      <c r="C87" s="183" t="s">
        <v>439</v>
      </c>
      <c r="D87" s="183" t="s">
        <v>440</v>
      </c>
      <c r="E87" s="183" t="s">
        <v>439</v>
      </c>
      <c r="F87" s="183" t="s">
        <v>440</v>
      </c>
      <c r="G87" s="183" t="s">
        <v>439</v>
      </c>
      <c r="H87" s="183" t="s">
        <v>440</v>
      </c>
      <c r="I87" s="183" t="s">
        <v>439</v>
      </c>
      <c r="J87" s="183" t="s">
        <v>440</v>
      </c>
    </row>
    <row r="88" spans="1:10" ht="18" customHeight="1">
      <c r="A88" s="320" t="s">
        <v>430</v>
      </c>
      <c r="B88" s="320"/>
      <c r="C88" s="67">
        <v>287</v>
      </c>
      <c r="D88" s="77">
        <v>75429</v>
      </c>
      <c r="E88" s="67">
        <v>280</v>
      </c>
      <c r="F88" s="77">
        <v>49837</v>
      </c>
      <c r="G88" s="67">
        <v>303</v>
      </c>
      <c r="H88" s="77">
        <v>53840</v>
      </c>
      <c r="I88" s="67">
        <v>304</v>
      </c>
      <c r="J88" s="77">
        <v>54000</v>
      </c>
    </row>
    <row r="89" spans="1:18" ht="13.5">
      <c r="A89" s="70" t="s">
        <v>504</v>
      </c>
      <c r="Q89"/>
      <c r="R89"/>
    </row>
  </sheetData>
  <sheetProtection/>
  <mergeCells count="69">
    <mergeCell ref="A16:A19"/>
    <mergeCell ref="A20:B20"/>
    <mergeCell ref="E3:F3"/>
    <mergeCell ref="A4:B4"/>
    <mergeCell ref="C4:D4"/>
    <mergeCell ref="E4:F4"/>
    <mergeCell ref="G4:H4"/>
    <mergeCell ref="A10:A15"/>
    <mergeCell ref="I4:J4"/>
    <mergeCell ref="K4:L4"/>
    <mergeCell ref="M4:N4"/>
    <mergeCell ref="O4:P4"/>
    <mergeCell ref="A5:B5"/>
    <mergeCell ref="A6:A9"/>
    <mergeCell ref="A21:B21"/>
    <mergeCell ref="E23:F23"/>
    <mergeCell ref="I23:J23"/>
    <mergeCell ref="K23:L23"/>
    <mergeCell ref="A24:B25"/>
    <mergeCell ref="C24:D24"/>
    <mergeCell ref="E24:F24"/>
    <mergeCell ref="G24:H24"/>
    <mergeCell ref="I24:J24"/>
    <mergeCell ref="K24:L24"/>
    <mergeCell ref="M24:N24"/>
    <mergeCell ref="O24:P24"/>
    <mergeCell ref="A26:B26"/>
    <mergeCell ref="E31:F31"/>
    <mergeCell ref="O51:P51"/>
    <mergeCell ref="A32:B32"/>
    <mergeCell ref="C32:D32"/>
    <mergeCell ref="E32:F32"/>
    <mergeCell ref="G32:H32"/>
    <mergeCell ref="I32:J32"/>
    <mergeCell ref="K32:L32"/>
    <mergeCell ref="G52:H52"/>
    <mergeCell ref="M32:N32"/>
    <mergeCell ref="O32:P32"/>
    <mergeCell ref="A33:B33"/>
    <mergeCell ref="A34:A37"/>
    <mergeCell ref="A38:A43"/>
    <mergeCell ref="K52:L52"/>
    <mergeCell ref="A44:A47"/>
    <mergeCell ref="A48:B48"/>
    <mergeCell ref="A49:B49"/>
    <mergeCell ref="C66:D66"/>
    <mergeCell ref="M52:N52"/>
    <mergeCell ref="A82:B82"/>
    <mergeCell ref="A83:B83"/>
    <mergeCell ref="A86:B87"/>
    <mergeCell ref="I86:J86"/>
    <mergeCell ref="G66:H66"/>
    <mergeCell ref="G86:H86"/>
    <mergeCell ref="O52:P52"/>
    <mergeCell ref="A54:B54"/>
    <mergeCell ref="A52:B53"/>
    <mergeCell ref="C52:D52"/>
    <mergeCell ref="E52:F52"/>
    <mergeCell ref="A78:A81"/>
    <mergeCell ref="I52:J52"/>
    <mergeCell ref="I66:J66"/>
    <mergeCell ref="A88:B88"/>
    <mergeCell ref="A66:B66"/>
    <mergeCell ref="A67:B67"/>
    <mergeCell ref="A68:A71"/>
    <mergeCell ref="A72:A77"/>
    <mergeCell ref="E66:F66"/>
    <mergeCell ref="C86:D86"/>
    <mergeCell ref="E86:F8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7" r:id="rId1"/>
  <headerFooter scaleWithDoc="0" alignWithMargins="0">
    <oddFooter>&amp;C&amp;A</oddFooter>
  </headerFooter>
  <rowBreaks count="1" manualBreakCount="1">
    <brk id="28" max="15" man="1"/>
  </rowBreaks>
  <colBreaks count="1" manualBreakCount="1">
    <brk id="16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2" width="10.625" style="12" customWidth="1"/>
    <col min="3" max="16384" width="8.625" style="12" customWidth="1"/>
  </cols>
  <sheetData>
    <row r="1" ht="19.5" customHeight="1">
      <c r="A1" s="11" t="s">
        <v>256</v>
      </c>
    </row>
    <row r="2" ht="12.75" customHeight="1">
      <c r="A2" s="11"/>
    </row>
    <row r="3" spans="1:16" ht="15" customHeight="1">
      <c r="A3" s="12" t="s">
        <v>527</v>
      </c>
      <c r="O3" s="33"/>
      <c r="P3" s="33" t="s">
        <v>7</v>
      </c>
    </row>
    <row r="4" spans="1:16" s="14" customFormat="1" ht="20.25" customHeight="1">
      <c r="A4" s="13" t="s">
        <v>2</v>
      </c>
      <c r="B4" s="13" t="s">
        <v>1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</row>
    <row r="5" spans="1:16" ht="20.25" customHeight="1">
      <c r="A5" s="13" t="s">
        <v>473</v>
      </c>
      <c r="B5" s="5">
        <f>SUM(C5:P5)</f>
        <v>334174</v>
      </c>
      <c r="C5" s="5">
        <v>2938</v>
      </c>
      <c r="D5" s="5">
        <v>6038</v>
      </c>
      <c r="E5" s="5">
        <v>12870</v>
      </c>
      <c r="F5" s="5">
        <v>14957</v>
      </c>
      <c r="G5" s="5">
        <v>9721</v>
      </c>
      <c r="H5" s="5">
        <v>26278</v>
      </c>
      <c r="I5" s="5">
        <v>6710</v>
      </c>
      <c r="J5" s="5">
        <v>11015</v>
      </c>
      <c r="K5" s="5">
        <v>2798</v>
      </c>
      <c r="L5" s="5">
        <v>50383</v>
      </c>
      <c r="M5" s="5">
        <v>16</v>
      </c>
      <c r="N5" s="5">
        <v>136027</v>
      </c>
      <c r="O5" s="5">
        <v>39377</v>
      </c>
      <c r="P5" s="5">
        <v>15046</v>
      </c>
    </row>
    <row r="6" spans="1:16" ht="20.25" customHeight="1">
      <c r="A6" s="13" t="s">
        <v>474</v>
      </c>
      <c r="B6" s="5">
        <f>SUM(C6:P6)</f>
        <v>334501</v>
      </c>
      <c r="C6" s="5">
        <v>2937</v>
      </c>
      <c r="D6" s="5">
        <v>6389</v>
      </c>
      <c r="E6" s="5">
        <v>14000</v>
      </c>
      <c r="F6" s="5">
        <v>15306</v>
      </c>
      <c r="G6" s="5">
        <v>10020</v>
      </c>
      <c r="H6" s="5">
        <v>26543</v>
      </c>
      <c r="I6" s="5">
        <v>6585</v>
      </c>
      <c r="J6" s="5">
        <v>11205</v>
      </c>
      <c r="K6" s="5">
        <v>2775</v>
      </c>
      <c r="L6" s="5">
        <v>50836</v>
      </c>
      <c r="M6" s="5">
        <v>27</v>
      </c>
      <c r="N6" s="5">
        <v>136260</v>
      </c>
      <c r="O6" s="5">
        <v>37104</v>
      </c>
      <c r="P6" s="5">
        <v>14514</v>
      </c>
    </row>
    <row r="7" spans="1:16" ht="20.25" customHeight="1">
      <c r="A7" s="13" t="s">
        <v>475</v>
      </c>
      <c r="B7" s="5">
        <f>SUM(C7:P7)</f>
        <v>347717</v>
      </c>
      <c r="C7" s="5">
        <v>2784</v>
      </c>
      <c r="D7" s="5">
        <v>5735</v>
      </c>
      <c r="E7" s="5">
        <v>14909</v>
      </c>
      <c r="F7" s="5">
        <v>14489</v>
      </c>
      <c r="G7" s="5">
        <v>9698</v>
      </c>
      <c r="H7" s="5">
        <v>28311</v>
      </c>
      <c r="I7" s="5">
        <v>6795</v>
      </c>
      <c r="J7" s="5">
        <v>11323</v>
      </c>
      <c r="K7" s="5">
        <v>2414</v>
      </c>
      <c r="L7" s="5">
        <v>53795</v>
      </c>
      <c r="M7" s="5">
        <v>18</v>
      </c>
      <c r="N7" s="5">
        <v>147896</v>
      </c>
      <c r="O7" s="5">
        <v>36441</v>
      </c>
      <c r="P7" s="5">
        <v>13109</v>
      </c>
    </row>
    <row r="8" spans="1:16" ht="20.25" customHeight="1">
      <c r="A8" s="13" t="s">
        <v>476</v>
      </c>
      <c r="B8" s="5">
        <f>SUM(C8:P8)</f>
        <v>364974</v>
      </c>
      <c r="C8" s="6">
        <v>2333</v>
      </c>
      <c r="D8" s="6">
        <v>5847</v>
      </c>
      <c r="E8" s="6">
        <v>15590</v>
      </c>
      <c r="F8" s="6">
        <v>14659</v>
      </c>
      <c r="G8" s="6">
        <v>9878</v>
      </c>
      <c r="H8" s="6">
        <v>29739</v>
      </c>
      <c r="I8" s="6">
        <v>7135</v>
      </c>
      <c r="J8" s="6">
        <v>12846</v>
      </c>
      <c r="K8" s="6">
        <v>2538</v>
      </c>
      <c r="L8" s="6">
        <v>61464</v>
      </c>
      <c r="M8" s="6">
        <v>36</v>
      </c>
      <c r="N8" s="6">
        <v>148798</v>
      </c>
      <c r="O8" s="6">
        <v>39866</v>
      </c>
      <c r="P8" s="6">
        <v>14245</v>
      </c>
    </row>
    <row r="9" spans="1:16" ht="20.25" customHeight="1">
      <c r="A9" s="13" t="s">
        <v>477</v>
      </c>
      <c r="B9" s="5">
        <v>399536</v>
      </c>
      <c r="C9" s="6">
        <v>2955</v>
      </c>
      <c r="D9" s="6">
        <v>6293</v>
      </c>
      <c r="E9" s="6">
        <v>17226</v>
      </c>
      <c r="F9" s="6">
        <v>14938</v>
      </c>
      <c r="G9" s="6">
        <v>10978</v>
      </c>
      <c r="H9" s="6">
        <v>33493</v>
      </c>
      <c r="I9" s="6">
        <v>7883</v>
      </c>
      <c r="J9" s="6">
        <v>14299</v>
      </c>
      <c r="K9" s="6">
        <v>2504</v>
      </c>
      <c r="L9" s="6">
        <v>66549</v>
      </c>
      <c r="M9" s="6">
        <v>12</v>
      </c>
      <c r="N9" s="6">
        <v>161224</v>
      </c>
      <c r="O9" s="6">
        <v>46024</v>
      </c>
      <c r="P9" s="6">
        <v>15158</v>
      </c>
    </row>
    <row r="10" spans="1:16" ht="20.25" customHeight="1">
      <c r="A10" s="13" t="s">
        <v>478</v>
      </c>
      <c r="B10" s="5">
        <v>395948</v>
      </c>
      <c r="C10" s="6">
        <v>3182</v>
      </c>
      <c r="D10" s="6">
        <v>6960</v>
      </c>
      <c r="E10" s="6">
        <v>16129</v>
      </c>
      <c r="F10" s="6">
        <v>15370</v>
      </c>
      <c r="G10" s="6">
        <v>10518</v>
      </c>
      <c r="H10" s="6">
        <v>33479</v>
      </c>
      <c r="I10" s="6">
        <v>7309</v>
      </c>
      <c r="J10" s="6">
        <v>14391</v>
      </c>
      <c r="K10" s="6">
        <v>2332</v>
      </c>
      <c r="L10" s="6">
        <v>66271</v>
      </c>
      <c r="M10" s="6">
        <v>115</v>
      </c>
      <c r="N10" s="6">
        <v>160903</v>
      </c>
      <c r="O10" s="6">
        <v>45399</v>
      </c>
      <c r="P10" s="6">
        <v>13590</v>
      </c>
    </row>
    <row r="11" spans="1:16" ht="20.25" customHeight="1">
      <c r="A11" s="13" t="s">
        <v>479</v>
      </c>
      <c r="B11" s="5">
        <f>SUM(C11:P11)</f>
        <v>408211</v>
      </c>
      <c r="C11" s="6">
        <v>3319</v>
      </c>
      <c r="D11" s="6">
        <v>7419</v>
      </c>
      <c r="E11" s="6">
        <v>16712</v>
      </c>
      <c r="F11" s="6">
        <v>14509</v>
      </c>
      <c r="G11" s="6">
        <v>11183</v>
      </c>
      <c r="H11" s="6">
        <v>36604</v>
      </c>
      <c r="I11" s="6">
        <v>7553</v>
      </c>
      <c r="J11" s="6">
        <v>14446</v>
      </c>
      <c r="K11" s="6">
        <v>2546</v>
      </c>
      <c r="L11" s="6">
        <v>66519</v>
      </c>
      <c r="M11" s="6">
        <v>477</v>
      </c>
      <c r="N11" s="6">
        <v>170215</v>
      </c>
      <c r="O11" s="6">
        <v>44615</v>
      </c>
      <c r="P11" s="6">
        <v>12094</v>
      </c>
    </row>
    <row r="12" spans="1:16" ht="20.25" customHeight="1">
      <c r="A12" s="13" t="s">
        <v>480</v>
      </c>
      <c r="B12" s="5">
        <f>SUM(C12:P12)</f>
        <v>412068</v>
      </c>
      <c r="C12" s="6">
        <v>3153</v>
      </c>
      <c r="D12" s="6">
        <v>7451</v>
      </c>
      <c r="E12" s="6">
        <v>17747</v>
      </c>
      <c r="F12" s="6">
        <v>14753</v>
      </c>
      <c r="G12" s="6">
        <v>11569</v>
      </c>
      <c r="H12" s="6">
        <v>35516</v>
      </c>
      <c r="I12" s="6">
        <v>7047</v>
      </c>
      <c r="J12" s="6">
        <v>15414</v>
      </c>
      <c r="K12" s="6">
        <v>2897</v>
      </c>
      <c r="L12" s="6">
        <v>66816</v>
      </c>
      <c r="M12" s="6">
        <v>76</v>
      </c>
      <c r="N12" s="6">
        <v>171468</v>
      </c>
      <c r="O12" s="6">
        <v>46435</v>
      </c>
      <c r="P12" s="6">
        <v>11726</v>
      </c>
    </row>
    <row r="13" spans="1:16" ht="20.25" customHeight="1">
      <c r="A13" s="13" t="s">
        <v>481</v>
      </c>
      <c r="B13" s="5">
        <f>SUM(C13:P13)</f>
        <v>412437</v>
      </c>
      <c r="C13" s="6">
        <v>2976</v>
      </c>
      <c r="D13" s="6">
        <v>7144</v>
      </c>
      <c r="E13" s="6">
        <v>17711</v>
      </c>
      <c r="F13" s="6">
        <v>13854</v>
      </c>
      <c r="G13" s="6">
        <v>11907</v>
      </c>
      <c r="H13" s="6">
        <v>34898</v>
      </c>
      <c r="I13" s="6">
        <v>7417</v>
      </c>
      <c r="J13" s="6">
        <v>14706</v>
      </c>
      <c r="K13" s="6">
        <v>2514</v>
      </c>
      <c r="L13" s="6">
        <v>67330</v>
      </c>
      <c r="M13" s="6">
        <v>57</v>
      </c>
      <c r="N13" s="6">
        <v>172075</v>
      </c>
      <c r="O13" s="6">
        <v>46421</v>
      </c>
      <c r="P13" s="6">
        <v>13427</v>
      </c>
    </row>
    <row r="14" spans="1:16" ht="20.25" customHeight="1">
      <c r="A14" s="13" t="s">
        <v>482</v>
      </c>
      <c r="B14" s="5">
        <v>398065</v>
      </c>
      <c r="C14" s="6">
        <v>2841</v>
      </c>
      <c r="D14" s="6">
        <v>6926</v>
      </c>
      <c r="E14" s="6">
        <v>18479</v>
      </c>
      <c r="F14" s="6">
        <v>13535</v>
      </c>
      <c r="G14" s="6">
        <v>11476</v>
      </c>
      <c r="H14" s="6">
        <v>35503</v>
      </c>
      <c r="I14" s="6">
        <v>7536</v>
      </c>
      <c r="J14" s="6">
        <v>13476</v>
      </c>
      <c r="K14" s="6">
        <v>2459</v>
      </c>
      <c r="L14" s="6">
        <v>64759</v>
      </c>
      <c r="M14" s="6">
        <v>102</v>
      </c>
      <c r="N14" s="6">
        <v>162443</v>
      </c>
      <c r="O14" s="6">
        <v>45672</v>
      </c>
      <c r="P14" s="6">
        <v>12858</v>
      </c>
    </row>
    <row r="15" spans="1:16" ht="20.25" customHeight="1">
      <c r="A15" s="13" t="s">
        <v>483</v>
      </c>
      <c r="B15" s="5">
        <f aca="true" t="shared" si="0" ref="B15:B21">SUM(C15:P15)</f>
        <v>401619</v>
      </c>
      <c r="C15" s="6">
        <v>2769</v>
      </c>
      <c r="D15" s="6">
        <v>7343</v>
      </c>
      <c r="E15" s="6">
        <v>17699</v>
      </c>
      <c r="F15" s="6">
        <v>13805</v>
      </c>
      <c r="G15" s="6">
        <v>11028</v>
      </c>
      <c r="H15" s="6">
        <v>33996</v>
      </c>
      <c r="I15" s="6">
        <v>6995</v>
      </c>
      <c r="J15" s="6">
        <v>13631</v>
      </c>
      <c r="K15" s="6">
        <v>2279</v>
      </c>
      <c r="L15" s="6">
        <v>62961</v>
      </c>
      <c r="M15" s="6">
        <v>232</v>
      </c>
      <c r="N15" s="6">
        <v>170842</v>
      </c>
      <c r="O15" s="6">
        <v>44731</v>
      </c>
      <c r="P15" s="6">
        <v>13308</v>
      </c>
    </row>
    <row r="16" spans="1:16" ht="20.25" customHeight="1">
      <c r="A16" s="13" t="s">
        <v>484</v>
      </c>
      <c r="B16" s="5">
        <f t="shared" si="0"/>
        <v>393439</v>
      </c>
      <c r="C16" s="6">
        <v>3037</v>
      </c>
      <c r="D16" s="6">
        <v>6431</v>
      </c>
      <c r="E16" s="6">
        <v>17506</v>
      </c>
      <c r="F16" s="6">
        <v>13407</v>
      </c>
      <c r="G16" s="6">
        <v>10298</v>
      </c>
      <c r="H16" s="6">
        <v>32710</v>
      </c>
      <c r="I16" s="6">
        <v>7200</v>
      </c>
      <c r="J16" s="6">
        <v>13262</v>
      </c>
      <c r="K16" s="6">
        <v>2302</v>
      </c>
      <c r="L16" s="6">
        <v>60844</v>
      </c>
      <c r="M16" s="6">
        <v>107</v>
      </c>
      <c r="N16" s="6">
        <v>168411</v>
      </c>
      <c r="O16" s="6">
        <v>45393</v>
      </c>
      <c r="P16" s="6">
        <v>12531</v>
      </c>
    </row>
    <row r="17" spans="1:16" ht="20.25" customHeight="1">
      <c r="A17" s="13" t="s">
        <v>485</v>
      </c>
      <c r="B17" s="5">
        <f t="shared" si="0"/>
        <v>388134</v>
      </c>
      <c r="C17" s="6">
        <v>3426</v>
      </c>
      <c r="D17" s="6">
        <v>6376</v>
      </c>
      <c r="E17" s="6">
        <v>17827</v>
      </c>
      <c r="F17" s="6">
        <v>14564</v>
      </c>
      <c r="G17" s="6">
        <v>10136</v>
      </c>
      <c r="H17" s="6">
        <v>29908</v>
      </c>
      <c r="I17" s="6">
        <v>6803</v>
      </c>
      <c r="J17" s="6">
        <v>12783</v>
      </c>
      <c r="K17" s="6">
        <v>2437</v>
      </c>
      <c r="L17" s="6">
        <v>62628</v>
      </c>
      <c r="M17" s="6">
        <v>142</v>
      </c>
      <c r="N17" s="6">
        <v>165407</v>
      </c>
      <c r="O17" s="6">
        <v>43534</v>
      </c>
      <c r="P17" s="6">
        <v>12163</v>
      </c>
    </row>
    <row r="18" spans="1:16" ht="20.25" customHeight="1">
      <c r="A18" s="13" t="s">
        <v>262</v>
      </c>
      <c r="B18" s="5">
        <f t="shared" si="0"/>
        <v>392101</v>
      </c>
      <c r="C18" s="6">
        <v>3677</v>
      </c>
      <c r="D18" s="6">
        <v>7188</v>
      </c>
      <c r="E18" s="6">
        <v>18125</v>
      </c>
      <c r="F18" s="6">
        <v>14532</v>
      </c>
      <c r="G18" s="6">
        <v>10678</v>
      </c>
      <c r="H18" s="6">
        <v>31903</v>
      </c>
      <c r="I18" s="6">
        <v>6464</v>
      </c>
      <c r="J18" s="6">
        <v>12344</v>
      </c>
      <c r="K18" s="6">
        <v>2541</v>
      </c>
      <c r="L18" s="6">
        <v>64869</v>
      </c>
      <c r="M18" s="6">
        <v>109</v>
      </c>
      <c r="N18" s="6">
        <v>162318</v>
      </c>
      <c r="O18" s="6">
        <v>43924</v>
      </c>
      <c r="P18" s="6">
        <v>13429</v>
      </c>
    </row>
    <row r="19" spans="1:16" ht="20.25" customHeight="1">
      <c r="A19" s="13" t="s">
        <v>443</v>
      </c>
      <c r="B19" s="5">
        <f t="shared" si="0"/>
        <v>399132</v>
      </c>
      <c r="C19" s="6">
        <v>4345</v>
      </c>
      <c r="D19" s="6">
        <v>7256</v>
      </c>
      <c r="E19" s="6">
        <v>17654</v>
      </c>
      <c r="F19" s="6">
        <v>14540</v>
      </c>
      <c r="G19" s="6">
        <v>10986</v>
      </c>
      <c r="H19" s="6">
        <v>29199</v>
      </c>
      <c r="I19" s="6">
        <v>5947</v>
      </c>
      <c r="J19" s="6">
        <v>12373</v>
      </c>
      <c r="K19" s="6">
        <v>2813</v>
      </c>
      <c r="L19" s="6">
        <v>63061</v>
      </c>
      <c r="M19" s="6">
        <v>114</v>
      </c>
      <c r="N19" s="6">
        <v>170220</v>
      </c>
      <c r="O19" s="6">
        <v>44934</v>
      </c>
      <c r="P19" s="6">
        <v>15690</v>
      </c>
    </row>
    <row r="20" spans="1:16" ht="20.25" customHeight="1">
      <c r="A20" s="188" t="s">
        <v>449</v>
      </c>
      <c r="B20" s="5">
        <f t="shared" si="0"/>
        <v>392548</v>
      </c>
      <c r="C20" s="6">
        <v>5182</v>
      </c>
      <c r="D20" s="6">
        <v>7932</v>
      </c>
      <c r="E20" s="6">
        <v>11115</v>
      </c>
      <c r="F20" s="6">
        <v>14961</v>
      </c>
      <c r="G20" s="6">
        <v>11022</v>
      </c>
      <c r="H20" s="6">
        <v>26999</v>
      </c>
      <c r="I20" s="6">
        <v>6085</v>
      </c>
      <c r="J20" s="6">
        <v>13290</v>
      </c>
      <c r="K20" s="6">
        <v>2550</v>
      </c>
      <c r="L20" s="6">
        <v>73267</v>
      </c>
      <c r="M20" s="6">
        <v>112</v>
      </c>
      <c r="N20" s="6">
        <v>159544</v>
      </c>
      <c r="O20" s="6">
        <v>43547</v>
      </c>
      <c r="P20" s="6">
        <v>16942</v>
      </c>
    </row>
    <row r="21" spans="1:16" ht="20.25" customHeight="1">
      <c r="A21" s="188" t="s">
        <v>452</v>
      </c>
      <c r="B21" s="5">
        <f t="shared" si="0"/>
        <v>412769</v>
      </c>
      <c r="C21" s="6">
        <v>6225</v>
      </c>
      <c r="D21" s="6">
        <v>8101</v>
      </c>
      <c r="E21" s="6">
        <v>11846</v>
      </c>
      <c r="F21" s="6">
        <v>17055</v>
      </c>
      <c r="G21" s="6">
        <v>12180</v>
      </c>
      <c r="H21" s="6">
        <v>28166</v>
      </c>
      <c r="I21" s="6">
        <v>6450</v>
      </c>
      <c r="J21" s="6">
        <v>15369</v>
      </c>
      <c r="K21" s="6">
        <v>2902</v>
      </c>
      <c r="L21" s="6">
        <v>73545</v>
      </c>
      <c r="M21" s="6">
        <v>104</v>
      </c>
      <c r="N21" s="6">
        <v>169806</v>
      </c>
      <c r="O21" s="6">
        <v>42776</v>
      </c>
      <c r="P21" s="6">
        <v>18244</v>
      </c>
    </row>
    <row r="22" spans="1:16" ht="20.25" customHeight="1">
      <c r="A22" s="188" t="s">
        <v>470</v>
      </c>
      <c r="B22" s="5">
        <f>SUM(C22:P22)</f>
        <v>400445</v>
      </c>
      <c r="C22" s="6">
        <v>5965</v>
      </c>
      <c r="D22" s="6">
        <v>7743</v>
      </c>
      <c r="E22" s="6">
        <v>15419</v>
      </c>
      <c r="F22" s="6">
        <v>16613</v>
      </c>
      <c r="G22" s="6">
        <v>12756</v>
      </c>
      <c r="H22" s="6">
        <v>26517</v>
      </c>
      <c r="I22" s="6">
        <v>6570</v>
      </c>
      <c r="J22" s="6">
        <v>14282</v>
      </c>
      <c r="K22" s="6">
        <v>2690</v>
      </c>
      <c r="L22" s="6">
        <v>73892</v>
      </c>
      <c r="M22" s="6">
        <v>171</v>
      </c>
      <c r="N22" s="6">
        <v>159562</v>
      </c>
      <c r="O22" s="6">
        <v>42873</v>
      </c>
      <c r="P22" s="6">
        <v>15392</v>
      </c>
    </row>
    <row r="23" spans="1:16" ht="20.25" customHeight="1">
      <c r="A23" s="1" t="s">
        <v>446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0.25" customHeight="1">
      <c r="A24" s="19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20.25" customHeight="1">
      <c r="A25" s="19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ht="19.5" customHeight="1">
      <c r="A26" s="11" t="s">
        <v>256</v>
      </c>
    </row>
    <row r="27" spans="1:16" ht="12.75" customHeight="1">
      <c r="A27" s="19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" customHeight="1">
      <c r="A28" s="12" t="s">
        <v>526</v>
      </c>
      <c r="N28" s="33"/>
      <c r="O28" s="33"/>
      <c r="P28" s="33" t="s">
        <v>7</v>
      </c>
    </row>
    <row r="29" spans="1:16" s="14" customFormat="1" ht="20.25" customHeight="1">
      <c r="A29" s="13" t="s">
        <v>2</v>
      </c>
      <c r="B29" s="13" t="s">
        <v>1</v>
      </c>
      <c r="C29" s="13" t="s">
        <v>8</v>
      </c>
      <c r="D29" s="13" t="s">
        <v>9</v>
      </c>
      <c r="E29" s="13" t="s">
        <v>10</v>
      </c>
      <c r="F29" s="13" t="s">
        <v>11</v>
      </c>
      <c r="G29" s="13" t="s">
        <v>12</v>
      </c>
      <c r="H29" s="13" t="s">
        <v>13</v>
      </c>
      <c r="I29" s="13" t="s">
        <v>3</v>
      </c>
      <c r="J29" s="13" t="s">
        <v>14</v>
      </c>
      <c r="K29" s="13" t="s">
        <v>15</v>
      </c>
      <c r="L29" s="13" t="s">
        <v>16</v>
      </c>
      <c r="M29" s="13" t="s">
        <v>17</v>
      </c>
      <c r="N29" s="13" t="s">
        <v>18</v>
      </c>
      <c r="O29" s="13" t="s">
        <v>19</v>
      </c>
      <c r="P29" s="13" t="s">
        <v>20</v>
      </c>
    </row>
    <row r="30" spans="1:16" ht="20.25" customHeight="1">
      <c r="A30" s="13" t="s">
        <v>473</v>
      </c>
      <c r="B30" s="5">
        <f>SUM(C30:P30)</f>
        <v>104959</v>
      </c>
      <c r="C30" s="5">
        <v>490</v>
      </c>
      <c r="D30" s="5">
        <v>675</v>
      </c>
      <c r="E30" s="5">
        <v>2356</v>
      </c>
      <c r="F30" s="5">
        <v>2304</v>
      </c>
      <c r="G30" s="5">
        <v>1264</v>
      </c>
      <c r="H30" s="5">
        <v>3347</v>
      </c>
      <c r="I30" s="5">
        <v>1017</v>
      </c>
      <c r="J30" s="5">
        <v>5014</v>
      </c>
      <c r="K30" s="5">
        <v>321</v>
      </c>
      <c r="L30" s="5">
        <v>17672</v>
      </c>
      <c r="M30" s="5">
        <v>274</v>
      </c>
      <c r="N30" s="5">
        <v>51761</v>
      </c>
      <c r="O30" s="5">
        <v>13026</v>
      </c>
      <c r="P30" s="5">
        <v>5438</v>
      </c>
    </row>
    <row r="31" spans="1:16" ht="20.25" customHeight="1">
      <c r="A31" s="13" t="s">
        <v>474</v>
      </c>
      <c r="B31" s="5">
        <f>SUM(C31:P31)</f>
        <v>104201</v>
      </c>
      <c r="C31" s="5">
        <v>550</v>
      </c>
      <c r="D31" s="5">
        <v>745</v>
      </c>
      <c r="E31" s="5">
        <v>2450</v>
      </c>
      <c r="F31" s="5">
        <v>2335</v>
      </c>
      <c r="G31" s="5">
        <v>1432</v>
      </c>
      <c r="H31" s="5">
        <v>3600</v>
      </c>
      <c r="I31" s="5">
        <v>844</v>
      </c>
      <c r="J31" s="5">
        <v>4037</v>
      </c>
      <c r="K31" s="5">
        <v>272</v>
      </c>
      <c r="L31" s="5">
        <v>18019</v>
      </c>
      <c r="M31" s="5">
        <v>259</v>
      </c>
      <c r="N31" s="5">
        <v>53111</v>
      </c>
      <c r="O31" s="5">
        <v>13429</v>
      </c>
      <c r="P31" s="5">
        <v>3118</v>
      </c>
    </row>
    <row r="32" spans="1:16" ht="20.25" customHeight="1">
      <c r="A32" s="13" t="s">
        <v>475</v>
      </c>
      <c r="B32" s="5">
        <f>SUM(C32:P32)</f>
        <v>106127</v>
      </c>
      <c r="C32" s="5">
        <v>660</v>
      </c>
      <c r="D32" s="5">
        <v>960</v>
      </c>
      <c r="E32" s="5">
        <v>2976</v>
      </c>
      <c r="F32" s="5">
        <v>2592</v>
      </c>
      <c r="G32" s="5">
        <v>1722</v>
      </c>
      <c r="H32" s="5">
        <v>3620</v>
      </c>
      <c r="I32" s="5">
        <v>1138</v>
      </c>
      <c r="J32" s="5">
        <v>4260</v>
      </c>
      <c r="K32" s="5">
        <v>312</v>
      </c>
      <c r="L32" s="5">
        <v>17794</v>
      </c>
      <c r="M32" s="5">
        <v>342</v>
      </c>
      <c r="N32" s="5">
        <v>54211</v>
      </c>
      <c r="O32" s="5">
        <v>12797</v>
      </c>
      <c r="P32" s="5">
        <v>2743</v>
      </c>
    </row>
    <row r="33" spans="1:16" ht="20.25" customHeight="1">
      <c r="A33" s="13" t="s">
        <v>476</v>
      </c>
      <c r="B33" s="4">
        <v>110373</v>
      </c>
      <c r="C33" s="4">
        <v>685</v>
      </c>
      <c r="D33" s="4">
        <v>1000</v>
      </c>
      <c r="E33" s="4">
        <v>3726</v>
      </c>
      <c r="F33" s="4">
        <v>3271</v>
      </c>
      <c r="G33" s="4">
        <v>2016</v>
      </c>
      <c r="H33" s="4">
        <v>5041</v>
      </c>
      <c r="I33" s="4">
        <v>1316</v>
      </c>
      <c r="J33" s="4">
        <v>4705</v>
      </c>
      <c r="K33" s="4">
        <v>514</v>
      </c>
      <c r="L33" s="4">
        <v>17003</v>
      </c>
      <c r="M33" s="4">
        <v>176</v>
      </c>
      <c r="N33" s="4">
        <v>55826</v>
      </c>
      <c r="O33" s="4">
        <v>12149</v>
      </c>
      <c r="P33" s="4">
        <v>2945</v>
      </c>
    </row>
    <row r="34" spans="1:16" ht="20.25" customHeight="1">
      <c r="A34" s="13" t="s">
        <v>477</v>
      </c>
      <c r="B34" s="5">
        <v>129872</v>
      </c>
      <c r="C34" s="5">
        <v>781</v>
      </c>
      <c r="D34" s="5">
        <v>1206</v>
      </c>
      <c r="E34" s="5">
        <v>4483</v>
      </c>
      <c r="F34" s="5">
        <v>3757</v>
      </c>
      <c r="G34" s="5">
        <v>2850</v>
      </c>
      <c r="H34" s="5">
        <v>6411</v>
      </c>
      <c r="I34" s="5">
        <v>1547</v>
      </c>
      <c r="J34" s="5">
        <v>5991</v>
      </c>
      <c r="K34" s="5">
        <v>641</v>
      </c>
      <c r="L34" s="5">
        <v>21011</v>
      </c>
      <c r="M34" s="5">
        <v>39</v>
      </c>
      <c r="N34" s="5">
        <v>64844</v>
      </c>
      <c r="O34" s="5">
        <v>12888</v>
      </c>
      <c r="P34" s="5">
        <v>3423</v>
      </c>
    </row>
    <row r="35" spans="1:16" ht="20.25" customHeight="1">
      <c r="A35" s="13" t="s">
        <v>478</v>
      </c>
      <c r="B35" s="5">
        <v>134397</v>
      </c>
      <c r="C35" s="5">
        <v>918</v>
      </c>
      <c r="D35" s="5">
        <v>1393</v>
      </c>
      <c r="E35" s="5">
        <v>4933</v>
      </c>
      <c r="F35" s="5">
        <v>4371</v>
      </c>
      <c r="G35" s="5">
        <v>2924</v>
      </c>
      <c r="H35" s="5">
        <v>7469</v>
      </c>
      <c r="I35" s="5">
        <v>1752</v>
      </c>
      <c r="J35" s="5">
        <v>5477</v>
      </c>
      <c r="K35" s="5">
        <v>612</v>
      </c>
      <c r="L35" s="5">
        <v>26154</v>
      </c>
      <c r="M35" s="5">
        <v>488</v>
      </c>
      <c r="N35" s="5">
        <v>65123</v>
      </c>
      <c r="O35" s="5">
        <v>12783</v>
      </c>
      <c r="P35" s="5">
        <v>3597</v>
      </c>
    </row>
    <row r="36" spans="1:16" ht="20.25" customHeight="1">
      <c r="A36" s="13" t="s">
        <v>479</v>
      </c>
      <c r="B36" s="5">
        <f>SUM(C36:P36)</f>
        <v>138081</v>
      </c>
      <c r="C36" s="5">
        <v>832</v>
      </c>
      <c r="D36" s="5">
        <v>1677</v>
      </c>
      <c r="E36" s="5">
        <v>4837</v>
      </c>
      <c r="F36" s="5">
        <v>4704</v>
      </c>
      <c r="G36" s="5">
        <v>2847</v>
      </c>
      <c r="H36" s="5">
        <v>7623</v>
      </c>
      <c r="I36" s="5">
        <v>1958</v>
      </c>
      <c r="J36" s="5">
        <v>5324</v>
      </c>
      <c r="K36" s="5">
        <v>573</v>
      </c>
      <c r="L36" s="5">
        <v>24222</v>
      </c>
      <c r="M36" s="5">
        <v>492</v>
      </c>
      <c r="N36" s="5">
        <v>68011</v>
      </c>
      <c r="O36" s="5">
        <v>12747</v>
      </c>
      <c r="P36" s="5">
        <v>2234</v>
      </c>
    </row>
    <row r="37" spans="1:16" ht="20.25" customHeight="1">
      <c r="A37" s="13" t="s">
        <v>480</v>
      </c>
      <c r="B37" s="5">
        <f>SUM(C37:P37)</f>
        <v>141202</v>
      </c>
      <c r="C37" s="5">
        <v>825</v>
      </c>
      <c r="D37" s="5">
        <v>1907</v>
      </c>
      <c r="E37" s="5">
        <v>5237</v>
      </c>
      <c r="F37" s="5">
        <v>4784</v>
      </c>
      <c r="G37" s="5">
        <v>3178</v>
      </c>
      <c r="H37" s="5">
        <v>8374</v>
      </c>
      <c r="I37" s="5">
        <v>2007</v>
      </c>
      <c r="J37" s="5">
        <v>5643</v>
      </c>
      <c r="K37" s="5">
        <v>663</v>
      </c>
      <c r="L37" s="5">
        <v>24346</v>
      </c>
      <c r="M37" s="5">
        <v>404</v>
      </c>
      <c r="N37" s="5">
        <v>68860</v>
      </c>
      <c r="O37" s="5">
        <v>12268</v>
      </c>
      <c r="P37" s="5">
        <v>2706</v>
      </c>
    </row>
    <row r="38" spans="1:16" ht="20.25" customHeight="1">
      <c r="A38" s="13" t="s">
        <v>481</v>
      </c>
      <c r="B38" s="5">
        <f>SUM(C38:P38)</f>
        <v>142273</v>
      </c>
      <c r="C38" s="5">
        <v>1081</v>
      </c>
      <c r="D38" s="5">
        <v>1859</v>
      </c>
      <c r="E38" s="5">
        <v>5422</v>
      </c>
      <c r="F38" s="5">
        <v>4866</v>
      </c>
      <c r="G38" s="5">
        <v>3295</v>
      </c>
      <c r="H38" s="5">
        <v>8553</v>
      </c>
      <c r="I38" s="5">
        <v>2279</v>
      </c>
      <c r="J38" s="5">
        <v>5239</v>
      </c>
      <c r="K38" s="5">
        <v>696</v>
      </c>
      <c r="L38" s="5">
        <v>25852</v>
      </c>
      <c r="M38" s="5">
        <v>403</v>
      </c>
      <c r="N38" s="5">
        <v>68137</v>
      </c>
      <c r="O38" s="5">
        <v>11633</v>
      </c>
      <c r="P38" s="5">
        <v>2958</v>
      </c>
    </row>
    <row r="39" spans="1:16" ht="20.25" customHeight="1">
      <c r="A39" s="13" t="s">
        <v>482</v>
      </c>
      <c r="B39" s="5">
        <v>149395</v>
      </c>
      <c r="C39" s="5">
        <v>1129</v>
      </c>
      <c r="D39" s="5">
        <v>1819</v>
      </c>
      <c r="E39" s="5">
        <v>5814</v>
      </c>
      <c r="F39" s="5">
        <v>5086</v>
      </c>
      <c r="G39" s="5">
        <v>3226</v>
      </c>
      <c r="H39" s="5">
        <v>9167</v>
      </c>
      <c r="I39" s="5">
        <v>2212</v>
      </c>
      <c r="J39" s="5">
        <v>5580</v>
      </c>
      <c r="K39" s="5">
        <v>664</v>
      </c>
      <c r="L39" s="5">
        <v>26533</v>
      </c>
      <c r="M39" s="5">
        <v>345</v>
      </c>
      <c r="N39" s="5">
        <v>72627</v>
      </c>
      <c r="O39" s="5">
        <v>12243</v>
      </c>
      <c r="P39" s="5">
        <v>2950</v>
      </c>
    </row>
    <row r="40" spans="1:16" ht="20.25" customHeight="1">
      <c r="A40" s="13" t="s">
        <v>483</v>
      </c>
      <c r="B40" s="5">
        <f aca="true" t="shared" si="1" ref="B40:B46">SUM(C40:P40)</f>
        <v>148244</v>
      </c>
      <c r="C40" s="5">
        <v>1060</v>
      </c>
      <c r="D40" s="5">
        <v>1777</v>
      </c>
      <c r="E40" s="5">
        <v>5416</v>
      </c>
      <c r="F40" s="5">
        <v>5033</v>
      </c>
      <c r="G40" s="5">
        <v>3132</v>
      </c>
      <c r="H40" s="5">
        <v>8839</v>
      </c>
      <c r="I40" s="5">
        <v>2255</v>
      </c>
      <c r="J40" s="5">
        <v>5650</v>
      </c>
      <c r="K40" s="5">
        <v>840</v>
      </c>
      <c r="L40" s="5">
        <v>27033</v>
      </c>
      <c r="M40" s="5">
        <v>477</v>
      </c>
      <c r="N40" s="5">
        <v>71418</v>
      </c>
      <c r="O40" s="5">
        <v>12908</v>
      </c>
      <c r="P40" s="5">
        <v>2406</v>
      </c>
    </row>
    <row r="41" spans="1:16" ht="20.25" customHeight="1">
      <c r="A41" s="13" t="s">
        <v>484</v>
      </c>
      <c r="B41" s="5">
        <f t="shared" si="1"/>
        <v>150137</v>
      </c>
      <c r="C41" s="5">
        <v>1030</v>
      </c>
      <c r="D41" s="5">
        <v>1528</v>
      </c>
      <c r="E41" s="5">
        <v>5741</v>
      </c>
      <c r="F41" s="5">
        <v>4524</v>
      </c>
      <c r="G41" s="5">
        <v>3093</v>
      </c>
      <c r="H41" s="5">
        <v>8650</v>
      </c>
      <c r="I41" s="5">
        <v>2217</v>
      </c>
      <c r="J41" s="5">
        <v>4898</v>
      </c>
      <c r="K41" s="5">
        <v>705</v>
      </c>
      <c r="L41" s="5">
        <v>26930</v>
      </c>
      <c r="M41" s="5">
        <v>466</v>
      </c>
      <c r="N41" s="5">
        <v>75276</v>
      </c>
      <c r="O41" s="5">
        <v>12446</v>
      </c>
      <c r="P41" s="5">
        <v>2633</v>
      </c>
    </row>
    <row r="42" spans="1:16" ht="20.25" customHeight="1">
      <c r="A42" s="13" t="s">
        <v>485</v>
      </c>
      <c r="B42" s="5">
        <f t="shared" si="1"/>
        <v>149268</v>
      </c>
      <c r="C42" s="5">
        <v>1072</v>
      </c>
      <c r="D42" s="5">
        <v>1850</v>
      </c>
      <c r="E42" s="5">
        <v>5839</v>
      </c>
      <c r="F42" s="5">
        <v>4772</v>
      </c>
      <c r="G42" s="5">
        <v>3288</v>
      </c>
      <c r="H42" s="5">
        <v>8209</v>
      </c>
      <c r="I42" s="5">
        <v>2311</v>
      </c>
      <c r="J42" s="5">
        <v>5522</v>
      </c>
      <c r="K42" s="5">
        <v>897</v>
      </c>
      <c r="L42" s="5">
        <v>26830</v>
      </c>
      <c r="M42" s="5">
        <v>411</v>
      </c>
      <c r="N42" s="5">
        <v>72395</v>
      </c>
      <c r="O42" s="5">
        <v>13197</v>
      </c>
      <c r="P42" s="5">
        <v>2675</v>
      </c>
    </row>
    <row r="43" spans="1:16" ht="20.25" customHeight="1">
      <c r="A43" s="13" t="s">
        <v>262</v>
      </c>
      <c r="B43" s="5">
        <f t="shared" si="1"/>
        <v>149957</v>
      </c>
      <c r="C43" s="5">
        <v>1065</v>
      </c>
      <c r="D43" s="5">
        <v>2038</v>
      </c>
      <c r="E43" s="5">
        <v>6209</v>
      </c>
      <c r="F43" s="5">
        <v>4652</v>
      </c>
      <c r="G43" s="5">
        <v>3258</v>
      </c>
      <c r="H43" s="5">
        <v>7588</v>
      </c>
      <c r="I43" s="5">
        <v>2139</v>
      </c>
      <c r="J43" s="5">
        <v>5597</v>
      </c>
      <c r="K43" s="5">
        <v>776</v>
      </c>
      <c r="L43" s="5">
        <v>27453</v>
      </c>
      <c r="M43" s="5">
        <v>388</v>
      </c>
      <c r="N43" s="5">
        <v>72477</v>
      </c>
      <c r="O43" s="5">
        <v>13517</v>
      </c>
      <c r="P43" s="5">
        <v>2800</v>
      </c>
    </row>
    <row r="44" spans="1:16" ht="20.25" customHeight="1">
      <c r="A44" s="13" t="s">
        <v>443</v>
      </c>
      <c r="B44" s="5">
        <f t="shared" si="1"/>
        <v>142730</v>
      </c>
      <c r="C44" s="5">
        <v>1147</v>
      </c>
      <c r="D44" s="5">
        <v>1756</v>
      </c>
      <c r="E44" s="5">
        <v>5605</v>
      </c>
      <c r="F44" s="5">
        <v>4458</v>
      </c>
      <c r="G44" s="5">
        <v>3483</v>
      </c>
      <c r="H44" s="5">
        <v>7151</v>
      </c>
      <c r="I44" s="5">
        <v>2071</v>
      </c>
      <c r="J44" s="5">
        <v>5479</v>
      </c>
      <c r="K44" s="5">
        <v>632</v>
      </c>
      <c r="L44" s="5">
        <v>27783</v>
      </c>
      <c r="M44" s="5">
        <v>493</v>
      </c>
      <c r="N44" s="5">
        <v>67216</v>
      </c>
      <c r="O44" s="5">
        <v>13068</v>
      </c>
      <c r="P44" s="5">
        <v>2388</v>
      </c>
    </row>
    <row r="45" spans="1:16" ht="20.25" customHeight="1">
      <c r="A45" s="188" t="s">
        <v>449</v>
      </c>
      <c r="B45" s="5">
        <f t="shared" si="1"/>
        <v>144357</v>
      </c>
      <c r="C45" s="5">
        <v>1563</v>
      </c>
      <c r="D45" s="5">
        <v>1843</v>
      </c>
      <c r="E45" s="5">
        <v>3910</v>
      </c>
      <c r="F45" s="5">
        <v>4473</v>
      </c>
      <c r="G45" s="5">
        <v>3969</v>
      </c>
      <c r="H45" s="5">
        <v>8332</v>
      </c>
      <c r="I45" s="5">
        <v>2266</v>
      </c>
      <c r="J45" s="5">
        <v>6066</v>
      </c>
      <c r="K45" s="5">
        <v>643</v>
      </c>
      <c r="L45" s="5">
        <v>31844</v>
      </c>
      <c r="M45" s="5">
        <v>435</v>
      </c>
      <c r="N45" s="5">
        <v>62871</v>
      </c>
      <c r="O45" s="5">
        <v>13538</v>
      </c>
      <c r="P45" s="5">
        <v>2604</v>
      </c>
    </row>
    <row r="46" spans="1:16" ht="20.25" customHeight="1">
      <c r="A46" s="188" t="s">
        <v>452</v>
      </c>
      <c r="B46" s="5">
        <f t="shared" si="1"/>
        <v>137013</v>
      </c>
      <c r="C46" s="5">
        <v>1571</v>
      </c>
      <c r="D46" s="5">
        <v>1938</v>
      </c>
      <c r="E46" s="5">
        <v>3610</v>
      </c>
      <c r="F46" s="5">
        <v>4504</v>
      </c>
      <c r="G46" s="5">
        <v>3861</v>
      </c>
      <c r="H46" s="5">
        <v>7530</v>
      </c>
      <c r="I46" s="5">
        <v>2377</v>
      </c>
      <c r="J46" s="5">
        <v>5373</v>
      </c>
      <c r="K46" s="5">
        <v>714</v>
      </c>
      <c r="L46" s="5">
        <v>31797</v>
      </c>
      <c r="M46" s="5">
        <v>403</v>
      </c>
      <c r="N46" s="5">
        <v>58982</v>
      </c>
      <c r="O46" s="5">
        <v>12347</v>
      </c>
      <c r="P46" s="5">
        <v>2006</v>
      </c>
    </row>
    <row r="47" spans="1:16" ht="20.25" customHeight="1">
      <c r="A47" s="188" t="s">
        <v>470</v>
      </c>
      <c r="B47" s="5">
        <f>SUM(C47:P47)</f>
        <v>124432</v>
      </c>
      <c r="C47" s="5">
        <v>1404</v>
      </c>
      <c r="D47" s="5">
        <v>1576</v>
      </c>
      <c r="E47" s="5">
        <v>4369</v>
      </c>
      <c r="F47" s="5">
        <v>4107</v>
      </c>
      <c r="G47" s="5">
        <v>3225</v>
      </c>
      <c r="H47" s="5">
        <v>6387</v>
      </c>
      <c r="I47" s="5">
        <v>2065</v>
      </c>
      <c r="J47" s="5">
        <v>4600</v>
      </c>
      <c r="K47" s="5">
        <v>673</v>
      </c>
      <c r="L47" s="5">
        <v>30415</v>
      </c>
      <c r="M47" s="5">
        <v>502</v>
      </c>
      <c r="N47" s="5">
        <v>50739</v>
      </c>
      <c r="O47" s="5">
        <v>11615</v>
      </c>
      <c r="P47" s="5">
        <v>2755</v>
      </c>
    </row>
    <row r="48" ht="13.5">
      <c r="A48" s="1" t="s">
        <v>447</v>
      </c>
    </row>
  </sheetData>
  <sheetProtection/>
  <dataValidations count="1">
    <dataValidation allowBlank="1" showInputMessage="1" showErrorMessage="1" imeMode="hiragana" sqref="A1:IV4 B42:P43 Q28:IV47 A28:P29 A26:IV26 A3:A25 A27:A65536"/>
  </dataValidation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96" r:id="rId1"/>
  <headerFooter scaleWithDoc="0"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s="70" customFormat="1" ht="17.25">
      <c r="A1" s="11" t="s">
        <v>522</v>
      </c>
    </row>
    <row r="2" s="70" customFormat="1" ht="12.75" customHeight="1">
      <c r="A2" s="158"/>
    </row>
    <row r="3" ht="13.5">
      <c r="N3" s="175" t="s">
        <v>409</v>
      </c>
    </row>
    <row r="4" spans="1:15" ht="17.25">
      <c r="A4" s="370"/>
      <c r="B4" s="371"/>
      <c r="C4" s="317" t="s">
        <v>317</v>
      </c>
      <c r="D4" s="317"/>
      <c r="E4" s="317" t="s">
        <v>261</v>
      </c>
      <c r="F4" s="317"/>
      <c r="G4" s="317" t="s">
        <v>442</v>
      </c>
      <c r="H4" s="317"/>
      <c r="I4" s="317" t="s">
        <v>453</v>
      </c>
      <c r="J4" s="317"/>
      <c r="K4" s="317" t="s">
        <v>451</v>
      </c>
      <c r="L4" s="317"/>
      <c r="M4" s="317" t="s">
        <v>468</v>
      </c>
      <c r="N4" s="317"/>
      <c r="O4" s="70"/>
    </row>
    <row r="5" spans="1:15" ht="18" customHeight="1">
      <c r="A5" s="367" t="s">
        <v>410</v>
      </c>
      <c r="B5" s="367"/>
      <c r="C5" s="136" t="s">
        <v>434</v>
      </c>
      <c r="D5" s="136" t="s">
        <v>435</v>
      </c>
      <c r="E5" s="136" t="s">
        <v>434</v>
      </c>
      <c r="F5" s="136" t="s">
        <v>435</v>
      </c>
      <c r="G5" s="136" t="s">
        <v>434</v>
      </c>
      <c r="H5" s="136" t="s">
        <v>435</v>
      </c>
      <c r="I5" s="136" t="s">
        <v>434</v>
      </c>
      <c r="J5" s="136" t="s">
        <v>435</v>
      </c>
      <c r="K5" s="136" t="s">
        <v>434</v>
      </c>
      <c r="L5" s="136" t="s">
        <v>435</v>
      </c>
      <c r="M5" s="136" t="s">
        <v>434</v>
      </c>
      <c r="N5" s="136" t="s">
        <v>435</v>
      </c>
      <c r="O5" s="70"/>
    </row>
    <row r="6" spans="1:15" ht="18" customHeight="1">
      <c r="A6" s="374" t="s">
        <v>458</v>
      </c>
      <c r="B6" s="179" t="s">
        <v>414</v>
      </c>
      <c r="C6" s="50" t="s">
        <v>267</v>
      </c>
      <c r="D6" s="50" t="s">
        <v>267</v>
      </c>
      <c r="E6" s="50" t="s">
        <v>267</v>
      </c>
      <c r="F6" s="50" t="s">
        <v>267</v>
      </c>
      <c r="G6" s="50" t="s">
        <v>267</v>
      </c>
      <c r="H6" s="50" t="s">
        <v>267</v>
      </c>
      <c r="I6" s="137" t="s">
        <v>267</v>
      </c>
      <c r="J6" s="137" t="s">
        <v>267</v>
      </c>
      <c r="K6" s="77">
        <v>14</v>
      </c>
      <c r="L6" s="77">
        <v>506</v>
      </c>
      <c r="M6" s="77">
        <v>38</v>
      </c>
      <c r="N6" s="77">
        <v>1689</v>
      </c>
      <c r="O6" s="70"/>
    </row>
    <row r="7" spans="1:15" ht="18" customHeight="1">
      <c r="A7" s="375"/>
      <c r="B7" s="179" t="s">
        <v>517</v>
      </c>
      <c r="C7" s="50" t="s">
        <v>267</v>
      </c>
      <c r="D7" s="50" t="s">
        <v>267</v>
      </c>
      <c r="E7" s="50" t="s">
        <v>267</v>
      </c>
      <c r="F7" s="50" t="s">
        <v>267</v>
      </c>
      <c r="G7" s="50" t="s">
        <v>267</v>
      </c>
      <c r="H7" s="50" t="s">
        <v>267</v>
      </c>
      <c r="I7" s="137" t="s">
        <v>267</v>
      </c>
      <c r="J7" s="137" t="s">
        <v>267</v>
      </c>
      <c r="K7" s="77">
        <v>60</v>
      </c>
      <c r="L7" s="77">
        <v>4891</v>
      </c>
      <c r="M7" s="77">
        <v>69</v>
      </c>
      <c r="N7" s="77">
        <v>6842</v>
      </c>
      <c r="O7" s="70"/>
    </row>
    <row r="8" spans="1:15" ht="18" customHeight="1">
      <c r="A8" s="375"/>
      <c r="B8" s="179" t="s">
        <v>518</v>
      </c>
      <c r="C8" s="50" t="s">
        <v>267</v>
      </c>
      <c r="D8" s="50" t="s">
        <v>267</v>
      </c>
      <c r="E8" s="50" t="s">
        <v>267</v>
      </c>
      <c r="F8" s="50" t="s">
        <v>267</v>
      </c>
      <c r="G8" s="50" t="s">
        <v>267</v>
      </c>
      <c r="H8" s="50" t="s">
        <v>267</v>
      </c>
      <c r="I8" s="137" t="s">
        <v>267</v>
      </c>
      <c r="J8" s="137" t="s">
        <v>267</v>
      </c>
      <c r="K8" s="77">
        <v>13</v>
      </c>
      <c r="L8" s="77">
        <v>734</v>
      </c>
      <c r="M8" s="77">
        <v>44</v>
      </c>
      <c r="N8" s="77">
        <v>3351</v>
      </c>
      <c r="O8" s="70"/>
    </row>
    <row r="9" spans="1:15" ht="18" customHeight="1">
      <c r="A9" s="376"/>
      <c r="B9" s="179" t="s">
        <v>300</v>
      </c>
      <c r="C9" s="77">
        <v>82</v>
      </c>
      <c r="D9" s="77">
        <v>35993</v>
      </c>
      <c r="E9" s="77">
        <v>95</v>
      </c>
      <c r="F9" s="77">
        <v>39419</v>
      </c>
      <c r="G9" s="77">
        <v>99</v>
      </c>
      <c r="H9" s="77">
        <v>34475</v>
      </c>
      <c r="I9" s="77">
        <v>112</v>
      </c>
      <c r="J9" s="77">
        <v>35725</v>
      </c>
      <c r="K9" s="77">
        <f>SUM(K6:K8)</f>
        <v>87</v>
      </c>
      <c r="L9" s="77">
        <f>SUM(L6:L8)</f>
        <v>6131</v>
      </c>
      <c r="M9" s="77">
        <f>SUM(M6:M8)</f>
        <v>151</v>
      </c>
      <c r="N9" s="77">
        <f>SUM(N6:N8)</f>
        <v>11882</v>
      </c>
      <c r="O9" s="70"/>
    </row>
    <row r="10" spans="1:15" ht="18" customHeight="1">
      <c r="A10" s="366" t="s">
        <v>459</v>
      </c>
      <c r="B10" s="179">
        <v>1</v>
      </c>
      <c r="C10" s="50" t="s">
        <v>267</v>
      </c>
      <c r="D10" s="50" t="s">
        <v>267</v>
      </c>
      <c r="E10" s="50" t="s">
        <v>267</v>
      </c>
      <c r="F10" s="50" t="s">
        <v>267</v>
      </c>
      <c r="G10" s="50" t="s">
        <v>267</v>
      </c>
      <c r="H10" s="50" t="s">
        <v>267</v>
      </c>
      <c r="I10" s="137" t="s">
        <v>267</v>
      </c>
      <c r="J10" s="137" t="s">
        <v>267</v>
      </c>
      <c r="K10" s="77">
        <v>41</v>
      </c>
      <c r="L10" s="77">
        <v>149</v>
      </c>
      <c r="M10" s="77">
        <v>51</v>
      </c>
      <c r="N10" s="77">
        <v>152</v>
      </c>
      <c r="O10" s="70"/>
    </row>
    <row r="11" spans="1:15" ht="18" customHeight="1">
      <c r="A11" s="366"/>
      <c r="B11" s="179">
        <v>2</v>
      </c>
      <c r="C11" s="50" t="s">
        <v>267</v>
      </c>
      <c r="D11" s="50" t="s">
        <v>267</v>
      </c>
      <c r="E11" s="50" t="s">
        <v>267</v>
      </c>
      <c r="F11" s="50" t="s">
        <v>267</v>
      </c>
      <c r="G11" s="50" t="s">
        <v>267</v>
      </c>
      <c r="H11" s="50" t="s">
        <v>267</v>
      </c>
      <c r="I11" s="137" t="s">
        <v>267</v>
      </c>
      <c r="J11" s="137" t="s">
        <v>267</v>
      </c>
      <c r="K11" s="77">
        <v>38</v>
      </c>
      <c r="L11" s="77">
        <v>165</v>
      </c>
      <c r="M11" s="77">
        <v>55</v>
      </c>
      <c r="N11" s="77">
        <v>184</v>
      </c>
      <c r="O11" s="70"/>
    </row>
    <row r="12" spans="1:15" ht="18" customHeight="1">
      <c r="A12" s="366"/>
      <c r="B12" s="179">
        <v>3</v>
      </c>
      <c r="C12" s="50" t="s">
        <v>267</v>
      </c>
      <c r="D12" s="50" t="s">
        <v>267</v>
      </c>
      <c r="E12" s="50" t="s">
        <v>267</v>
      </c>
      <c r="F12" s="50" t="s">
        <v>267</v>
      </c>
      <c r="G12" s="50" t="s">
        <v>267</v>
      </c>
      <c r="H12" s="50" t="s">
        <v>267</v>
      </c>
      <c r="I12" s="137" t="s">
        <v>267</v>
      </c>
      <c r="J12" s="137" t="s">
        <v>267</v>
      </c>
      <c r="K12" s="77">
        <v>36</v>
      </c>
      <c r="L12" s="77">
        <v>125</v>
      </c>
      <c r="M12" s="77">
        <v>55</v>
      </c>
      <c r="N12" s="77">
        <v>177</v>
      </c>
      <c r="O12" s="70"/>
    </row>
    <row r="13" spans="1:15" ht="18" customHeight="1">
      <c r="A13" s="366"/>
      <c r="B13" s="179" t="s">
        <v>300</v>
      </c>
      <c r="C13" s="50" t="s">
        <v>267</v>
      </c>
      <c r="D13" s="50" t="s">
        <v>267</v>
      </c>
      <c r="E13" s="50" t="s">
        <v>267</v>
      </c>
      <c r="F13" s="50" t="s">
        <v>267</v>
      </c>
      <c r="G13" s="50" t="s">
        <v>267</v>
      </c>
      <c r="H13" s="50" t="s">
        <v>267</v>
      </c>
      <c r="I13" s="137" t="s">
        <v>267</v>
      </c>
      <c r="J13" s="137" t="s">
        <v>267</v>
      </c>
      <c r="K13" s="77">
        <f>SUM(K10:K12)</f>
        <v>115</v>
      </c>
      <c r="L13" s="77">
        <f>SUM(L10:L12)</f>
        <v>439</v>
      </c>
      <c r="M13" s="77">
        <f>SUM(M10:M12)</f>
        <v>161</v>
      </c>
      <c r="N13" s="77">
        <f>SUM(N10:N12)</f>
        <v>513</v>
      </c>
      <c r="O13" s="70"/>
    </row>
    <row r="14" spans="1:15" ht="18" customHeight="1">
      <c r="A14" s="366" t="s">
        <v>460</v>
      </c>
      <c r="B14" s="179">
        <v>1</v>
      </c>
      <c r="C14" s="77">
        <v>515</v>
      </c>
      <c r="D14" s="77">
        <v>5110</v>
      </c>
      <c r="E14" s="77">
        <v>491</v>
      </c>
      <c r="F14" s="77">
        <v>4496</v>
      </c>
      <c r="G14" s="77">
        <v>404</v>
      </c>
      <c r="H14" s="77">
        <v>2413</v>
      </c>
      <c r="I14" s="77">
        <v>405</v>
      </c>
      <c r="J14" s="77">
        <v>3093</v>
      </c>
      <c r="K14" s="77">
        <v>264</v>
      </c>
      <c r="L14" s="77">
        <v>1294</v>
      </c>
      <c r="M14" s="77">
        <v>243</v>
      </c>
      <c r="N14" s="77">
        <v>1197</v>
      </c>
      <c r="O14" s="70"/>
    </row>
    <row r="15" spans="1:14" ht="18" customHeight="1">
      <c r="A15" s="366"/>
      <c r="B15" s="179">
        <v>2</v>
      </c>
      <c r="C15" s="77">
        <v>470</v>
      </c>
      <c r="D15" s="77">
        <v>5348</v>
      </c>
      <c r="E15" s="77">
        <v>474</v>
      </c>
      <c r="F15" s="77">
        <v>5598</v>
      </c>
      <c r="G15" s="77">
        <v>331</v>
      </c>
      <c r="H15" s="77">
        <v>2570</v>
      </c>
      <c r="I15" s="77">
        <v>329</v>
      </c>
      <c r="J15" s="77">
        <v>2562</v>
      </c>
      <c r="K15" s="77">
        <v>208</v>
      </c>
      <c r="L15" s="77">
        <v>1200</v>
      </c>
      <c r="M15" s="77">
        <v>215</v>
      </c>
      <c r="N15" s="77">
        <v>1266</v>
      </c>
    </row>
    <row r="16" spans="1:14" ht="18" customHeight="1">
      <c r="A16" s="366"/>
      <c r="B16" s="179" t="s">
        <v>461</v>
      </c>
      <c r="C16" s="50" t="s">
        <v>267</v>
      </c>
      <c r="D16" s="50" t="s">
        <v>267</v>
      </c>
      <c r="E16" s="50" t="s">
        <v>267</v>
      </c>
      <c r="F16" s="50" t="s">
        <v>267</v>
      </c>
      <c r="G16" s="77">
        <v>97</v>
      </c>
      <c r="H16" s="77">
        <v>3509</v>
      </c>
      <c r="I16" s="77">
        <v>107</v>
      </c>
      <c r="J16" s="77">
        <v>4368</v>
      </c>
      <c r="K16" s="77">
        <v>70</v>
      </c>
      <c r="L16" s="77">
        <v>1985</v>
      </c>
      <c r="M16" s="77">
        <v>101</v>
      </c>
      <c r="N16" s="77">
        <v>5089</v>
      </c>
    </row>
    <row r="17" spans="1:14" ht="18" customHeight="1">
      <c r="A17" s="366"/>
      <c r="B17" s="179">
        <v>3</v>
      </c>
      <c r="C17" s="77">
        <v>372</v>
      </c>
      <c r="D17" s="77">
        <v>6972</v>
      </c>
      <c r="E17" s="77">
        <v>486</v>
      </c>
      <c r="F17" s="77">
        <v>8088</v>
      </c>
      <c r="G17" s="77">
        <v>497</v>
      </c>
      <c r="H17" s="77">
        <v>8454</v>
      </c>
      <c r="I17" s="77">
        <v>441</v>
      </c>
      <c r="J17" s="77">
        <v>7783</v>
      </c>
      <c r="K17" s="77">
        <v>302</v>
      </c>
      <c r="L17" s="77">
        <v>3972</v>
      </c>
      <c r="M17" s="77">
        <v>430</v>
      </c>
      <c r="N17" s="77">
        <v>4904</v>
      </c>
    </row>
    <row r="18" spans="1:14" ht="18" customHeight="1">
      <c r="A18" s="366"/>
      <c r="B18" s="180" t="s">
        <v>300</v>
      </c>
      <c r="C18" s="77">
        <f aca="true" t="shared" si="0" ref="C18:L18">SUM(C14:C17)</f>
        <v>1357</v>
      </c>
      <c r="D18" s="77">
        <f t="shared" si="0"/>
        <v>17430</v>
      </c>
      <c r="E18" s="77">
        <f t="shared" si="0"/>
        <v>1451</v>
      </c>
      <c r="F18" s="77">
        <f t="shared" si="0"/>
        <v>18182</v>
      </c>
      <c r="G18" s="77">
        <f t="shared" si="0"/>
        <v>1329</v>
      </c>
      <c r="H18" s="77">
        <f t="shared" si="0"/>
        <v>16946</v>
      </c>
      <c r="I18" s="77">
        <f t="shared" si="0"/>
        <v>1282</v>
      </c>
      <c r="J18" s="77">
        <f t="shared" si="0"/>
        <v>17806</v>
      </c>
      <c r="K18" s="77">
        <f t="shared" si="0"/>
        <v>844</v>
      </c>
      <c r="L18" s="77">
        <f t="shared" si="0"/>
        <v>8451</v>
      </c>
      <c r="M18" s="77">
        <f>SUM(M14:M17)</f>
        <v>989</v>
      </c>
      <c r="N18" s="77">
        <f>SUM(N14:N17)</f>
        <v>12456</v>
      </c>
    </row>
    <row r="19" spans="1:14" ht="18" customHeight="1">
      <c r="A19" s="366" t="s">
        <v>462</v>
      </c>
      <c r="B19" s="366"/>
      <c r="C19" s="77">
        <v>167</v>
      </c>
      <c r="D19" s="77">
        <v>2505</v>
      </c>
      <c r="E19" s="77">
        <v>205</v>
      </c>
      <c r="F19" s="77">
        <v>3178</v>
      </c>
      <c r="G19" s="77">
        <v>192</v>
      </c>
      <c r="H19" s="77">
        <v>2267</v>
      </c>
      <c r="I19" s="77">
        <v>216</v>
      </c>
      <c r="J19" s="77">
        <v>2454</v>
      </c>
      <c r="K19" s="77">
        <v>165</v>
      </c>
      <c r="L19" s="77">
        <v>1272</v>
      </c>
      <c r="M19" s="77">
        <v>227</v>
      </c>
      <c r="N19" s="77">
        <v>1733</v>
      </c>
    </row>
    <row r="20" spans="1:14" ht="18" customHeight="1">
      <c r="A20" s="366" t="s">
        <v>463</v>
      </c>
      <c r="B20" s="366"/>
      <c r="C20" s="77">
        <v>223</v>
      </c>
      <c r="D20" s="77">
        <v>2657</v>
      </c>
      <c r="E20" s="77">
        <v>204</v>
      </c>
      <c r="F20" s="77">
        <v>2845</v>
      </c>
      <c r="G20" s="77">
        <v>204</v>
      </c>
      <c r="H20" s="77">
        <v>2308</v>
      </c>
      <c r="I20" s="77">
        <v>192</v>
      </c>
      <c r="J20" s="77">
        <v>2171</v>
      </c>
      <c r="K20" s="77">
        <v>160</v>
      </c>
      <c r="L20" s="77">
        <v>1267</v>
      </c>
      <c r="M20" s="77">
        <v>160</v>
      </c>
      <c r="N20" s="77">
        <v>1448</v>
      </c>
    </row>
    <row r="21" spans="1:14" ht="18" customHeight="1">
      <c r="A21" s="366" t="s">
        <v>464</v>
      </c>
      <c r="B21" s="366"/>
      <c r="C21" s="77">
        <v>170</v>
      </c>
      <c r="D21" s="77">
        <v>1258</v>
      </c>
      <c r="E21" s="77">
        <v>176</v>
      </c>
      <c r="F21" s="77">
        <v>1305</v>
      </c>
      <c r="G21" s="77">
        <v>265</v>
      </c>
      <c r="H21" s="77">
        <v>1459</v>
      </c>
      <c r="I21" s="77">
        <v>240</v>
      </c>
      <c r="J21" s="77">
        <v>1293</v>
      </c>
      <c r="K21" s="77">
        <v>239</v>
      </c>
      <c r="L21" s="77">
        <v>1217</v>
      </c>
      <c r="M21" s="77">
        <v>241</v>
      </c>
      <c r="N21" s="77">
        <v>1255</v>
      </c>
    </row>
    <row r="22" spans="1:14" ht="18" customHeight="1">
      <c r="A22" s="366" t="s">
        <v>465</v>
      </c>
      <c r="B22" s="366"/>
      <c r="C22" s="77">
        <v>118</v>
      </c>
      <c r="D22" s="77">
        <v>2200</v>
      </c>
      <c r="E22" s="77">
        <v>127</v>
      </c>
      <c r="F22" s="77">
        <v>2297</v>
      </c>
      <c r="G22" s="77">
        <v>140</v>
      </c>
      <c r="H22" s="77">
        <v>1927</v>
      </c>
      <c r="I22" s="77">
        <v>126</v>
      </c>
      <c r="J22" s="77">
        <v>1612</v>
      </c>
      <c r="K22" s="77">
        <v>75</v>
      </c>
      <c r="L22" s="77">
        <v>950</v>
      </c>
      <c r="M22" s="77">
        <v>75</v>
      </c>
      <c r="N22" s="77">
        <v>937</v>
      </c>
    </row>
    <row r="23" spans="1:14" ht="18" customHeight="1">
      <c r="A23" s="366" t="s">
        <v>466</v>
      </c>
      <c r="B23" s="366"/>
      <c r="C23" s="372">
        <v>2117</v>
      </c>
      <c r="D23" s="373"/>
      <c r="E23" s="372">
        <v>2258</v>
      </c>
      <c r="F23" s="373"/>
      <c r="G23" s="372">
        <v>2229</v>
      </c>
      <c r="H23" s="373"/>
      <c r="I23" s="364">
        <f>I9+I18+I19+I20+I21+I22</f>
        <v>2168</v>
      </c>
      <c r="J23" s="365"/>
      <c r="K23" s="364">
        <f>K9+K13+K18+K19+K20+K21+K22</f>
        <v>1685</v>
      </c>
      <c r="L23" s="365"/>
      <c r="M23" s="364">
        <f>M9+M13+M18+M19+M20+M21+M22</f>
        <v>2004</v>
      </c>
      <c r="N23" s="365"/>
    </row>
    <row r="24" spans="1:14" ht="18" customHeight="1">
      <c r="A24" s="366" t="s">
        <v>467</v>
      </c>
      <c r="B24" s="366"/>
      <c r="C24" s="372">
        <v>62043</v>
      </c>
      <c r="D24" s="373"/>
      <c r="E24" s="372">
        <v>67226</v>
      </c>
      <c r="F24" s="373"/>
      <c r="G24" s="372">
        <f>SUM(H18,H9,H19,H20,H21,H22)</f>
        <v>59382</v>
      </c>
      <c r="H24" s="373"/>
      <c r="I24" s="364">
        <f>J9+J18+J19+J20+J21+J22</f>
        <v>61061</v>
      </c>
      <c r="J24" s="365"/>
      <c r="K24" s="364">
        <f>L9+L13+L18+L19+L20+L21+L22</f>
        <v>19727</v>
      </c>
      <c r="L24" s="365"/>
      <c r="M24" s="364">
        <f>N9+N13+N18+N19+N20+N21+N22</f>
        <v>30224</v>
      </c>
      <c r="N24" s="365"/>
    </row>
    <row r="25" ht="13.5">
      <c r="A25" s="70" t="s">
        <v>505</v>
      </c>
    </row>
    <row r="32" s="70" customFormat="1" ht="17.25">
      <c r="A32" s="11" t="s">
        <v>522</v>
      </c>
    </row>
    <row r="33" s="70" customFormat="1" ht="12.75" customHeight="1">
      <c r="A33" s="158"/>
    </row>
    <row r="34" ht="13.5">
      <c r="D34" s="175" t="s">
        <v>409</v>
      </c>
    </row>
    <row r="35" spans="1:5" ht="17.25">
      <c r="A35" s="370"/>
      <c r="B35" s="371"/>
      <c r="C35" s="317" t="s">
        <v>507</v>
      </c>
      <c r="D35" s="317"/>
      <c r="E35" s="70"/>
    </row>
    <row r="36" spans="1:5" ht="18" customHeight="1">
      <c r="A36" s="367" t="s">
        <v>410</v>
      </c>
      <c r="B36" s="368"/>
      <c r="C36" s="136" t="s">
        <v>434</v>
      </c>
      <c r="D36" s="136" t="s">
        <v>435</v>
      </c>
      <c r="E36" s="70"/>
    </row>
    <row r="37" spans="1:5" ht="18" customHeight="1">
      <c r="A37" s="374" t="s">
        <v>458</v>
      </c>
      <c r="B37" s="179" t="s">
        <v>414</v>
      </c>
      <c r="C37" s="234">
        <v>50</v>
      </c>
      <c r="D37" s="77">
        <v>4647</v>
      </c>
      <c r="E37" s="70"/>
    </row>
    <row r="38" spans="1:5" ht="18" customHeight="1">
      <c r="A38" s="375"/>
      <c r="B38" s="179" t="s">
        <v>517</v>
      </c>
      <c r="C38" s="234">
        <v>63</v>
      </c>
      <c r="D38" s="77">
        <v>7140</v>
      </c>
      <c r="E38" s="70"/>
    </row>
    <row r="39" spans="1:5" ht="18" customHeight="1">
      <c r="A39" s="375"/>
      <c r="B39" s="179" t="s">
        <v>518</v>
      </c>
      <c r="C39" s="234">
        <v>76</v>
      </c>
      <c r="D39" s="77">
        <v>9827</v>
      </c>
      <c r="E39" s="70"/>
    </row>
    <row r="40" spans="1:5" ht="18" customHeight="1">
      <c r="A40" s="376"/>
      <c r="B40" s="179" t="s">
        <v>300</v>
      </c>
      <c r="C40" s="234">
        <f>SUM(C37:C39)</f>
        <v>189</v>
      </c>
      <c r="D40" s="77">
        <f>SUM(D37:D39)</f>
        <v>21614</v>
      </c>
      <c r="E40" s="70"/>
    </row>
    <row r="41" spans="1:5" ht="18" customHeight="1">
      <c r="A41" s="369" t="s">
        <v>459</v>
      </c>
      <c r="B41" s="179">
        <v>1</v>
      </c>
      <c r="C41" s="234">
        <v>93</v>
      </c>
      <c r="D41" s="77">
        <v>631</v>
      </c>
      <c r="E41" s="70"/>
    </row>
    <row r="42" spans="1:5" ht="18" customHeight="1">
      <c r="A42" s="366"/>
      <c r="B42" s="179">
        <v>2</v>
      </c>
      <c r="C42" s="77">
        <v>98</v>
      </c>
      <c r="D42" s="77">
        <v>613</v>
      </c>
      <c r="E42" s="70"/>
    </row>
    <row r="43" spans="1:5" ht="18" customHeight="1">
      <c r="A43" s="366"/>
      <c r="B43" s="179">
        <v>3</v>
      </c>
      <c r="C43" s="77">
        <v>101</v>
      </c>
      <c r="D43" s="77">
        <v>592</v>
      </c>
      <c r="E43" s="70"/>
    </row>
    <row r="44" spans="1:5" ht="18" customHeight="1">
      <c r="A44" s="366"/>
      <c r="B44" s="179" t="s">
        <v>300</v>
      </c>
      <c r="C44" s="77">
        <f>SUM(C41:C43)</f>
        <v>292</v>
      </c>
      <c r="D44" s="77">
        <f>SUM(D41:D43)</f>
        <v>1836</v>
      </c>
      <c r="E44" s="70"/>
    </row>
    <row r="45" spans="1:5" ht="18" customHeight="1">
      <c r="A45" s="366" t="s">
        <v>460</v>
      </c>
      <c r="B45" s="179">
        <v>1</v>
      </c>
      <c r="C45" s="77">
        <v>204</v>
      </c>
      <c r="D45" s="77">
        <v>1323</v>
      </c>
      <c r="E45" s="70"/>
    </row>
    <row r="46" spans="1:4" ht="18" customHeight="1">
      <c r="A46" s="366"/>
      <c r="B46" s="179">
        <v>2</v>
      </c>
      <c r="C46" s="77">
        <v>243</v>
      </c>
      <c r="D46" s="77">
        <v>1937</v>
      </c>
    </row>
    <row r="47" spans="1:4" ht="18" customHeight="1">
      <c r="A47" s="366"/>
      <c r="B47" s="179" t="s">
        <v>461</v>
      </c>
      <c r="C47" s="77">
        <v>136</v>
      </c>
      <c r="D47" s="77">
        <v>3260</v>
      </c>
    </row>
    <row r="48" spans="1:4" ht="18" customHeight="1">
      <c r="A48" s="366"/>
      <c r="B48" s="179">
        <v>3</v>
      </c>
      <c r="C48" s="77">
        <v>502</v>
      </c>
      <c r="D48" s="77">
        <v>6506</v>
      </c>
    </row>
    <row r="49" spans="1:4" ht="18" customHeight="1">
      <c r="A49" s="366"/>
      <c r="B49" s="180" t="s">
        <v>300</v>
      </c>
      <c r="C49" s="77">
        <f>SUM(C45:C48)</f>
        <v>1085</v>
      </c>
      <c r="D49" s="77">
        <f>SUM(D45:D48)</f>
        <v>13026</v>
      </c>
    </row>
    <row r="50" spans="1:4" ht="18" customHeight="1">
      <c r="A50" s="366" t="s">
        <v>462</v>
      </c>
      <c r="B50" s="366"/>
      <c r="C50" s="77">
        <v>220</v>
      </c>
      <c r="D50" s="77">
        <v>2286</v>
      </c>
    </row>
    <row r="51" spans="1:4" ht="18" customHeight="1">
      <c r="A51" s="366" t="s">
        <v>463</v>
      </c>
      <c r="B51" s="366"/>
      <c r="C51" s="77">
        <v>193</v>
      </c>
      <c r="D51" s="77">
        <v>1918</v>
      </c>
    </row>
    <row r="52" spans="1:4" ht="18" customHeight="1">
      <c r="A52" s="366" t="s">
        <v>464</v>
      </c>
      <c r="B52" s="366"/>
      <c r="C52" s="77">
        <v>235</v>
      </c>
      <c r="D52" s="77">
        <v>1235</v>
      </c>
    </row>
    <row r="53" spans="1:4" ht="18" customHeight="1">
      <c r="A53" s="366" t="s">
        <v>465</v>
      </c>
      <c r="B53" s="366"/>
      <c r="C53" s="77">
        <v>101</v>
      </c>
      <c r="D53" s="77">
        <v>1050</v>
      </c>
    </row>
    <row r="54" spans="1:4" ht="18" customHeight="1">
      <c r="A54" s="366" t="s">
        <v>466</v>
      </c>
      <c r="B54" s="366"/>
      <c r="C54" s="364">
        <f>SUM(C40,C44,C49,C50:C53)</f>
        <v>2315</v>
      </c>
      <c r="D54" s="365"/>
    </row>
    <row r="55" spans="1:4" ht="18" customHeight="1">
      <c r="A55" s="366" t="s">
        <v>467</v>
      </c>
      <c r="B55" s="366"/>
      <c r="C55" s="364">
        <f>D40+D44+D49+D50+D51+D52+D53</f>
        <v>42965</v>
      </c>
      <c r="D55" s="365"/>
    </row>
    <row r="56" ht="13.5">
      <c r="A56" s="70" t="s">
        <v>505</v>
      </c>
    </row>
  </sheetData>
  <sheetProtection/>
  <mergeCells count="43">
    <mergeCell ref="M4:N4"/>
    <mergeCell ref="M23:N23"/>
    <mergeCell ref="M24:N24"/>
    <mergeCell ref="A4:B4"/>
    <mergeCell ref="C4:D4"/>
    <mergeCell ref="E4:F4"/>
    <mergeCell ref="G4:H4"/>
    <mergeCell ref="I4:J4"/>
    <mergeCell ref="K4:L4"/>
    <mergeCell ref="A5:B5"/>
    <mergeCell ref="A10:A13"/>
    <mergeCell ref="A14:A18"/>
    <mergeCell ref="A19:B19"/>
    <mergeCell ref="A20:B20"/>
    <mergeCell ref="A6:A9"/>
    <mergeCell ref="A21:B21"/>
    <mergeCell ref="K24:L24"/>
    <mergeCell ref="A22:B22"/>
    <mergeCell ref="A23:B23"/>
    <mergeCell ref="C23:D23"/>
    <mergeCell ref="E23:F23"/>
    <mergeCell ref="G23:H23"/>
    <mergeCell ref="I23:J23"/>
    <mergeCell ref="A45:A49"/>
    <mergeCell ref="A50:B50"/>
    <mergeCell ref="A35:B35"/>
    <mergeCell ref="K23:L23"/>
    <mergeCell ref="A24:B24"/>
    <mergeCell ref="C24:D24"/>
    <mergeCell ref="E24:F24"/>
    <mergeCell ref="G24:H24"/>
    <mergeCell ref="I24:J24"/>
    <mergeCell ref="A37:A40"/>
    <mergeCell ref="C54:D54"/>
    <mergeCell ref="C55:D55"/>
    <mergeCell ref="C35:D35"/>
    <mergeCell ref="A51:B51"/>
    <mergeCell ref="A52:B52"/>
    <mergeCell ref="A53:B53"/>
    <mergeCell ref="A54:B54"/>
    <mergeCell ref="A55:B55"/>
    <mergeCell ref="A36:B36"/>
    <mergeCell ref="A41:A4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12" width="10.625" style="12" customWidth="1"/>
    <col min="13" max="16384" width="8.625" style="12" customWidth="1"/>
  </cols>
  <sheetData>
    <row r="1" ht="19.5" customHeight="1">
      <c r="A1" s="11" t="s">
        <v>529</v>
      </c>
    </row>
    <row r="2" ht="12.75" customHeight="1">
      <c r="A2" s="11"/>
    </row>
    <row r="3" spans="1:12" ht="18" customHeight="1">
      <c r="A3" s="11" t="s">
        <v>530</v>
      </c>
      <c r="D3" s="12" t="s">
        <v>528</v>
      </c>
      <c r="L3" s="33" t="s">
        <v>486</v>
      </c>
    </row>
    <row r="4" spans="1:12" s="14" customFormat="1" ht="20.25" customHeight="1">
      <c r="A4" s="13" t="s">
        <v>2</v>
      </c>
      <c r="B4" s="13" t="s">
        <v>21</v>
      </c>
      <c r="C4" s="13" t="s">
        <v>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</row>
    <row r="5" spans="1:12" ht="20.25" customHeight="1">
      <c r="A5" s="13" t="s">
        <v>473</v>
      </c>
      <c r="B5" s="5">
        <v>289</v>
      </c>
      <c r="C5" s="5">
        <f>SUM(D5:L5)</f>
        <v>319128</v>
      </c>
      <c r="D5" s="5">
        <v>18749</v>
      </c>
      <c r="E5" s="5">
        <v>34180</v>
      </c>
      <c r="F5" s="5">
        <v>3649</v>
      </c>
      <c r="G5" s="5">
        <v>4004</v>
      </c>
      <c r="H5" s="5">
        <v>30910</v>
      </c>
      <c r="I5" s="5">
        <v>95597</v>
      </c>
      <c r="J5" s="5">
        <v>53586</v>
      </c>
      <c r="K5" s="5">
        <v>43033</v>
      </c>
      <c r="L5" s="5">
        <v>35420</v>
      </c>
    </row>
    <row r="6" spans="1:12" ht="20.25" customHeight="1">
      <c r="A6" s="13" t="s">
        <v>474</v>
      </c>
      <c r="B6" s="5">
        <v>284</v>
      </c>
      <c r="C6" s="5">
        <f>SUM(D6:L6)</f>
        <v>319987</v>
      </c>
      <c r="D6" s="5">
        <v>19286</v>
      </c>
      <c r="E6" s="5">
        <v>34174</v>
      </c>
      <c r="F6" s="5">
        <v>4901</v>
      </c>
      <c r="G6" s="5">
        <v>3343</v>
      </c>
      <c r="H6" s="5">
        <v>26225</v>
      </c>
      <c r="I6" s="5">
        <v>93783</v>
      </c>
      <c r="J6" s="5">
        <v>54207</v>
      </c>
      <c r="K6" s="5">
        <v>45090</v>
      </c>
      <c r="L6" s="5">
        <v>38978</v>
      </c>
    </row>
    <row r="7" spans="1:12" ht="20.25" customHeight="1">
      <c r="A7" s="13" t="s">
        <v>475</v>
      </c>
      <c r="B7" s="5">
        <v>283</v>
      </c>
      <c r="C7" s="5">
        <f>SUM(D7:L7)</f>
        <v>334714</v>
      </c>
      <c r="D7" s="5">
        <v>21364</v>
      </c>
      <c r="E7" s="5">
        <v>41511</v>
      </c>
      <c r="F7" s="5">
        <v>4555</v>
      </c>
      <c r="G7" s="5">
        <v>2602</v>
      </c>
      <c r="H7" s="5">
        <v>28071</v>
      </c>
      <c r="I7" s="5">
        <v>92143</v>
      </c>
      <c r="J7" s="5">
        <v>58295</v>
      </c>
      <c r="K7" s="5">
        <v>43084</v>
      </c>
      <c r="L7" s="5">
        <v>43089</v>
      </c>
    </row>
    <row r="8" spans="1:12" ht="20.25" customHeight="1">
      <c r="A8" s="13" t="s">
        <v>476</v>
      </c>
      <c r="B8" s="5">
        <v>273</v>
      </c>
      <c r="C8" s="5">
        <v>350729</v>
      </c>
      <c r="D8" s="5">
        <v>28779</v>
      </c>
      <c r="E8" s="5">
        <v>44297</v>
      </c>
      <c r="F8" s="5">
        <v>4936</v>
      </c>
      <c r="G8" s="5">
        <v>2274</v>
      </c>
      <c r="H8" s="5">
        <v>24464</v>
      </c>
      <c r="I8" s="5">
        <v>89963</v>
      </c>
      <c r="J8" s="5">
        <v>60730</v>
      </c>
      <c r="K8" s="5">
        <v>44054</v>
      </c>
      <c r="L8" s="5">
        <v>51232</v>
      </c>
    </row>
    <row r="9" spans="1:12" ht="20.25" customHeight="1">
      <c r="A9" s="13" t="s">
        <v>477</v>
      </c>
      <c r="B9" s="5">
        <v>284</v>
      </c>
      <c r="C9" s="5">
        <v>384378</v>
      </c>
      <c r="D9" s="5">
        <v>26881</v>
      </c>
      <c r="E9" s="5">
        <v>55403</v>
      </c>
      <c r="F9" s="5">
        <v>4312</v>
      </c>
      <c r="G9" s="5">
        <v>2825</v>
      </c>
      <c r="H9" s="5">
        <v>26556</v>
      </c>
      <c r="I9" s="5">
        <v>94004</v>
      </c>
      <c r="J9" s="5">
        <v>67031</v>
      </c>
      <c r="K9" s="5">
        <v>47995</v>
      </c>
      <c r="L9" s="5">
        <v>59371</v>
      </c>
    </row>
    <row r="10" spans="1:12" ht="20.25" customHeight="1">
      <c r="A10" s="13" t="s">
        <v>478</v>
      </c>
      <c r="B10" s="5">
        <v>286</v>
      </c>
      <c r="C10" s="5">
        <v>382358</v>
      </c>
      <c r="D10" s="5">
        <v>29279</v>
      </c>
      <c r="E10" s="5">
        <v>52005</v>
      </c>
      <c r="F10" s="5">
        <v>5525</v>
      </c>
      <c r="G10" s="5">
        <v>3108</v>
      </c>
      <c r="H10" s="5">
        <v>23761</v>
      </c>
      <c r="I10" s="5">
        <v>92970</v>
      </c>
      <c r="J10" s="5">
        <v>67093</v>
      </c>
      <c r="K10" s="5">
        <v>46744</v>
      </c>
      <c r="L10" s="5">
        <v>61873</v>
      </c>
    </row>
    <row r="11" spans="1:14" ht="20.25" customHeight="1">
      <c r="A11" s="13" t="s">
        <v>479</v>
      </c>
      <c r="B11" s="5">
        <v>286</v>
      </c>
      <c r="C11" s="5">
        <v>396117</v>
      </c>
      <c r="D11" s="5">
        <v>32947</v>
      </c>
      <c r="E11" s="5">
        <v>56310</v>
      </c>
      <c r="F11" s="5">
        <v>6461</v>
      </c>
      <c r="G11" s="5">
        <v>3514</v>
      </c>
      <c r="H11" s="5">
        <v>23146</v>
      </c>
      <c r="I11" s="5">
        <v>89097</v>
      </c>
      <c r="J11" s="5">
        <v>68814</v>
      </c>
      <c r="K11" s="5">
        <v>46673</v>
      </c>
      <c r="L11" s="5">
        <v>69155</v>
      </c>
      <c r="N11" s="34"/>
    </row>
    <row r="12" spans="1:12" ht="20.25" customHeight="1">
      <c r="A12" s="13" t="s">
        <v>480</v>
      </c>
      <c r="B12" s="5">
        <v>289</v>
      </c>
      <c r="C12" s="5">
        <f>SUM(D12:L12)</f>
        <v>400342</v>
      </c>
      <c r="D12" s="5">
        <v>36024</v>
      </c>
      <c r="E12" s="5">
        <v>55882</v>
      </c>
      <c r="F12" s="5">
        <v>5906</v>
      </c>
      <c r="G12" s="5">
        <v>2673</v>
      </c>
      <c r="H12" s="5">
        <v>21914</v>
      </c>
      <c r="I12" s="5">
        <v>85997</v>
      </c>
      <c r="J12" s="5">
        <v>71869</v>
      </c>
      <c r="K12" s="5">
        <v>45910</v>
      </c>
      <c r="L12" s="5">
        <v>74167</v>
      </c>
    </row>
    <row r="13" spans="1:12" ht="20.25" customHeight="1">
      <c r="A13" s="13" t="s">
        <v>481</v>
      </c>
      <c r="B13" s="5">
        <v>289</v>
      </c>
      <c r="C13" s="5">
        <v>399010</v>
      </c>
      <c r="D13" s="5">
        <v>45676</v>
      </c>
      <c r="E13" s="5">
        <v>54467</v>
      </c>
      <c r="F13" s="5">
        <v>6238</v>
      </c>
      <c r="G13" s="5">
        <v>2204</v>
      </c>
      <c r="H13" s="5">
        <v>19380</v>
      </c>
      <c r="I13" s="5">
        <v>81880</v>
      </c>
      <c r="J13" s="5">
        <v>69434</v>
      </c>
      <c r="K13" s="5">
        <v>43785</v>
      </c>
      <c r="L13" s="5">
        <v>75946</v>
      </c>
    </row>
    <row r="14" spans="1:12" ht="20.25" customHeight="1">
      <c r="A14" s="13" t="s">
        <v>482</v>
      </c>
      <c r="B14" s="5">
        <v>287</v>
      </c>
      <c r="C14" s="5">
        <v>385207</v>
      </c>
      <c r="D14" s="5">
        <v>33342</v>
      </c>
      <c r="E14" s="5">
        <v>55337</v>
      </c>
      <c r="F14" s="5">
        <v>5370</v>
      </c>
      <c r="G14" s="5">
        <v>3152</v>
      </c>
      <c r="H14" s="5">
        <v>17624</v>
      </c>
      <c r="I14" s="5">
        <v>78455</v>
      </c>
      <c r="J14" s="5">
        <v>67308</v>
      </c>
      <c r="K14" s="5">
        <v>43752</v>
      </c>
      <c r="L14" s="5">
        <v>80867</v>
      </c>
    </row>
    <row r="15" spans="1:12" ht="20.25" customHeight="1">
      <c r="A15" s="13" t="s">
        <v>483</v>
      </c>
      <c r="B15" s="5">
        <v>290</v>
      </c>
      <c r="C15" s="5">
        <f aca="true" t="shared" si="0" ref="C15:C22">SUM(D15:L15)</f>
        <v>388311</v>
      </c>
      <c r="D15" s="5">
        <v>35618</v>
      </c>
      <c r="E15" s="5">
        <v>56539</v>
      </c>
      <c r="F15" s="5">
        <v>5229</v>
      </c>
      <c r="G15" s="5">
        <v>3540</v>
      </c>
      <c r="H15" s="5">
        <v>16990</v>
      </c>
      <c r="I15" s="5">
        <v>77173</v>
      </c>
      <c r="J15" s="5">
        <v>69254</v>
      </c>
      <c r="K15" s="5">
        <v>41639</v>
      </c>
      <c r="L15" s="5">
        <v>82329</v>
      </c>
    </row>
    <row r="16" spans="1:12" ht="20.25" customHeight="1">
      <c r="A16" s="13" t="s">
        <v>484</v>
      </c>
      <c r="B16" s="5">
        <v>287</v>
      </c>
      <c r="C16" s="5">
        <f t="shared" si="0"/>
        <v>380908</v>
      </c>
      <c r="D16" s="5">
        <v>34072</v>
      </c>
      <c r="E16" s="5">
        <v>53517</v>
      </c>
      <c r="F16" s="5">
        <v>6443</v>
      </c>
      <c r="G16" s="5">
        <v>2978</v>
      </c>
      <c r="H16" s="5">
        <v>17675</v>
      </c>
      <c r="I16" s="5">
        <v>72499</v>
      </c>
      <c r="J16" s="5">
        <v>69383</v>
      </c>
      <c r="K16" s="5">
        <v>39846</v>
      </c>
      <c r="L16" s="5">
        <v>84495</v>
      </c>
    </row>
    <row r="17" spans="1:12" ht="20.25" customHeight="1">
      <c r="A17" s="13" t="s">
        <v>485</v>
      </c>
      <c r="B17" s="5">
        <v>287</v>
      </c>
      <c r="C17" s="5">
        <f t="shared" si="0"/>
        <v>375971</v>
      </c>
      <c r="D17" s="5">
        <v>32122</v>
      </c>
      <c r="E17" s="5">
        <v>53487</v>
      </c>
      <c r="F17" s="5">
        <v>7097</v>
      </c>
      <c r="G17" s="5">
        <v>2650</v>
      </c>
      <c r="H17" s="5">
        <v>14146</v>
      </c>
      <c r="I17" s="5">
        <v>68505</v>
      </c>
      <c r="J17" s="5">
        <v>68836</v>
      </c>
      <c r="K17" s="5">
        <v>41830</v>
      </c>
      <c r="L17" s="5">
        <v>87298</v>
      </c>
    </row>
    <row r="18" spans="1:12" ht="20.25" customHeight="1">
      <c r="A18" s="13" t="s">
        <v>262</v>
      </c>
      <c r="B18" s="5">
        <v>284</v>
      </c>
      <c r="C18" s="5">
        <f t="shared" si="0"/>
        <v>378672</v>
      </c>
      <c r="D18" s="5">
        <v>29502</v>
      </c>
      <c r="E18" s="5">
        <v>53497</v>
      </c>
      <c r="F18" s="5">
        <v>6627</v>
      </c>
      <c r="G18" s="5">
        <v>2811</v>
      </c>
      <c r="H18" s="5">
        <v>12334</v>
      </c>
      <c r="I18" s="5">
        <v>68948</v>
      </c>
      <c r="J18" s="5">
        <v>71556</v>
      </c>
      <c r="K18" s="5">
        <v>43414</v>
      </c>
      <c r="L18" s="5">
        <v>89983</v>
      </c>
    </row>
    <row r="19" spans="1:12" ht="20.25" customHeight="1">
      <c r="A19" s="13" t="s">
        <v>488</v>
      </c>
      <c r="B19" s="5">
        <v>292</v>
      </c>
      <c r="C19" s="5">
        <f t="shared" si="0"/>
        <v>383442</v>
      </c>
      <c r="D19" s="5">
        <v>36318</v>
      </c>
      <c r="E19" s="5">
        <v>59245</v>
      </c>
      <c r="F19" s="5">
        <v>6575</v>
      </c>
      <c r="G19" s="5">
        <v>2480</v>
      </c>
      <c r="H19" s="5">
        <v>11401</v>
      </c>
      <c r="I19" s="5">
        <v>64525</v>
      </c>
      <c r="J19" s="5">
        <v>67236</v>
      </c>
      <c r="K19" s="5">
        <v>42589</v>
      </c>
      <c r="L19" s="5">
        <v>93073</v>
      </c>
    </row>
    <row r="20" spans="1:12" ht="20.25" customHeight="1">
      <c r="A20" s="13" t="s">
        <v>449</v>
      </c>
      <c r="B20" s="5">
        <v>283</v>
      </c>
      <c r="C20" s="5">
        <f t="shared" si="0"/>
        <v>375606</v>
      </c>
      <c r="D20" s="5">
        <v>48902</v>
      </c>
      <c r="E20" s="5">
        <v>54946</v>
      </c>
      <c r="F20" s="5">
        <v>5457</v>
      </c>
      <c r="G20" s="5">
        <v>2720</v>
      </c>
      <c r="H20" s="5">
        <v>12160</v>
      </c>
      <c r="I20" s="5">
        <v>53924</v>
      </c>
      <c r="J20" s="5">
        <v>61975</v>
      </c>
      <c r="K20" s="5">
        <v>41157</v>
      </c>
      <c r="L20" s="5">
        <v>94365</v>
      </c>
    </row>
    <row r="21" spans="1:12" ht="20.25" customHeight="1">
      <c r="A21" s="13" t="s">
        <v>452</v>
      </c>
      <c r="B21" s="5">
        <v>297</v>
      </c>
      <c r="C21" s="5">
        <f t="shared" si="0"/>
        <v>394525</v>
      </c>
      <c r="D21" s="5">
        <v>61246</v>
      </c>
      <c r="E21" s="5">
        <v>56686</v>
      </c>
      <c r="F21" s="5">
        <v>5903</v>
      </c>
      <c r="G21" s="5">
        <v>2679</v>
      </c>
      <c r="H21" s="5">
        <v>12950</v>
      </c>
      <c r="I21" s="5">
        <v>52099</v>
      </c>
      <c r="J21" s="5">
        <v>61409</v>
      </c>
      <c r="K21" s="5">
        <v>42123</v>
      </c>
      <c r="L21" s="5">
        <v>99430</v>
      </c>
    </row>
    <row r="22" spans="1:12" ht="20.25" customHeight="1">
      <c r="A22" s="13" t="s">
        <v>470</v>
      </c>
      <c r="B22" s="5">
        <v>291</v>
      </c>
      <c r="C22" s="5">
        <f t="shared" si="0"/>
        <v>385053</v>
      </c>
      <c r="D22" s="5">
        <v>58626</v>
      </c>
      <c r="E22" s="5">
        <v>54551</v>
      </c>
      <c r="F22" s="5">
        <v>5745</v>
      </c>
      <c r="G22" s="5">
        <v>3068</v>
      </c>
      <c r="H22" s="5">
        <v>9457</v>
      </c>
      <c r="I22" s="5">
        <v>46543</v>
      </c>
      <c r="J22" s="5">
        <v>61862</v>
      </c>
      <c r="K22" s="5">
        <v>41974</v>
      </c>
      <c r="L22" s="5">
        <v>103227</v>
      </c>
    </row>
    <row r="23" spans="1:12" ht="18" customHeight="1">
      <c r="A23" s="1" t="s">
        <v>446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8" customHeight="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8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ht="18" customHeight="1">
      <c r="A26" s="11" t="s">
        <v>529</v>
      </c>
    </row>
    <row r="27" spans="1:12" ht="12.75" customHeight="1">
      <c r="A27" s="11"/>
      <c r="L27" s="33"/>
    </row>
    <row r="28" spans="1:12" s="14" customFormat="1" ht="18" customHeight="1">
      <c r="A28" s="11" t="s">
        <v>531</v>
      </c>
      <c r="B28" s="12"/>
      <c r="C28" s="12"/>
      <c r="D28" s="12" t="s">
        <v>528</v>
      </c>
      <c r="E28" s="12"/>
      <c r="F28" s="12"/>
      <c r="G28" s="12"/>
      <c r="H28" s="12"/>
      <c r="I28" s="12"/>
      <c r="J28" s="12"/>
      <c r="K28" s="12"/>
      <c r="L28" s="33" t="s">
        <v>487</v>
      </c>
    </row>
    <row r="29" spans="1:12" ht="20.25" customHeight="1">
      <c r="A29" s="13" t="s">
        <v>2</v>
      </c>
      <c r="B29" s="13" t="s">
        <v>21</v>
      </c>
      <c r="C29" s="13" t="s">
        <v>1</v>
      </c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13" t="s">
        <v>27</v>
      </c>
      <c r="J29" s="13" t="s">
        <v>28</v>
      </c>
      <c r="K29" s="13" t="s">
        <v>29</v>
      </c>
      <c r="L29" s="13" t="s">
        <v>30</v>
      </c>
    </row>
    <row r="30" spans="1:12" ht="20.25" customHeight="1">
      <c r="A30" s="13" t="s">
        <v>473</v>
      </c>
      <c r="B30" s="5">
        <v>289</v>
      </c>
      <c r="C30" s="5">
        <f>SUM(D30:L30)</f>
        <v>75725</v>
      </c>
      <c r="D30" s="5">
        <v>4372</v>
      </c>
      <c r="E30" s="5">
        <v>7346</v>
      </c>
      <c r="F30" s="5">
        <v>1189</v>
      </c>
      <c r="G30" s="5">
        <v>1357</v>
      </c>
      <c r="H30" s="5">
        <v>7988</v>
      </c>
      <c r="I30" s="5">
        <v>18378</v>
      </c>
      <c r="J30" s="5">
        <v>12531</v>
      </c>
      <c r="K30" s="5">
        <v>11659</v>
      </c>
      <c r="L30" s="5">
        <v>10905</v>
      </c>
    </row>
    <row r="31" spans="1:12" ht="20.25" customHeight="1">
      <c r="A31" s="13" t="s">
        <v>474</v>
      </c>
      <c r="B31" s="5">
        <v>284</v>
      </c>
      <c r="C31" s="5">
        <f>SUM(D31:L31)</f>
        <v>75601</v>
      </c>
      <c r="D31" s="5">
        <v>4167</v>
      </c>
      <c r="E31" s="5">
        <v>7021</v>
      </c>
      <c r="F31" s="5">
        <v>1368</v>
      </c>
      <c r="G31" s="5">
        <v>1125</v>
      </c>
      <c r="H31" s="5">
        <v>6886</v>
      </c>
      <c r="I31" s="5">
        <v>18664</v>
      </c>
      <c r="J31" s="5">
        <v>12117</v>
      </c>
      <c r="K31" s="5">
        <v>12359</v>
      </c>
      <c r="L31" s="5">
        <v>11894</v>
      </c>
    </row>
    <row r="32" spans="1:12" ht="20.25" customHeight="1">
      <c r="A32" s="13" t="s">
        <v>475</v>
      </c>
      <c r="B32" s="5">
        <v>283</v>
      </c>
      <c r="C32" s="5">
        <f>SUM(D32:L32)</f>
        <v>76123</v>
      </c>
      <c r="D32" s="5">
        <v>4856</v>
      </c>
      <c r="E32" s="5">
        <v>8046</v>
      </c>
      <c r="F32" s="5">
        <v>1187</v>
      </c>
      <c r="G32" s="5">
        <v>864</v>
      </c>
      <c r="H32" s="5">
        <v>6721</v>
      </c>
      <c r="I32" s="5">
        <v>17550</v>
      </c>
      <c r="J32" s="5">
        <v>12656</v>
      </c>
      <c r="K32" s="5">
        <v>11332</v>
      </c>
      <c r="L32" s="5">
        <v>12911</v>
      </c>
    </row>
    <row r="33" spans="1:12" ht="20.25" customHeight="1">
      <c r="A33" s="13" t="s">
        <v>476</v>
      </c>
      <c r="B33" s="5">
        <v>273</v>
      </c>
      <c r="C33" s="5">
        <v>80521</v>
      </c>
      <c r="D33" s="5">
        <v>5698</v>
      </c>
      <c r="E33" s="5">
        <v>8377</v>
      </c>
      <c r="F33" s="5">
        <v>1212</v>
      </c>
      <c r="G33" s="5">
        <v>842</v>
      </c>
      <c r="H33" s="5">
        <v>6226</v>
      </c>
      <c r="I33" s="5">
        <v>17427</v>
      </c>
      <c r="J33" s="5">
        <v>13414</v>
      </c>
      <c r="K33" s="5">
        <v>11935</v>
      </c>
      <c r="L33" s="5">
        <v>15390</v>
      </c>
    </row>
    <row r="34" spans="1:12" ht="20.25" customHeight="1">
      <c r="A34" s="13" t="s">
        <v>477</v>
      </c>
      <c r="B34" s="5">
        <v>284</v>
      </c>
      <c r="C34" s="5">
        <v>87224</v>
      </c>
      <c r="D34" s="5">
        <v>5701</v>
      </c>
      <c r="E34" s="5">
        <v>10117</v>
      </c>
      <c r="F34" s="5">
        <v>1050</v>
      </c>
      <c r="G34" s="5">
        <v>824</v>
      </c>
      <c r="H34" s="5">
        <v>6387</v>
      </c>
      <c r="I34" s="5">
        <v>18233</v>
      </c>
      <c r="J34" s="5">
        <v>14915</v>
      </c>
      <c r="K34" s="5">
        <v>12548</v>
      </c>
      <c r="L34" s="5">
        <v>17449</v>
      </c>
    </row>
    <row r="35" spans="1:12" ht="20.25" customHeight="1">
      <c r="A35" s="13" t="s">
        <v>478</v>
      </c>
      <c r="B35" s="5">
        <v>286</v>
      </c>
      <c r="C35" s="5">
        <v>87132</v>
      </c>
      <c r="D35" s="5">
        <v>5940</v>
      </c>
      <c r="E35" s="5">
        <v>9753</v>
      </c>
      <c r="F35" s="5">
        <v>1288</v>
      </c>
      <c r="G35" s="5">
        <v>957</v>
      </c>
      <c r="H35" s="5">
        <v>5653</v>
      </c>
      <c r="I35" s="5">
        <v>17790</v>
      </c>
      <c r="J35" s="5">
        <v>15136</v>
      </c>
      <c r="K35" s="5">
        <v>12382</v>
      </c>
      <c r="L35" s="5">
        <v>18233</v>
      </c>
    </row>
    <row r="36" spans="1:12" ht="20.25" customHeight="1">
      <c r="A36" s="13" t="s">
        <v>479</v>
      </c>
      <c r="B36" s="5">
        <v>288</v>
      </c>
      <c r="C36" s="5">
        <v>88885</v>
      </c>
      <c r="D36" s="5">
        <v>6294</v>
      </c>
      <c r="E36" s="5">
        <v>10277</v>
      </c>
      <c r="F36" s="5">
        <v>1505</v>
      </c>
      <c r="G36" s="5">
        <v>904</v>
      </c>
      <c r="H36" s="5">
        <v>5178</v>
      </c>
      <c r="I36" s="5">
        <v>17030</v>
      </c>
      <c r="J36" s="5">
        <v>15090</v>
      </c>
      <c r="K36" s="5">
        <v>12519</v>
      </c>
      <c r="L36" s="5">
        <v>20088</v>
      </c>
    </row>
    <row r="37" spans="1:12" ht="20.25" customHeight="1">
      <c r="A37" s="13" t="s">
        <v>480</v>
      </c>
      <c r="B37" s="5">
        <v>289</v>
      </c>
      <c r="C37" s="5">
        <v>89727</v>
      </c>
      <c r="D37" s="5">
        <v>6691</v>
      </c>
      <c r="E37" s="5">
        <v>10434</v>
      </c>
      <c r="F37" s="5">
        <v>1428</v>
      </c>
      <c r="G37" s="5">
        <v>770</v>
      </c>
      <c r="H37" s="5">
        <v>5062</v>
      </c>
      <c r="I37" s="5">
        <v>16299</v>
      </c>
      <c r="J37" s="5">
        <v>15253</v>
      </c>
      <c r="K37" s="5">
        <v>12340</v>
      </c>
      <c r="L37" s="5">
        <v>21450</v>
      </c>
    </row>
    <row r="38" spans="1:12" ht="20.25" customHeight="1">
      <c r="A38" s="13" t="s">
        <v>481</v>
      </c>
      <c r="B38" s="5">
        <v>289</v>
      </c>
      <c r="C38" s="5">
        <v>89059</v>
      </c>
      <c r="D38" s="5">
        <v>6789</v>
      </c>
      <c r="E38" s="5">
        <v>10904</v>
      </c>
      <c r="F38" s="5">
        <v>1572</v>
      </c>
      <c r="G38" s="5">
        <v>657</v>
      </c>
      <c r="H38" s="5">
        <v>4228</v>
      </c>
      <c r="I38" s="5">
        <v>15305</v>
      </c>
      <c r="J38" s="5">
        <v>15019</v>
      </c>
      <c r="K38" s="5">
        <v>12129</v>
      </c>
      <c r="L38" s="5">
        <v>22456</v>
      </c>
    </row>
    <row r="39" spans="1:12" ht="20.25" customHeight="1">
      <c r="A39" s="13" t="s">
        <v>482</v>
      </c>
      <c r="B39" s="5">
        <v>287</v>
      </c>
      <c r="C39" s="5">
        <v>93793</v>
      </c>
      <c r="D39" s="5">
        <v>6246</v>
      </c>
      <c r="E39" s="5">
        <v>10786</v>
      </c>
      <c r="F39" s="5">
        <v>1371</v>
      </c>
      <c r="G39" s="5">
        <v>832</v>
      </c>
      <c r="H39" s="5">
        <v>4176</v>
      </c>
      <c r="I39" s="5">
        <v>16334</v>
      </c>
      <c r="J39" s="5">
        <v>15774</v>
      </c>
      <c r="K39" s="5">
        <v>13332</v>
      </c>
      <c r="L39" s="5">
        <v>24942</v>
      </c>
    </row>
    <row r="40" spans="1:12" ht="20.25" customHeight="1">
      <c r="A40" s="13" t="s">
        <v>483</v>
      </c>
      <c r="B40" s="5">
        <v>290</v>
      </c>
      <c r="C40" s="5">
        <f aca="true" t="shared" si="1" ref="C40:C46">SUM(D40:L40)</f>
        <v>97338</v>
      </c>
      <c r="D40" s="5">
        <v>6707</v>
      </c>
      <c r="E40" s="5">
        <v>11680</v>
      </c>
      <c r="F40" s="5">
        <v>1385</v>
      </c>
      <c r="G40" s="5">
        <v>1042</v>
      </c>
      <c r="H40" s="5">
        <v>4308</v>
      </c>
      <c r="I40" s="5">
        <v>16280</v>
      </c>
      <c r="J40" s="5">
        <v>17267</v>
      </c>
      <c r="K40" s="5">
        <v>13055</v>
      </c>
      <c r="L40" s="5">
        <v>25614</v>
      </c>
    </row>
    <row r="41" spans="1:12" ht="20.25" customHeight="1">
      <c r="A41" s="13" t="s">
        <v>484</v>
      </c>
      <c r="B41" s="5">
        <v>287</v>
      </c>
      <c r="C41" s="5">
        <f t="shared" si="1"/>
        <v>98462</v>
      </c>
      <c r="D41" s="5">
        <v>6758</v>
      </c>
      <c r="E41" s="5">
        <v>11326</v>
      </c>
      <c r="F41" s="5">
        <v>1773</v>
      </c>
      <c r="G41" s="5">
        <v>795</v>
      </c>
      <c r="H41" s="5">
        <v>4582</v>
      </c>
      <c r="I41" s="5">
        <v>15679</v>
      </c>
      <c r="J41" s="5">
        <v>18282</v>
      </c>
      <c r="K41" s="5">
        <v>12961</v>
      </c>
      <c r="L41" s="5">
        <v>26306</v>
      </c>
    </row>
    <row r="42" spans="1:12" ht="20.25" customHeight="1">
      <c r="A42" s="13" t="s">
        <v>485</v>
      </c>
      <c r="B42" s="5">
        <v>287</v>
      </c>
      <c r="C42" s="5">
        <f t="shared" si="1"/>
        <v>101091</v>
      </c>
      <c r="D42" s="5">
        <v>7334</v>
      </c>
      <c r="E42" s="5">
        <v>12062</v>
      </c>
      <c r="F42" s="5">
        <v>1777</v>
      </c>
      <c r="G42" s="5">
        <v>951</v>
      </c>
      <c r="H42" s="5">
        <v>4059</v>
      </c>
      <c r="I42" s="5">
        <v>15641</v>
      </c>
      <c r="J42" s="5">
        <v>18472</v>
      </c>
      <c r="K42" s="5">
        <v>14025</v>
      </c>
      <c r="L42" s="5">
        <v>26770</v>
      </c>
    </row>
    <row r="43" spans="1:12" ht="20.25" customHeight="1">
      <c r="A43" s="13" t="s">
        <v>262</v>
      </c>
      <c r="B43" s="5">
        <v>284</v>
      </c>
      <c r="C43" s="5">
        <f t="shared" si="1"/>
        <v>104795</v>
      </c>
      <c r="D43" s="5">
        <v>6542</v>
      </c>
      <c r="E43" s="5">
        <v>12623</v>
      </c>
      <c r="F43" s="5">
        <v>1705</v>
      </c>
      <c r="G43" s="5">
        <v>954</v>
      </c>
      <c r="H43" s="5">
        <v>3573</v>
      </c>
      <c r="I43" s="5">
        <v>16233</v>
      </c>
      <c r="J43" s="5">
        <v>19708</v>
      </c>
      <c r="K43" s="5">
        <v>14623</v>
      </c>
      <c r="L43" s="5">
        <v>28834</v>
      </c>
    </row>
    <row r="44" spans="1:12" ht="20.25" customHeight="1">
      <c r="A44" s="13" t="s">
        <v>488</v>
      </c>
      <c r="B44" s="5">
        <v>292</v>
      </c>
      <c r="C44" s="5">
        <f t="shared" si="1"/>
        <v>107642</v>
      </c>
      <c r="D44" s="5">
        <v>7638</v>
      </c>
      <c r="E44" s="5">
        <v>14133</v>
      </c>
      <c r="F44" s="5">
        <v>2121</v>
      </c>
      <c r="G44" s="5">
        <v>894</v>
      </c>
      <c r="H44" s="5">
        <v>3356</v>
      </c>
      <c r="I44" s="5">
        <v>15967</v>
      </c>
      <c r="J44" s="5">
        <v>19312</v>
      </c>
      <c r="K44" s="5">
        <v>14731</v>
      </c>
      <c r="L44" s="5">
        <v>29490</v>
      </c>
    </row>
    <row r="45" spans="1:12" ht="20.25" customHeight="1">
      <c r="A45" s="13" t="s">
        <v>449</v>
      </c>
      <c r="B45" s="5">
        <v>283</v>
      </c>
      <c r="C45" s="5">
        <f t="shared" si="1"/>
        <v>107303</v>
      </c>
      <c r="D45" s="5">
        <v>9670</v>
      </c>
      <c r="E45" s="5">
        <v>13242</v>
      </c>
      <c r="F45" s="5">
        <v>1798</v>
      </c>
      <c r="G45" s="5">
        <v>937</v>
      </c>
      <c r="H45" s="5">
        <v>3298</v>
      </c>
      <c r="I45" s="5">
        <v>14446</v>
      </c>
      <c r="J45" s="5">
        <v>18694</v>
      </c>
      <c r="K45" s="5">
        <v>14242</v>
      </c>
      <c r="L45" s="5">
        <v>30976</v>
      </c>
    </row>
    <row r="46" spans="1:12" ht="20.25" customHeight="1">
      <c r="A46" s="13" t="s">
        <v>452</v>
      </c>
      <c r="B46" s="5">
        <v>297</v>
      </c>
      <c r="C46" s="5">
        <f t="shared" si="1"/>
        <v>118992</v>
      </c>
      <c r="D46" s="5">
        <v>12926</v>
      </c>
      <c r="E46" s="5">
        <v>14255</v>
      </c>
      <c r="F46" s="5">
        <v>2185</v>
      </c>
      <c r="G46" s="5">
        <v>1085</v>
      </c>
      <c r="H46" s="5">
        <v>3885</v>
      </c>
      <c r="I46" s="5">
        <v>15465</v>
      </c>
      <c r="J46" s="5">
        <v>19739</v>
      </c>
      <c r="K46" s="5">
        <v>15646</v>
      </c>
      <c r="L46" s="5">
        <v>33806</v>
      </c>
    </row>
    <row r="47" spans="1:12" ht="20.25" customHeight="1">
      <c r="A47" s="13" t="s">
        <v>470</v>
      </c>
      <c r="B47" s="5">
        <v>291</v>
      </c>
      <c r="C47" s="5">
        <f>SUM(D47:L47)</f>
        <v>121577</v>
      </c>
      <c r="D47" s="5">
        <v>13117</v>
      </c>
      <c r="E47" s="5">
        <v>13686</v>
      </c>
      <c r="F47" s="5">
        <v>2206</v>
      </c>
      <c r="G47" s="5">
        <v>1222</v>
      </c>
      <c r="H47" s="5">
        <v>3194</v>
      </c>
      <c r="I47" s="5">
        <v>14172</v>
      </c>
      <c r="J47" s="5">
        <v>20683</v>
      </c>
      <c r="K47" s="5">
        <v>16406</v>
      </c>
      <c r="L47" s="5">
        <v>36891</v>
      </c>
    </row>
    <row r="48" ht="18" customHeight="1">
      <c r="A48" s="1" t="s">
        <v>446</v>
      </c>
    </row>
    <row r="49" ht="18" customHeight="1"/>
    <row r="50" ht="18" customHeight="1">
      <c r="A50" s="1"/>
    </row>
    <row r="51" ht="18" customHeight="1">
      <c r="A51" s="11" t="s">
        <v>529</v>
      </c>
    </row>
    <row r="52" spans="1:12" ht="12.75" customHeight="1">
      <c r="A52" s="11"/>
      <c r="L52" s="33"/>
    </row>
    <row r="53" spans="1:12" s="14" customFormat="1" ht="18" customHeight="1">
      <c r="A53" s="11" t="s">
        <v>530</v>
      </c>
      <c r="B53" s="12"/>
      <c r="C53" s="12" t="s">
        <v>526</v>
      </c>
      <c r="D53" s="12"/>
      <c r="E53" s="12"/>
      <c r="F53" s="12"/>
      <c r="G53" s="12"/>
      <c r="H53" s="12"/>
      <c r="I53" s="12"/>
      <c r="J53" s="12"/>
      <c r="K53" s="12"/>
      <c r="L53" s="33" t="s">
        <v>486</v>
      </c>
    </row>
    <row r="54" spans="1:12" ht="20.25" customHeight="1">
      <c r="A54" s="13" t="s">
        <v>2</v>
      </c>
      <c r="B54" s="13" t="s">
        <v>21</v>
      </c>
      <c r="C54" s="13" t="s">
        <v>1</v>
      </c>
      <c r="D54" s="13" t="s">
        <v>22</v>
      </c>
      <c r="E54" s="13" t="s">
        <v>23</v>
      </c>
      <c r="F54" s="13" t="s">
        <v>24</v>
      </c>
      <c r="G54" s="13" t="s">
        <v>25</v>
      </c>
      <c r="H54" s="13" t="s">
        <v>26</v>
      </c>
      <c r="I54" s="13" t="s">
        <v>27</v>
      </c>
      <c r="J54" s="13" t="s">
        <v>28</v>
      </c>
      <c r="K54" s="13" t="s">
        <v>29</v>
      </c>
      <c r="L54" s="13" t="s">
        <v>30</v>
      </c>
    </row>
    <row r="55" spans="1:12" ht="20.25" customHeight="1">
      <c r="A55" s="13" t="s">
        <v>473</v>
      </c>
      <c r="B55" s="5">
        <v>285</v>
      </c>
      <c r="C55" s="5">
        <f aca="true" t="shared" si="2" ref="C55:C61">SUM(D55:L55)</f>
        <v>99521</v>
      </c>
      <c r="D55" s="5">
        <v>7829</v>
      </c>
      <c r="E55" s="5">
        <v>22534</v>
      </c>
      <c r="F55" s="5">
        <v>4007</v>
      </c>
      <c r="G55" s="5">
        <v>1672</v>
      </c>
      <c r="H55" s="5">
        <v>7631</v>
      </c>
      <c r="I55" s="5">
        <v>22597</v>
      </c>
      <c r="J55" s="5">
        <v>13744</v>
      </c>
      <c r="K55" s="5">
        <v>11070</v>
      </c>
      <c r="L55" s="5">
        <v>8437</v>
      </c>
    </row>
    <row r="56" spans="1:12" ht="20.25" customHeight="1">
      <c r="A56" s="13" t="s">
        <v>474</v>
      </c>
      <c r="B56" s="5">
        <v>288</v>
      </c>
      <c r="C56" s="5">
        <f t="shared" si="2"/>
        <v>101083</v>
      </c>
      <c r="D56" s="5">
        <v>8673</v>
      </c>
      <c r="E56" s="5">
        <v>22716</v>
      </c>
      <c r="F56" s="5">
        <v>3602</v>
      </c>
      <c r="G56" s="5">
        <v>1303</v>
      </c>
      <c r="H56" s="5">
        <v>6121</v>
      </c>
      <c r="I56" s="5">
        <v>22960</v>
      </c>
      <c r="J56" s="5">
        <v>13587</v>
      </c>
      <c r="K56" s="5">
        <v>11767</v>
      </c>
      <c r="L56" s="5">
        <v>10354</v>
      </c>
    </row>
    <row r="57" spans="1:12" ht="20.25" customHeight="1">
      <c r="A57" s="13" t="s">
        <v>475</v>
      </c>
      <c r="B57" s="5">
        <v>288</v>
      </c>
      <c r="C57" s="5">
        <f t="shared" si="2"/>
        <v>103384</v>
      </c>
      <c r="D57" s="5">
        <v>10655</v>
      </c>
      <c r="E57" s="5">
        <v>22173</v>
      </c>
      <c r="F57" s="5">
        <v>2952</v>
      </c>
      <c r="G57" s="5">
        <v>1365</v>
      </c>
      <c r="H57" s="5">
        <v>6885</v>
      </c>
      <c r="I57" s="5">
        <v>21205</v>
      </c>
      <c r="J57" s="5">
        <v>13984</v>
      </c>
      <c r="K57" s="5">
        <v>12706</v>
      </c>
      <c r="L57" s="5">
        <v>11459</v>
      </c>
    </row>
    <row r="58" spans="1:12" ht="20.25" customHeight="1">
      <c r="A58" s="13" t="s">
        <v>476</v>
      </c>
      <c r="B58" s="4">
        <v>278</v>
      </c>
      <c r="C58" s="5">
        <f t="shared" si="2"/>
        <v>107428</v>
      </c>
      <c r="D58" s="4">
        <v>13547</v>
      </c>
      <c r="E58" s="4">
        <v>22091</v>
      </c>
      <c r="F58" s="4">
        <v>2647</v>
      </c>
      <c r="G58" s="4">
        <v>1622</v>
      </c>
      <c r="H58" s="4">
        <v>7192</v>
      </c>
      <c r="I58" s="4">
        <v>21082</v>
      </c>
      <c r="J58" s="4">
        <v>16753</v>
      </c>
      <c r="K58" s="4">
        <v>13907</v>
      </c>
      <c r="L58" s="4">
        <v>8587</v>
      </c>
    </row>
    <row r="59" spans="1:12" ht="20.25" customHeight="1">
      <c r="A59" s="13" t="s">
        <v>477</v>
      </c>
      <c r="B59" s="5">
        <v>287</v>
      </c>
      <c r="C59" s="5">
        <f t="shared" si="2"/>
        <v>126449</v>
      </c>
      <c r="D59" s="5">
        <v>12916</v>
      </c>
      <c r="E59" s="5">
        <v>23920</v>
      </c>
      <c r="F59" s="5">
        <v>2117</v>
      </c>
      <c r="G59" s="5">
        <v>891</v>
      </c>
      <c r="H59" s="5">
        <v>7625</v>
      </c>
      <c r="I59" s="5">
        <v>25248</v>
      </c>
      <c r="J59" s="5">
        <v>20251</v>
      </c>
      <c r="K59" s="5">
        <v>15157</v>
      </c>
      <c r="L59" s="5">
        <v>18324</v>
      </c>
    </row>
    <row r="60" spans="1:12" ht="20.25" customHeight="1">
      <c r="A60" s="13" t="s">
        <v>478</v>
      </c>
      <c r="B60" s="5">
        <v>287</v>
      </c>
      <c r="C60" s="5">
        <f t="shared" si="2"/>
        <v>130806</v>
      </c>
      <c r="D60" s="5">
        <v>13131</v>
      </c>
      <c r="E60" s="5">
        <v>20332</v>
      </c>
      <c r="F60" s="5">
        <v>2424</v>
      </c>
      <c r="G60" s="5">
        <v>936</v>
      </c>
      <c r="H60" s="5">
        <v>7830</v>
      </c>
      <c r="I60" s="5">
        <v>28037</v>
      </c>
      <c r="J60" s="5">
        <v>20552</v>
      </c>
      <c r="K60" s="5">
        <v>16044</v>
      </c>
      <c r="L60" s="5">
        <v>21520</v>
      </c>
    </row>
    <row r="61" spans="1:12" ht="20.25" customHeight="1">
      <c r="A61" s="13" t="s">
        <v>479</v>
      </c>
      <c r="B61" s="5">
        <v>286</v>
      </c>
      <c r="C61" s="5">
        <f t="shared" si="2"/>
        <v>135847</v>
      </c>
      <c r="D61" s="5">
        <v>12314</v>
      </c>
      <c r="E61" s="5">
        <v>22310</v>
      </c>
      <c r="F61" s="5">
        <v>2561</v>
      </c>
      <c r="G61" s="5">
        <v>1011</v>
      </c>
      <c r="H61" s="5">
        <v>7096</v>
      </c>
      <c r="I61" s="5">
        <v>29203</v>
      </c>
      <c r="J61" s="5">
        <v>19648</v>
      </c>
      <c r="K61" s="5">
        <v>15588</v>
      </c>
      <c r="L61" s="5">
        <v>26116</v>
      </c>
    </row>
    <row r="62" spans="1:12" ht="20.25" customHeight="1">
      <c r="A62" s="13" t="s">
        <v>480</v>
      </c>
      <c r="B62" s="5">
        <v>288</v>
      </c>
      <c r="C62" s="5">
        <f>SUM(D62:L62)</f>
        <v>138496</v>
      </c>
      <c r="D62" s="5">
        <v>13372</v>
      </c>
      <c r="E62" s="5">
        <v>20976</v>
      </c>
      <c r="F62" s="5">
        <v>2298</v>
      </c>
      <c r="G62" s="5">
        <v>1139</v>
      </c>
      <c r="H62" s="5">
        <v>6886</v>
      </c>
      <c r="I62" s="5">
        <v>27081</v>
      </c>
      <c r="J62" s="5">
        <v>22063</v>
      </c>
      <c r="K62" s="5">
        <v>15654</v>
      </c>
      <c r="L62" s="5">
        <v>29027</v>
      </c>
    </row>
    <row r="63" spans="1:12" ht="20.25" customHeight="1">
      <c r="A63" s="13" t="s">
        <v>481</v>
      </c>
      <c r="B63" s="5">
        <v>288</v>
      </c>
      <c r="C63" s="5">
        <v>139315</v>
      </c>
      <c r="D63" s="5">
        <v>15712</v>
      </c>
      <c r="E63" s="5">
        <v>19942</v>
      </c>
      <c r="F63" s="5">
        <v>2173</v>
      </c>
      <c r="G63" s="5">
        <v>853</v>
      </c>
      <c r="H63" s="5">
        <v>5924</v>
      </c>
      <c r="I63" s="5">
        <v>26742</v>
      </c>
      <c r="J63" s="5">
        <v>21867</v>
      </c>
      <c r="K63" s="5">
        <v>15654</v>
      </c>
      <c r="L63" s="5">
        <v>30448</v>
      </c>
    </row>
    <row r="64" spans="1:12" ht="20.25" customHeight="1">
      <c r="A64" s="13" t="s">
        <v>482</v>
      </c>
      <c r="B64" s="5">
        <v>287</v>
      </c>
      <c r="C64" s="5">
        <v>146445</v>
      </c>
      <c r="D64" s="5">
        <v>13211</v>
      </c>
      <c r="E64" s="5">
        <v>23666</v>
      </c>
      <c r="F64" s="5">
        <v>2073</v>
      </c>
      <c r="G64" s="5">
        <v>890</v>
      </c>
      <c r="H64" s="5">
        <v>5414</v>
      </c>
      <c r="I64" s="5">
        <v>27743</v>
      </c>
      <c r="J64" s="5">
        <v>21808</v>
      </c>
      <c r="K64" s="5">
        <v>16987</v>
      </c>
      <c r="L64" s="5">
        <v>34653</v>
      </c>
    </row>
    <row r="65" spans="1:12" ht="20.25" customHeight="1">
      <c r="A65" s="13" t="s">
        <v>483</v>
      </c>
      <c r="B65" s="5">
        <v>290</v>
      </c>
      <c r="C65" s="5">
        <f aca="true" t="shared" si="3" ref="C65:C71">SUM(D65:L65)</f>
        <v>145838</v>
      </c>
      <c r="D65" s="5">
        <v>11532</v>
      </c>
      <c r="E65" s="5">
        <v>23396</v>
      </c>
      <c r="F65" s="5">
        <v>1994</v>
      </c>
      <c r="G65" s="5">
        <v>1102</v>
      </c>
      <c r="H65" s="5">
        <v>5249</v>
      </c>
      <c r="I65" s="5">
        <v>28504</v>
      </c>
      <c r="J65" s="5">
        <v>21315</v>
      </c>
      <c r="K65" s="5">
        <v>16008</v>
      </c>
      <c r="L65" s="5">
        <v>36738</v>
      </c>
    </row>
    <row r="66" spans="1:12" ht="20.25" customHeight="1">
      <c r="A66" s="13" t="s">
        <v>484</v>
      </c>
      <c r="B66" s="5">
        <v>287</v>
      </c>
      <c r="C66" s="5">
        <f t="shared" si="3"/>
        <v>147504</v>
      </c>
      <c r="D66" s="5">
        <v>12895</v>
      </c>
      <c r="E66" s="5">
        <v>26247</v>
      </c>
      <c r="F66" s="5">
        <v>2217</v>
      </c>
      <c r="G66" s="5">
        <v>788</v>
      </c>
      <c r="H66" s="5">
        <v>5064</v>
      </c>
      <c r="I66" s="5">
        <v>25945</v>
      </c>
      <c r="J66" s="5">
        <v>21710</v>
      </c>
      <c r="K66" s="5">
        <v>15930</v>
      </c>
      <c r="L66" s="5">
        <v>36708</v>
      </c>
    </row>
    <row r="67" spans="1:12" ht="20.25" customHeight="1">
      <c r="A67" s="13" t="s">
        <v>485</v>
      </c>
      <c r="B67" s="5">
        <v>288</v>
      </c>
      <c r="C67" s="5">
        <f t="shared" si="3"/>
        <v>146593</v>
      </c>
      <c r="D67" s="5">
        <v>13147</v>
      </c>
      <c r="E67" s="5">
        <v>26702</v>
      </c>
      <c r="F67" s="5">
        <v>1810</v>
      </c>
      <c r="G67" s="5">
        <v>808</v>
      </c>
      <c r="H67" s="5">
        <v>6012</v>
      </c>
      <c r="I67" s="5">
        <v>23510</v>
      </c>
      <c r="J67" s="5">
        <v>21372</v>
      </c>
      <c r="K67" s="5">
        <v>15137</v>
      </c>
      <c r="L67" s="5">
        <v>38095</v>
      </c>
    </row>
    <row r="68" spans="1:12" ht="20.25" customHeight="1">
      <c r="A68" s="13" t="s">
        <v>262</v>
      </c>
      <c r="B68" s="5">
        <v>286</v>
      </c>
      <c r="C68" s="5">
        <f t="shared" si="3"/>
        <v>147157</v>
      </c>
      <c r="D68" s="5">
        <v>13007</v>
      </c>
      <c r="E68" s="5">
        <v>24409</v>
      </c>
      <c r="F68" s="5">
        <v>1938</v>
      </c>
      <c r="G68" s="5">
        <v>1282</v>
      </c>
      <c r="H68" s="5">
        <v>4544</v>
      </c>
      <c r="I68" s="5">
        <v>24305</v>
      </c>
      <c r="J68" s="5">
        <v>22609</v>
      </c>
      <c r="K68" s="5">
        <v>14668</v>
      </c>
      <c r="L68" s="5">
        <v>40395</v>
      </c>
    </row>
    <row r="69" spans="1:12" ht="20.25" customHeight="1">
      <c r="A69" s="13" t="s">
        <v>488</v>
      </c>
      <c r="B69" s="5">
        <v>291</v>
      </c>
      <c r="C69" s="5">
        <f t="shared" si="3"/>
        <v>140342</v>
      </c>
      <c r="D69" s="5">
        <v>14888</v>
      </c>
      <c r="E69" s="5">
        <v>22540</v>
      </c>
      <c r="F69" s="5">
        <v>2956</v>
      </c>
      <c r="G69" s="5">
        <v>1082</v>
      </c>
      <c r="H69" s="5">
        <v>4390</v>
      </c>
      <c r="I69" s="5">
        <v>19994</v>
      </c>
      <c r="J69" s="5">
        <v>21182</v>
      </c>
      <c r="K69" s="5">
        <v>13563</v>
      </c>
      <c r="L69" s="5">
        <v>39747</v>
      </c>
    </row>
    <row r="70" spans="1:12" ht="20.25" customHeight="1">
      <c r="A70" s="13" t="s">
        <v>449</v>
      </c>
      <c r="B70" s="5">
        <v>282</v>
      </c>
      <c r="C70" s="5">
        <f t="shared" si="3"/>
        <v>141753</v>
      </c>
      <c r="D70" s="5">
        <v>19723</v>
      </c>
      <c r="E70" s="5">
        <v>22602</v>
      </c>
      <c r="F70" s="5">
        <v>2108</v>
      </c>
      <c r="G70" s="5">
        <v>757</v>
      </c>
      <c r="H70" s="5">
        <v>4074</v>
      </c>
      <c r="I70" s="5">
        <v>15820</v>
      </c>
      <c r="J70" s="5">
        <v>18899</v>
      </c>
      <c r="K70" s="5">
        <v>13948</v>
      </c>
      <c r="L70" s="5">
        <v>43822</v>
      </c>
    </row>
    <row r="71" spans="1:12" ht="20.25" customHeight="1">
      <c r="A71" s="13" t="s">
        <v>452</v>
      </c>
      <c r="B71" s="5">
        <v>294</v>
      </c>
      <c r="C71" s="5">
        <f t="shared" si="3"/>
        <v>135007</v>
      </c>
      <c r="D71" s="5">
        <v>20083</v>
      </c>
      <c r="E71" s="5">
        <v>21239</v>
      </c>
      <c r="F71" s="5">
        <v>1871</v>
      </c>
      <c r="G71" s="5">
        <v>886</v>
      </c>
      <c r="H71" s="5">
        <v>2961</v>
      </c>
      <c r="I71" s="5">
        <v>12530</v>
      </c>
      <c r="J71" s="5">
        <v>18732</v>
      </c>
      <c r="K71" s="5">
        <v>12311</v>
      </c>
      <c r="L71" s="5">
        <v>44394</v>
      </c>
    </row>
    <row r="72" spans="1:12" ht="20.25" customHeight="1">
      <c r="A72" s="13" t="s">
        <v>470</v>
      </c>
      <c r="B72" s="5">
        <v>291</v>
      </c>
      <c r="C72" s="5">
        <f>SUM(D72:L72)</f>
        <v>121677</v>
      </c>
      <c r="D72" s="5">
        <v>17470</v>
      </c>
      <c r="E72" s="5">
        <v>17773</v>
      </c>
      <c r="F72" s="5">
        <v>1877</v>
      </c>
      <c r="G72" s="5">
        <v>746</v>
      </c>
      <c r="H72" s="5">
        <v>3050</v>
      </c>
      <c r="I72" s="5">
        <v>9373</v>
      </c>
      <c r="J72" s="5">
        <v>16630</v>
      </c>
      <c r="K72" s="5">
        <v>11213</v>
      </c>
      <c r="L72" s="5">
        <v>43545</v>
      </c>
    </row>
    <row r="73" ht="18" customHeight="1">
      <c r="A73" s="1" t="s">
        <v>446</v>
      </c>
    </row>
    <row r="74" ht="18" customHeight="1">
      <c r="A74" s="1"/>
    </row>
    <row r="75" ht="18" customHeight="1">
      <c r="A75" s="1"/>
    </row>
    <row r="76" ht="18" customHeight="1">
      <c r="A76" s="11" t="s">
        <v>529</v>
      </c>
    </row>
    <row r="77" spans="1:12" ht="12.75" customHeight="1">
      <c r="A77" s="11"/>
      <c r="L77" s="33"/>
    </row>
    <row r="78" spans="1:12" s="14" customFormat="1" ht="18" customHeight="1">
      <c r="A78" s="11" t="s">
        <v>531</v>
      </c>
      <c r="B78" s="12"/>
      <c r="C78" s="12" t="s">
        <v>526</v>
      </c>
      <c r="D78" s="12"/>
      <c r="E78" s="12"/>
      <c r="F78" s="12"/>
      <c r="G78" s="12"/>
      <c r="H78" s="12"/>
      <c r="I78" s="12"/>
      <c r="J78" s="12"/>
      <c r="K78" s="12"/>
      <c r="L78" s="33" t="s">
        <v>487</v>
      </c>
    </row>
    <row r="79" spans="1:12" ht="20.25" customHeight="1">
      <c r="A79" s="13" t="s">
        <v>2</v>
      </c>
      <c r="B79" s="13" t="s">
        <v>21</v>
      </c>
      <c r="C79" s="13" t="s">
        <v>1</v>
      </c>
      <c r="D79" s="13" t="s">
        <v>22</v>
      </c>
      <c r="E79" s="13" t="s">
        <v>23</v>
      </c>
      <c r="F79" s="13" t="s">
        <v>24</v>
      </c>
      <c r="G79" s="13" t="s">
        <v>25</v>
      </c>
      <c r="H79" s="13" t="s">
        <v>26</v>
      </c>
      <c r="I79" s="13" t="s">
        <v>27</v>
      </c>
      <c r="J79" s="13" t="s">
        <v>28</v>
      </c>
      <c r="K79" s="13" t="s">
        <v>29</v>
      </c>
      <c r="L79" s="13" t="s">
        <v>30</v>
      </c>
    </row>
    <row r="80" spans="1:12" ht="20.25" customHeight="1">
      <c r="A80" s="13" t="s">
        <v>473</v>
      </c>
      <c r="B80" s="5">
        <v>285</v>
      </c>
      <c r="C80" s="5">
        <f aca="true" t="shared" si="4" ref="C80:C89">SUM(D80:L80)</f>
        <v>26582</v>
      </c>
      <c r="D80" s="5">
        <v>1702</v>
      </c>
      <c r="E80" s="5">
        <v>5565</v>
      </c>
      <c r="F80" s="5">
        <v>1134</v>
      </c>
      <c r="G80" s="5">
        <v>588</v>
      </c>
      <c r="H80" s="5">
        <v>2074</v>
      </c>
      <c r="I80" s="5">
        <v>5448</v>
      </c>
      <c r="J80" s="5">
        <v>3999</v>
      </c>
      <c r="K80" s="5">
        <v>3288</v>
      </c>
      <c r="L80" s="5">
        <v>2784</v>
      </c>
    </row>
    <row r="81" spans="1:12" ht="20.25" customHeight="1">
      <c r="A81" s="13" t="s">
        <v>474</v>
      </c>
      <c r="B81" s="5">
        <v>288</v>
      </c>
      <c r="C81" s="5">
        <f t="shared" si="4"/>
        <v>26789</v>
      </c>
      <c r="D81" s="5">
        <v>1877</v>
      </c>
      <c r="E81" s="5">
        <v>5667</v>
      </c>
      <c r="F81" s="5">
        <v>1009</v>
      </c>
      <c r="G81" s="5">
        <v>409</v>
      </c>
      <c r="H81" s="5">
        <v>1728</v>
      </c>
      <c r="I81" s="5">
        <v>5442</v>
      </c>
      <c r="J81" s="5">
        <v>3933</v>
      </c>
      <c r="K81" s="5">
        <v>3515</v>
      </c>
      <c r="L81" s="5">
        <v>3209</v>
      </c>
    </row>
    <row r="82" spans="1:12" ht="20.25" customHeight="1">
      <c r="A82" s="13" t="s">
        <v>475</v>
      </c>
      <c r="B82" s="5">
        <v>288</v>
      </c>
      <c r="C82" s="5">
        <f t="shared" si="4"/>
        <v>27013</v>
      </c>
      <c r="D82" s="5">
        <v>2205</v>
      </c>
      <c r="E82" s="5">
        <v>5235</v>
      </c>
      <c r="F82" s="5">
        <v>825</v>
      </c>
      <c r="G82" s="5">
        <v>443</v>
      </c>
      <c r="H82" s="5">
        <v>1739</v>
      </c>
      <c r="I82" s="5">
        <v>5018</v>
      </c>
      <c r="J82" s="5">
        <v>4021</v>
      </c>
      <c r="K82" s="5">
        <v>3842</v>
      </c>
      <c r="L82" s="5">
        <v>3685</v>
      </c>
    </row>
    <row r="83" spans="1:12" ht="20.25" customHeight="1">
      <c r="A83" s="13" t="s">
        <v>476</v>
      </c>
      <c r="B83" s="4">
        <v>278</v>
      </c>
      <c r="C83" s="5">
        <f t="shared" si="4"/>
        <v>30036</v>
      </c>
      <c r="D83" s="4">
        <v>2733</v>
      </c>
      <c r="E83" s="4">
        <v>5396</v>
      </c>
      <c r="F83" s="4">
        <v>848</v>
      </c>
      <c r="G83" s="4">
        <v>504</v>
      </c>
      <c r="H83" s="4">
        <v>1940</v>
      </c>
      <c r="I83" s="4">
        <v>5203</v>
      </c>
      <c r="J83" s="4">
        <v>4788</v>
      </c>
      <c r="K83" s="4">
        <v>4383</v>
      </c>
      <c r="L83" s="4">
        <v>4241</v>
      </c>
    </row>
    <row r="84" spans="1:12" ht="20.25" customHeight="1">
      <c r="A84" s="13" t="s">
        <v>477</v>
      </c>
      <c r="B84" s="5">
        <v>287</v>
      </c>
      <c r="C84" s="5">
        <f t="shared" si="4"/>
        <v>26947</v>
      </c>
      <c r="D84" s="5">
        <v>1812</v>
      </c>
      <c r="E84" s="5">
        <v>4421</v>
      </c>
      <c r="F84" s="5">
        <v>602</v>
      </c>
      <c r="G84" s="5">
        <v>297</v>
      </c>
      <c r="H84" s="5">
        <v>1777</v>
      </c>
      <c r="I84" s="5">
        <v>4401</v>
      </c>
      <c r="J84" s="5">
        <v>4418</v>
      </c>
      <c r="K84" s="5">
        <v>4128</v>
      </c>
      <c r="L84" s="5">
        <v>5091</v>
      </c>
    </row>
    <row r="85" spans="1:12" ht="20.25" customHeight="1">
      <c r="A85" s="13" t="s">
        <v>478</v>
      </c>
      <c r="B85" s="5">
        <v>287</v>
      </c>
      <c r="C85" s="5">
        <f t="shared" si="4"/>
        <v>27810</v>
      </c>
      <c r="D85" s="5">
        <v>1808</v>
      </c>
      <c r="E85" s="5">
        <v>3640</v>
      </c>
      <c r="F85" s="5">
        <v>663</v>
      </c>
      <c r="G85" s="5">
        <v>319</v>
      </c>
      <c r="H85" s="5">
        <v>1716</v>
      </c>
      <c r="I85" s="5">
        <v>4967</v>
      </c>
      <c r="J85" s="5">
        <v>4312</v>
      </c>
      <c r="K85" s="5">
        <v>4459</v>
      </c>
      <c r="L85" s="5">
        <v>5926</v>
      </c>
    </row>
    <row r="86" spans="1:12" ht="20.25" customHeight="1">
      <c r="A86" s="13" t="s">
        <v>479</v>
      </c>
      <c r="B86" s="5">
        <v>286</v>
      </c>
      <c r="C86" s="5">
        <f t="shared" si="4"/>
        <v>28663</v>
      </c>
      <c r="D86" s="5">
        <v>1720</v>
      </c>
      <c r="E86" s="5">
        <v>3710</v>
      </c>
      <c r="F86" s="5">
        <v>632</v>
      </c>
      <c r="G86" s="5">
        <v>306</v>
      </c>
      <c r="H86" s="5">
        <v>1498</v>
      </c>
      <c r="I86" s="5">
        <v>5167</v>
      </c>
      <c r="J86" s="5">
        <v>4139</v>
      </c>
      <c r="K86" s="5">
        <v>4095</v>
      </c>
      <c r="L86" s="5">
        <v>7396</v>
      </c>
    </row>
    <row r="87" spans="1:12" ht="20.25" customHeight="1">
      <c r="A87" s="13" t="s">
        <v>480</v>
      </c>
      <c r="B87" s="5">
        <v>288</v>
      </c>
      <c r="C87" s="5">
        <f t="shared" si="4"/>
        <v>29007</v>
      </c>
      <c r="D87" s="5">
        <v>1838</v>
      </c>
      <c r="E87" s="5">
        <v>3454</v>
      </c>
      <c r="F87" s="5">
        <v>485</v>
      </c>
      <c r="G87" s="5">
        <v>309</v>
      </c>
      <c r="H87" s="5">
        <v>1499</v>
      </c>
      <c r="I87" s="5">
        <v>4809</v>
      </c>
      <c r="J87" s="5">
        <v>4579</v>
      </c>
      <c r="K87" s="5">
        <v>4067</v>
      </c>
      <c r="L87" s="5">
        <v>7967</v>
      </c>
    </row>
    <row r="88" spans="1:12" ht="20.25" customHeight="1">
      <c r="A88" s="13" t="s">
        <v>481</v>
      </c>
      <c r="B88" s="5">
        <v>288</v>
      </c>
      <c r="C88" s="5">
        <f t="shared" si="4"/>
        <v>28905</v>
      </c>
      <c r="D88" s="5">
        <v>1823</v>
      </c>
      <c r="E88" s="5">
        <v>3358</v>
      </c>
      <c r="F88" s="5">
        <v>504</v>
      </c>
      <c r="G88" s="5">
        <v>264</v>
      </c>
      <c r="H88" s="5">
        <v>1275</v>
      </c>
      <c r="I88" s="5">
        <v>4479</v>
      </c>
      <c r="J88" s="5">
        <v>4483</v>
      </c>
      <c r="K88" s="5">
        <v>4228</v>
      </c>
      <c r="L88" s="5">
        <v>8491</v>
      </c>
    </row>
    <row r="89" spans="1:12" ht="20.25" customHeight="1">
      <c r="A89" s="13" t="s">
        <v>482</v>
      </c>
      <c r="B89" s="5">
        <v>287</v>
      </c>
      <c r="C89" s="5">
        <f t="shared" si="4"/>
        <v>31127</v>
      </c>
      <c r="D89" s="5">
        <v>1880</v>
      </c>
      <c r="E89" s="5">
        <v>3819</v>
      </c>
      <c r="F89" s="5">
        <v>421</v>
      </c>
      <c r="G89" s="5">
        <v>277</v>
      </c>
      <c r="H89" s="5">
        <v>1170</v>
      </c>
      <c r="I89" s="5">
        <v>4757</v>
      </c>
      <c r="J89" s="5">
        <v>4494</v>
      </c>
      <c r="K89" s="5">
        <v>4740</v>
      </c>
      <c r="L89" s="5">
        <v>9569</v>
      </c>
    </row>
    <row r="90" spans="1:12" ht="20.25" customHeight="1">
      <c r="A90" s="13" t="s">
        <v>483</v>
      </c>
      <c r="B90" s="5">
        <v>290</v>
      </c>
      <c r="C90" s="5">
        <f aca="true" t="shared" si="5" ref="C90:C96">SUM(D90:L90)</f>
        <v>31390</v>
      </c>
      <c r="D90" s="5">
        <v>1693</v>
      </c>
      <c r="E90" s="5">
        <v>3760</v>
      </c>
      <c r="F90" s="5">
        <v>411</v>
      </c>
      <c r="G90" s="5">
        <v>278</v>
      </c>
      <c r="H90" s="5">
        <v>1228</v>
      </c>
      <c r="I90" s="5">
        <v>4747</v>
      </c>
      <c r="J90" s="5">
        <v>4427</v>
      </c>
      <c r="K90" s="5">
        <v>4417</v>
      </c>
      <c r="L90" s="5">
        <v>10429</v>
      </c>
    </row>
    <row r="91" spans="1:12" ht="20.25" customHeight="1">
      <c r="A91" s="13" t="s">
        <v>484</v>
      </c>
      <c r="B91" s="5">
        <v>287</v>
      </c>
      <c r="C91" s="5">
        <f t="shared" si="5"/>
        <v>31739</v>
      </c>
      <c r="D91" s="5">
        <v>1800</v>
      </c>
      <c r="E91" s="5">
        <v>4413</v>
      </c>
      <c r="F91" s="5">
        <v>454</v>
      </c>
      <c r="G91" s="5">
        <v>201</v>
      </c>
      <c r="H91" s="5">
        <v>1400</v>
      </c>
      <c r="I91" s="5">
        <v>4258</v>
      </c>
      <c r="J91" s="5">
        <v>4506</v>
      </c>
      <c r="K91" s="5">
        <v>4299</v>
      </c>
      <c r="L91" s="5">
        <v>10408</v>
      </c>
    </row>
    <row r="92" spans="1:12" ht="20.25" customHeight="1">
      <c r="A92" s="13" t="s">
        <v>485</v>
      </c>
      <c r="B92" s="5">
        <v>288</v>
      </c>
      <c r="C92" s="5">
        <f t="shared" si="5"/>
        <v>31423</v>
      </c>
      <c r="D92" s="5">
        <v>1801</v>
      </c>
      <c r="E92" s="5">
        <v>4394</v>
      </c>
      <c r="F92" s="5">
        <v>406</v>
      </c>
      <c r="G92" s="5">
        <v>196</v>
      </c>
      <c r="H92" s="5">
        <v>1307</v>
      </c>
      <c r="I92" s="5">
        <v>3869</v>
      </c>
      <c r="J92" s="5">
        <v>4721</v>
      </c>
      <c r="K92" s="5">
        <v>4215</v>
      </c>
      <c r="L92" s="5">
        <v>10514</v>
      </c>
    </row>
    <row r="93" spans="1:12" ht="20.25" customHeight="1">
      <c r="A93" s="13" t="s">
        <v>262</v>
      </c>
      <c r="B93" s="5">
        <v>286</v>
      </c>
      <c r="C93" s="5">
        <f t="shared" si="5"/>
        <v>31836</v>
      </c>
      <c r="D93" s="5">
        <v>1817</v>
      </c>
      <c r="E93" s="5">
        <v>4124</v>
      </c>
      <c r="F93" s="5">
        <v>408</v>
      </c>
      <c r="G93" s="5">
        <v>294</v>
      </c>
      <c r="H93" s="5">
        <v>945</v>
      </c>
      <c r="I93" s="5">
        <v>4022</v>
      </c>
      <c r="J93" s="5">
        <v>4832</v>
      </c>
      <c r="K93" s="5">
        <v>4029</v>
      </c>
      <c r="L93" s="5">
        <v>11365</v>
      </c>
    </row>
    <row r="94" spans="1:12" ht="20.25" customHeight="1">
      <c r="A94" s="13" t="s">
        <v>488</v>
      </c>
      <c r="B94" s="5">
        <v>291</v>
      </c>
      <c r="C94" s="5">
        <f t="shared" si="5"/>
        <v>32020</v>
      </c>
      <c r="D94" s="5">
        <v>2345</v>
      </c>
      <c r="E94" s="5">
        <v>4182</v>
      </c>
      <c r="F94" s="5">
        <v>573</v>
      </c>
      <c r="G94" s="5">
        <v>224</v>
      </c>
      <c r="H94" s="5">
        <v>888</v>
      </c>
      <c r="I94" s="5">
        <v>3598</v>
      </c>
      <c r="J94" s="5">
        <v>4715</v>
      </c>
      <c r="K94" s="5">
        <v>3812</v>
      </c>
      <c r="L94" s="5">
        <v>11683</v>
      </c>
    </row>
    <row r="95" spans="1:12" ht="20.25" customHeight="1">
      <c r="A95" s="13" t="s">
        <v>449</v>
      </c>
      <c r="B95" s="5">
        <v>282</v>
      </c>
      <c r="C95" s="5">
        <f t="shared" si="5"/>
        <v>31662</v>
      </c>
      <c r="D95" s="5">
        <v>3058</v>
      </c>
      <c r="E95" s="5">
        <v>4175</v>
      </c>
      <c r="F95" s="5">
        <v>450</v>
      </c>
      <c r="G95" s="5">
        <v>178</v>
      </c>
      <c r="H95" s="5">
        <v>880</v>
      </c>
      <c r="I95" s="5">
        <v>2962</v>
      </c>
      <c r="J95" s="5">
        <v>4179</v>
      </c>
      <c r="K95" s="5">
        <v>3637</v>
      </c>
      <c r="L95" s="5">
        <v>12143</v>
      </c>
    </row>
    <row r="96" spans="1:12" ht="20.25" customHeight="1">
      <c r="A96" s="13" t="s">
        <v>452</v>
      </c>
      <c r="B96" s="5">
        <v>294</v>
      </c>
      <c r="C96" s="5">
        <f t="shared" si="5"/>
        <v>31180</v>
      </c>
      <c r="D96" s="5">
        <v>2991</v>
      </c>
      <c r="E96" s="5">
        <v>3943</v>
      </c>
      <c r="F96" s="5">
        <v>470</v>
      </c>
      <c r="G96" s="5">
        <v>232</v>
      </c>
      <c r="H96" s="5">
        <v>715</v>
      </c>
      <c r="I96" s="5">
        <v>2512</v>
      </c>
      <c r="J96" s="5">
        <v>4161</v>
      </c>
      <c r="K96" s="5">
        <v>3339</v>
      </c>
      <c r="L96" s="5">
        <v>12817</v>
      </c>
    </row>
    <row r="97" spans="1:12" ht="20.25" customHeight="1">
      <c r="A97" s="13" t="s">
        <v>470</v>
      </c>
      <c r="B97" s="5">
        <v>291</v>
      </c>
      <c r="C97" s="5">
        <f>SUM(D97:L97)</f>
        <v>28662</v>
      </c>
      <c r="D97" s="5">
        <v>2507</v>
      </c>
      <c r="E97" s="5">
        <v>3386</v>
      </c>
      <c r="F97" s="5">
        <v>470</v>
      </c>
      <c r="G97" s="5">
        <v>211</v>
      </c>
      <c r="H97" s="5">
        <v>747</v>
      </c>
      <c r="I97" s="5">
        <v>1934</v>
      </c>
      <c r="J97" s="5">
        <v>3598</v>
      </c>
      <c r="K97" s="5">
        <v>3228</v>
      </c>
      <c r="L97" s="5">
        <v>12581</v>
      </c>
    </row>
    <row r="98" ht="13.5">
      <c r="A98" s="1" t="s">
        <v>446</v>
      </c>
    </row>
  </sheetData>
  <sheetProtection/>
  <dataValidations count="1">
    <dataValidation allowBlank="1" showInputMessage="1" showErrorMessage="1" imeMode="hiragana" sqref="M88:IV97 L77:L79 L27:L29 L52:L54 B42:L50 M13:IV28 A50 M37:IV53 B67:L75 M62:IV78 A4:A25 A1:IV2 A4:IV4 B3:D3 F3:IV3 A26:K27 A29:K29 B28:K28 A29:A48 A51:K52 A54:K54 B53:K53 B76:K79 A54:A77 A79:A65536"/>
  </dataValidations>
  <printOptions horizontalCentered="1"/>
  <pageMargins left="0.6692913385826772" right="0.5905511811023623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  <rowBreaks count="3" manualBreakCount="3">
    <brk id="25" max="11" man="1"/>
    <brk id="50" max="11" man="1"/>
    <brk id="7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22.75390625" style="12" customWidth="1"/>
    <col min="2" max="2" width="8.625" style="12" customWidth="1"/>
    <col min="3" max="13" width="9.125" style="12" customWidth="1"/>
    <col min="14" max="16384" width="8.625" style="12" customWidth="1"/>
  </cols>
  <sheetData>
    <row r="1" ht="17.25" customHeight="1">
      <c r="A1" s="11" t="s">
        <v>257</v>
      </c>
    </row>
    <row r="2" ht="12.75" customHeight="1">
      <c r="A2" s="11"/>
    </row>
    <row r="3" ht="15" customHeight="1">
      <c r="M3" s="33" t="s">
        <v>489</v>
      </c>
    </row>
    <row r="4" spans="1:13" ht="15" customHeight="1">
      <c r="A4" s="242" t="s">
        <v>35</v>
      </c>
      <c r="B4" s="244"/>
      <c r="C4" s="13" t="s">
        <v>274</v>
      </c>
      <c r="D4" s="13" t="s">
        <v>275</v>
      </c>
      <c r="E4" s="13" t="s">
        <v>276</v>
      </c>
      <c r="F4" s="13" t="s">
        <v>302</v>
      </c>
      <c r="G4" s="13" t="s">
        <v>303</v>
      </c>
      <c r="H4" s="13" t="s">
        <v>304</v>
      </c>
      <c r="I4" s="13" t="s">
        <v>312</v>
      </c>
      <c r="J4" s="13" t="s">
        <v>313</v>
      </c>
      <c r="K4" s="13" t="s">
        <v>314</v>
      </c>
      <c r="L4" s="13" t="s">
        <v>315</v>
      </c>
      <c r="M4" s="13" t="s">
        <v>316</v>
      </c>
    </row>
    <row r="5" spans="1:13" ht="15" customHeight="1">
      <c r="A5" s="253" t="s">
        <v>36</v>
      </c>
      <c r="B5" s="35" t="s">
        <v>37</v>
      </c>
      <c r="C5" s="5">
        <v>359</v>
      </c>
      <c r="D5" s="5">
        <v>337</v>
      </c>
      <c r="E5" s="5">
        <v>335</v>
      </c>
      <c r="F5" s="5">
        <v>268</v>
      </c>
      <c r="G5" s="5">
        <v>242</v>
      </c>
      <c r="H5" s="5">
        <v>238</v>
      </c>
      <c r="I5" s="5">
        <v>224</v>
      </c>
      <c r="J5" s="5">
        <v>230</v>
      </c>
      <c r="K5" s="5">
        <v>239</v>
      </c>
      <c r="L5" s="32">
        <v>239</v>
      </c>
      <c r="M5" s="32">
        <v>353</v>
      </c>
    </row>
    <row r="6" spans="1:15" ht="15" customHeight="1">
      <c r="A6" s="254"/>
      <c r="B6" s="35" t="s">
        <v>38</v>
      </c>
      <c r="C6" s="7">
        <v>576.5</v>
      </c>
      <c r="D6" s="7">
        <v>619</v>
      </c>
      <c r="E6" s="7">
        <v>572</v>
      </c>
      <c r="F6" s="7">
        <v>534</v>
      </c>
      <c r="G6" s="7">
        <v>514</v>
      </c>
      <c r="H6" s="7">
        <v>434</v>
      </c>
      <c r="I6" s="7">
        <v>643</v>
      </c>
      <c r="J6" s="7">
        <v>584</v>
      </c>
      <c r="K6" s="7">
        <v>475</v>
      </c>
      <c r="L6" s="32">
        <v>567</v>
      </c>
      <c r="M6" s="32">
        <v>513</v>
      </c>
      <c r="O6" s="19"/>
    </row>
    <row r="7" spans="1:15" ht="15" customHeight="1">
      <c r="A7" s="253" t="s">
        <v>39</v>
      </c>
      <c r="B7" s="35" t="s">
        <v>37</v>
      </c>
      <c r="C7" s="5">
        <v>1312</v>
      </c>
      <c r="D7" s="5">
        <v>1246</v>
      </c>
      <c r="E7" s="5">
        <v>2141</v>
      </c>
      <c r="F7" s="5">
        <v>2329</v>
      </c>
      <c r="G7" s="5">
        <v>2310</v>
      </c>
      <c r="H7" s="5">
        <v>2014</v>
      </c>
      <c r="I7" s="5">
        <v>2031</v>
      </c>
      <c r="J7" s="5">
        <v>1862</v>
      </c>
      <c r="K7" s="5">
        <v>1765</v>
      </c>
      <c r="L7" s="32">
        <v>1615</v>
      </c>
      <c r="M7" s="32">
        <v>1571</v>
      </c>
      <c r="O7" s="17"/>
    </row>
    <row r="8" spans="1:15" ht="15" customHeight="1">
      <c r="A8" s="254"/>
      <c r="B8" s="35" t="s">
        <v>38</v>
      </c>
      <c r="C8" s="7">
        <v>387</v>
      </c>
      <c r="D8" s="7">
        <v>395</v>
      </c>
      <c r="E8" s="7">
        <v>441</v>
      </c>
      <c r="F8" s="7">
        <v>445</v>
      </c>
      <c r="G8" s="7">
        <v>413</v>
      </c>
      <c r="H8" s="7">
        <v>433</v>
      </c>
      <c r="I8" s="7">
        <v>432</v>
      </c>
      <c r="J8" s="7">
        <v>489</v>
      </c>
      <c r="K8" s="7">
        <v>393</v>
      </c>
      <c r="L8" s="32">
        <v>419</v>
      </c>
      <c r="M8" s="32">
        <v>421.2</v>
      </c>
      <c r="O8" s="20"/>
    </row>
    <row r="9" spans="1:15" ht="15" customHeight="1">
      <c r="A9" s="253" t="s">
        <v>40</v>
      </c>
      <c r="B9" s="35" t="s">
        <v>37</v>
      </c>
      <c r="C9" s="5">
        <v>343</v>
      </c>
      <c r="D9" s="5">
        <v>474</v>
      </c>
      <c r="E9" s="5">
        <v>530</v>
      </c>
      <c r="F9" s="5">
        <v>466</v>
      </c>
      <c r="G9" s="5">
        <v>477</v>
      </c>
      <c r="H9" s="5">
        <v>478</v>
      </c>
      <c r="I9" s="5">
        <v>503</v>
      </c>
      <c r="J9" s="5">
        <v>460</v>
      </c>
      <c r="K9" s="5">
        <v>474</v>
      </c>
      <c r="L9" s="32">
        <v>426</v>
      </c>
      <c r="M9" s="32">
        <v>421</v>
      </c>
      <c r="O9" s="17"/>
    </row>
    <row r="10" spans="1:15" ht="15" customHeight="1">
      <c r="A10" s="254"/>
      <c r="B10" s="35" t="s">
        <v>38</v>
      </c>
      <c r="C10" s="7">
        <v>353</v>
      </c>
      <c r="D10" s="7">
        <v>435</v>
      </c>
      <c r="E10" s="7">
        <v>486</v>
      </c>
      <c r="F10" s="7">
        <v>389</v>
      </c>
      <c r="G10" s="7">
        <v>391</v>
      </c>
      <c r="H10" s="7">
        <v>331</v>
      </c>
      <c r="I10" s="7">
        <v>384</v>
      </c>
      <c r="J10" s="7">
        <v>405</v>
      </c>
      <c r="K10" s="7">
        <v>354</v>
      </c>
      <c r="L10" s="32">
        <v>396</v>
      </c>
      <c r="M10" s="32">
        <v>402</v>
      </c>
      <c r="O10" s="20"/>
    </row>
    <row r="11" spans="1:15" ht="15" customHeight="1">
      <c r="A11" s="251" t="s">
        <v>491</v>
      </c>
      <c r="B11" s="35" t="s">
        <v>37</v>
      </c>
      <c r="C11" s="5">
        <v>142</v>
      </c>
      <c r="D11" s="5">
        <v>197</v>
      </c>
      <c r="E11" s="5">
        <v>924</v>
      </c>
      <c r="F11" s="5">
        <v>610</v>
      </c>
      <c r="G11" s="5">
        <v>504</v>
      </c>
      <c r="H11" s="5">
        <v>352</v>
      </c>
      <c r="I11" s="5">
        <v>531</v>
      </c>
      <c r="J11" s="5">
        <v>496</v>
      </c>
      <c r="K11" s="5">
        <v>519</v>
      </c>
      <c r="L11" s="32">
        <v>583</v>
      </c>
      <c r="M11" s="32">
        <v>493</v>
      </c>
      <c r="O11" s="17"/>
    </row>
    <row r="12" spans="1:15" ht="15" customHeight="1">
      <c r="A12" s="252"/>
      <c r="B12" s="35" t="s">
        <v>38</v>
      </c>
      <c r="C12" s="7">
        <v>223</v>
      </c>
      <c r="D12" s="7">
        <v>236</v>
      </c>
      <c r="E12" s="7">
        <v>326</v>
      </c>
      <c r="F12" s="7">
        <v>308</v>
      </c>
      <c r="G12" s="9">
        <v>360</v>
      </c>
      <c r="H12" s="7">
        <v>358</v>
      </c>
      <c r="I12" s="7">
        <v>361</v>
      </c>
      <c r="J12" s="7">
        <v>300</v>
      </c>
      <c r="K12" s="7">
        <v>345</v>
      </c>
      <c r="L12" s="32">
        <v>382</v>
      </c>
      <c r="M12" s="32">
        <v>424.5</v>
      </c>
      <c r="O12" s="20"/>
    </row>
    <row r="13" spans="1:15" ht="15" customHeight="1">
      <c r="A13" s="253" t="s">
        <v>490</v>
      </c>
      <c r="B13" s="35" t="s">
        <v>37</v>
      </c>
      <c r="C13" s="5">
        <v>314</v>
      </c>
      <c r="D13" s="5">
        <v>557</v>
      </c>
      <c r="E13" s="5">
        <v>546</v>
      </c>
      <c r="F13" s="5">
        <v>535</v>
      </c>
      <c r="G13" s="5">
        <v>513</v>
      </c>
      <c r="H13" s="5">
        <v>553</v>
      </c>
      <c r="I13" s="5">
        <v>570</v>
      </c>
      <c r="J13" s="5">
        <v>503</v>
      </c>
      <c r="K13" s="5">
        <v>488</v>
      </c>
      <c r="L13" s="32">
        <v>400</v>
      </c>
      <c r="M13" s="32">
        <v>439</v>
      </c>
      <c r="O13" s="17"/>
    </row>
    <row r="14" spans="1:15" ht="15" customHeight="1">
      <c r="A14" s="254"/>
      <c r="B14" s="35" t="s">
        <v>38</v>
      </c>
      <c r="C14" s="7">
        <v>445.5</v>
      </c>
      <c r="D14" s="7">
        <v>479</v>
      </c>
      <c r="E14" s="7">
        <v>498</v>
      </c>
      <c r="F14" s="7">
        <v>427</v>
      </c>
      <c r="G14" s="7">
        <v>464</v>
      </c>
      <c r="H14" s="7">
        <v>428</v>
      </c>
      <c r="I14" s="7">
        <v>527</v>
      </c>
      <c r="J14" s="7">
        <v>525</v>
      </c>
      <c r="K14" s="7">
        <v>469</v>
      </c>
      <c r="L14" s="32">
        <v>495</v>
      </c>
      <c r="M14" s="32">
        <v>471.8</v>
      </c>
      <c r="O14" s="20"/>
    </row>
    <row r="15" spans="1:15" ht="15" customHeight="1">
      <c r="A15" s="253" t="s">
        <v>42</v>
      </c>
      <c r="B15" s="35" t="s">
        <v>37</v>
      </c>
      <c r="C15" s="5">
        <v>366</v>
      </c>
      <c r="D15" s="5">
        <v>269</v>
      </c>
      <c r="E15" s="5">
        <v>281</v>
      </c>
      <c r="F15" s="5">
        <v>349</v>
      </c>
      <c r="G15" s="5">
        <v>69</v>
      </c>
      <c r="H15" s="255" t="s">
        <v>250</v>
      </c>
      <c r="I15" s="256"/>
      <c r="J15" s="256"/>
      <c r="K15" s="256"/>
      <c r="L15" s="256"/>
      <c r="M15" s="257"/>
      <c r="O15" s="17"/>
    </row>
    <row r="16" spans="1:15" ht="15" customHeight="1">
      <c r="A16" s="254"/>
      <c r="B16" s="35" t="s">
        <v>38</v>
      </c>
      <c r="C16" s="7">
        <v>20</v>
      </c>
      <c r="D16" s="7">
        <v>24</v>
      </c>
      <c r="E16" s="7">
        <v>22</v>
      </c>
      <c r="F16" s="7">
        <v>18</v>
      </c>
      <c r="G16" s="7">
        <v>10</v>
      </c>
      <c r="H16" s="258"/>
      <c r="I16" s="259"/>
      <c r="J16" s="259"/>
      <c r="K16" s="259"/>
      <c r="L16" s="259"/>
      <c r="M16" s="260"/>
      <c r="O16" s="20"/>
    </row>
    <row r="17" spans="1:15" ht="15" customHeight="1">
      <c r="A17" s="253" t="s">
        <v>43</v>
      </c>
      <c r="B17" s="35" t="s">
        <v>37</v>
      </c>
      <c r="C17" s="5">
        <v>266</v>
      </c>
      <c r="D17" s="5">
        <v>314</v>
      </c>
      <c r="E17" s="5">
        <v>354</v>
      </c>
      <c r="F17" s="5">
        <v>362</v>
      </c>
      <c r="G17" s="5">
        <v>381</v>
      </c>
      <c r="H17" s="5">
        <v>359</v>
      </c>
      <c r="I17" s="5">
        <v>324</v>
      </c>
      <c r="J17" s="5">
        <v>309</v>
      </c>
      <c r="K17" s="5">
        <v>301</v>
      </c>
      <c r="L17" s="32">
        <v>294</v>
      </c>
      <c r="M17" s="32">
        <v>266</v>
      </c>
      <c r="O17" s="17"/>
    </row>
    <row r="18" spans="1:15" ht="15" customHeight="1">
      <c r="A18" s="254"/>
      <c r="B18" s="35" t="s">
        <v>38</v>
      </c>
      <c r="C18" s="7">
        <v>304</v>
      </c>
      <c r="D18" s="7">
        <v>365</v>
      </c>
      <c r="E18" s="7">
        <v>416</v>
      </c>
      <c r="F18" s="7">
        <v>385</v>
      </c>
      <c r="G18" s="9">
        <v>287</v>
      </c>
      <c r="H18" s="7">
        <v>272</v>
      </c>
      <c r="I18" s="7">
        <v>339</v>
      </c>
      <c r="J18" s="7">
        <v>415</v>
      </c>
      <c r="K18" s="7">
        <v>334</v>
      </c>
      <c r="L18" s="32">
        <v>362</v>
      </c>
      <c r="M18" s="32">
        <v>349.2</v>
      </c>
      <c r="O18" s="20"/>
    </row>
    <row r="19" spans="1:15" ht="15" customHeight="1">
      <c r="A19" s="253" t="s">
        <v>44</v>
      </c>
      <c r="B19" s="35" t="s">
        <v>37</v>
      </c>
      <c r="C19" s="5">
        <v>358</v>
      </c>
      <c r="D19" s="2"/>
      <c r="E19" s="2"/>
      <c r="F19" s="2"/>
      <c r="G19" s="2"/>
      <c r="H19" s="2"/>
      <c r="I19" s="2"/>
      <c r="J19" s="2"/>
      <c r="K19" s="2"/>
      <c r="L19" s="2"/>
      <c r="M19" s="2"/>
      <c r="O19" s="17"/>
    </row>
    <row r="20" spans="1:15" ht="15" customHeight="1">
      <c r="A20" s="254"/>
      <c r="B20" s="35" t="s">
        <v>38</v>
      </c>
      <c r="C20" s="7">
        <v>16</v>
      </c>
      <c r="D20" s="8"/>
      <c r="E20" s="8"/>
      <c r="F20" s="8"/>
      <c r="G20" s="8"/>
      <c r="H20" s="8"/>
      <c r="I20" s="8"/>
      <c r="J20" s="8"/>
      <c r="K20" s="8"/>
      <c r="L20" s="8"/>
      <c r="M20" s="8"/>
      <c r="O20" s="20"/>
    </row>
    <row r="21" spans="1:15" ht="15" customHeight="1">
      <c r="A21" s="253" t="s">
        <v>52</v>
      </c>
      <c r="B21" s="35" t="s">
        <v>37</v>
      </c>
      <c r="C21" s="5">
        <v>46</v>
      </c>
      <c r="D21" s="2"/>
      <c r="E21" s="2"/>
      <c r="F21" s="2"/>
      <c r="G21" s="2"/>
      <c r="H21" s="2"/>
      <c r="I21" s="2"/>
      <c r="J21" s="2"/>
      <c r="K21" s="2"/>
      <c r="L21" s="2"/>
      <c r="M21" s="2"/>
      <c r="O21" s="17"/>
    </row>
    <row r="22" spans="1:15" ht="15" customHeight="1">
      <c r="A22" s="254"/>
      <c r="B22" s="35" t="s">
        <v>38</v>
      </c>
      <c r="C22" s="7">
        <v>6</v>
      </c>
      <c r="D22" s="8"/>
      <c r="E22" s="8"/>
      <c r="F22" s="8"/>
      <c r="G22" s="8"/>
      <c r="H22" s="8"/>
      <c r="I22" s="8"/>
      <c r="J22" s="8"/>
      <c r="K22" s="8"/>
      <c r="L22" s="8"/>
      <c r="M22" s="8"/>
      <c r="O22" s="20"/>
    </row>
    <row r="23" spans="1:15" ht="15" customHeight="1">
      <c r="A23" s="253" t="s">
        <v>45</v>
      </c>
      <c r="B23" s="35" t="s">
        <v>37</v>
      </c>
      <c r="C23" s="5">
        <v>256</v>
      </c>
      <c r="D23" s="2"/>
      <c r="E23" s="2"/>
      <c r="F23" s="2"/>
      <c r="G23" s="2"/>
      <c r="H23" s="2"/>
      <c r="I23" s="2"/>
      <c r="J23" s="2"/>
      <c r="K23" s="2"/>
      <c r="L23" s="2"/>
      <c r="M23" s="2"/>
      <c r="O23" s="17"/>
    </row>
    <row r="24" spans="1:15" ht="15" customHeight="1">
      <c r="A24" s="254"/>
      <c r="B24" s="35" t="s">
        <v>38</v>
      </c>
      <c r="C24" s="7">
        <v>75.5</v>
      </c>
      <c r="D24" s="8"/>
      <c r="E24" s="8"/>
      <c r="F24" s="8"/>
      <c r="G24" s="8"/>
      <c r="H24" s="8"/>
      <c r="I24" s="8"/>
      <c r="J24" s="8"/>
      <c r="K24" s="8"/>
      <c r="L24" s="8"/>
      <c r="M24" s="8"/>
      <c r="O24" s="20"/>
    </row>
    <row r="25" spans="1:15" ht="15" customHeight="1">
      <c r="A25" s="253" t="s">
        <v>41</v>
      </c>
      <c r="B25" s="35" t="s">
        <v>37</v>
      </c>
      <c r="C25" s="5">
        <v>229</v>
      </c>
      <c r="D25" s="2"/>
      <c r="E25" s="2"/>
      <c r="F25" s="2"/>
      <c r="G25" s="2"/>
      <c r="H25" s="2"/>
      <c r="I25" s="2"/>
      <c r="J25" s="2"/>
      <c r="K25" s="2"/>
      <c r="L25" s="2"/>
      <c r="M25" s="2"/>
      <c r="O25" s="17"/>
    </row>
    <row r="26" spans="1:15" ht="15" customHeight="1">
      <c r="A26" s="254"/>
      <c r="B26" s="35" t="s">
        <v>38</v>
      </c>
      <c r="C26" s="7">
        <v>94</v>
      </c>
      <c r="D26" s="8"/>
      <c r="E26" s="8"/>
      <c r="F26" s="8"/>
      <c r="G26" s="8"/>
      <c r="H26" s="8"/>
      <c r="I26" s="8"/>
      <c r="J26" s="8"/>
      <c r="K26" s="8"/>
      <c r="L26" s="8"/>
      <c r="M26" s="8"/>
      <c r="O26" s="20"/>
    </row>
    <row r="27" spans="1:15" ht="15" customHeight="1">
      <c r="A27" s="253" t="s">
        <v>46</v>
      </c>
      <c r="B27" s="35" t="s">
        <v>37</v>
      </c>
      <c r="C27" s="5">
        <v>136</v>
      </c>
      <c r="D27" s="2"/>
      <c r="E27" s="2"/>
      <c r="F27" s="2"/>
      <c r="G27" s="2"/>
      <c r="H27" s="2"/>
      <c r="I27" s="2"/>
      <c r="J27" s="2"/>
      <c r="K27" s="2"/>
      <c r="L27" s="2"/>
      <c r="M27" s="2"/>
      <c r="O27" s="17"/>
    </row>
    <row r="28" spans="1:15" ht="15" customHeight="1">
      <c r="A28" s="254"/>
      <c r="B28" s="35" t="s">
        <v>38</v>
      </c>
      <c r="C28" s="7">
        <v>150.5</v>
      </c>
      <c r="D28" s="8"/>
      <c r="E28" s="8"/>
      <c r="F28" s="8"/>
      <c r="G28" s="8"/>
      <c r="H28" s="8"/>
      <c r="I28" s="8"/>
      <c r="J28" s="8"/>
      <c r="K28" s="8"/>
      <c r="L28" s="8"/>
      <c r="M28" s="8"/>
      <c r="O28" s="20"/>
    </row>
    <row r="29" spans="1:15" ht="15" customHeight="1">
      <c r="A29" s="253" t="s">
        <v>47</v>
      </c>
      <c r="B29" s="35" t="s">
        <v>37</v>
      </c>
      <c r="C29" s="5">
        <v>1243</v>
      </c>
      <c r="D29" s="5">
        <v>1239</v>
      </c>
      <c r="E29" s="2"/>
      <c r="F29" s="2"/>
      <c r="G29" s="2"/>
      <c r="H29" s="2"/>
      <c r="I29" s="2"/>
      <c r="J29" s="2"/>
      <c r="K29" s="2"/>
      <c r="L29" s="2"/>
      <c r="M29" s="2"/>
      <c r="O29" s="17"/>
    </row>
    <row r="30" spans="1:15" ht="15" customHeight="1">
      <c r="A30" s="254"/>
      <c r="B30" s="35" t="s">
        <v>38</v>
      </c>
      <c r="C30" s="7">
        <v>223</v>
      </c>
      <c r="D30" s="7">
        <v>179</v>
      </c>
      <c r="E30" s="8"/>
      <c r="F30" s="8"/>
      <c r="G30" s="10"/>
      <c r="H30" s="8"/>
      <c r="I30" s="8"/>
      <c r="J30" s="8"/>
      <c r="K30" s="8"/>
      <c r="L30" s="8"/>
      <c r="M30" s="8"/>
      <c r="O30" s="20"/>
    </row>
    <row r="31" spans="1:15" ht="15" customHeight="1">
      <c r="A31" s="253" t="s">
        <v>48</v>
      </c>
      <c r="B31" s="35" t="s">
        <v>37</v>
      </c>
      <c r="C31" s="5">
        <v>210</v>
      </c>
      <c r="D31" s="5">
        <v>141</v>
      </c>
      <c r="E31" s="5">
        <v>122</v>
      </c>
      <c r="F31" s="5">
        <v>55</v>
      </c>
      <c r="G31" s="5">
        <v>103</v>
      </c>
      <c r="H31" s="5">
        <v>114</v>
      </c>
      <c r="I31" s="5">
        <v>158</v>
      </c>
      <c r="J31" s="5">
        <v>138</v>
      </c>
      <c r="K31" s="5">
        <v>139</v>
      </c>
      <c r="L31" s="32">
        <v>20</v>
      </c>
      <c r="M31" s="15" t="s">
        <v>252</v>
      </c>
      <c r="O31" s="17"/>
    </row>
    <row r="32" spans="1:15" ht="15" customHeight="1">
      <c r="A32" s="254"/>
      <c r="B32" s="35" t="s">
        <v>38</v>
      </c>
      <c r="C32" s="7">
        <v>6</v>
      </c>
      <c r="D32" s="7">
        <v>3</v>
      </c>
      <c r="E32" s="7">
        <v>6.5</v>
      </c>
      <c r="F32" s="7">
        <v>4</v>
      </c>
      <c r="G32" s="7">
        <v>3</v>
      </c>
      <c r="H32" s="7">
        <v>10</v>
      </c>
      <c r="I32" s="7">
        <v>10</v>
      </c>
      <c r="J32" s="7">
        <v>10</v>
      </c>
      <c r="K32" s="7">
        <v>10</v>
      </c>
      <c r="L32" s="32">
        <v>3</v>
      </c>
      <c r="M32" s="15" t="s">
        <v>252</v>
      </c>
      <c r="O32" s="20"/>
    </row>
    <row r="33" spans="1:15" ht="15" customHeight="1">
      <c r="A33" s="1" t="s">
        <v>524</v>
      </c>
      <c r="O33" s="17"/>
    </row>
    <row r="34" spans="1:15" ht="15" customHeight="1">
      <c r="A34" s="1" t="s">
        <v>534</v>
      </c>
      <c r="O34" s="17"/>
    </row>
    <row r="35" spans="1:15" ht="15" customHeight="1">
      <c r="A35" s="12" t="s">
        <v>532</v>
      </c>
      <c r="O35" s="17"/>
    </row>
    <row r="36" spans="1:15" ht="15" customHeight="1">
      <c r="A36" s="1"/>
      <c r="O36" s="17"/>
    </row>
    <row r="37" spans="1:15" ht="15" customHeight="1">
      <c r="A37" s="1"/>
      <c r="O37" s="17"/>
    </row>
    <row r="38" spans="1:15" ht="15" customHeight="1">
      <c r="A38" s="1"/>
      <c r="O38" s="17"/>
    </row>
    <row r="39" spans="1:15" ht="15" customHeight="1">
      <c r="A39" s="1"/>
      <c r="O39" s="17"/>
    </row>
    <row r="40" spans="1:15" ht="17.25" customHeight="1">
      <c r="A40" s="11" t="s">
        <v>257</v>
      </c>
      <c r="O40" s="17"/>
    </row>
    <row r="41" spans="1:15" ht="12.75" customHeight="1">
      <c r="A41" s="11"/>
      <c r="O41" s="17"/>
    </row>
    <row r="42" spans="9:15" ht="15" customHeight="1">
      <c r="I42" s="33" t="s">
        <v>489</v>
      </c>
      <c r="M42" s="33"/>
      <c r="O42" s="17"/>
    </row>
    <row r="43" spans="1:15" ht="15" customHeight="1">
      <c r="A43" s="242" t="s">
        <v>35</v>
      </c>
      <c r="B43" s="244"/>
      <c r="C43" s="13" t="s">
        <v>317</v>
      </c>
      <c r="D43" s="13" t="s">
        <v>261</v>
      </c>
      <c r="E43" s="13" t="s">
        <v>442</v>
      </c>
      <c r="F43" s="13" t="s">
        <v>455</v>
      </c>
      <c r="G43" s="13" t="s">
        <v>454</v>
      </c>
      <c r="H43" s="13" t="s">
        <v>468</v>
      </c>
      <c r="I43" s="13" t="s">
        <v>507</v>
      </c>
      <c r="J43" s="19"/>
      <c r="K43" s="19"/>
      <c r="L43" s="19"/>
      <c r="M43" s="19"/>
      <c r="O43" s="17"/>
    </row>
    <row r="44" spans="1:15" ht="15" customHeight="1">
      <c r="A44" s="253" t="s">
        <v>36</v>
      </c>
      <c r="B44" s="35" t="s">
        <v>37</v>
      </c>
      <c r="C44" s="60">
        <v>228</v>
      </c>
      <c r="D44" s="60">
        <v>255</v>
      </c>
      <c r="E44" s="60">
        <v>128</v>
      </c>
      <c r="F44" s="60">
        <v>78</v>
      </c>
      <c r="G44" s="5">
        <v>113</v>
      </c>
      <c r="H44" s="5">
        <v>125</v>
      </c>
      <c r="I44" s="5">
        <v>117</v>
      </c>
      <c r="J44" s="17"/>
      <c r="K44" s="17"/>
      <c r="L44" s="1"/>
      <c r="M44" s="1"/>
      <c r="O44" s="17"/>
    </row>
    <row r="45" spans="1:15" ht="15" customHeight="1">
      <c r="A45" s="254"/>
      <c r="B45" s="35" t="s">
        <v>38</v>
      </c>
      <c r="C45" s="61">
        <v>529</v>
      </c>
      <c r="D45" s="61">
        <v>599.5</v>
      </c>
      <c r="E45" s="2"/>
      <c r="F45" s="189"/>
      <c r="G45" s="189"/>
      <c r="H45" s="189"/>
      <c r="I45" s="189"/>
      <c r="J45" s="20"/>
      <c r="K45" s="20"/>
      <c r="L45" s="1"/>
      <c r="M45" s="1"/>
      <c r="O45" s="17"/>
    </row>
    <row r="46" spans="1:15" ht="15" customHeight="1">
      <c r="A46" s="253" t="s">
        <v>39</v>
      </c>
      <c r="B46" s="35" t="s">
        <v>37</v>
      </c>
      <c r="C46" s="62">
        <v>1464</v>
      </c>
      <c r="D46" s="62">
        <v>1354</v>
      </c>
      <c r="E46" s="62">
        <v>1423</v>
      </c>
      <c r="F46" s="62">
        <v>1169</v>
      </c>
      <c r="G46" s="5">
        <v>861</v>
      </c>
      <c r="H46" s="5">
        <v>824</v>
      </c>
      <c r="I46" s="5">
        <v>747</v>
      </c>
      <c r="J46" s="17"/>
      <c r="K46" s="17"/>
      <c r="L46" s="1"/>
      <c r="M46" s="1"/>
      <c r="O46" s="17"/>
    </row>
    <row r="47" spans="1:15" ht="15" customHeight="1">
      <c r="A47" s="254"/>
      <c r="B47" s="35" t="s">
        <v>38</v>
      </c>
      <c r="C47" s="63">
        <v>470</v>
      </c>
      <c r="D47" s="63">
        <v>411</v>
      </c>
      <c r="E47" s="2"/>
      <c r="F47" s="189"/>
      <c r="G47" s="189"/>
      <c r="H47" s="189"/>
      <c r="I47" s="189"/>
      <c r="J47" s="20"/>
      <c r="K47" s="20"/>
      <c r="L47" s="1"/>
      <c r="M47" s="1"/>
      <c r="O47" s="17"/>
    </row>
    <row r="48" spans="1:15" ht="15" customHeight="1">
      <c r="A48" s="253" t="s">
        <v>40</v>
      </c>
      <c r="B48" s="35" t="s">
        <v>37</v>
      </c>
      <c r="C48" s="62">
        <v>417</v>
      </c>
      <c r="D48" s="62">
        <v>373</v>
      </c>
      <c r="E48" s="62">
        <v>377</v>
      </c>
      <c r="F48" s="62">
        <v>339</v>
      </c>
      <c r="G48" s="5">
        <v>223</v>
      </c>
      <c r="H48" s="5">
        <v>245</v>
      </c>
      <c r="I48" s="5">
        <v>237</v>
      </c>
      <c r="J48" s="17"/>
      <c r="K48" s="17"/>
      <c r="L48" s="1"/>
      <c r="M48" s="1"/>
      <c r="O48" s="17"/>
    </row>
    <row r="49" spans="1:15" ht="15" customHeight="1">
      <c r="A49" s="254"/>
      <c r="B49" s="35" t="s">
        <v>38</v>
      </c>
      <c r="C49" s="63">
        <v>402.3</v>
      </c>
      <c r="D49" s="63">
        <v>393.5</v>
      </c>
      <c r="E49" s="2"/>
      <c r="F49" s="189"/>
      <c r="G49" s="189"/>
      <c r="H49" s="189"/>
      <c r="I49" s="189"/>
      <c r="J49" s="20"/>
      <c r="K49" s="20"/>
      <c r="L49" s="1"/>
      <c r="M49" s="1"/>
      <c r="O49" s="17"/>
    </row>
    <row r="50" spans="1:15" ht="15" customHeight="1">
      <c r="A50" s="251" t="s">
        <v>491</v>
      </c>
      <c r="B50" s="35" t="s">
        <v>37</v>
      </c>
      <c r="C50" s="62">
        <v>516</v>
      </c>
      <c r="D50" s="62">
        <v>309</v>
      </c>
      <c r="E50" s="62">
        <v>233</v>
      </c>
      <c r="F50" s="62">
        <v>224</v>
      </c>
      <c r="G50" s="5">
        <v>168</v>
      </c>
      <c r="H50" s="5">
        <v>216</v>
      </c>
      <c r="I50" s="5">
        <v>191</v>
      </c>
      <c r="J50" s="17"/>
      <c r="K50" s="17"/>
      <c r="L50" s="1"/>
      <c r="M50" s="1"/>
      <c r="O50" s="17"/>
    </row>
    <row r="51" spans="1:15" ht="15" customHeight="1">
      <c r="A51" s="252"/>
      <c r="B51" s="35" t="s">
        <v>38</v>
      </c>
      <c r="C51" s="63">
        <v>349.5</v>
      </c>
      <c r="D51" s="63">
        <v>333</v>
      </c>
      <c r="E51" s="2"/>
      <c r="F51" s="189"/>
      <c r="G51" s="189"/>
      <c r="H51" s="189"/>
      <c r="I51" s="189"/>
      <c r="J51" s="20"/>
      <c r="K51" s="20"/>
      <c r="L51" s="1"/>
      <c r="M51" s="1"/>
      <c r="O51" s="17"/>
    </row>
    <row r="52" spans="1:15" ht="15" customHeight="1">
      <c r="A52" s="253" t="s">
        <v>490</v>
      </c>
      <c r="B52" s="35" t="s">
        <v>37</v>
      </c>
      <c r="C52" s="62">
        <v>393</v>
      </c>
      <c r="D52" s="62">
        <v>348</v>
      </c>
      <c r="E52" s="62">
        <v>259</v>
      </c>
      <c r="F52" s="62">
        <v>189</v>
      </c>
      <c r="G52" s="5">
        <v>205</v>
      </c>
      <c r="H52" s="5">
        <v>197</v>
      </c>
      <c r="I52" s="5">
        <v>176</v>
      </c>
      <c r="J52" s="17"/>
      <c r="K52" s="17"/>
      <c r="L52" s="1"/>
      <c r="M52" s="1"/>
      <c r="O52" s="17"/>
    </row>
    <row r="53" spans="1:15" ht="15" customHeight="1">
      <c r="A53" s="254"/>
      <c r="B53" s="35" t="s">
        <v>38</v>
      </c>
      <c r="C53" s="63">
        <v>461.5</v>
      </c>
      <c r="D53" s="63">
        <v>461.5</v>
      </c>
      <c r="E53" s="2"/>
      <c r="F53" s="189"/>
      <c r="G53" s="189"/>
      <c r="H53" s="189"/>
      <c r="I53" s="189"/>
      <c r="J53" s="20"/>
      <c r="K53" s="20"/>
      <c r="L53" s="1"/>
      <c r="M53" s="1"/>
      <c r="O53" s="17"/>
    </row>
    <row r="54" spans="1:15" ht="15" customHeight="1">
      <c r="A54" s="253" t="s">
        <v>42</v>
      </c>
      <c r="B54" s="35" t="s">
        <v>37</v>
      </c>
      <c r="C54" s="245" t="s">
        <v>259</v>
      </c>
      <c r="D54" s="246"/>
      <c r="E54" s="246"/>
      <c r="F54" s="246"/>
      <c r="G54" s="246"/>
      <c r="H54" s="246"/>
      <c r="I54" s="247"/>
      <c r="J54" s="17"/>
      <c r="K54" s="17"/>
      <c r="L54" s="17"/>
      <c r="M54" s="1"/>
      <c r="O54" s="17"/>
    </row>
    <row r="55" spans="1:15" ht="15" customHeight="1">
      <c r="A55" s="254"/>
      <c r="B55" s="35" t="s">
        <v>38</v>
      </c>
      <c r="C55" s="248"/>
      <c r="D55" s="249"/>
      <c r="E55" s="249"/>
      <c r="F55" s="249"/>
      <c r="G55" s="249"/>
      <c r="H55" s="249"/>
      <c r="I55" s="250"/>
      <c r="J55" s="17"/>
      <c r="K55" s="17"/>
      <c r="L55" s="17"/>
      <c r="M55" s="1"/>
      <c r="O55" s="17"/>
    </row>
    <row r="56" spans="1:15" ht="15" customHeight="1">
      <c r="A56" s="253" t="s">
        <v>43</v>
      </c>
      <c r="B56" s="35" t="s">
        <v>37</v>
      </c>
      <c r="C56" s="64">
        <v>261</v>
      </c>
      <c r="D56" s="64">
        <v>233</v>
      </c>
      <c r="E56" s="64">
        <v>214</v>
      </c>
      <c r="F56" s="196">
        <v>175</v>
      </c>
      <c r="G56" s="5">
        <v>151</v>
      </c>
      <c r="H56" s="5">
        <v>157</v>
      </c>
      <c r="I56" s="5">
        <v>156</v>
      </c>
      <c r="J56" s="17"/>
      <c r="K56" s="17"/>
      <c r="L56" s="1"/>
      <c r="M56" s="1"/>
      <c r="O56" s="17"/>
    </row>
    <row r="57" spans="1:15" ht="15" customHeight="1">
      <c r="A57" s="254"/>
      <c r="B57" s="35" t="s">
        <v>38</v>
      </c>
      <c r="C57" s="65">
        <v>304</v>
      </c>
      <c r="D57" s="65">
        <v>347</v>
      </c>
      <c r="E57" s="2"/>
      <c r="F57" s="195"/>
      <c r="G57" s="189"/>
      <c r="H57" s="189"/>
      <c r="I57" s="189"/>
      <c r="J57" s="20"/>
      <c r="K57" s="20"/>
      <c r="L57" s="1"/>
      <c r="M57" s="1"/>
      <c r="O57" s="17"/>
    </row>
    <row r="58" spans="1:15" ht="15" customHeight="1">
      <c r="A58" s="253" t="s">
        <v>44</v>
      </c>
      <c r="B58" s="35" t="s">
        <v>37</v>
      </c>
      <c r="C58" s="2"/>
      <c r="D58" s="2"/>
      <c r="E58" s="2"/>
      <c r="F58" s="197"/>
      <c r="G58" s="2"/>
      <c r="H58" s="2"/>
      <c r="I58" s="2"/>
      <c r="J58" s="17"/>
      <c r="K58" s="17"/>
      <c r="L58" s="17"/>
      <c r="M58" s="17"/>
      <c r="O58" s="17"/>
    </row>
    <row r="59" spans="1:15" ht="15" customHeight="1">
      <c r="A59" s="254"/>
      <c r="B59" s="35" t="s">
        <v>38</v>
      </c>
      <c r="C59" s="8"/>
      <c r="D59" s="8"/>
      <c r="E59" s="8"/>
      <c r="F59" s="198"/>
      <c r="G59" s="8"/>
      <c r="H59" s="8"/>
      <c r="I59" s="8"/>
      <c r="J59" s="20"/>
      <c r="K59" s="20"/>
      <c r="L59" s="20"/>
      <c r="M59" s="20"/>
      <c r="O59" s="17"/>
    </row>
    <row r="60" spans="1:15" ht="15" customHeight="1">
      <c r="A60" s="253" t="s">
        <v>52</v>
      </c>
      <c r="B60" s="35" t="s">
        <v>37</v>
      </c>
      <c r="C60" s="2"/>
      <c r="D60" s="2"/>
      <c r="E60" s="2"/>
      <c r="F60" s="197"/>
      <c r="G60" s="2"/>
      <c r="H60" s="2"/>
      <c r="I60" s="2"/>
      <c r="J60" s="17"/>
      <c r="K60" s="17"/>
      <c r="L60" s="17"/>
      <c r="M60" s="17"/>
      <c r="O60" s="17"/>
    </row>
    <row r="61" spans="1:15" ht="15" customHeight="1">
      <c r="A61" s="254"/>
      <c r="B61" s="35" t="s">
        <v>38</v>
      </c>
      <c r="C61" s="8"/>
      <c r="D61" s="8"/>
      <c r="E61" s="8"/>
      <c r="F61" s="198"/>
      <c r="G61" s="8"/>
      <c r="H61" s="8"/>
      <c r="I61" s="8"/>
      <c r="J61" s="20"/>
      <c r="K61" s="20"/>
      <c r="L61" s="20"/>
      <c r="M61" s="20"/>
      <c r="O61" s="17"/>
    </row>
    <row r="62" spans="1:15" ht="15" customHeight="1">
      <c r="A62" s="253" t="s">
        <v>45</v>
      </c>
      <c r="B62" s="35" t="s">
        <v>37</v>
      </c>
      <c r="C62" s="2"/>
      <c r="D62" s="2"/>
      <c r="E62" s="2"/>
      <c r="F62" s="197"/>
      <c r="G62" s="2"/>
      <c r="H62" s="2"/>
      <c r="I62" s="2"/>
      <c r="J62" s="17"/>
      <c r="K62" s="17"/>
      <c r="L62" s="17"/>
      <c r="M62" s="17"/>
      <c r="O62" s="17"/>
    </row>
    <row r="63" spans="1:15" ht="15" customHeight="1">
      <c r="A63" s="254"/>
      <c r="B63" s="35" t="s">
        <v>38</v>
      </c>
      <c r="C63" s="8"/>
      <c r="D63" s="8"/>
      <c r="E63" s="8"/>
      <c r="F63" s="198"/>
      <c r="G63" s="8"/>
      <c r="H63" s="8"/>
      <c r="I63" s="8"/>
      <c r="J63" s="20"/>
      <c r="K63" s="20"/>
      <c r="L63" s="20"/>
      <c r="M63" s="20"/>
      <c r="O63" s="17"/>
    </row>
    <row r="64" spans="1:15" ht="15" customHeight="1">
      <c r="A64" s="253" t="s">
        <v>41</v>
      </c>
      <c r="B64" s="35" t="s">
        <v>37</v>
      </c>
      <c r="C64" s="2"/>
      <c r="D64" s="2"/>
      <c r="E64" s="2"/>
      <c r="F64" s="197"/>
      <c r="G64" s="2"/>
      <c r="H64" s="2"/>
      <c r="I64" s="2"/>
      <c r="J64" s="17"/>
      <c r="K64" s="17"/>
      <c r="L64" s="17"/>
      <c r="M64" s="17"/>
      <c r="O64" s="17"/>
    </row>
    <row r="65" spans="1:15" ht="15" customHeight="1">
      <c r="A65" s="254"/>
      <c r="B65" s="35" t="s">
        <v>38</v>
      </c>
      <c r="C65" s="8"/>
      <c r="D65" s="8"/>
      <c r="E65" s="8"/>
      <c r="F65" s="198"/>
      <c r="G65" s="8"/>
      <c r="H65" s="8"/>
      <c r="I65" s="8"/>
      <c r="J65" s="20"/>
      <c r="K65" s="20"/>
      <c r="L65" s="20"/>
      <c r="M65" s="20"/>
      <c r="O65" s="17"/>
    </row>
    <row r="66" spans="1:15" ht="15" customHeight="1">
      <c r="A66" s="253" t="s">
        <v>46</v>
      </c>
      <c r="B66" s="35" t="s">
        <v>37</v>
      </c>
      <c r="C66" s="2"/>
      <c r="D66" s="2"/>
      <c r="E66" s="2"/>
      <c r="F66" s="197"/>
      <c r="G66" s="2"/>
      <c r="H66" s="2"/>
      <c r="I66" s="2"/>
      <c r="J66" s="17"/>
      <c r="K66" s="17"/>
      <c r="L66" s="17"/>
      <c r="M66" s="17"/>
      <c r="O66" s="17"/>
    </row>
    <row r="67" spans="1:15" ht="15" customHeight="1">
      <c r="A67" s="254"/>
      <c r="B67" s="35" t="s">
        <v>38</v>
      </c>
      <c r="C67" s="8"/>
      <c r="D67" s="8"/>
      <c r="E67" s="8"/>
      <c r="F67" s="198"/>
      <c r="G67" s="8"/>
      <c r="H67" s="8"/>
      <c r="I67" s="8"/>
      <c r="J67" s="20"/>
      <c r="K67" s="20"/>
      <c r="L67" s="20"/>
      <c r="M67" s="20"/>
      <c r="O67" s="17"/>
    </row>
    <row r="68" spans="1:15" ht="15" customHeight="1">
      <c r="A68" s="253" t="s">
        <v>47</v>
      </c>
      <c r="B68" s="35" t="s">
        <v>37</v>
      </c>
      <c r="C68" s="2"/>
      <c r="D68" s="2"/>
      <c r="E68" s="2"/>
      <c r="F68" s="197"/>
      <c r="G68" s="2"/>
      <c r="H68" s="2"/>
      <c r="I68" s="2"/>
      <c r="J68" s="17"/>
      <c r="K68" s="17"/>
      <c r="L68" s="17"/>
      <c r="M68" s="17"/>
      <c r="O68" s="17"/>
    </row>
    <row r="69" spans="1:15" ht="15" customHeight="1">
      <c r="A69" s="254"/>
      <c r="B69" s="35" t="s">
        <v>38</v>
      </c>
      <c r="C69" s="8"/>
      <c r="D69" s="8"/>
      <c r="E69" s="8"/>
      <c r="F69" s="198"/>
      <c r="G69" s="8"/>
      <c r="H69" s="8"/>
      <c r="I69" s="8"/>
      <c r="J69" s="20"/>
      <c r="K69" s="20"/>
      <c r="L69" s="20"/>
      <c r="M69" s="20"/>
      <c r="O69" s="17"/>
    </row>
    <row r="70" spans="1:15" ht="15" customHeight="1">
      <c r="A70" s="253" t="s">
        <v>48</v>
      </c>
      <c r="B70" s="35" t="s">
        <v>37</v>
      </c>
      <c r="C70" s="242" t="s">
        <v>252</v>
      </c>
      <c r="D70" s="243"/>
      <c r="E70" s="243"/>
      <c r="F70" s="243"/>
      <c r="G70" s="243"/>
      <c r="H70" s="243"/>
      <c r="I70" s="244"/>
      <c r="J70" s="17"/>
      <c r="K70" s="17"/>
      <c r="L70" s="1"/>
      <c r="M70" s="23"/>
      <c r="O70" s="17"/>
    </row>
    <row r="71" spans="1:15" ht="15" customHeight="1">
      <c r="A71" s="254"/>
      <c r="B71" s="35" t="s">
        <v>38</v>
      </c>
      <c r="C71" s="242" t="s">
        <v>252</v>
      </c>
      <c r="D71" s="243"/>
      <c r="E71" s="243"/>
      <c r="F71" s="243"/>
      <c r="G71" s="243"/>
      <c r="H71" s="243"/>
      <c r="I71" s="244"/>
      <c r="J71" s="20"/>
      <c r="K71" s="20"/>
      <c r="L71" s="1"/>
      <c r="M71" s="23"/>
      <c r="O71" s="17"/>
    </row>
    <row r="72" spans="1:15" ht="15" customHeight="1">
      <c r="A72" s="1" t="s">
        <v>524</v>
      </c>
      <c r="O72" s="17"/>
    </row>
    <row r="73" spans="1:15" ht="15" customHeight="1">
      <c r="A73" s="1" t="s">
        <v>533</v>
      </c>
      <c r="O73" s="17"/>
    </row>
    <row r="74" spans="1:15" ht="15" customHeight="1">
      <c r="A74" s="12" t="s">
        <v>532</v>
      </c>
      <c r="O74" s="17"/>
    </row>
    <row r="75" spans="1:15" ht="15" customHeight="1">
      <c r="A75" s="1" t="s">
        <v>492</v>
      </c>
      <c r="O75" s="17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34">
    <mergeCell ref="A4:B4"/>
    <mergeCell ref="A5:A6"/>
    <mergeCell ref="A7:A8"/>
    <mergeCell ref="A9:A10"/>
    <mergeCell ref="A11:A12"/>
    <mergeCell ref="A15:A16"/>
    <mergeCell ref="A13:A14"/>
    <mergeCell ref="A68:A69"/>
    <mergeCell ref="A70:A71"/>
    <mergeCell ref="A62:A63"/>
    <mergeCell ref="A64:A65"/>
    <mergeCell ref="A66:A67"/>
    <mergeCell ref="A19:A20"/>
    <mergeCell ref="A46:A47"/>
    <mergeCell ref="H15:M16"/>
    <mergeCell ref="A56:A57"/>
    <mergeCell ref="A58:A59"/>
    <mergeCell ref="A60:A61"/>
    <mergeCell ref="A44:A45"/>
    <mergeCell ref="A27:A28"/>
    <mergeCell ref="A25:A26"/>
    <mergeCell ref="A43:B43"/>
    <mergeCell ref="A29:A30"/>
    <mergeCell ref="A17:A18"/>
    <mergeCell ref="C70:I70"/>
    <mergeCell ref="C54:I55"/>
    <mergeCell ref="C71:I71"/>
    <mergeCell ref="A50:A51"/>
    <mergeCell ref="A52:A53"/>
    <mergeCell ref="A21:A22"/>
    <mergeCell ref="A23:A24"/>
    <mergeCell ref="A31:A32"/>
    <mergeCell ref="A48:A49"/>
    <mergeCell ref="A54:A55"/>
  </mergeCells>
  <dataValidations count="1">
    <dataValidation allowBlank="1" showInputMessage="1" showErrorMessage="1" imeMode="hiragana" sqref="M3:M4 L1:M2 M72:M75 O1:O6 A17 A19 A21 A15 A13 A9 A23 A31 A29 A27 A25 A1:A5 L72:L75 A7 A105:B65536 N104:IV104 I42:K42 A46 M42 A56 A58 A60 A54 A11 A36:A44 A48 A62 A70 A68 A66 A64 C72:K75 G45:I45 G37:M41 D4:L4 C1:C4 D1:K3 C43:E43 F37:F45 C37:E41 A75 A50 A52 G43:K43 A72:A73 B1:B75 C33:M36 A33:A34 P1:IV75 N1:N7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scaleWithDoc="0"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84" zoomScaleSheetLayoutView="84" zoomScalePageLayoutView="0" workbookViewId="0" topLeftCell="A1">
      <selection activeCell="A1" sqref="A1"/>
    </sheetView>
  </sheetViews>
  <sheetFormatPr defaultColWidth="8.625" defaultRowHeight="13.5"/>
  <cols>
    <col min="1" max="12" width="10.625" style="12" customWidth="1"/>
    <col min="13" max="16384" width="8.625" style="12" customWidth="1"/>
  </cols>
  <sheetData>
    <row r="1" ht="19.5" customHeight="1">
      <c r="A1" s="11" t="s">
        <v>511</v>
      </c>
    </row>
    <row r="2" ht="12.75" customHeight="1">
      <c r="A2" s="11"/>
    </row>
    <row r="3" spans="1:12" ht="19.5" customHeight="1">
      <c r="A3" s="36"/>
      <c r="L3" s="33" t="s">
        <v>493</v>
      </c>
    </row>
    <row r="4" spans="1:12" ht="25.5" customHeight="1">
      <c r="A4" s="261" t="s">
        <v>2</v>
      </c>
      <c r="B4" s="261" t="s">
        <v>53</v>
      </c>
      <c r="C4" s="242" t="s">
        <v>1</v>
      </c>
      <c r="D4" s="244"/>
      <c r="E4" s="242" t="s">
        <v>54</v>
      </c>
      <c r="F4" s="244"/>
      <c r="G4" s="242" t="s">
        <v>55</v>
      </c>
      <c r="H4" s="244"/>
      <c r="I4" s="242" t="s">
        <v>56</v>
      </c>
      <c r="J4" s="244"/>
      <c r="K4" s="242" t="s">
        <v>4</v>
      </c>
      <c r="L4" s="244"/>
    </row>
    <row r="5" spans="1:12" ht="25.5" customHeight="1">
      <c r="A5" s="262"/>
      <c r="B5" s="262"/>
      <c r="C5" s="13" t="s">
        <v>57</v>
      </c>
      <c r="D5" s="13" t="s">
        <v>58</v>
      </c>
      <c r="E5" s="13" t="s">
        <v>57</v>
      </c>
      <c r="F5" s="13" t="s">
        <v>58</v>
      </c>
      <c r="G5" s="13" t="s">
        <v>57</v>
      </c>
      <c r="H5" s="13" t="s">
        <v>58</v>
      </c>
      <c r="I5" s="13" t="s">
        <v>57</v>
      </c>
      <c r="J5" s="13" t="s">
        <v>58</v>
      </c>
      <c r="K5" s="13" t="s">
        <v>57</v>
      </c>
      <c r="L5" s="13" t="s">
        <v>58</v>
      </c>
    </row>
    <row r="6" spans="1:12" ht="25.5" customHeight="1">
      <c r="A6" s="13" t="s">
        <v>473</v>
      </c>
      <c r="B6" s="5">
        <v>14</v>
      </c>
      <c r="C6" s="5">
        <f aca="true" t="shared" si="0" ref="C6:D10">E6+G6+I6+K6</f>
        <v>17822</v>
      </c>
      <c r="D6" s="5">
        <f t="shared" si="0"/>
        <v>395651</v>
      </c>
      <c r="E6" s="5">
        <v>6580</v>
      </c>
      <c r="F6" s="5">
        <v>109128</v>
      </c>
      <c r="G6" s="5">
        <v>7319</v>
      </c>
      <c r="H6" s="5">
        <v>136331</v>
      </c>
      <c r="I6" s="5">
        <v>2065</v>
      </c>
      <c r="J6" s="5">
        <v>108911</v>
      </c>
      <c r="K6" s="5">
        <v>1858</v>
      </c>
      <c r="L6" s="5">
        <v>41281</v>
      </c>
    </row>
    <row r="7" spans="1:12" ht="25.5" customHeight="1">
      <c r="A7" s="13" t="s">
        <v>474</v>
      </c>
      <c r="B7" s="5">
        <v>14</v>
      </c>
      <c r="C7" s="5">
        <f t="shared" si="0"/>
        <v>17277</v>
      </c>
      <c r="D7" s="5">
        <f t="shared" si="0"/>
        <v>328109</v>
      </c>
      <c r="E7" s="5">
        <v>9322</v>
      </c>
      <c r="F7" s="5">
        <v>141982</v>
      </c>
      <c r="G7" s="5">
        <v>4125</v>
      </c>
      <c r="H7" s="5">
        <v>85378</v>
      </c>
      <c r="I7" s="5">
        <v>2150</v>
      </c>
      <c r="J7" s="5">
        <v>59440</v>
      </c>
      <c r="K7" s="5">
        <v>1680</v>
      </c>
      <c r="L7" s="5">
        <v>41309</v>
      </c>
    </row>
    <row r="8" spans="1:12" ht="25.5" customHeight="1">
      <c r="A8" s="13" t="s">
        <v>475</v>
      </c>
      <c r="B8" s="5">
        <v>14</v>
      </c>
      <c r="C8" s="5">
        <f t="shared" si="0"/>
        <v>17205</v>
      </c>
      <c r="D8" s="5">
        <f t="shared" si="0"/>
        <v>349092</v>
      </c>
      <c r="E8" s="5">
        <v>9253</v>
      </c>
      <c r="F8" s="5">
        <v>140409</v>
      </c>
      <c r="G8" s="5">
        <v>4304</v>
      </c>
      <c r="H8" s="5">
        <v>93348</v>
      </c>
      <c r="I8" s="5">
        <v>2020</v>
      </c>
      <c r="J8" s="5">
        <v>73741</v>
      </c>
      <c r="K8" s="5">
        <v>1628</v>
      </c>
      <c r="L8" s="5">
        <v>41594</v>
      </c>
    </row>
    <row r="9" spans="1:12" ht="25.5" customHeight="1">
      <c r="A9" s="13" t="s">
        <v>476</v>
      </c>
      <c r="B9" s="5">
        <v>14</v>
      </c>
      <c r="C9" s="5">
        <f t="shared" si="0"/>
        <v>30450</v>
      </c>
      <c r="D9" s="5">
        <f t="shared" si="0"/>
        <v>348400</v>
      </c>
      <c r="E9" s="5">
        <v>9583</v>
      </c>
      <c r="F9" s="5">
        <v>138877</v>
      </c>
      <c r="G9" s="5">
        <v>4302</v>
      </c>
      <c r="H9" s="5">
        <v>86706</v>
      </c>
      <c r="I9" s="5">
        <v>1999</v>
      </c>
      <c r="J9" s="5">
        <v>57073</v>
      </c>
      <c r="K9" s="5">
        <v>14566</v>
      </c>
      <c r="L9" s="5">
        <v>65744</v>
      </c>
    </row>
    <row r="10" spans="1:12" ht="25.5" customHeight="1">
      <c r="A10" s="13" t="s">
        <v>477</v>
      </c>
      <c r="B10" s="5">
        <v>14</v>
      </c>
      <c r="C10" s="5">
        <f t="shared" si="0"/>
        <v>30733</v>
      </c>
      <c r="D10" s="5">
        <f t="shared" si="0"/>
        <v>428341</v>
      </c>
      <c r="E10" s="5">
        <v>9801</v>
      </c>
      <c r="F10" s="5">
        <v>147872</v>
      </c>
      <c r="G10" s="5">
        <v>4414</v>
      </c>
      <c r="H10" s="5">
        <v>78940</v>
      </c>
      <c r="I10" s="5">
        <v>2232</v>
      </c>
      <c r="J10" s="5">
        <v>130364</v>
      </c>
      <c r="K10" s="5">
        <v>14286</v>
      </c>
      <c r="L10" s="5">
        <v>71165</v>
      </c>
    </row>
    <row r="11" spans="1:12" ht="26.25" customHeight="1">
      <c r="A11" s="13" t="s">
        <v>478</v>
      </c>
      <c r="B11" s="5">
        <v>14</v>
      </c>
      <c r="C11" s="5">
        <v>30503</v>
      </c>
      <c r="D11" s="5">
        <v>379462</v>
      </c>
      <c r="E11" s="5">
        <v>10420</v>
      </c>
      <c r="F11" s="5">
        <v>150428</v>
      </c>
      <c r="G11" s="5">
        <v>4312</v>
      </c>
      <c r="H11" s="5">
        <v>78760</v>
      </c>
      <c r="I11" s="5">
        <v>2393</v>
      </c>
      <c r="J11" s="5">
        <v>80566</v>
      </c>
      <c r="K11" s="5">
        <v>13378</v>
      </c>
      <c r="L11" s="5">
        <v>69708</v>
      </c>
    </row>
    <row r="12" spans="1:12" ht="26.25" customHeight="1">
      <c r="A12" s="13" t="s">
        <v>479</v>
      </c>
      <c r="B12" s="5">
        <v>14</v>
      </c>
      <c r="C12" s="5">
        <f aca="true" t="shared" si="1" ref="C12:D14">SUM(E12,G12,I12,K12)</f>
        <v>28886</v>
      </c>
      <c r="D12" s="5">
        <f t="shared" si="1"/>
        <v>364043</v>
      </c>
      <c r="E12" s="5">
        <v>10057</v>
      </c>
      <c r="F12" s="5">
        <v>147297</v>
      </c>
      <c r="G12" s="5">
        <v>4585</v>
      </c>
      <c r="H12" s="5">
        <v>84491</v>
      </c>
      <c r="I12" s="5">
        <v>2405</v>
      </c>
      <c r="J12" s="5">
        <v>68673</v>
      </c>
      <c r="K12" s="5">
        <v>11839</v>
      </c>
      <c r="L12" s="5">
        <v>63582</v>
      </c>
    </row>
    <row r="13" spans="1:12" ht="26.25" customHeight="1">
      <c r="A13" s="13" t="s">
        <v>480</v>
      </c>
      <c r="B13" s="5">
        <v>14</v>
      </c>
      <c r="C13" s="5">
        <f t="shared" si="1"/>
        <v>29211</v>
      </c>
      <c r="D13" s="5">
        <f t="shared" si="1"/>
        <v>375747</v>
      </c>
      <c r="E13" s="5">
        <v>10149</v>
      </c>
      <c r="F13" s="5">
        <v>142143</v>
      </c>
      <c r="G13" s="5">
        <v>4128</v>
      </c>
      <c r="H13" s="5">
        <v>79495</v>
      </c>
      <c r="I13" s="5">
        <v>2651</v>
      </c>
      <c r="J13" s="5">
        <v>89244</v>
      </c>
      <c r="K13" s="5">
        <v>12283</v>
      </c>
      <c r="L13" s="5">
        <v>64865</v>
      </c>
    </row>
    <row r="14" spans="1:12" ht="26.25" customHeight="1">
      <c r="A14" s="13" t="s">
        <v>481</v>
      </c>
      <c r="B14" s="32">
        <v>14</v>
      </c>
      <c r="C14" s="5">
        <f t="shared" si="1"/>
        <v>31427</v>
      </c>
      <c r="D14" s="5">
        <f t="shared" si="1"/>
        <v>387860</v>
      </c>
      <c r="E14" s="5">
        <v>10202</v>
      </c>
      <c r="F14" s="5">
        <v>136638</v>
      </c>
      <c r="G14" s="5">
        <v>4152</v>
      </c>
      <c r="H14" s="5">
        <v>80131</v>
      </c>
      <c r="I14" s="5">
        <v>2565</v>
      </c>
      <c r="J14" s="5">
        <v>109220</v>
      </c>
      <c r="K14" s="5">
        <v>14508</v>
      </c>
      <c r="L14" s="5">
        <v>61871</v>
      </c>
    </row>
    <row r="15" spans="1:12" ht="26.25" customHeight="1">
      <c r="A15" s="13" t="s">
        <v>482</v>
      </c>
      <c r="B15" s="6">
        <v>14</v>
      </c>
      <c r="C15" s="6">
        <v>32928</v>
      </c>
      <c r="D15" s="6">
        <v>351042</v>
      </c>
      <c r="E15" s="6">
        <v>10121</v>
      </c>
      <c r="F15" s="6">
        <v>141367</v>
      </c>
      <c r="G15" s="6">
        <v>4037</v>
      </c>
      <c r="H15" s="6">
        <v>77142</v>
      </c>
      <c r="I15" s="6">
        <v>2533</v>
      </c>
      <c r="J15" s="6">
        <v>66451</v>
      </c>
      <c r="K15" s="6">
        <v>16237</v>
      </c>
      <c r="L15" s="6">
        <v>66082</v>
      </c>
    </row>
    <row r="16" spans="1:12" ht="26.25" customHeight="1">
      <c r="A16" s="13" t="s">
        <v>483</v>
      </c>
      <c r="B16" s="6">
        <v>14</v>
      </c>
      <c r="C16" s="6">
        <f aca="true" t="shared" si="2" ref="C16:D18">SUM(E16,G16,I16,K16)</f>
        <v>33611</v>
      </c>
      <c r="D16" s="6">
        <f t="shared" si="2"/>
        <v>341191</v>
      </c>
      <c r="E16" s="6">
        <v>10187</v>
      </c>
      <c r="F16" s="6">
        <v>133884</v>
      </c>
      <c r="G16" s="6">
        <v>4193</v>
      </c>
      <c r="H16" s="6">
        <v>82521</v>
      </c>
      <c r="I16" s="6">
        <v>2191</v>
      </c>
      <c r="J16" s="6">
        <v>53551</v>
      </c>
      <c r="K16" s="6">
        <v>17040</v>
      </c>
      <c r="L16" s="6">
        <v>71235</v>
      </c>
    </row>
    <row r="17" spans="1:12" ht="26.25" customHeight="1">
      <c r="A17" s="13" t="s">
        <v>484</v>
      </c>
      <c r="B17" s="32">
        <v>14</v>
      </c>
      <c r="C17" s="6">
        <f t="shared" si="2"/>
        <v>31614</v>
      </c>
      <c r="D17" s="6">
        <f t="shared" si="2"/>
        <v>341312</v>
      </c>
      <c r="E17" s="48">
        <v>10236</v>
      </c>
      <c r="F17" s="48">
        <v>134059</v>
      </c>
      <c r="G17" s="48">
        <v>3914</v>
      </c>
      <c r="H17" s="48">
        <v>75475</v>
      </c>
      <c r="I17" s="48">
        <v>2300</v>
      </c>
      <c r="J17" s="48">
        <v>58366</v>
      </c>
      <c r="K17" s="48">
        <v>15164</v>
      </c>
      <c r="L17" s="48">
        <v>73412</v>
      </c>
    </row>
    <row r="18" spans="1:12" ht="26.25" customHeight="1">
      <c r="A18" s="13" t="s">
        <v>485</v>
      </c>
      <c r="B18" s="32">
        <v>14</v>
      </c>
      <c r="C18" s="6">
        <f t="shared" si="2"/>
        <v>32972</v>
      </c>
      <c r="D18" s="6">
        <f t="shared" si="2"/>
        <v>351779</v>
      </c>
      <c r="E18" s="52">
        <v>10368</v>
      </c>
      <c r="F18" s="52">
        <v>128271</v>
      </c>
      <c r="G18" s="52">
        <v>3986</v>
      </c>
      <c r="H18" s="52">
        <v>85825</v>
      </c>
      <c r="I18" s="52">
        <v>2198</v>
      </c>
      <c r="J18" s="52">
        <v>53496</v>
      </c>
      <c r="K18" s="52">
        <v>16420</v>
      </c>
      <c r="L18" s="52">
        <v>84187</v>
      </c>
    </row>
    <row r="19" spans="1:12" ht="26.25" customHeight="1">
      <c r="A19" s="13" t="s">
        <v>262</v>
      </c>
      <c r="B19" s="32">
        <v>14</v>
      </c>
      <c r="C19" s="6">
        <f>SUM(E19,G19,I19,K19)</f>
        <v>20676</v>
      </c>
      <c r="D19" s="6">
        <f>SUM(F19,H19,J19,L19)</f>
        <v>371688</v>
      </c>
      <c r="E19" s="64">
        <v>10307</v>
      </c>
      <c r="F19" s="64">
        <v>149832</v>
      </c>
      <c r="G19" s="64">
        <v>5379</v>
      </c>
      <c r="H19" s="64">
        <v>105266</v>
      </c>
      <c r="I19" s="64">
        <v>2104</v>
      </c>
      <c r="J19" s="64">
        <v>50882</v>
      </c>
      <c r="K19" s="64">
        <v>2886</v>
      </c>
      <c r="L19" s="64">
        <v>65708</v>
      </c>
    </row>
    <row r="20" ht="19.5" customHeight="1">
      <c r="A20" s="51" t="s">
        <v>535</v>
      </c>
    </row>
    <row r="21" ht="19.5" customHeight="1">
      <c r="A21" s="193" t="s">
        <v>444</v>
      </c>
    </row>
    <row r="22" ht="19.5" customHeight="1">
      <c r="A22" s="11" t="s">
        <v>511</v>
      </c>
    </row>
    <row r="23" ht="12.75" customHeight="1">
      <c r="A23" s="11"/>
    </row>
    <row r="24" spans="1:12" ht="19.5" customHeight="1">
      <c r="A24" s="36"/>
      <c r="L24" s="33" t="s">
        <v>493</v>
      </c>
    </row>
    <row r="25" spans="1:12" ht="25.5" customHeight="1">
      <c r="A25" s="261" t="s">
        <v>2</v>
      </c>
      <c r="B25" s="261" t="s">
        <v>53</v>
      </c>
      <c r="C25" s="242" t="s">
        <v>1</v>
      </c>
      <c r="D25" s="244"/>
      <c r="E25" s="242" t="s">
        <v>54</v>
      </c>
      <c r="F25" s="244"/>
      <c r="G25" s="242" t="s">
        <v>55</v>
      </c>
      <c r="H25" s="244"/>
      <c r="I25" s="242" t="s">
        <v>56</v>
      </c>
      <c r="J25" s="244"/>
      <c r="K25" s="242" t="s">
        <v>4</v>
      </c>
      <c r="L25" s="244"/>
    </row>
    <row r="26" spans="1:12" ht="25.5" customHeight="1">
      <c r="A26" s="262"/>
      <c r="B26" s="262"/>
      <c r="C26" s="13" t="s">
        <v>57</v>
      </c>
      <c r="D26" s="13" t="s">
        <v>58</v>
      </c>
      <c r="E26" s="13" t="s">
        <v>57</v>
      </c>
      <c r="F26" s="13" t="s">
        <v>58</v>
      </c>
      <c r="G26" s="13" t="s">
        <v>57</v>
      </c>
      <c r="H26" s="13" t="s">
        <v>58</v>
      </c>
      <c r="I26" s="13" t="s">
        <v>57</v>
      </c>
      <c r="J26" s="13" t="s">
        <v>58</v>
      </c>
      <c r="K26" s="13" t="s">
        <v>57</v>
      </c>
      <c r="L26" s="13" t="s">
        <v>58</v>
      </c>
    </row>
    <row r="27" spans="1:12" ht="26.25" customHeight="1">
      <c r="A27" s="13" t="s">
        <v>443</v>
      </c>
      <c r="B27" s="6">
        <v>14</v>
      </c>
      <c r="C27" s="6">
        <f>SUM(E27,G27,I27,K27)</f>
        <v>19191</v>
      </c>
      <c r="D27" s="6">
        <v>337503</v>
      </c>
      <c r="E27" s="6">
        <v>9720</v>
      </c>
      <c r="F27" s="6">
        <v>144926</v>
      </c>
      <c r="G27" s="6">
        <v>4699</v>
      </c>
      <c r="H27" s="6">
        <v>85885</v>
      </c>
      <c r="I27" s="6">
        <v>1909</v>
      </c>
      <c r="J27" s="6">
        <v>42945</v>
      </c>
      <c r="K27" s="6">
        <v>2863</v>
      </c>
      <c r="L27" s="6">
        <v>63747</v>
      </c>
    </row>
    <row r="28" spans="1:12" ht="25.5" customHeight="1">
      <c r="A28" s="13" t="s">
        <v>449</v>
      </c>
      <c r="B28" s="5">
        <v>14</v>
      </c>
      <c r="C28" s="6">
        <f>SUM(E28,G28,I28,K28)</f>
        <v>16836</v>
      </c>
      <c r="D28" s="6">
        <f>SUM(F28,H28,J28,L28)</f>
        <v>197351</v>
      </c>
      <c r="E28" s="6">
        <v>7990</v>
      </c>
      <c r="F28" s="6">
        <v>75874</v>
      </c>
      <c r="G28" s="6">
        <v>4236</v>
      </c>
      <c r="H28" s="6">
        <v>56691</v>
      </c>
      <c r="I28" s="6">
        <v>1471</v>
      </c>
      <c r="J28" s="6">
        <v>29969</v>
      </c>
      <c r="K28" s="6">
        <v>3139</v>
      </c>
      <c r="L28" s="6">
        <v>34817</v>
      </c>
    </row>
    <row r="29" spans="1:12" ht="25.5" customHeight="1">
      <c r="A29" s="13" t="s">
        <v>452</v>
      </c>
      <c r="B29" s="5">
        <v>14</v>
      </c>
      <c r="C29" s="6">
        <f>SUM(E29,G29,I29,K29)</f>
        <v>17753</v>
      </c>
      <c r="D29" s="6">
        <f>SUM(F29,H29,J29,L29)</f>
        <v>209325</v>
      </c>
      <c r="E29" s="6">
        <v>8365</v>
      </c>
      <c r="F29" s="6">
        <v>83013</v>
      </c>
      <c r="G29" s="6">
        <v>3923</v>
      </c>
      <c r="H29" s="6">
        <v>54895</v>
      </c>
      <c r="I29" s="6">
        <v>1532</v>
      </c>
      <c r="J29" s="6">
        <v>30042</v>
      </c>
      <c r="K29" s="6">
        <v>3933</v>
      </c>
      <c r="L29" s="6">
        <v>41375</v>
      </c>
    </row>
    <row r="30" spans="1:12" ht="25.5" customHeight="1">
      <c r="A30" s="13" t="s">
        <v>470</v>
      </c>
      <c r="B30" s="5">
        <v>14</v>
      </c>
      <c r="C30" s="6">
        <f>SUM(E30,G30,I30,K30)</f>
        <v>23758</v>
      </c>
      <c r="D30" s="6">
        <f>SUM(F30,H30,J30,L30)</f>
        <v>261892</v>
      </c>
      <c r="E30" s="6">
        <v>9450</v>
      </c>
      <c r="F30" s="6">
        <v>105186</v>
      </c>
      <c r="G30" s="6">
        <v>4422</v>
      </c>
      <c r="H30" s="6">
        <v>63371</v>
      </c>
      <c r="I30" s="6">
        <v>1586</v>
      </c>
      <c r="J30" s="6">
        <v>31016</v>
      </c>
      <c r="K30" s="6">
        <v>8300</v>
      </c>
      <c r="L30" s="6">
        <v>62319</v>
      </c>
    </row>
    <row r="31" ht="19.5" customHeight="1">
      <c r="A31" s="51" t="s">
        <v>535</v>
      </c>
    </row>
    <row r="32" ht="19.5" customHeight="1">
      <c r="A32" s="193" t="s">
        <v>444</v>
      </c>
    </row>
    <row r="33" ht="19.5" customHeight="1">
      <c r="A33" s="11"/>
    </row>
    <row r="34" ht="19.5" customHeight="1">
      <c r="A34" s="11"/>
    </row>
    <row r="35" ht="19.5" customHeight="1">
      <c r="A35" s="11"/>
    </row>
    <row r="36" ht="19.5" customHeight="1">
      <c r="A36" s="11"/>
    </row>
    <row r="37" ht="19.5" customHeight="1">
      <c r="A37" s="11"/>
    </row>
    <row r="38" ht="19.5" customHeight="1">
      <c r="A38" s="11"/>
    </row>
    <row r="39" ht="19.5" customHeight="1">
      <c r="A39" s="11"/>
    </row>
    <row r="40" ht="19.5" customHeight="1">
      <c r="A40" s="11"/>
    </row>
    <row r="41" ht="19.5" customHeight="1">
      <c r="A41" s="11"/>
    </row>
    <row r="42" ht="19.5" customHeight="1">
      <c r="A42" s="11"/>
    </row>
    <row r="43" ht="19.5" customHeight="1">
      <c r="A43" s="11"/>
    </row>
    <row r="44" ht="19.5" customHeight="1">
      <c r="A44" s="11"/>
    </row>
    <row r="45" ht="19.5" customHeight="1">
      <c r="A45" s="11"/>
    </row>
    <row r="46" ht="19.5" customHeight="1">
      <c r="A46" s="11"/>
    </row>
  </sheetData>
  <sheetProtection/>
  <mergeCells count="14">
    <mergeCell ref="C25:D25"/>
    <mergeCell ref="E25:F25"/>
    <mergeCell ref="G25:H25"/>
    <mergeCell ref="I25:J25"/>
    <mergeCell ref="K25:L25"/>
    <mergeCell ref="A4:A5"/>
    <mergeCell ref="C4:D4"/>
    <mergeCell ref="E4:F4"/>
    <mergeCell ref="I4:J4"/>
    <mergeCell ref="K4:L4"/>
    <mergeCell ref="B4:B5"/>
    <mergeCell ref="G4:H4"/>
    <mergeCell ref="A25:A26"/>
    <mergeCell ref="B25:B26"/>
  </mergeCells>
  <dataValidations count="1">
    <dataValidation allowBlank="1" showInputMessage="1" showErrorMessage="1" imeMode="hiragana" sqref="A3:L5 B1:L2 A14:B14 B17:B19 E17:L19 B20:L23 A1:A13 A24:L27 B31:L46 M1:IV46 A15:A65536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  <headerFooter scaleWithDoc="0"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25.625" style="12" customWidth="1"/>
    <col min="2" max="12" width="9.625" style="12" customWidth="1"/>
    <col min="13" max="13" width="9.50390625" style="37" customWidth="1"/>
    <col min="14" max="14" width="9.50390625" style="12" customWidth="1"/>
    <col min="15" max="16384" width="8.625" style="12" customWidth="1"/>
  </cols>
  <sheetData>
    <row r="1" ht="27" customHeight="1">
      <c r="A1" s="11" t="s">
        <v>258</v>
      </c>
    </row>
    <row r="2" ht="12.75" customHeight="1">
      <c r="A2" s="11"/>
    </row>
    <row r="3" spans="11:14" ht="15" customHeight="1">
      <c r="K3" s="12" t="s">
        <v>6</v>
      </c>
      <c r="L3" s="19"/>
      <c r="N3" s="40" t="s">
        <v>59</v>
      </c>
    </row>
    <row r="4" spans="1:14" s="14" customFormat="1" ht="24.75" customHeight="1">
      <c r="A4" s="38" t="s">
        <v>60</v>
      </c>
      <c r="B4" s="13" t="s">
        <v>473</v>
      </c>
      <c r="C4" s="13" t="s">
        <v>474</v>
      </c>
      <c r="D4" s="13" t="s">
        <v>475</v>
      </c>
      <c r="E4" s="13" t="s">
        <v>476</v>
      </c>
      <c r="F4" s="13" t="s">
        <v>477</v>
      </c>
      <c r="G4" s="13" t="s">
        <v>478</v>
      </c>
      <c r="H4" s="13" t="s">
        <v>479</v>
      </c>
      <c r="I4" s="13" t="s">
        <v>480</v>
      </c>
      <c r="J4" s="13" t="s">
        <v>481</v>
      </c>
      <c r="K4" s="13" t="s">
        <v>482</v>
      </c>
      <c r="L4" s="13" t="s">
        <v>483</v>
      </c>
      <c r="M4" s="13" t="s">
        <v>484</v>
      </c>
      <c r="N4" s="13" t="s">
        <v>485</v>
      </c>
    </row>
    <row r="5" spans="1:14" ht="24.75" customHeight="1">
      <c r="A5" s="39" t="s">
        <v>61</v>
      </c>
      <c r="B5" s="5">
        <v>12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11</v>
      </c>
      <c r="K5" s="5">
        <v>11</v>
      </c>
      <c r="L5" s="5">
        <v>11</v>
      </c>
      <c r="M5" s="41">
        <v>11</v>
      </c>
      <c r="N5" s="47">
        <v>11</v>
      </c>
    </row>
    <row r="6" spans="1:14" ht="24.75" customHeight="1">
      <c r="A6" s="39" t="s">
        <v>76</v>
      </c>
      <c r="B6" s="5">
        <v>13</v>
      </c>
      <c r="C6" s="5">
        <v>12</v>
      </c>
      <c r="D6" s="5">
        <v>13</v>
      </c>
      <c r="E6" s="5">
        <v>13</v>
      </c>
      <c r="F6" s="5">
        <v>13</v>
      </c>
      <c r="G6" s="5">
        <v>13</v>
      </c>
      <c r="H6" s="5">
        <v>13</v>
      </c>
      <c r="I6" s="5">
        <v>13</v>
      </c>
      <c r="J6" s="5">
        <v>13</v>
      </c>
      <c r="K6" s="5">
        <v>13</v>
      </c>
      <c r="L6" s="6">
        <v>13</v>
      </c>
      <c r="M6" s="41">
        <v>13</v>
      </c>
      <c r="N6" s="47">
        <v>12</v>
      </c>
    </row>
    <row r="7" spans="1:14" ht="24.75" customHeight="1">
      <c r="A7" s="39" t="s">
        <v>62</v>
      </c>
      <c r="B7" s="5">
        <v>33</v>
      </c>
      <c r="C7" s="5">
        <v>17</v>
      </c>
      <c r="D7" s="5">
        <v>17</v>
      </c>
      <c r="E7" s="5">
        <v>17</v>
      </c>
      <c r="F7" s="5">
        <v>17</v>
      </c>
      <c r="G7" s="5">
        <v>17</v>
      </c>
      <c r="H7" s="5">
        <v>17</v>
      </c>
      <c r="I7" s="5">
        <v>17</v>
      </c>
      <c r="J7" s="5">
        <v>17</v>
      </c>
      <c r="K7" s="5">
        <v>17</v>
      </c>
      <c r="L7" s="5">
        <v>17</v>
      </c>
      <c r="M7" s="41">
        <v>17</v>
      </c>
      <c r="N7" s="47">
        <v>16</v>
      </c>
    </row>
    <row r="8" spans="1:14" ht="24.75" customHeight="1">
      <c r="A8" s="39" t="s">
        <v>63</v>
      </c>
      <c r="B8" s="5">
        <v>5677</v>
      </c>
      <c r="C8" s="5">
        <v>5600</v>
      </c>
      <c r="D8" s="5">
        <v>5754</v>
      </c>
      <c r="E8" s="5">
        <v>5824</v>
      </c>
      <c r="F8" s="5">
        <v>5847</v>
      </c>
      <c r="G8" s="5">
        <v>5960</v>
      </c>
      <c r="H8" s="5">
        <v>6091</v>
      </c>
      <c r="I8" s="5">
        <v>6104</v>
      </c>
      <c r="J8" s="5">
        <v>6199</v>
      </c>
      <c r="K8" s="5">
        <v>6241</v>
      </c>
      <c r="L8" s="5">
        <v>6237</v>
      </c>
      <c r="M8" s="41">
        <v>6251</v>
      </c>
      <c r="N8" s="47">
        <v>7758</v>
      </c>
    </row>
    <row r="9" spans="1:14" ht="24.75" customHeight="1">
      <c r="A9" s="32" t="s">
        <v>242</v>
      </c>
      <c r="B9" s="5">
        <v>1231</v>
      </c>
      <c r="C9" s="5">
        <v>1633</v>
      </c>
      <c r="D9" s="5">
        <v>1736</v>
      </c>
      <c r="E9" s="5">
        <v>1826</v>
      </c>
      <c r="F9" s="5">
        <v>1780</v>
      </c>
      <c r="G9" s="5">
        <v>1709</v>
      </c>
      <c r="H9" s="5">
        <v>1670</v>
      </c>
      <c r="I9" s="5">
        <v>1829</v>
      </c>
      <c r="J9" s="5">
        <v>1787</v>
      </c>
      <c r="K9" s="5">
        <v>1669</v>
      </c>
      <c r="L9" s="5">
        <v>1683</v>
      </c>
      <c r="M9" s="41">
        <v>1610</v>
      </c>
      <c r="N9" s="47">
        <v>1535</v>
      </c>
    </row>
    <row r="10" spans="1:14" ht="24.75" customHeight="1">
      <c r="A10" s="39" t="s">
        <v>65</v>
      </c>
      <c r="B10" s="2"/>
      <c r="C10" s="2"/>
      <c r="D10" s="5">
        <v>5000</v>
      </c>
      <c r="E10" s="5">
        <v>5000</v>
      </c>
      <c r="F10" s="5">
        <v>20000</v>
      </c>
      <c r="G10" s="5">
        <v>25000</v>
      </c>
      <c r="H10" s="5">
        <v>25000</v>
      </c>
      <c r="I10" s="5">
        <v>27800</v>
      </c>
      <c r="J10" s="5">
        <v>27800</v>
      </c>
      <c r="K10" s="5">
        <v>27800</v>
      </c>
      <c r="L10" s="266" t="s">
        <v>253</v>
      </c>
      <c r="M10" s="267"/>
      <c r="N10" s="268"/>
    </row>
    <row r="11" spans="1:14" ht="24.75" customHeight="1">
      <c r="A11" s="39" t="s">
        <v>66</v>
      </c>
      <c r="B11" s="5">
        <v>2600</v>
      </c>
      <c r="C11" s="5">
        <v>2500</v>
      </c>
      <c r="D11" s="5">
        <v>2200</v>
      </c>
      <c r="E11" s="5">
        <v>2100</v>
      </c>
      <c r="F11" s="5">
        <v>1968</v>
      </c>
      <c r="G11" s="5">
        <v>1900</v>
      </c>
      <c r="H11" s="5">
        <v>1730</v>
      </c>
      <c r="I11" s="5">
        <v>1730</v>
      </c>
      <c r="J11" s="5">
        <v>1735</v>
      </c>
      <c r="K11" s="5">
        <v>1469</v>
      </c>
      <c r="L11" s="5">
        <v>1404</v>
      </c>
      <c r="M11" s="41">
        <v>1432</v>
      </c>
      <c r="N11" s="47">
        <v>1345</v>
      </c>
    </row>
    <row r="12" spans="1:14" ht="24.75" customHeight="1">
      <c r="A12" s="42" t="s">
        <v>243</v>
      </c>
      <c r="B12" s="5">
        <v>4000</v>
      </c>
      <c r="C12" s="5">
        <v>5800</v>
      </c>
      <c r="D12" s="5">
        <v>5900</v>
      </c>
      <c r="E12" s="5">
        <v>5770</v>
      </c>
      <c r="F12" s="5">
        <v>5955</v>
      </c>
      <c r="G12" s="5">
        <v>6072</v>
      </c>
      <c r="H12" s="5">
        <v>6088</v>
      </c>
      <c r="I12" s="5">
        <v>5922</v>
      </c>
      <c r="J12" s="5">
        <v>3021</v>
      </c>
      <c r="K12" s="5">
        <v>2200</v>
      </c>
      <c r="L12" s="5">
        <v>2039</v>
      </c>
      <c r="M12" s="41">
        <v>1117</v>
      </c>
      <c r="N12" s="47">
        <v>1350</v>
      </c>
    </row>
    <row r="13" spans="1:14" ht="24.75" customHeight="1">
      <c r="A13" s="42" t="s">
        <v>244</v>
      </c>
      <c r="B13" s="5">
        <v>150</v>
      </c>
      <c r="C13" s="5">
        <v>150</v>
      </c>
      <c r="D13" s="5">
        <v>130</v>
      </c>
      <c r="E13" s="5">
        <v>130</v>
      </c>
      <c r="F13" s="5">
        <v>200</v>
      </c>
      <c r="G13" s="5">
        <v>150</v>
      </c>
      <c r="H13" s="5">
        <v>102</v>
      </c>
      <c r="I13" s="5">
        <v>93</v>
      </c>
      <c r="J13" s="5">
        <v>48</v>
      </c>
      <c r="K13" s="5">
        <v>50</v>
      </c>
      <c r="L13" s="5">
        <v>43</v>
      </c>
      <c r="M13" s="41">
        <v>45</v>
      </c>
      <c r="N13" s="47">
        <v>50</v>
      </c>
    </row>
    <row r="14" spans="1:14" ht="24.75" customHeight="1">
      <c r="A14" s="42" t="s">
        <v>245</v>
      </c>
      <c r="B14" s="5">
        <v>49</v>
      </c>
      <c r="C14" s="5">
        <v>35</v>
      </c>
      <c r="D14" s="5">
        <v>35</v>
      </c>
      <c r="E14" s="5">
        <v>35</v>
      </c>
      <c r="F14" s="5">
        <v>38</v>
      </c>
      <c r="G14" s="5">
        <v>40</v>
      </c>
      <c r="H14" s="5">
        <v>38</v>
      </c>
      <c r="I14" s="5">
        <v>30</v>
      </c>
      <c r="J14" s="5">
        <v>22</v>
      </c>
      <c r="K14" s="5">
        <v>20</v>
      </c>
      <c r="L14" s="269" t="s">
        <v>254</v>
      </c>
      <c r="M14" s="270"/>
      <c r="N14" s="271"/>
    </row>
    <row r="15" spans="1:14" ht="24.75" customHeight="1">
      <c r="A15" s="39" t="s">
        <v>69</v>
      </c>
      <c r="B15" s="5">
        <v>10</v>
      </c>
      <c r="C15" s="5">
        <v>10</v>
      </c>
      <c r="D15" s="5">
        <v>10</v>
      </c>
      <c r="E15" s="5">
        <v>10</v>
      </c>
      <c r="F15" s="5">
        <v>11</v>
      </c>
      <c r="G15" s="5">
        <v>12</v>
      </c>
      <c r="H15" s="5">
        <v>10</v>
      </c>
      <c r="I15" s="5">
        <v>12</v>
      </c>
      <c r="J15" s="5">
        <v>12</v>
      </c>
      <c r="K15" s="5">
        <v>9</v>
      </c>
      <c r="L15" s="5">
        <v>14</v>
      </c>
      <c r="M15" s="41">
        <v>14</v>
      </c>
      <c r="N15" s="49">
        <v>10</v>
      </c>
    </row>
    <row r="16" spans="1:14" ht="24.75" customHeight="1">
      <c r="A16" s="39" t="s">
        <v>70</v>
      </c>
      <c r="B16" s="5">
        <v>15</v>
      </c>
      <c r="C16" s="5">
        <v>15</v>
      </c>
      <c r="D16" s="5">
        <v>15</v>
      </c>
      <c r="E16" s="5">
        <v>15</v>
      </c>
      <c r="F16" s="5">
        <v>15</v>
      </c>
      <c r="G16" s="5">
        <v>15</v>
      </c>
      <c r="H16" s="5">
        <v>15</v>
      </c>
      <c r="I16" s="5">
        <v>15</v>
      </c>
      <c r="J16" s="5">
        <v>15</v>
      </c>
      <c r="K16" s="5">
        <v>15</v>
      </c>
      <c r="L16" s="5">
        <v>15</v>
      </c>
      <c r="M16" s="41">
        <v>15</v>
      </c>
      <c r="N16" s="49">
        <v>15</v>
      </c>
    </row>
    <row r="17" spans="1:14" ht="24.75" customHeight="1">
      <c r="A17" s="39" t="s">
        <v>71</v>
      </c>
      <c r="B17" s="5">
        <v>13</v>
      </c>
      <c r="C17" s="5">
        <v>13</v>
      </c>
      <c r="D17" s="5">
        <v>13</v>
      </c>
      <c r="E17" s="5">
        <v>13</v>
      </c>
      <c r="F17" s="5">
        <v>13</v>
      </c>
      <c r="G17" s="5">
        <v>13</v>
      </c>
      <c r="H17" s="5">
        <v>13</v>
      </c>
      <c r="I17" s="5">
        <v>13</v>
      </c>
      <c r="J17" s="5">
        <v>13</v>
      </c>
      <c r="K17" s="5">
        <v>14</v>
      </c>
      <c r="L17" s="5"/>
      <c r="M17" s="41">
        <v>14</v>
      </c>
      <c r="N17" s="49">
        <v>14</v>
      </c>
    </row>
    <row r="18" spans="1:14" ht="24.75" customHeight="1">
      <c r="A18" s="42" t="s">
        <v>246</v>
      </c>
      <c r="B18" s="5">
        <v>80</v>
      </c>
      <c r="C18" s="5">
        <v>75</v>
      </c>
      <c r="D18" s="5">
        <v>100</v>
      </c>
      <c r="E18" s="5">
        <v>80</v>
      </c>
      <c r="F18" s="5">
        <v>85</v>
      </c>
      <c r="G18" s="5">
        <v>97</v>
      </c>
      <c r="H18" s="5">
        <v>98</v>
      </c>
      <c r="I18" s="5">
        <v>105</v>
      </c>
      <c r="J18" s="5">
        <v>95</v>
      </c>
      <c r="K18" s="5">
        <v>98</v>
      </c>
      <c r="L18" s="5">
        <v>104</v>
      </c>
      <c r="M18" s="41">
        <v>104</v>
      </c>
      <c r="N18" s="49">
        <v>103</v>
      </c>
    </row>
    <row r="19" spans="1:14" ht="24.75" customHeight="1">
      <c r="A19" s="42" t="s">
        <v>247</v>
      </c>
      <c r="B19" s="5">
        <v>22</v>
      </c>
      <c r="C19" s="5">
        <v>25</v>
      </c>
      <c r="D19" s="5">
        <v>24</v>
      </c>
      <c r="E19" s="5">
        <v>23</v>
      </c>
      <c r="F19" s="5">
        <v>20</v>
      </c>
      <c r="G19" s="5">
        <v>20</v>
      </c>
      <c r="H19" s="5">
        <v>19</v>
      </c>
      <c r="I19" s="5">
        <v>18</v>
      </c>
      <c r="J19" s="5">
        <v>17</v>
      </c>
      <c r="K19" s="5">
        <v>19</v>
      </c>
      <c r="L19" s="5">
        <v>20</v>
      </c>
      <c r="M19" s="41">
        <v>18</v>
      </c>
      <c r="N19" s="49">
        <v>15</v>
      </c>
    </row>
    <row r="20" spans="1:14" ht="24.75" customHeight="1">
      <c r="A20" s="39" t="s">
        <v>74</v>
      </c>
      <c r="B20" s="5">
        <v>35</v>
      </c>
      <c r="C20" s="5">
        <v>30</v>
      </c>
      <c r="D20" s="5">
        <v>30</v>
      </c>
      <c r="E20" s="5">
        <v>29</v>
      </c>
      <c r="F20" s="5">
        <v>27</v>
      </c>
      <c r="G20" s="5">
        <v>30</v>
      </c>
      <c r="H20" s="5">
        <v>36</v>
      </c>
      <c r="I20" s="5">
        <v>42</v>
      </c>
      <c r="J20" s="5">
        <v>44</v>
      </c>
      <c r="K20" s="5">
        <v>44</v>
      </c>
      <c r="L20" s="266" t="s">
        <v>253</v>
      </c>
      <c r="M20" s="267"/>
      <c r="N20" s="268"/>
    </row>
    <row r="21" spans="1:14" ht="24.75" customHeight="1">
      <c r="A21" s="42" t="s">
        <v>248</v>
      </c>
      <c r="B21" s="5">
        <v>71</v>
      </c>
      <c r="C21" s="5">
        <v>68</v>
      </c>
      <c r="D21" s="5">
        <v>67</v>
      </c>
      <c r="E21" s="5">
        <v>60</v>
      </c>
      <c r="F21" s="5">
        <v>60</v>
      </c>
      <c r="G21" s="5">
        <v>59</v>
      </c>
      <c r="H21" s="5">
        <v>60</v>
      </c>
      <c r="I21" s="5">
        <v>63</v>
      </c>
      <c r="J21" s="5">
        <v>62</v>
      </c>
      <c r="K21" s="5">
        <v>63</v>
      </c>
      <c r="L21" s="5">
        <v>64</v>
      </c>
      <c r="M21" s="41">
        <v>61</v>
      </c>
      <c r="N21" s="49">
        <v>65</v>
      </c>
    </row>
    <row r="22" spans="1:14" ht="24.75" customHeight="1">
      <c r="A22" s="39" t="s">
        <v>448</v>
      </c>
      <c r="B22" s="5">
        <v>8</v>
      </c>
      <c r="C22" s="5">
        <v>8</v>
      </c>
      <c r="D22" s="5">
        <v>8</v>
      </c>
      <c r="E22" s="5">
        <v>8</v>
      </c>
      <c r="F22" s="5">
        <v>8</v>
      </c>
      <c r="G22" s="5">
        <v>8</v>
      </c>
      <c r="H22" s="5">
        <v>8</v>
      </c>
      <c r="I22" s="5">
        <v>8</v>
      </c>
      <c r="J22" s="5">
        <v>8</v>
      </c>
      <c r="K22" s="5">
        <v>8</v>
      </c>
      <c r="L22" s="6">
        <v>8</v>
      </c>
      <c r="M22" s="41">
        <v>8</v>
      </c>
      <c r="N22" s="49">
        <v>8</v>
      </c>
    </row>
    <row r="23" spans="1:14" ht="24.75" customHeight="1">
      <c r="A23" s="39" t="s">
        <v>77</v>
      </c>
      <c r="B23" s="5">
        <v>29</v>
      </c>
      <c r="C23" s="5">
        <v>29</v>
      </c>
      <c r="D23" s="5">
        <v>29</v>
      </c>
      <c r="E23" s="2"/>
      <c r="F23" s="2"/>
      <c r="G23" s="2"/>
      <c r="H23" s="2"/>
      <c r="I23" s="2"/>
      <c r="J23" s="2"/>
      <c r="K23" s="2"/>
      <c r="L23" s="2"/>
      <c r="M23" s="43"/>
      <c r="N23" s="43"/>
    </row>
    <row r="24" spans="1:14" ht="24.75" customHeight="1">
      <c r="A24" s="39" t="s">
        <v>78</v>
      </c>
      <c r="B24" s="5">
        <v>370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43"/>
      <c r="N24" s="43"/>
    </row>
    <row r="25" spans="1:4" ht="15" customHeight="1">
      <c r="A25" s="1" t="s">
        <v>524</v>
      </c>
      <c r="C25" s="12" t="s">
        <v>251</v>
      </c>
      <c r="D25" s="44"/>
    </row>
    <row r="26" spans="1:12" ht="15" customHeight="1">
      <c r="A26" s="12" t="s">
        <v>249</v>
      </c>
      <c r="L26" s="17"/>
    </row>
    <row r="27" spans="1:3" ht="15" customHeight="1">
      <c r="A27" s="45" t="s">
        <v>64</v>
      </c>
      <c r="B27" s="44" t="s">
        <v>241</v>
      </c>
      <c r="C27" s="12" t="s">
        <v>242</v>
      </c>
    </row>
    <row r="28" spans="1:3" ht="13.5">
      <c r="A28" s="45" t="s">
        <v>67</v>
      </c>
      <c r="B28" s="44" t="s">
        <v>241</v>
      </c>
      <c r="C28" s="12" t="s">
        <v>243</v>
      </c>
    </row>
    <row r="29" spans="1:3" ht="13.5">
      <c r="A29" s="45" t="s">
        <v>240</v>
      </c>
      <c r="B29" s="44" t="s">
        <v>241</v>
      </c>
      <c r="C29" s="12" t="s">
        <v>244</v>
      </c>
    </row>
    <row r="30" spans="1:3" ht="13.5">
      <c r="A30" s="45" t="s">
        <v>68</v>
      </c>
      <c r="B30" s="44" t="s">
        <v>241</v>
      </c>
      <c r="C30" s="12" t="s">
        <v>245</v>
      </c>
    </row>
    <row r="31" spans="1:3" ht="24">
      <c r="A31" s="46" t="s">
        <v>72</v>
      </c>
      <c r="B31" s="44" t="s">
        <v>241</v>
      </c>
      <c r="C31" s="12" t="s">
        <v>246</v>
      </c>
    </row>
    <row r="32" spans="1:3" ht="13.5">
      <c r="A32" s="45" t="s">
        <v>73</v>
      </c>
      <c r="B32" s="44" t="s">
        <v>241</v>
      </c>
      <c r="C32" s="12" t="s">
        <v>247</v>
      </c>
    </row>
    <row r="33" spans="1:3" ht="13.5">
      <c r="A33" s="45" t="s">
        <v>75</v>
      </c>
      <c r="B33" s="44" t="s">
        <v>241</v>
      </c>
      <c r="C33" s="12" t="s">
        <v>248</v>
      </c>
    </row>
    <row r="34" ht="27" customHeight="1">
      <c r="A34" s="11" t="s">
        <v>258</v>
      </c>
    </row>
    <row r="35" ht="12.75" customHeight="1">
      <c r="A35" s="11"/>
    </row>
    <row r="36" spans="2:13" ht="15" customHeight="1">
      <c r="B36" s="12" t="s">
        <v>6</v>
      </c>
      <c r="G36" s="40" t="s">
        <v>59</v>
      </c>
      <c r="L36" s="19"/>
      <c r="M36" s="12"/>
    </row>
    <row r="37" spans="1:14" s="14" customFormat="1" ht="24.75" customHeight="1">
      <c r="A37" s="38" t="s">
        <v>60</v>
      </c>
      <c r="B37" s="13" t="s">
        <v>262</v>
      </c>
      <c r="C37" s="13" t="s">
        <v>443</v>
      </c>
      <c r="D37" s="188" t="s">
        <v>449</v>
      </c>
      <c r="E37" s="13" t="s">
        <v>452</v>
      </c>
      <c r="F37" s="13" t="s">
        <v>470</v>
      </c>
      <c r="G37" s="13" t="s">
        <v>506</v>
      </c>
      <c r="H37" s="19"/>
      <c r="I37" s="19"/>
      <c r="J37" s="19"/>
      <c r="K37" s="19"/>
      <c r="L37" s="19"/>
      <c r="M37" s="59"/>
      <c r="N37" s="59"/>
    </row>
    <row r="38" spans="1:14" ht="24.75" customHeight="1">
      <c r="A38" s="39" t="s">
        <v>61</v>
      </c>
      <c r="B38" s="47">
        <v>11</v>
      </c>
      <c r="C38" s="47">
        <v>11</v>
      </c>
      <c r="D38" s="171">
        <v>11</v>
      </c>
      <c r="E38" s="5">
        <v>11</v>
      </c>
      <c r="F38" s="5">
        <v>11</v>
      </c>
      <c r="G38" s="5">
        <v>11</v>
      </c>
      <c r="H38" s="17"/>
      <c r="I38" s="17"/>
      <c r="J38" s="17"/>
      <c r="K38" s="17"/>
      <c r="L38" s="17"/>
      <c r="M38" s="58"/>
      <c r="N38" s="57"/>
    </row>
    <row r="39" spans="1:14" ht="24.75" customHeight="1">
      <c r="A39" s="39" t="s">
        <v>76</v>
      </c>
      <c r="B39" s="47">
        <v>12</v>
      </c>
      <c r="C39" s="47">
        <v>13</v>
      </c>
      <c r="D39" s="171">
        <v>13</v>
      </c>
      <c r="E39" s="5">
        <v>13</v>
      </c>
      <c r="F39" s="5">
        <v>13</v>
      </c>
      <c r="G39" s="5">
        <v>13</v>
      </c>
      <c r="H39" s="17"/>
      <c r="I39" s="17"/>
      <c r="J39" s="17"/>
      <c r="K39" s="17"/>
      <c r="L39" s="18"/>
      <c r="M39" s="58"/>
      <c r="N39" s="57"/>
    </row>
    <row r="40" spans="1:14" ht="24.75" customHeight="1">
      <c r="A40" s="39" t="s">
        <v>62</v>
      </c>
      <c r="B40" s="47">
        <v>16</v>
      </c>
      <c r="C40" s="47">
        <v>16</v>
      </c>
      <c r="D40" s="171">
        <v>15</v>
      </c>
      <c r="E40" s="5">
        <v>16</v>
      </c>
      <c r="F40" s="5">
        <v>16</v>
      </c>
      <c r="G40" s="5">
        <v>13</v>
      </c>
      <c r="H40" s="17"/>
      <c r="I40" s="17"/>
      <c r="J40" s="17"/>
      <c r="K40" s="17"/>
      <c r="L40" s="17"/>
      <c r="M40" s="58"/>
      <c r="N40" s="57"/>
    </row>
    <row r="41" spans="1:14" ht="24.75" customHeight="1">
      <c r="A41" s="39" t="s">
        <v>63</v>
      </c>
      <c r="B41" s="47">
        <v>7758</v>
      </c>
      <c r="C41" s="47">
        <v>7500</v>
      </c>
      <c r="D41" s="171">
        <v>7885</v>
      </c>
      <c r="E41" s="5">
        <v>7902</v>
      </c>
      <c r="F41" s="5">
        <v>7756</v>
      </c>
      <c r="G41" s="5">
        <v>7567</v>
      </c>
      <c r="H41" s="17"/>
      <c r="I41" s="17"/>
      <c r="J41" s="17"/>
      <c r="K41" s="17"/>
      <c r="L41" s="17"/>
      <c r="M41" s="58"/>
      <c r="N41" s="57"/>
    </row>
    <row r="42" spans="1:14" ht="24.75" customHeight="1">
      <c r="A42" s="32" t="s">
        <v>242</v>
      </c>
      <c r="B42" s="47">
        <v>1535</v>
      </c>
      <c r="C42" s="47">
        <v>1450</v>
      </c>
      <c r="D42" s="171">
        <v>1349</v>
      </c>
      <c r="E42" s="5">
        <v>1076</v>
      </c>
      <c r="F42" s="5">
        <v>911</v>
      </c>
      <c r="G42" s="5">
        <v>967</v>
      </c>
      <c r="H42" s="17"/>
      <c r="I42" s="17"/>
      <c r="J42" s="17"/>
      <c r="K42" s="17"/>
      <c r="L42" s="17"/>
      <c r="M42" s="58"/>
      <c r="N42" s="57"/>
    </row>
    <row r="43" spans="1:14" ht="24.75" customHeight="1">
      <c r="A43" s="39" t="s">
        <v>65</v>
      </c>
      <c r="B43" s="263" t="s">
        <v>263</v>
      </c>
      <c r="C43" s="264"/>
      <c r="D43" s="264"/>
      <c r="E43" s="264"/>
      <c r="F43" s="264"/>
      <c r="G43" s="265"/>
      <c r="H43" s="17"/>
      <c r="I43" s="17"/>
      <c r="J43" s="17"/>
      <c r="K43" s="17"/>
      <c r="L43" s="1"/>
      <c r="M43" s="1"/>
      <c r="N43" s="1"/>
    </row>
    <row r="44" spans="1:14" ht="24.75" customHeight="1">
      <c r="A44" s="39" t="s">
        <v>66</v>
      </c>
      <c r="B44" s="47">
        <v>1345</v>
      </c>
      <c r="C44" s="47">
        <v>1200</v>
      </c>
      <c r="D44" s="171">
        <v>1100</v>
      </c>
      <c r="E44" s="5">
        <v>1072</v>
      </c>
      <c r="F44" s="5">
        <v>1018</v>
      </c>
      <c r="G44" s="5">
        <v>833</v>
      </c>
      <c r="H44" s="17"/>
      <c r="I44" s="17"/>
      <c r="J44" s="17"/>
      <c r="K44" s="17"/>
      <c r="L44" s="17"/>
      <c r="M44" s="58"/>
      <c r="N44" s="56"/>
    </row>
    <row r="45" spans="1:14" ht="24.75" customHeight="1">
      <c r="A45" s="42" t="s">
        <v>243</v>
      </c>
      <c r="B45" s="47">
        <v>1350</v>
      </c>
      <c r="C45" s="47">
        <v>600</v>
      </c>
      <c r="D45" s="171">
        <v>500</v>
      </c>
      <c r="E45" s="5">
        <v>234</v>
      </c>
      <c r="F45" s="5">
        <v>152</v>
      </c>
      <c r="G45" s="5">
        <v>168</v>
      </c>
      <c r="H45" s="17"/>
      <c r="I45" s="17"/>
      <c r="J45" s="17"/>
      <c r="K45" s="17"/>
      <c r="L45" s="17"/>
      <c r="M45" s="58"/>
      <c r="N45" s="56"/>
    </row>
    <row r="46" spans="1:14" ht="24.75" customHeight="1">
      <c r="A46" s="42" t="s">
        <v>244</v>
      </c>
      <c r="B46" s="47">
        <v>50</v>
      </c>
      <c r="C46" s="47">
        <v>10</v>
      </c>
      <c r="D46" s="171">
        <v>9</v>
      </c>
      <c r="E46" s="5">
        <v>17</v>
      </c>
      <c r="F46" s="5">
        <v>21</v>
      </c>
      <c r="G46" s="5">
        <v>20</v>
      </c>
      <c r="H46" s="17"/>
      <c r="I46" s="17"/>
      <c r="J46" s="17"/>
      <c r="K46" s="17"/>
      <c r="L46" s="17"/>
      <c r="M46" s="58"/>
      <c r="N46" s="56"/>
    </row>
    <row r="47" spans="1:14" ht="24.75" customHeight="1">
      <c r="A47" s="42" t="s">
        <v>245</v>
      </c>
      <c r="B47" s="263" t="s">
        <v>264</v>
      </c>
      <c r="C47" s="264"/>
      <c r="D47" s="264"/>
      <c r="E47" s="264"/>
      <c r="F47" s="264"/>
      <c r="G47" s="265"/>
      <c r="H47" s="17"/>
      <c r="I47" s="17"/>
      <c r="J47" s="17"/>
      <c r="K47" s="17"/>
      <c r="L47" s="53"/>
      <c r="M47" s="53"/>
      <c r="N47" s="53"/>
    </row>
    <row r="48" spans="1:14" ht="24.75" customHeight="1">
      <c r="A48" s="39" t="s">
        <v>69</v>
      </c>
      <c r="B48" s="222">
        <v>10</v>
      </c>
      <c r="C48" s="223">
        <v>10</v>
      </c>
      <c r="D48" s="224">
        <v>10</v>
      </c>
      <c r="E48" s="225">
        <v>10</v>
      </c>
      <c r="F48" s="225">
        <v>10</v>
      </c>
      <c r="G48" s="5">
        <v>10</v>
      </c>
      <c r="H48" s="17"/>
      <c r="I48" s="17"/>
      <c r="J48" s="17"/>
      <c r="K48" s="17"/>
      <c r="L48" s="17"/>
      <c r="M48" s="58"/>
      <c r="N48" s="55"/>
    </row>
    <row r="49" spans="1:14" ht="24.75" customHeight="1">
      <c r="A49" s="39" t="s">
        <v>70</v>
      </c>
      <c r="B49" s="194">
        <v>15</v>
      </c>
      <c r="C49" s="263" t="s">
        <v>445</v>
      </c>
      <c r="D49" s="264"/>
      <c r="E49" s="264"/>
      <c r="F49" s="264"/>
      <c r="G49" s="265"/>
      <c r="H49" s="17"/>
      <c r="I49" s="17"/>
      <c r="J49" s="17"/>
      <c r="K49" s="17"/>
      <c r="L49" s="17"/>
      <c r="M49" s="58"/>
      <c r="N49" s="55"/>
    </row>
    <row r="50" spans="1:14" ht="24.75" customHeight="1">
      <c r="A50" s="39" t="s">
        <v>71</v>
      </c>
      <c r="B50" s="194">
        <v>14</v>
      </c>
      <c r="C50" s="194">
        <v>14</v>
      </c>
      <c r="D50" s="171">
        <v>14</v>
      </c>
      <c r="E50" s="5">
        <v>14</v>
      </c>
      <c r="F50" s="5">
        <v>14</v>
      </c>
      <c r="G50" s="5">
        <v>14</v>
      </c>
      <c r="H50" s="17"/>
      <c r="I50" s="17"/>
      <c r="J50" s="17"/>
      <c r="K50" s="17"/>
      <c r="L50" s="17"/>
      <c r="M50" s="58"/>
      <c r="N50" s="55"/>
    </row>
    <row r="51" spans="1:14" ht="24.75" customHeight="1">
      <c r="A51" s="42" t="s">
        <v>246</v>
      </c>
      <c r="B51" s="194">
        <v>103</v>
      </c>
      <c r="C51" s="263" t="s">
        <v>263</v>
      </c>
      <c r="D51" s="264"/>
      <c r="E51" s="264"/>
      <c r="F51" s="264"/>
      <c r="G51" s="265"/>
      <c r="H51" s="17"/>
      <c r="I51" s="17"/>
      <c r="J51" s="17"/>
      <c r="K51" s="17"/>
      <c r="L51" s="17"/>
      <c r="M51" s="58"/>
      <c r="N51" s="55"/>
    </row>
    <row r="52" spans="1:14" ht="24.75" customHeight="1">
      <c r="A52" s="42" t="s">
        <v>247</v>
      </c>
      <c r="B52" s="194">
        <v>15</v>
      </c>
      <c r="C52" s="263" t="s">
        <v>263</v>
      </c>
      <c r="D52" s="264"/>
      <c r="E52" s="264"/>
      <c r="F52" s="264"/>
      <c r="G52" s="265"/>
      <c r="H52" s="17"/>
      <c r="I52" s="17"/>
      <c r="J52" s="17"/>
      <c r="K52" s="17"/>
      <c r="L52" s="17"/>
      <c r="M52" s="58"/>
      <c r="N52" s="55"/>
    </row>
    <row r="53" spans="1:14" ht="24.75" customHeight="1">
      <c r="A53" s="39" t="s">
        <v>74</v>
      </c>
      <c r="B53" s="263" t="s">
        <v>265</v>
      </c>
      <c r="C53" s="264"/>
      <c r="D53" s="264"/>
      <c r="E53" s="264"/>
      <c r="F53" s="264"/>
      <c r="G53" s="265"/>
      <c r="H53" s="17"/>
      <c r="I53" s="17"/>
      <c r="J53" s="17"/>
      <c r="K53" s="17"/>
      <c r="L53" s="1"/>
      <c r="M53" s="1"/>
      <c r="N53" s="1"/>
    </row>
    <row r="54" spans="1:14" ht="24.75" customHeight="1">
      <c r="A54" s="42" t="s">
        <v>248</v>
      </c>
      <c r="B54" s="226">
        <v>65</v>
      </c>
      <c r="C54" s="263" t="s">
        <v>263</v>
      </c>
      <c r="D54" s="264"/>
      <c r="E54" s="264"/>
      <c r="F54" s="264"/>
      <c r="G54" s="265"/>
      <c r="H54" s="17"/>
      <c r="I54" s="17"/>
      <c r="J54" s="17"/>
      <c r="K54" s="17"/>
      <c r="L54" s="17"/>
      <c r="M54" s="58"/>
      <c r="N54" s="55"/>
    </row>
    <row r="55" spans="1:14" ht="24.75" customHeight="1">
      <c r="A55" s="39" t="s">
        <v>448</v>
      </c>
      <c r="B55" s="32">
        <v>8</v>
      </c>
      <c r="C55" s="32">
        <v>8</v>
      </c>
      <c r="D55" s="190">
        <v>8</v>
      </c>
      <c r="E55" s="5">
        <v>8</v>
      </c>
      <c r="F55" s="5">
        <v>8</v>
      </c>
      <c r="G55" s="5">
        <v>8</v>
      </c>
      <c r="H55" s="17"/>
      <c r="I55" s="17"/>
      <c r="J55" s="17"/>
      <c r="K55" s="17"/>
      <c r="L55" s="18"/>
      <c r="M55" s="58"/>
      <c r="N55" s="55"/>
    </row>
    <row r="56" spans="1:14" ht="24.75" customHeight="1">
      <c r="A56" s="39" t="s">
        <v>77</v>
      </c>
      <c r="B56" s="43"/>
      <c r="C56" s="43"/>
      <c r="D56" s="191"/>
      <c r="E56" s="191"/>
      <c r="F56" s="191"/>
      <c r="G56" s="191"/>
      <c r="H56" s="17"/>
      <c r="I56" s="17"/>
      <c r="J56" s="17"/>
      <c r="K56" s="17"/>
      <c r="L56" s="17"/>
      <c r="M56" s="54"/>
      <c r="N56" s="54"/>
    </row>
    <row r="57" spans="1:14" ht="24.75" customHeight="1">
      <c r="A57" s="39" t="s">
        <v>78</v>
      </c>
      <c r="B57" s="43"/>
      <c r="C57" s="43"/>
      <c r="D57" s="191"/>
      <c r="E57" s="191"/>
      <c r="F57" s="191"/>
      <c r="G57" s="191"/>
      <c r="H57" s="17"/>
      <c r="I57" s="17"/>
      <c r="J57" s="17"/>
      <c r="K57" s="17"/>
      <c r="L57" s="17"/>
      <c r="M57" s="54"/>
      <c r="N57" s="54"/>
    </row>
    <row r="58" spans="1:4" ht="15" customHeight="1">
      <c r="A58" s="1" t="s">
        <v>524</v>
      </c>
      <c r="C58" s="12" t="s">
        <v>251</v>
      </c>
      <c r="D58" s="44"/>
    </row>
    <row r="59" spans="1:12" ht="15" customHeight="1">
      <c r="A59" s="12" t="s">
        <v>249</v>
      </c>
      <c r="L59" s="17"/>
    </row>
    <row r="60" spans="1:3" ht="15" customHeight="1">
      <c r="A60" s="45" t="s">
        <v>64</v>
      </c>
      <c r="B60" s="44" t="s">
        <v>241</v>
      </c>
      <c r="C60" s="12" t="s">
        <v>242</v>
      </c>
    </row>
    <row r="61" spans="1:3" ht="13.5">
      <c r="A61" s="45" t="s">
        <v>67</v>
      </c>
      <c r="B61" s="44" t="s">
        <v>241</v>
      </c>
      <c r="C61" s="12" t="s">
        <v>243</v>
      </c>
    </row>
    <row r="62" spans="1:3" ht="13.5">
      <c r="A62" s="45" t="s">
        <v>240</v>
      </c>
      <c r="B62" s="44" t="s">
        <v>241</v>
      </c>
      <c r="C62" s="12" t="s">
        <v>244</v>
      </c>
    </row>
    <row r="63" spans="1:3" ht="13.5">
      <c r="A63" s="45" t="s">
        <v>68</v>
      </c>
      <c r="B63" s="44" t="s">
        <v>241</v>
      </c>
      <c r="C63" s="12" t="s">
        <v>245</v>
      </c>
    </row>
    <row r="64" spans="1:3" ht="24">
      <c r="A64" s="46" t="s">
        <v>72</v>
      </c>
      <c r="B64" s="44" t="s">
        <v>241</v>
      </c>
      <c r="C64" s="12" t="s">
        <v>246</v>
      </c>
    </row>
    <row r="65" spans="1:3" ht="13.5">
      <c r="A65" s="45" t="s">
        <v>73</v>
      </c>
      <c r="B65" s="44" t="s">
        <v>241</v>
      </c>
      <c r="C65" s="12" t="s">
        <v>247</v>
      </c>
    </row>
    <row r="66" spans="1:3" ht="13.5">
      <c r="A66" s="45" t="s">
        <v>75</v>
      </c>
      <c r="B66" s="44" t="s">
        <v>241</v>
      </c>
      <c r="C66" s="12" t="s">
        <v>248</v>
      </c>
    </row>
  </sheetData>
  <sheetProtection/>
  <mergeCells count="10">
    <mergeCell ref="B53:G53"/>
    <mergeCell ref="C54:G54"/>
    <mergeCell ref="C49:G49"/>
    <mergeCell ref="B47:G47"/>
    <mergeCell ref="L20:N20"/>
    <mergeCell ref="L10:N10"/>
    <mergeCell ref="L14:N14"/>
    <mergeCell ref="B43:G43"/>
    <mergeCell ref="C51:G51"/>
    <mergeCell ref="C52:G52"/>
  </mergeCells>
  <dataValidations count="1">
    <dataValidation allowBlank="1" showInputMessage="1" showErrorMessage="1" imeMode="hiragana" sqref="D36:E36 E26 A20 A10:A11 A15:A17 M25:IV26 L26 F25:K26 C25 A27:A41 A3:G3 I3:I4 L36 A55:A58 E59 B34:IV35 A53 A43:A44 A48:A50 M58:IV59 L59 F58:K59 C58 I36 N36:IV36 B1:IV2 A1:A8 J4:IV4 A36:B36 N3:IV3 K3:L3 A4:H4 A37:IV37 G36 A22:A25 A60:A65536"/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81" r:id="rId1"/>
  <headerFooter scaleWithDoc="0" alignWithMargins="0">
    <oddFooter>&amp;C&amp;A</oddFooter>
  </headerFooter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4.625" style="12" customWidth="1"/>
    <col min="2" max="3" width="12.625" style="12" customWidth="1"/>
    <col min="4" max="4" width="30.625" style="12" customWidth="1"/>
    <col min="5" max="5" width="10.125" style="12" customWidth="1"/>
    <col min="6" max="6" width="20.625" style="12" customWidth="1"/>
    <col min="7" max="7" width="23.125" style="12" customWidth="1"/>
    <col min="8" max="16384" width="10.625" style="12" customWidth="1"/>
  </cols>
  <sheetData>
    <row r="1" spans="1:14" ht="19.5" customHeight="1">
      <c r="A1" s="11" t="s">
        <v>494</v>
      </c>
      <c r="H1" s="21"/>
      <c r="I1" s="1"/>
      <c r="J1" s="1"/>
      <c r="K1" s="1"/>
      <c r="L1" s="1"/>
      <c r="M1" s="1"/>
      <c r="N1" s="1"/>
    </row>
    <row r="2" spans="1:14" ht="12.75" customHeight="1">
      <c r="A2" s="11"/>
      <c r="H2" s="21"/>
      <c r="I2" s="1"/>
      <c r="J2" s="1"/>
      <c r="K2" s="1"/>
      <c r="L2" s="1"/>
      <c r="M2" s="1"/>
      <c r="N2" s="1"/>
    </row>
    <row r="3" spans="7:14" ht="15" customHeight="1">
      <c r="G3" s="33" t="s">
        <v>516</v>
      </c>
      <c r="H3" s="1"/>
      <c r="I3" s="1"/>
      <c r="J3" s="1"/>
      <c r="K3" s="1"/>
      <c r="L3" s="1"/>
      <c r="M3" s="1"/>
      <c r="N3" s="22"/>
    </row>
    <row r="4" spans="1:14" s="14" customFormat="1" ht="19.5" customHeight="1">
      <c r="A4" s="242" t="s">
        <v>79</v>
      </c>
      <c r="B4" s="243"/>
      <c r="C4" s="244"/>
      <c r="D4" s="13" t="s">
        <v>80</v>
      </c>
      <c r="E4" s="13" t="s">
        <v>81</v>
      </c>
      <c r="F4" s="13" t="s">
        <v>82</v>
      </c>
      <c r="G4" s="13" t="s">
        <v>83</v>
      </c>
      <c r="H4" s="272"/>
      <c r="I4" s="272"/>
      <c r="J4" s="272"/>
      <c r="K4" s="19"/>
      <c r="L4" s="19"/>
      <c r="M4" s="19"/>
      <c r="N4" s="19"/>
    </row>
    <row r="5" spans="1:14" ht="19.5" customHeight="1">
      <c r="A5" s="167">
        <v>1</v>
      </c>
      <c r="B5" s="3" t="s">
        <v>84</v>
      </c>
      <c r="C5" s="3" t="s">
        <v>85</v>
      </c>
      <c r="D5" s="3" t="s">
        <v>86</v>
      </c>
      <c r="E5" s="201" t="s">
        <v>178</v>
      </c>
      <c r="F5" s="202">
        <v>18504</v>
      </c>
      <c r="G5" s="3" t="s">
        <v>87</v>
      </c>
      <c r="H5" s="23"/>
      <c r="I5" s="18"/>
      <c r="J5" s="18"/>
      <c r="K5" s="18"/>
      <c r="L5" s="24"/>
      <c r="M5" s="25"/>
      <c r="N5" s="18"/>
    </row>
    <row r="6" spans="1:14" ht="19.5" customHeight="1">
      <c r="A6" s="167">
        <v>2</v>
      </c>
      <c r="B6" s="3" t="s">
        <v>84</v>
      </c>
      <c r="C6" s="3" t="s">
        <v>85</v>
      </c>
      <c r="D6" s="3" t="s">
        <v>88</v>
      </c>
      <c r="E6" s="201" t="s">
        <v>179</v>
      </c>
      <c r="F6" s="202">
        <v>19984</v>
      </c>
      <c r="G6" s="3" t="s">
        <v>89</v>
      </c>
      <c r="H6" s="23"/>
      <c r="I6" s="18"/>
      <c r="J6" s="18"/>
      <c r="K6" s="18"/>
      <c r="L6" s="24"/>
      <c r="M6" s="25"/>
      <c r="N6" s="18"/>
    </row>
    <row r="7" spans="1:14" ht="19.5" customHeight="1">
      <c r="A7" s="167">
        <v>3</v>
      </c>
      <c r="B7" s="3" t="s">
        <v>84</v>
      </c>
      <c r="C7" s="3" t="s">
        <v>85</v>
      </c>
      <c r="D7" s="3" t="s">
        <v>90</v>
      </c>
      <c r="E7" s="201" t="s">
        <v>179</v>
      </c>
      <c r="F7" s="202">
        <v>19984</v>
      </c>
      <c r="G7" s="3" t="s">
        <v>89</v>
      </c>
      <c r="H7" s="23"/>
      <c r="I7" s="18"/>
      <c r="J7" s="18"/>
      <c r="K7" s="18"/>
      <c r="L7" s="24"/>
      <c r="M7" s="25"/>
      <c r="N7" s="18"/>
    </row>
    <row r="8" spans="1:14" ht="19.5" customHeight="1">
      <c r="A8" s="167">
        <v>4</v>
      </c>
      <c r="B8" s="3" t="s">
        <v>84</v>
      </c>
      <c r="C8" s="3" t="s">
        <v>85</v>
      </c>
      <c r="D8" s="3" t="s">
        <v>512</v>
      </c>
      <c r="E8" s="201" t="s">
        <v>179</v>
      </c>
      <c r="F8" s="202">
        <v>19984</v>
      </c>
      <c r="G8" s="3" t="s">
        <v>89</v>
      </c>
      <c r="H8" s="23"/>
      <c r="I8" s="18"/>
      <c r="J8" s="18"/>
      <c r="K8" s="18"/>
      <c r="L8" s="24"/>
      <c r="M8" s="25"/>
      <c r="N8" s="18"/>
    </row>
    <row r="9" spans="1:14" ht="19.5" customHeight="1">
      <c r="A9" s="167">
        <v>5</v>
      </c>
      <c r="B9" s="3" t="s">
        <v>84</v>
      </c>
      <c r="C9" s="3" t="s">
        <v>85</v>
      </c>
      <c r="D9" s="3" t="s">
        <v>91</v>
      </c>
      <c r="E9" s="201" t="s">
        <v>180</v>
      </c>
      <c r="F9" s="202">
        <v>19984</v>
      </c>
      <c r="G9" s="3" t="s">
        <v>92</v>
      </c>
      <c r="H9" s="23"/>
      <c r="I9" s="18"/>
      <c r="J9" s="18"/>
      <c r="K9" s="18"/>
      <c r="L9" s="24"/>
      <c r="M9" s="25"/>
      <c r="N9" s="18"/>
    </row>
    <row r="10" spans="1:14" ht="19.5" customHeight="1">
      <c r="A10" s="167">
        <v>6</v>
      </c>
      <c r="B10" s="3" t="s">
        <v>84</v>
      </c>
      <c r="C10" s="3" t="s">
        <v>93</v>
      </c>
      <c r="D10" s="3" t="s">
        <v>181</v>
      </c>
      <c r="E10" s="201" t="s">
        <v>180</v>
      </c>
      <c r="F10" s="202">
        <v>20634</v>
      </c>
      <c r="G10" s="3" t="s">
        <v>92</v>
      </c>
      <c r="H10" s="23"/>
      <c r="I10" s="18"/>
      <c r="J10" s="18"/>
      <c r="K10" s="26"/>
      <c r="L10" s="24"/>
      <c r="M10" s="25"/>
      <c r="N10" s="18"/>
    </row>
    <row r="11" spans="1:14" ht="19.5" customHeight="1">
      <c r="A11" s="167"/>
      <c r="B11" s="3"/>
      <c r="C11" s="3"/>
      <c r="D11" s="3"/>
      <c r="E11" s="201"/>
      <c r="F11" s="202"/>
      <c r="G11" s="3"/>
      <c r="H11" s="23"/>
      <c r="I11" s="17"/>
      <c r="J11" s="17"/>
      <c r="K11" s="17"/>
      <c r="L11" s="27"/>
      <c r="M11" s="25"/>
      <c r="N11" s="17"/>
    </row>
    <row r="12" spans="1:14" ht="19.5" customHeight="1">
      <c r="A12" s="167">
        <v>1</v>
      </c>
      <c r="B12" s="3" t="s">
        <v>94</v>
      </c>
      <c r="C12" s="3" t="s">
        <v>85</v>
      </c>
      <c r="D12" s="3" t="s">
        <v>95</v>
      </c>
      <c r="E12" s="201" t="s">
        <v>179</v>
      </c>
      <c r="F12" s="202">
        <v>24756</v>
      </c>
      <c r="G12" s="3" t="s">
        <v>89</v>
      </c>
      <c r="H12" s="23"/>
      <c r="I12" s="18"/>
      <c r="J12" s="18"/>
      <c r="K12" s="18"/>
      <c r="L12" s="24"/>
      <c r="M12" s="25"/>
      <c r="N12" s="18"/>
    </row>
    <row r="13" spans="1:14" ht="19.5" customHeight="1">
      <c r="A13" s="167">
        <v>2</v>
      </c>
      <c r="B13" s="3" t="s">
        <v>94</v>
      </c>
      <c r="C13" s="3" t="s">
        <v>85</v>
      </c>
      <c r="D13" s="3" t="s">
        <v>96</v>
      </c>
      <c r="E13" s="201" t="s">
        <v>179</v>
      </c>
      <c r="F13" s="202">
        <v>25353</v>
      </c>
      <c r="G13" s="3" t="s">
        <v>89</v>
      </c>
      <c r="H13" s="23"/>
      <c r="I13" s="18"/>
      <c r="J13" s="18"/>
      <c r="K13" s="18"/>
      <c r="L13" s="24"/>
      <c r="M13" s="25"/>
      <c r="N13" s="18"/>
    </row>
    <row r="14" spans="1:14" ht="19.5" customHeight="1">
      <c r="A14" s="167">
        <v>3</v>
      </c>
      <c r="B14" s="3" t="s">
        <v>94</v>
      </c>
      <c r="C14" s="3" t="s">
        <v>85</v>
      </c>
      <c r="D14" s="3" t="s">
        <v>97</v>
      </c>
      <c r="E14" s="201" t="s">
        <v>182</v>
      </c>
      <c r="F14" s="202">
        <v>28573</v>
      </c>
      <c r="G14" s="3" t="s">
        <v>98</v>
      </c>
      <c r="H14" s="23"/>
      <c r="I14" s="18"/>
      <c r="J14" s="18"/>
      <c r="K14" s="18"/>
      <c r="L14" s="24"/>
      <c r="M14" s="25"/>
      <c r="N14" s="18"/>
    </row>
    <row r="15" spans="1:14" ht="19.5" customHeight="1">
      <c r="A15" s="167">
        <v>4</v>
      </c>
      <c r="B15" s="3" t="s">
        <v>94</v>
      </c>
      <c r="C15" s="3" t="s">
        <v>85</v>
      </c>
      <c r="D15" s="3" t="s">
        <v>99</v>
      </c>
      <c r="E15" s="201" t="s">
        <v>183</v>
      </c>
      <c r="F15" s="202">
        <v>29553</v>
      </c>
      <c r="G15" s="3" t="s">
        <v>100</v>
      </c>
      <c r="H15" s="23"/>
      <c r="I15" s="18"/>
      <c r="J15" s="18"/>
      <c r="K15" s="18"/>
      <c r="L15" s="24"/>
      <c r="M15" s="25"/>
      <c r="N15" s="18"/>
    </row>
    <row r="16" spans="1:14" ht="19.5" customHeight="1">
      <c r="A16" s="167">
        <v>5</v>
      </c>
      <c r="B16" s="3" t="s">
        <v>94</v>
      </c>
      <c r="C16" s="3" t="s">
        <v>85</v>
      </c>
      <c r="D16" s="3" t="s">
        <v>101</v>
      </c>
      <c r="E16" s="201" t="s">
        <v>179</v>
      </c>
      <c r="F16" s="202">
        <v>30586</v>
      </c>
      <c r="G16" s="3" t="s">
        <v>89</v>
      </c>
      <c r="H16" s="23"/>
      <c r="I16" s="18"/>
      <c r="J16" s="18"/>
      <c r="K16" s="18"/>
      <c r="L16" s="24"/>
      <c r="M16" s="25"/>
      <c r="N16" s="18"/>
    </row>
    <row r="17" spans="1:14" ht="19.5" customHeight="1">
      <c r="A17" s="167">
        <v>6</v>
      </c>
      <c r="B17" s="3" t="s">
        <v>94</v>
      </c>
      <c r="C17" s="3" t="s">
        <v>102</v>
      </c>
      <c r="D17" s="3" t="s">
        <v>184</v>
      </c>
      <c r="E17" s="201" t="s">
        <v>183</v>
      </c>
      <c r="F17" s="202">
        <v>20461</v>
      </c>
      <c r="G17" s="3" t="s">
        <v>100</v>
      </c>
      <c r="H17" s="23"/>
      <c r="I17" s="18"/>
      <c r="J17" s="18"/>
      <c r="K17" s="26"/>
      <c r="L17" s="24"/>
      <c r="M17" s="25"/>
      <c r="N17" s="18"/>
    </row>
    <row r="18" spans="1:14" ht="19.5" customHeight="1">
      <c r="A18" s="167">
        <v>7</v>
      </c>
      <c r="B18" s="3" t="s">
        <v>94</v>
      </c>
      <c r="C18" s="3" t="s">
        <v>102</v>
      </c>
      <c r="D18" s="3" t="s">
        <v>103</v>
      </c>
      <c r="E18" s="201" t="s">
        <v>183</v>
      </c>
      <c r="F18" s="202">
        <v>35387</v>
      </c>
      <c r="G18" s="3" t="s">
        <v>100</v>
      </c>
      <c r="H18" s="23"/>
      <c r="I18" s="18"/>
      <c r="J18" s="18"/>
      <c r="K18" s="18"/>
      <c r="L18" s="24"/>
      <c r="M18" s="28"/>
      <c r="N18" s="18"/>
    </row>
    <row r="19" spans="1:14" ht="19.5" customHeight="1">
      <c r="A19" s="167">
        <v>8</v>
      </c>
      <c r="B19" s="3" t="s">
        <v>94</v>
      </c>
      <c r="C19" s="3" t="s">
        <v>93</v>
      </c>
      <c r="D19" s="3" t="s">
        <v>185</v>
      </c>
      <c r="E19" s="201" t="s">
        <v>186</v>
      </c>
      <c r="F19" s="202">
        <v>20745</v>
      </c>
      <c r="G19" s="3" t="s">
        <v>104</v>
      </c>
      <c r="H19" s="23"/>
      <c r="I19" s="18"/>
      <c r="J19" s="18"/>
      <c r="K19" s="26"/>
      <c r="L19" s="24"/>
      <c r="M19" s="25"/>
      <c r="N19" s="18"/>
    </row>
    <row r="20" spans="1:14" ht="19.5" customHeight="1">
      <c r="A20" s="167">
        <v>9</v>
      </c>
      <c r="B20" s="3" t="s">
        <v>94</v>
      </c>
      <c r="C20" s="3" t="s">
        <v>93</v>
      </c>
      <c r="D20" s="3" t="s">
        <v>187</v>
      </c>
      <c r="E20" s="201" t="s">
        <v>182</v>
      </c>
      <c r="F20" s="202">
        <v>25721</v>
      </c>
      <c r="G20" s="3" t="s">
        <v>98</v>
      </c>
      <c r="H20" s="23"/>
      <c r="I20" s="18"/>
      <c r="J20" s="18"/>
      <c r="K20" s="26"/>
      <c r="L20" s="24"/>
      <c r="M20" s="25"/>
      <c r="N20" s="18"/>
    </row>
    <row r="21" spans="1:14" ht="19.5" customHeight="1">
      <c r="A21" s="167">
        <v>10</v>
      </c>
      <c r="B21" s="3" t="s">
        <v>94</v>
      </c>
      <c r="C21" s="3" t="s">
        <v>93</v>
      </c>
      <c r="D21" s="3" t="s">
        <v>105</v>
      </c>
      <c r="E21" s="201" t="s">
        <v>188</v>
      </c>
      <c r="F21" s="202">
        <v>20745</v>
      </c>
      <c r="G21" s="3" t="s">
        <v>106</v>
      </c>
      <c r="H21" s="23"/>
      <c r="I21" s="18"/>
      <c r="J21" s="18"/>
      <c r="K21" s="18"/>
      <c r="L21" s="24"/>
      <c r="M21" s="25"/>
      <c r="N21" s="18"/>
    </row>
    <row r="22" spans="1:14" ht="19.5" customHeight="1">
      <c r="A22" s="167">
        <v>11</v>
      </c>
      <c r="B22" s="3" t="s">
        <v>94</v>
      </c>
      <c r="C22" s="3" t="s">
        <v>93</v>
      </c>
      <c r="D22" s="3" t="s">
        <v>513</v>
      </c>
      <c r="E22" s="201" t="s">
        <v>189</v>
      </c>
      <c r="F22" s="202">
        <v>45023</v>
      </c>
      <c r="G22" s="3" t="s">
        <v>110</v>
      </c>
      <c r="H22" s="23"/>
      <c r="I22" s="18"/>
      <c r="J22" s="18"/>
      <c r="K22" s="18"/>
      <c r="L22" s="24"/>
      <c r="M22" s="25"/>
      <c r="N22" s="18"/>
    </row>
    <row r="23" spans="1:14" ht="19.5" customHeight="1">
      <c r="A23" s="167">
        <v>12</v>
      </c>
      <c r="B23" s="3" t="s">
        <v>94</v>
      </c>
      <c r="C23" s="3" t="s">
        <v>107</v>
      </c>
      <c r="D23" s="3" t="s">
        <v>108</v>
      </c>
      <c r="E23" s="201" t="s">
        <v>182</v>
      </c>
      <c r="F23" s="202">
        <v>25721</v>
      </c>
      <c r="G23" s="3" t="s">
        <v>98</v>
      </c>
      <c r="H23" s="23"/>
      <c r="I23" s="18"/>
      <c r="J23" s="18"/>
      <c r="K23" s="18"/>
      <c r="L23" s="24"/>
      <c r="M23" s="25"/>
      <c r="N23" s="18"/>
    </row>
    <row r="24" spans="1:14" ht="19.5" customHeight="1">
      <c r="A24" s="167">
        <v>13</v>
      </c>
      <c r="B24" s="3" t="s">
        <v>94</v>
      </c>
      <c r="C24" s="3" t="s">
        <v>456</v>
      </c>
      <c r="D24" s="3" t="s">
        <v>109</v>
      </c>
      <c r="E24" s="201" t="s">
        <v>189</v>
      </c>
      <c r="F24" s="202">
        <v>37692</v>
      </c>
      <c r="G24" s="3" t="s">
        <v>110</v>
      </c>
      <c r="H24" s="23"/>
      <c r="I24" s="18"/>
      <c r="J24" s="18"/>
      <c r="K24" s="26"/>
      <c r="L24" s="24"/>
      <c r="M24" s="25"/>
      <c r="N24" s="18"/>
    </row>
    <row r="25" spans="1:14" ht="19.5" customHeight="1">
      <c r="A25" s="167">
        <v>14</v>
      </c>
      <c r="B25" s="3" t="s">
        <v>94</v>
      </c>
      <c r="C25" s="3" t="s">
        <v>111</v>
      </c>
      <c r="D25" s="3" t="s">
        <v>190</v>
      </c>
      <c r="E25" s="201" t="s">
        <v>180</v>
      </c>
      <c r="F25" s="202">
        <v>22021</v>
      </c>
      <c r="G25" s="3" t="s">
        <v>112</v>
      </c>
      <c r="H25" s="23"/>
      <c r="I25" s="18"/>
      <c r="J25" s="18"/>
      <c r="K25" s="18"/>
      <c r="L25" s="24"/>
      <c r="M25" s="25"/>
      <c r="N25" s="18"/>
    </row>
    <row r="26" spans="1:14" ht="19.5" customHeight="1">
      <c r="A26" s="167">
        <v>15</v>
      </c>
      <c r="B26" s="3" t="s">
        <v>94</v>
      </c>
      <c r="C26" s="3" t="s">
        <v>113</v>
      </c>
      <c r="D26" s="203" t="s">
        <v>114</v>
      </c>
      <c r="E26" s="204" t="s">
        <v>191</v>
      </c>
      <c r="F26" s="202">
        <v>34054</v>
      </c>
      <c r="G26" s="203" t="s">
        <v>110</v>
      </c>
      <c r="H26" s="23"/>
      <c r="I26" s="18"/>
      <c r="J26" s="18"/>
      <c r="K26" s="29"/>
      <c r="L26" s="30"/>
      <c r="M26" s="25"/>
      <c r="N26" s="29"/>
    </row>
    <row r="27" spans="1:14" ht="19.5" customHeight="1">
      <c r="A27" s="167">
        <v>16</v>
      </c>
      <c r="B27" s="3" t="s">
        <v>94</v>
      </c>
      <c r="C27" s="3" t="s">
        <v>113</v>
      </c>
      <c r="D27" s="3" t="s">
        <v>115</v>
      </c>
      <c r="E27" s="201" t="s">
        <v>192</v>
      </c>
      <c r="F27" s="202">
        <v>39161</v>
      </c>
      <c r="G27" s="3" t="s">
        <v>116</v>
      </c>
      <c r="H27" s="23"/>
      <c r="I27" s="18"/>
      <c r="J27" s="18"/>
      <c r="K27" s="26"/>
      <c r="L27" s="24"/>
      <c r="M27" s="25"/>
      <c r="N27" s="18"/>
    </row>
    <row r="28" spans="1:14" ht="19.5" customHeight="1">
      <c r="A28" s="167">
        <v>17</v>
      </c>
      <c r="B28" s="3" t="s">
        <v>94</v>
      </c>
      <c r="C28" s="3" t="s">
        <v>117</v>
      </c>
      <c r="D28" s="3" t="s">
        <v>193</v>
      </c>
      <c r="E28" s="201" t="s">
        <v>179</v>
      </c>
      <c r="F28" s="202">
        <v>19085</v>
      </c>
      <c r="G28" s="3" t="s">
        <v>89</v>
      </c>
      <c r="H28" s="23"/>
      <c r="I28" s="18"/>
      <c r="J28" s="18"/>
      <c r="K28" s="26"/>
      <c r="L28" s="24"/>
      <c r="M28" s="25"/>
      <c r="N28" s="18"/>
    </row>
    <row r="29" spans="1:14" ht="19.5" customHeight="1">
      <c r="A29" s="167"/>
      <c r="B29" s="3"/>
      <c r="C29" s="3"/>
      <c r="D29" s="3"/>
      <c r="E29" s="201"/>
      <c r="F29" s="202"/>
      <c r="G29" s="3"/>
      <c r="H29" s="23"/>
      <c r="I29" s="17"/>
      <c r="J29" s="17"/>
      <c r="K29" s="17"/>
      <c r="L29" s="27"/>
      <c r="M29" s="25"/>
      <c r="N29" s="17"/>
    </row>
    <row r="30" spans="1:14" ht="19.5" customHeight="1">
      <c r="A30" s="167">
        <v>1</v>
      </c>
      <c r="B30" s="3" t="s">
        <v>118</v>
      </c>
      <c r="C30" s="3" t="s">
        <v>85</v>
      </c>
      <c r="D30" s="3" t="s">
        <v>119</v>
      </c>
      <c r="E30" s="201" t="s">
        <v>191</v>
      </c>
      <c r="F30" s="202">
        <v>28024</v>
      </c>
      <c r="G30" s="3" t="s">
        <v>120</v>
      </c>
      <c r="H30" s="23"/>
      <c r="I30" s="18"/>
      <c r="J30" s="18"/>
      <c r="K30" s="18"/>
      <c r="L30" s="24"/>
      <c r="M30" s="25"/>
      <c r="N30" s="18"/>
    </row>
    <row r="31" spans="1:14" ht="19.5" customHeight="1">
      <c r="A31" s="167">
        <v>2</v>
      </c>
      <c r="B31" s="3" t="s">
        <v>118</v>
      </c>
      <c r="C31" s="3" t="s">
        <v>85</v>
      </c>
      <c r="D31" s="3" t="s">
        <v>121</v>
      </c>
      <c r="E31" s="201" t="s">
        <v>194</v>
      </c>
      <c r="F31" s="202">
        <v>31125</v>
      </c>
      <c r="G31" s="3" t="s">
        <v>122</v>
      </c>
      <c r="H31" s="23"/>
      <c r="I31" s="18"/>
      <c r="J31" s="18"/>
      <c r="K31" s="18"/>
      <c r="L31" s="24"/>
      <c r="M31" s="25"/>
      <c r="N31" s="18"/>
    </row>
    <row r="32" spans="1:14" ht="19.5" customHeight="1">
      <c r="A32" s="167">
        <v>3</v>
      </c>
      <c r="B32" s="3" t="s">
        <v>118</v>
      </c>
      <c r="C32" s="3" t="s">
        <v>85</v>
      </c>
      <c r="D32" s="3" t="s">
        <v>123</v>
      </c>
      <c r="E32" s="201" t="s">
        <v>180</v>
      </c>
      <c r="F32" s="202">
        <v>32599</v>
      </c>
      <c r="G32" s="3" t="s">
        <v>92</v>
      </c>
      <c r="H32" s="23"/>
      <c r="I32" s="18"/>
      <c r="J32" s="18"/>
      <c r="K32" s="18"/>
      <c r="L32" s="24"/>
      <c r="M32" s="25"/>
      <c r="N32" s="18"/>
    </row>
    <row r="33" spans="1:14" ht="19.5" customHeight="1">
      <c r="A33" s="167">
        <v>4</v>
      </c>
      <c r="B33" s="3" t="s">
        <v>118</v>
      </c>
      <c r="C33" s="3" t="s">
        <v>85</v>
      </c>
      <c r="D33" s="3" t="s">
        <v>124</v>
      </c>
      <c r="E33" s="201" t="s">
        <v>195</v>
      </c>
      <c r="F33" s="202">
        <v>34421</v>
      </c>
      <c r="G33" s="3" t="s">
        <v>125</v>
      </c>
      <c r="H33" s="23"/>
      <c r="I33" s="18"/>
      <c r="J33" s="18"/>
      <c r="K33" s="18"/>
      <c r="L33" s="24"/>
      <c r="M33" s="28"/>
      <c r="N33" s="18"/>
    </row>
    <row r="34" spans="1:14" ht="19.5" customHeight="1">
      <c r="A34" s="167">
        <v>5</v>
      </c>
      <c r="B34" s="3" t="s">
        <v>118</v>
      </c>
      <c r="C34" s="3" t="s">
        <v>85</v>
      </c>
      <c r="D34" s="3" t="s">
        <v>196</v>
      </c>
      <c r="E34" s="201" t="s">
        <v>197</v>
      </c>
      <c r="F34" s="202">
        <v>36273</v>
      </c>
      <c r="G34" s="3" t="s">
        <v>110</v>
      </c>
      <c r="H34" s="23"/>
      <c r="I34" s="18"/>
      <c r="J34" s="18"/>
      <c r="K34" s="26"/>
      <c r="L34" s="24"/>
      <c r="M34" s="25"/>
      <c r="N34" s="18"/>
    </row>
    <row r="35" spans="1:14" ht="19.5" customHeight="1">
      <c r="A35" s="167">
        <v>6</v>
      </c>
      <c r="B35" s="3" t="s">
        <v>118</v>
      </c>
      <c r="C35" s="3" t="s">
        <v>126</v>
      </c>
      <c r="D35" s="3" t="s">
        <v>198</v>
      </c>
      <c r="E35" s="201" t="s">
        <v>199</v>
      </c>
      <c r="F35" s="202">
        <v>28803</v>
      </c>
      <c r="G35" s="3" t="s">
        <v>127</v>
      </c>
      <c r="H35" s="23"/>
      <c r="I35" s="18"/>
      <c r="J35" s="18"/>
      <c r="K35" s="26"/>
      <c r="L35" s="24"/>
      <c r="M35" s="25"/>
      <c r="N35" s="18"/>
    </row>
    <row r="36" spans="1:14" ht="19.5" customHeight="1">
      <c r="A36" s="167">
        <v>7</v>
      </c>
      <c r="B36" s="3" t="s">
        <v>118</v>
      </c>
      <c r="C36" s="3" t="s">
        <v>126</v>
      </c>
      <c r="D36" s="3" t="s">
        <v>200</v>
      </c>
      <c r="E36" s="201" t="s">
        <v>186</v>
      </c>
      <c r="F36" s="202">
        <v>34421</v>
      </c>
      <c r="G36" s="3" t="s">
        <v>128</v>
      </c>
      <c r="H36" s="23"/>
      <c r="I36" s="18"/>
      <c r="J36" s="18"/>
      <c r="K36" s="26"/>
      <c r="L36" s="24"/>
      <c r="M36" s="25"/>
      <c r="N36" s="18"/>
    </row>
    <row r="37" spans="1:14" ht="19.5" customHeight="1">
      <c r="A37" s="167">
        <v>8</v>
      </c>
      <c r="B37" s="3" t="s">
        <v>118</v>
      </c>
      <c r="C37" s="3" t="s">
        <v>102</v>
      </c>
      <c r="D37" s="3" t="s">
        <v>201</v>
      </c>
      <c r="E37" s="201" t="s">
        <v>197</v>
      </c>
      <c r="F37" s="202">
        <v>30672</v>
      </c>
      <c r="G37" s="3" t="s">
        <v>129</v>
      </c>
      <c r="H37" s="23"/>
      <c r="I37" s="18"/>
      <c r="J37" s="18"/>
      <c r="K37" s="26"/>
      <c r="L37" s="24"/>
      <c r="M37" s="25"/>
      <c r="N37" s="18"/>
    </row>
    <row r="38" spans="1:14" ht="19.5" customHeight="1">
      <c r="A38" s="167">
        <v>9</v>
      </c>
      <c r="B38" s="3" t="s">
        <v>118</v>
      </c>
      <c r="C38" s="3" t="s">
        <v>102</v>
      </c>
      <c r="D38" s="3" t="s">
        <v>202</v>
      </c>
      <c r="E38" s="201" t="s">
        <v>203</v>
      </c>
      <c r="F38" s="202">
        <v>31125</v>
      </c>
      <c r="G38" s="3" t="s">
        <v>130</v>
      </c>
      <c r="H38" s="23"/>
      <c r="I38" s="18"/>
      <c r="J38" s="18"/>
      <c r="K38" s="26"/>
      <c r="L38" s="24"/>
      <c r="M38" s="25"/>
      <c r="N38" s="18"/>
    </row>
    <row r="39" spans="1:14" ht="19.5" customHeight="1">
      <c r="A39" s="167">
        <v>10</v>
      </c>
      <c r="B39" s="3" t="s">
        <v>118</v>
      </c>
      <c r="C39" s="3" t="s">
        <v>102</v>
      </c>
      <c r="D39" s="3" t="s">
        <v>204</v>
      </c>
      <c r="E39" s="201" t="s">
        <v>188</v>
      </c>
      <c r="F39" s="202">
        <v>30258</v>
      </c>
      <c r="G39" s="3" t="s">
        <v>106</v>
      </c>
      <c r="H39" s="23"/>
      <c r="I39" s="18"/>
      <c r="J39" s="18"/>
      <c r="K39" s="26"/>
      <c r="L39" s="24"/>
      <c r="M39" s="25"/>
      <c r="N39" s="18"/>
    </row>
    <row r="40" spans="1:14" ht="19.5" customHeight="1">
      <c r="A40" s="167">
        <v>11</v>
      </c>
      <c r="B40" s="3" t="s">
        <v>118</v>
      </c>
      <c r="C40" s="3" t="s">
        <v>102</v>
      </c>
      <c r="D40" s="3" t="s">
        <v>205</v>
      </c>
      <c r="E40" s="201" t="s">
        <v>188</v>
      </c>
      <c r="F40" s="202">
        <v>37196</v>
      </c>
      <c r="G40" s="3" t="s">
        <v>106</v>
      </c>
      <c r="H40" s="23"/>
      <c r="I40" s="18"/>
      <c r="J40" s="18"/>
      <c r="K40" s="26"/>
      <c r="L40" s="24"/>
      <c r="M40" s="25"/>
      <c r="N40" s="18"/>
    </row>
    <row r="41" spans="1:14" ht="19.5" customHeight="1">
      <c r="A41" s="167">
        <v>12</v>
      </c>
      <c r="B41" s="3" t="s">
        <v>118</v>
      </c>
      <c r="C41" s="3" t="s">
        <v>102</v>
      </c>
      <c r="D41" s="3" t="s">
        <v>206</v>
      </c>
      <c r="E41" s="201" t="s">
        <v>189</v>
      </c>
      <c r="F41" s="202">
        <v>37196</v>
      </c>
      <c r="G41" s="3" t="s">
        <v>131</v>
      </c>
      <c r="H41" s="23"/>
      <c r="I41" s="18"/>
      <c r="J41" s="18"/>
      <c r="K41" s="26"/>
      <c r="L41" s="24"/>
      <c r="M41" s="25"/>
      <c r="N41" s="18"/>
    </row>
    <row r="42" spans="1:14" ht="19.5" customHeight="1">
      <c r="A42" s="167">
        <v>13</v>
      </c>
      <c r="B42" s="3" t="s">
        <v>118</v>
      </c>
      <c r="C42" s="3" t="s">
        <v>102</v>
      </c>
      <c r="D42" s="3" t="s">
        <v>207</v>
      </c>
      <c r="E42" s="201" t="s">
        <v>208</v>
      </c>
      <c r="F42" s="202">
        <v>38380</v>
      </c>
      <c r="G42" s="3" t="s">
        <v>132</v>
      </c>
      <c r="H42" s="23"/>
      <c r="I42" s="18"/>
      <c r="J42" s="18"/>
      <c r="K42" s="26"/>
      <c r="L42" s="24"/>
      <c r="M42" s="25"/>
      <c r="N42" s="18"/>
    </row>
    <row r="43" spans="1:14" ht="19.5" customHeight="1">
      <c r="A43" s="167">
        <v>14</v>
      </c>
      <c r="B43" s="3" t="s">
        <v>118</v>
      </c>
      <c r="C43" s="3" t="s">
        <v>102</v>
      </c>
      <c r="D43" s="3" t="s">
        <v>209</v>
      </c>
      <c r="E43" s="201" t="s">
        <v>210</v>
      </c>
      <c r="F43" s="202">
        <v>38380</v>
      </c>
      <c r="G43" s="3" t="s">
        <v>133</v>
      </c>
      <c r="H43" s="23"/>
      <c r="I43" s="18"/>
      <c r="J43" s="18"/>
      <c r="K43" s="26"/>
      <c r="L43" s="24"/>
      <c r="M43" s="25"/>
      <c r="N43" s="18"/>
    </row>
    <row r="44" spans="1:14" ht="19.5" customHeight="1">
      <c r="A44" s="167">
        <v>15</v>
      </c>
      <c r="B44" s="3" t="s">
        <v>118</v>
      </c>
      <c r="C44" s="3" t="s">
        <v>102</v>
      </c>
      <c r="D44" s="3" t="s">
        <v>211</v>
      </c>
      <c r="E44" s="201" t="s">
        <v>210</v>
      </c>
      <c r="F44" s="202">
        <v>38380</v>
      </c>
      <c r="G44" s="3" t="s">
        <v>134</v>
      </c>
      <c r="H44" s="23"/>
      <c r="I44" s="18"/>
      <c r="J44" s="18"/>
      <c r="K44" s="26"/>
      <c r="L44" s="24"/>
      <c r="M44" s="25"/>
      <c r="N44" s="18"/>
    </row>
    <row r="45" spans="1:14" ht="19.5" customHeight="1">
      <c r="A45" s="167">
        <v>16</v>
      </c>
      <c r="B45" s="3" t="s">
        <v>118</v>
      </c>
      <c r="C45" s="3" t="s">
        <v>102</v>
      </c>
      <c r="D45" s="3" t="s">
        <v>212</v>
      </c>
      <c r="E45" s="201" t="s">
        <v>183</v>
      </c>
      <c r="F45" s="202">
        <v>40233</v>
      </c>
      <c r="G45" s="3" t="s">
        <v>100</v>
      </c>
      <c r="H45" s="23"/>
      <c r="I45" s="18"/>
      <c r="J45" s="18"/>
      <c r="K45" s="26"/>
      <c r="L45" s="24"/>
      <c r="M45" s="25"/>
      <c r="N45" s="18"/>
    </row>
    <row r="46" spans="1:14" ht="19.5" customHeight="1">
      <c r="A46" s="167">
        <v>17</v>
      </c>
      <c r="B46" s="3" t="s">
        <v>118</v>
      </c>
      <c r="C46" s="3" t="s">
        <v>93</v>
      </c>
      <c r="D46" s="3" t="s">
        <v>135</v>
      </c>
      <c r="E46" s="201" t="s">
        <v>213</v>
      </c>
      <c r="F46" s="202">
        <v>28024</v>
      </c>
      <c r="G46" s="3" t="s">
        <v>110</v>
      </c>
      <c r="H46" s="23"/>
      <c r="I46" s="18"/>
      <c r="J46" s="18"/>
      <c r="K46" s="18"/>
      <c r="L46" s="24"/>
      <c r="M46" s="25"/>
      <c r="N46" s="18"/>
    </row>
    <row r="47" spans="1:14" ht="19.5" customHeight="1">
      <c r="A47" s="167">
        <v>18</v>
      </c>
      <c r="B47" s="3" t="s">
        <v>118</v>
      </c>
      <c r="C47" s="3" t="s">
        <v>93</v>
      </c>
      <c r="D47" s="3" t="s">
        <v>136</v>
      </c>
      <c r="E47" s="201" t="s">
        <v>214</v>
      </c>
      <c r="F47" s="202">
        <v>29650</v>
      </c>
      <c r="G47" s="3" t="s">
        <v>137</v>
      </c>
      <c r="H47" s="23"/>
      <c r="I47" s="18"/>
      <c r="J47" s="18"/>
      <c r="K47" s="18"/>
      <c r="L47" s="24"/>
      <c r="M47" s="25"/>
      <c r="N47" s="18"/>
    </row>
    <row r="48" spans="1:14" ht="19.5" customHeight="1">
      <c r="A48" s="167">
        <v>19</v>
      </c>
      <c r="B48" s="3" t="s">
        <v>118</v>
      </c>
      <c r="C48" s="3" t="s">
        <v>93</v>
      </c>
      <c r="D48" s="3" t="s">
        <v>215</v>
      </c>
      <c r="E48" s="201" t="s">
        <v>178</v>
      </c>
      <c r="F48" s="202">
        <v>29650</v>
      </c>
      <c r="G48" s="3" t="s">
        <v>87</v>
      </c>
      <c r="H48" s="23"/>
      <c r="I48" s="18"/>
      <c r="J48" s="18"/>
      <c r="K48" s="26"/>
      <c r="L48" s="24"/>
      <c r="M48" s="25"/>
      <c r="N48" s="18"/>
    </row>
    <row r="49" spans="1:14" ht="19.5" customHeight="1">
      <c r="A49" s="167">
        <v>20</v>
      </c>
      <c r="B49" s="3" t="s">
        <v>118</v>
      </c>
      <c r="C49" s="3" t="s">
        <v>93</v>
      </c>
      <c r="D49" s="3" t="s">
        <v>216</v>
      </c>
      <c r="E49" s="201" t="s">
        <v>188</v>
      </c>
      <c r="F49" s="202">
        <v>30623</v>
      </c>
      <c r="G49" s="3" t="s">
        <v>127</v>
      </c>
      <c r="H49" s="23"/>
      <c r="I49" s="18"/>
      <c r="J49" s="18"/>
      <c r="K49" s="26"/>
      <c r="L49" s="24"/>
      <c r="M49" s="25"/>
      <c r="N49" s="18"/>
    </row>
    <row r="50" spans="1:14" ht="19.5" customHeight="1">
      <c r="A50" s="167">
        <v>21</v>
      </c>
      <c r="B50" s="3" t="s">
        <v>118</v>
      </c>
      <c r="C50" s="3" t="s">
        <v>107</v>
      </c>
      <c r="D50" s="3" t="s">
        <v>217</v>
      </c>
      <c r="E50" s="201" t="s">
        <v>180</v>
      </c>
      <c r="F50" s="202">
        <v>28803</v>
      </c>
      <c r="G50" s="3" t="s">
        <v>127</v>
      </c>
      <c r="H50" s="23"/>
      <c r="I50" s="18"/>
      <c r="J50" s="18"/>
      <c r="K50" s="26"/>
      <c r="L50" s="24"/>
      <c r="M50" s="25"/>
      <c r="N50" s="18"/>
    </row>
    <row r="51" spans="1:14" ht="19.5" customHeight="1">
      <c r="A51" s="167">
        <v>22</v>
      </c>
      <c r="B51" s="3" t="s">
        <v>118</v>
      </c>
      <c r="C51" s="3" t="s">
        <v>138</v>
      </c>
      <c r="D51" s="3" t="s">
        <v>139</v>
      </c>
      <c r="E51" s="201" t="s">
        <v>218</v>
      </c>
      <c r="F51" s="202">
        <v>27326</v>
      </c>
      <c r="G51" s="3" t="s">
        <v>127</v>
      </c>
      <c r="H51" s="23"/>
      <c r="I51" s="18"/>
      <c r="J51" s="18"/>
      <c r="K51" s="18"/>
      <c r="L51" s="24"/>
      <c r="M51" s="25"/>
      <c r="N51" s="18"/>
    </row>
    <row r="52" spans="1:14" ht="19.5" customHeight="1">
      <c r="A52" s="167">
        <v>23</v>
      </c>
      <c r="B52" s="3" t="s">
        <v>118</v>
      </c>
      <c r="C52" s="3" t="s">
        <v>138</v>
      </c>
      <c r="D52" s="3" t="s">
        <v>140</v>
      </c>
      <c r="E52" s="201" t="s">
        <v>213</v>
      </c>
      <c r="F52" s="202">
        <v>27326</v>
      </c>
      <c r="G52" s="3" t="s">
        <v>110</v>
      </c>
      <c r="H52" s="23"/>
      <c r="I52" s="18"/>
      <c r="J52" s="18"/>
      <c r="K52" s="18"/>
      <c r="L52" s="24"/>
      <c r="M52" s="25"/>
      <c r="N52" s="18"/>
    </row>
    <row r="53" spans="1:14" ht="19.5" customHeight="1">
      <c r="A53" s="167">
        <v>24</v>
      </c>
      <c r="B53" s="3" t="s">
        <v>118</v>
      </c>
      <c r="C53" s="3" t="s">
        <v>138</v>
      </c>
      <c r="D53" s="3" t="s">
        <v>141</v>
      </c>
      <c r="E53" s="201" t="s">
        <v>197</v>
      </c>
      <c r="F53" s="202">
        <v>27326</v>
      </c>
      <c r="G53" s="3" t="s">
        <v>110</v>
      </c>
      <c r="H53" s="23"/>
      <c r="I53" s="18"/>
      <c r="J53" s="18"/>
      <c r="K53" s="18"/>
      <c r="L53" s="24"/>
      <c r="M53" s="25"/>
      <c r="N53" s="18"/>
    </row>
    <row r="54" spans="1:14" ht="19.5" customHeight="1">
      <c r="A54" s="167">
        <v>25</v>
      </c>
      <c r="B54" s="3" t="s">
        <v>118</v>
      </c>
      <c r="C54" s="3" t="s">
        <v>138</v>
      </c>
      <c r="D54" s="3" t="s">
        <v>142</v>
      </c>
      <c r="E54" s="201" t="s">
        <v>219</v>
      </c>
      <c r="F54" s="202">
        <v>28803</v>
      </c>
      <c r="G54" s="3" t="s">
        <v>143</v>
      </c>
      <c r="H54" s="23"/>
      <c r="I54" s="18"/>
      <c r="J54" s="18"/>
      <c r="K54" s="18"/>
      <c r="L54" s="24"/>
      <c r="M54" s="25"/>
      <c r="N54" s="18"/>
    </row>
    <row r="55" spans="1:14" ht="19.5" customHeight="1">
      <c r="A55" s="167">
        <v>26</v>
      </c>
      <c r="B55" s="3" t="s">
        <v>118</v>
      </c>
      <c r="C55" s="3" t="s">
        <v>138</v>
      </c>
      <c r="D55" s="3" t="s">
        <v>144</v>
      </c>
      <c r="E55" s="201" t="s">
        <v>182</v>
      </c>
      <c r="F55" s="202">
        <v>29990</v>
      </c>
      <c r="G55" s="3" t="s">
        <v>98</v>
      </c>
      <c r="H55" s="23"/>
      <c r="I55" s="18"/>
      <c r="J55" s="18"/>
      <c r="K55" s="18"/>
      <c r="L55" s="24"/>
      <c r="M55" s="25"/>
      <c r="N55" s="18"/>
    </row>
    <row r="56" spans="1:14" ht="19.5" customHeight="1">
      <c r="A56" s="167">
        <v>27</v>
      </c>
      <c r="B56" s="3" t="s">
        <v>118</v>
      </c>
      <c r="C56" s="3" t="s">
        <v>138</v>
      </c>
      <c r="D56" s="3" t="s">
        <v>145</v>
      </c>
      <c r="E56" s="201" t="s">
        <v>220</v>
      </c>
      <c r="F56" s="202">
        <v>30672</v>
      </c>
      <c r="G56" s="3" t="s">
        <v>127</v>
      </c>
      <c r="H56" s="23"/>
      <c r="I56" s="18"/>
      <c r="J56" s="18"/>
      <c r="K56" s="18"/>
      <c r="L56" s="24"/>
      <c r="M56" s="25"/>
      <c r="N56" s="18"/>
    </row>
    <row r="57" spans="1:14" ht="19.5" customHeight="1">
      <c r="A57" s="167">
        <v>28</v>
      </c>
      <c r="B57" s="3" t="s">
        <v>118</v>
      </c>
      <c r="C57" s="3" t="s">
        <v>138</v>
      </c>
      <c r="D57" s="3" t="s">
        <v>514</v>
      </c>
      <c r="E57" s="201" t="s">
        <v>213</v>
      </c>
      <c r="F57" s="202">
        <v>30672</v>
      </c>
      <c r="G57" s="3" t="s">
        <v>110</v>
      </c>
      <c r="H57" s="23"/>
      <c r="I57" s="18"/>
      <c r="J57" s="18"/>
      <c r="K57" s="26"/>
      <c r="L57" s="24"/>
      <c r="M57" s="25"/>
      <c r="N57" s="18"/>
    </row>
    <row r="58" spans="1:14" ht="30" customHeight="1">
      <c r="A58" s="167">
        <v>29</v>
      </c>
      <c r="B58" s="3" t="s">
        <v>118</v>
      </c>
      <c r="C58" s="3" t="s">
        <v>138</v>
      </c>
      <c r="D58" s="16" t="s">
        <v>146</v>
      </c>
      <c r="E58" s="201" t="s">
        <v>180</v>
      </c>
      <c r="F58" s="202">
        <v>30672</v>
      </c>
      <c r="G58" s="3" t="s">
        <v>127</v>
      </c>
      <c r="H58" s="23"/>
      <c r="I58" s="18"/>
      <c r="J58" s="18"/>
      <c r="K58" s="31"/>
      <c r="L58" s="24"/>
      <c r="M58" s="25"/>
      <c r="N58" s="18"/>
    </row>
    <row r="59" spans="1:14" ht="19.5" customHeight="1">
      <c r="A59" s="167">
        <v>30</v>
      </c>
      <c r="B59" s="3" t="s">
        <v>118</v>
      </c>
      <c r="C59" s="3" t="s">
        <v>138</v>
      </c>
      <c r="D59" s="3" t="s">
        <v>147</v>
      </c>
      <c r="E59" s="201" t="s">
        <v>220</v>
      </c>
      <c r="F59" s="202">
        <v>30672</v>
      </c>
      <c r="G59" s="3" t="s">
        <v>127</v>
      </c>
      <c r="H59" s="23"/>
      <c r="I59" s="18"/>
      <c r="J59" s="18"/>
      <c r="K59" s="18"/>
      <c r="L59" s="24"/>
      <c r="M59" s="25"/>
      <c r="N59" s="18"/>
    </row>
    <row r="60" spans="1:14" ht="19.5" customHeight="1">
      <c r="A60" s="167">
        <v>31</v>
      </c>
      <c r="B60" s="3" t="s">
        <v>118</v>
      </c>
      <c r="C60" s="3" t="s">
        <v>138</v>
      </c>
      <c r="D60" s="3" t="s">
        <v>221</v>
      </c>
      <c r="E60" s="201" t="s">
        <v>183</v>
      </c>
      <c r="F60" s="202">
        <v>31908</v>
      </c>
      <c r="G60" s="3" t="s">
        <v>100</v>
      </c>
      <c r="H60" s="23"/>
      <c r="I60" s="18"/>
      <c r="J60" s="18"/>
      <c r="K60" s="26"/>
      <c r="L60" s="24"/>
      <c r="M60" s="25"/>
      <c r="N60" s="18"/>
    </row>
    <row r="61" spans="1:14" ht="19.5" customHeight="1">
      <c r="A61" s="167">
        <v>32</v>
      </c>
      <c r="B61" s="3" t="s">
        <v>118</v>
      </c>
      <c r="C61" s="3" t="s">
        <v>138</v>
      </c>
      <c r="D61" s="3" t="s">
        <v>260</v>
      </c>
      <c r="E61" s="201" t="s">
        <v>208</v>
      </c>
      <c r="F61" s="202">
        <v>29893</v>
      </c>
      <c r="G61" s="3" t="s">
        <v>148</v>
      </c>
      <c r="H61" s="23"/>
      <c r="I61" s="18"/>
      <c r="J61" s="18"/>
      <c r="K61" s="26"/>
      <c r="L61" s="24"/>
      <c r="M61" s="25"/>
      <c r="N61" s="18"/>
    </row>
    <row r="62" spans="1:14" ht="19.5" customHeight="1">
      <c r="A62" s="167">
        <v>33</v>
      </c>
      <c r="B62" s="3" t="s">
        <v>118</v>
      </c>
      <c r="C62" s="3" t="s">
        <v>456</v>
      </c>
      <c r="D62" s="3" t="s">
        <v>149</v>
      </c>
      <c r="E62" s="201" t="s">
        <v>222</v>
      </c>
      <c r="F62" s="202">
        <v>29990</v>
      </c>
      <c r="G62" s="3" t="s">
        <v>127</v>
      </c>
      <c r="H62" s="23"/>
      <c r="I62" s="18"/>
      <c r="J62" s="18"/>
      <c r="K62" s="18"/>
      <c r="L62" s="24"/>
      <c r="M62" s="25"/>
      <c r="N62" s="18"/>
    </row>
    <row r="63" spans="1:14" ht="19.5" customHeight="1">
      <c r="A63" s="167">
        <v>34</v>
      </c>
      <c r="B63" s="3" t="s">
        <v>118</v>
      </c>
      <c r="C63" s="3" t="s">
        <v>456</v>
      </c>
      <c r="D63" s="3" t="s">
        <v>223</v>
      </c>
      <c r="E63" s="201" t="s">
        <v>189</v>
      </c>
      <c r="F63" s="202">
        <v>38380</v>
      </c>
      <c r="G63" s="3" t="s">
        <v>110</v>
      </c>
      <c r="H63" s="23"/>
      <c r="I63" s="18"/>
      <c r="J63" s="18"/>
      <c r="K63" s="26"/>
      <c r="L63" s="24"/>
      <c r="M63" s="25"/>
      <c r="N63" s="18"/>
    </row>
    <row r="64" spans="1:14" ht="19.5" customHeight="1">
      <c r="A64" s="167">
        <v>35</v>
      </c>
      <c r="B64" s="3" t="s">
        <v>118</v>
      </c>
      <c r="C64" s="3" t="s">
        <v>456</v>
      </c>
      <c r="D64" s="3" t="s">
        <v>224</v>
      </c>
      <c r="E64" s="201" t="s">
        <v>189</v>
      </c>
      <c r="F64" s="202">
        <v>38380</v>
      </c>
      <c r="G64" s="3" t="s">
        <v>110</v>
      </c>
      <c r="H64" s="23"/>
      <c r="I64" s="18"/>
      <c r="J64" s="18"/>
      <c r="K64" s="26"/>
      <c r="L64" s="24"/>
      <c r="M64" s="25"/>
      <c r="N64" s="18"/>
    </row>
    <row r="65" spans="1:14" ht="19.5" customHeight="1">
      <c r="A65" s="167">
        <v>36</v>
      </c>
      <c r="B65" s="3" t="s">
        <v>118</v>
      </c>
      <c r="C65" s="3" t="s">
        <v>457</v>
      </c>
      <c r="D65" s="3" t="s">
        <v>225</v>
      </c>
      <c r="E65" s="201" t="s">
        <v>213</v>
      </c>
      <c r="F65" s="202">
        <v>28803</v>
      </c>
      <c r="G65" s="3" t="s">
        <v>110</v>
      </c>
      <c r="H65" s="23"/>
      <c r="I65" s="18"/>
      <c r="J65" s="18"/>
      <c r="K65" s="26"/>
      <c r="L65" s="24"/>
      <c r="M65" s="25"/>
      <c r="N65" s="18"/>
    </row>
    <row r="66" spans="1:14" ht="19.5" customHeight="1">
      <c r="A66" s="167">
        <v>37</v>
      </c>
      <c r="B66" s="3" t="s">
        <v>118</v>
      </c>
      <c r="C66" s="3" t="s">
        <v>457</v>
      </c>
      <c r="D66" s="3" t="s">
        <v>150</v>
      </c>
      <c r="E66" s="201" t="s">
        <v>218</v>
      </c>
      <c r="F66" s="202">
        <v>29990</v>
      </c>
      <c r="G66" s="3" t="s">
        <v>110</v>
      </c>
      <c r="H66" s="23"/>
      <c r="I66" s="18"/>
      <c r="J66" s="18"/>
      <c r="K66" s="18"/>
      <c r="L66" s="24"/>
      <c r="M66" s="25"/>
      <c r="N66" s="18"/>
    </row>
    <row r="67" spans="1:14" ht="19.5" customHeight="1">
      <c r="A67" s="167">
        <v>38</v>
      </c>
      <c r="B67" s="3" t="s">
        <v>118</v>
      </c>
      <c r="C67" s="3" t="s">
        <v>457</v>
      </c>
      <c r="D67" s="3" t="s">
        <v>226</v>
      </c>
      <c r="E67" s="201" t="s">
        <v>178</v>
      </c>
      <c r="F67" s="202">
        <v>31908</v>
      </c>
      <c r="G67" s="3" t="s">
        <v>151</v>
      </c>
      <c r="H67" s="23"/>
      <c r="I67" s="18"/>
      <c r="J67" s="18"/>
      <c r="K67" s="26"/>
      <c r="L67" s="24"/>
      <c r="M67" s="25"/>
      <c r="N67" s="18"/>
    </row>
    <row r="68" spans="1:14" ht="19.5" customHeight="1">
      <c r="A68" s="167">
        <v>39</v>
      </c>
      <c r="B68" s="3" t="s">
        <v>118</v>
      </c>
      <c r="C68" s="3" t="s">
        <v>457</v>
      </c>
      <c r="D68" s="3" t="s">
        <v>227</v>
      </c>
      <c r="E68" s="201" t="s">
        <v>228</v>
      </c>
      <c r="F68" s="202">
        <v>31908</v>
      </c>
      <c r="G68" s="3" t="s">
        <v>152</v>
      </c>
      <c r="H68" s="23"/>
      <c r="I68" s="18"/>
      <c r="J68" s="18"/>
      <c r="K68" s="26"/>
      <c r="L68" s="24"/>
      <c r="M68" s="25"/>
      <c r="N68" s="18"/>
    </row>
    <row r="69" spans="1:14" ht="19.5" customHeight="1">
      <c r="A69" s="167">
        <v>40</v>
      </c>
      <c r="B69" s="3" t="s">
        <v>118</v>
      </c>
      <c r="C69" s="3" t="s">
        <v>457</v>
      </c>
      <c r="D69" s="3" t="s">
        <v>153</v>
      </c>
      <c r="E69" s="201" t="s">
        <v>214</v>
      </c>
      <c r="F69" s="202">
        <v>31908</v>
      </c>
      <c r="G69" s="3" t="s">
        <v>154</v>
      </c>
      <c r="H69" s="23"/>
      <c r="I69" s="18"/>
      <c r="J69" s="18"/>
      <c r="K69" s="18"/>
      <c r="L69" s="24"/>
      <c r="M69" s="25"/>
      <c r="N69" s="18"/>
    </row>
    <row r="70" spans="1:14" ht="19.5" customHeight="1">
      <c r="A70" s="167">
        <v>41</v>
      </c>
      <c r="B70" s="3" t="s">
        <v>118</v>
      </c>
      <c r="C70" s="3" t="s">
        <v>457</v>
      </c>
      <c r="D70" s="3" t="s">
        <v>515</v>
      </c>
      <c r="E70" s="201" t="s">
        <v>229</v>
      </c>
      <c r="F70" s="202">
        <v>30623</v>
      </c>
      <c r="G70" s="3" t="s">
        <v>127</v>
      </c>
      <c r="H70" s="23"/>
      <c r="I70" s="18"/>
      <c r="J70" s="18"/>
      <c r="K70" s="26"/>
      <c r="L70" s="24"/>
      <c r="M70" s="25"/>
      <c r="N70" s="18"/>
    </row>
    <row r="71" spans="1:14" ht="19.5" customHeight="1">
      <c r="A71" s="167">
        <v>42</v>
      </c>
      <c r="B71" s="3" t="s">
        <v>118</v>
      </c>
      <c r="C71" s="3" t="s">
        <v>155</v>
      </c>
      <c r="D71" s="3" t="s">
        <v>230</v>
      </c>
      <c r="E71" s="201" t="s">
        <v>203</v>
      </c>
      <c r="F71" s="202">
        <v>31908</v>
      </c>
      <c r="G71" s="3" t="s">
        <v>130</v>
      </c>
      <c r="H71" s="23"/>
      <c r="I71" s="18"/>
      <c r="J71" s="18"/>
      <c r="K71" s="26"/>
      <c r="L71" s="24"/>
      <c r="M71" s="25"/>
      <c r="N71" s="18"/>
    </row>
    <row r="72" spans="1:14" ht="19.5" customHeight="1">
      <c r="A72" s="167">
        <v>43</v>
      </c>
      <c r="B72" s="3" t="s">
        <v>118</v>
      </c>
      <c r="C72" s="3" t="s">
        <v>155</v>
      </c>
      <c r="D72" s="3" t="s">
        <v>231</v>
      </c>
      <c r="E72" s="201" t="s">
        <v>232</v>
      </c>
      <c r="F72" s="202">
        <v>31908</v>
      </c>
      <c r="G72" s="3" t="s">
        <v>127</v>
      </c>
      <c r="H72" s="23"/>
      <c r="I72" s="18"/>
      <c r="J72" s="18"/>
      <c r="K72" s="26"/>
      <c r="L72" s="24"/>
      <c r="M72" s="25"/>
      <c r="N72" s="18"/>
    </row>
    <row r="73" spans="1:14" ht="19.5" customHeight="1">
      <c r="A73" s="167">
        <v>44</v>
      </c>
      <c r="B73" s="3" t="s">
        <v>118</v>
      </c>
      <c r="C73" s="3" t="s">
        <v>155</v>
      </c>
      <c r="D73" s="3" t="s">
        <v>156</v>
      </c>
      <c r="E73" s="201" t="s">
        <v>186</v>
      </c>
      <c r="F73" s="202">
        <v>31908</v>
      </c>
      <c r="G73" s="3" t="s">
        <v>128</v>
      </c>
      <c r="H73" s="23"/>
      <c r="I73" s="18"/>
      <c r="J73" s="18"/>
      <c r="K73" s="18"/>
      <c r="L73" s="24"/>
      <c r="M73" s="25"/>
      <c r="N73" s="18"/>
    </row>
    <row r="74" spans="1:14" ht="19.5" customHeight="1">
      <c r="A74" s="167">
        <v>45</v>
      </c>
      <c r="B74" s="3" t="s">
        <v>118</v>
      </c>
      <c r="C74" s="3" t="s">
        <v>155</v>
      </c>
      <c r="D74" s="3" t="s">
        <v>157</v>
      </c>
      <c r="E74" s="201" t="s">
        <v>219</v>
      </c>
      <c r="F74" s="202">
        <v>31908</v>
      </c>
      <c r="G74" s="3" t="s">
        <v>127</v>
      </c>
      <c r="H74" s="23"/>
      <c r="I74" s="18"/>
      <c r="J74" s="18"/>
      <c r="K74" s="18"/>
      <c r="L74" s="24"/>
      <c r="M74" s="25"/>
      <c r="N74" s="18"/>
    </row>
    <row r="75" spans="1:14" ht="19.5" customHeight="1">
      <c r="A75" s="167">
        <v>46</v>
      </c>
      <c r="B75" s="3" t="s">
        <v>118</v>
      </c>
      <c r="C75" s="3" t="s">
        <v>111</v>
      </c>
      <c r="D75" s="3" t="s">
        <v>158</v>
      </c>
      <c r="E75" s="201" t="s">
        <v>233</v>
      </c>
      <c r="F75" s="202">
        <v>29129</v>
      </c>
      <c r="G75" s="3" t="s">
        <v>159</v>
      </c>
      <c r="H75" s="23"/>
      <c r="I75" s="18"/>
      <c r="J75" s="18"/>
      <c r="K75" s="18"/>
      <c r="L75" s="24"/>
      <c r="M75" s="25"/>
      <c r="N75" s="18"/>
    </row>
    <row r="76" spans="1:14" ht="19.5" customHeight="1">
      <c r="A76" s="167">
        <v>47</v>
      </c>
      <c r="B76" s="3" t="s">
        <v>118</v>
      </c>
      <c r="C76" s="3" t="s">
        <v>111</v>
      </c>
      <c r="D76" s="3" t="s">
        <v>160</v>
      </c>
      <c r="E76" s="201" t="s">
        <v>234</v>
      </c>
      <c r="F76" s="202">
        <v>29650</v>
      </c>
      <c r="G76" s="3" t="s">
        <v>161</v>
      </c>
      <c r="H76" s="23"/>
      <c r="I76" s="18"/>
      <c r="J76" s="18"/>
      <c r="K76" s="18"/>
      <c r="L76" s="24"/>
      <c r="M76" s="25"/>
      <c r="N76" s="18"/>
    </row>
    <row r="77" spans="1:14" ht="19.5" customHeight="1">
      <c r="A77" s="167">
        <v>48</v>
      </c>
      <c r="B77" s="3" t="s">
        <v>118</v>
      </c>
      <c r="C77" s="3" t="s">
        <v>111</v>
      </c>
      <c r="D77" s="3" t="s">
        <v>162</v>
      </c>
      <c r="E77" s="201" t="s">
        <v>178</v>
      </c>
      <c r="F77" s="202">
        <v>32599</v>
      </c>
      <c r="G77" s="3" t="s">
        <v>87</v>
      </c>
      <c r="H77" s="23"/>
      <c r="I77" s="18"/>
      <c r="J77" s="18"/>
      <c r="K77" s="18"/>
      <c r="L77" s="24"/>
      <c r="M77" s="25"/>
      <c r="N77" s="18"/>
    </row>
    <row r="78" spans="1:14" ht="19.5" customHeight="1">
      <c r="A78" s="167">
        <v>49</v>
      </c>
      <c r="B78" s="3" t="s">
        <v>118</v>
      </c>
      <c r="C78" s="3" t="s">
        <v>111</v>
      </c>
      <c r="D78" s="3" t="s">
        <v>163</v>
      </c>
      <c r="E78" s="201" t="s">
        <v>189</v>
      </c>
      <c r="F78" s="202">
        <v>38380</v>
      </c>
      <c r="G78" s="3" t="s">
        <v>164</v>
      </c>
      <c r="H78" s="23"/>
      <c r="I78" s="18"/>
      <c r="J78" s="18"/>
      <c r="K78" s="18"/>
      <c r="L78" s="24"/>
      <c r="M78" s="25"/>
      <c r="N78" s="18"/>
    </row>
    <row r="79" spans="1:14" ht="19.5" customHeight="1">
      <c r="A79" s="167">
        <v>50</v>
      </c>
      <c r="B79" s="3" t="s">
        <v>118</v>
      </c>
      <c r="C79" s="3" t="s">
        <v>113</v>
      </c>
      <c r="D79" s="3" t="s">
        <v>235</v>
      </c>
      <c r="E79" s="201" t="s">
        <v>236</v>
      </c>
      <c r="F79" s="202">
        <v>29129</v>
      </c>
      <c r="G79" s="3" t="s">
        <v>110</v>
      </c>
      <c r="H79" s="23"/>
      <c r="I79" s="18"/>
      <c r="J79" s="18"/>
      <c r="K79" s="26"/>
      <c r="L79" s="24"/>
      <c r="M79" s="25"/>
      <c r="N79" s="18"/>
    </row>
    <row r="80" spans="1:14" ht="19.5" customHeight="1">
      <c r="A80" s="167">
        <v>51</v>
      </c>
      <c r="B80" s="3" t="s">
        <v>118</v>
      </c>
      <c r="C80" s="3" t="s">
        <v>113</v>
      </c>
      <c r="D80" s="3" t="s">
        <v>165</v>
      </c>
      <c r="E80" s="201" t="s">
        <v>233</v>
      </c>
      <c r="F80" s="202">
        <v>29129</v>
      </c>
      <c r="G80" s="3" t="s">
        <v>166</v>
      </c>
      <c r="H80" s="23"/>
      <c r="I80" s="18"/>
      <c r="J80" s="18"/>
      <c r="K80" s="18"/>
      <c r="L80" s="24"/>
      <c r="M80" s="25"/>
      <c r="N80" s="18"/>
    </row>
    <row r="81" spans="1:14" ht="19.5" customHeight="1">
      <c r="A81" s="167">
        <v>52</v>
      </c>
      <c r="B81" s="3" t="s">
        <v>118</v>
      </c>
      <c r="C81" s="3" t="s">
        <v>113</v>
      </c>
      <c r="D81" s="3" t="s">
        <v>167</v>
      </c>
      <c r="E81" s="201" t="s">
        <v>189</v>
      </c>
      <c r="F81" s="202">
        <v>29528</v>
      </c>
      <c r="G81" s="3" t="s">
        <v>168</v>
      </c>
      <c r="H81" s="23"/>
      <c r="I81" s="18"/>
      <c r="J81" s="18"/>
      <c r="K81" s="18"/>
      <c r="L81" s="24"/>
      <c r="M81" s="25"/>
      <c r="N81" s="18"/>
    </row>
    <row r="82" spans="1:14" ht="19.5" customHeight="1">
      <c r="A82" s="167">
        <v>53</v>
      </c>
      <c r="B82" s="3" t="s">
        <v>118</v>
      </c>
      <c r="C82" s="3" t="s">
        <v>113</v>
      </c>
      <c r="D82" s="3" t="s">
        <v>237</v>
      </c>
      <c r="E82" s="201" t="s">
        <v>238</v>
      </c>
      <c r="F82" s="202">
        <v>35822</v>
      </c>
      <c r="G82" s="3" t="s">
        <v>110</v>
      </c>
      <c r="H82" s="23"/>
      <c r="I82" s="18"/>
      <c r="J82" s="18"/>
      <c r="K82" s="26"/>
      <c r="L82" s="24"/>
      <c r="M82" s="25"/>
      <c r="N82" s="18"/>
    </row>
    <row r="83" spans="1:14" ht="19.5" customHeight="1">
      <c r="A83" s="167">
        <v>54</v>
      </c>
      <c r="B83" s="3" t="s">
        <v>118</v>
      </c>
      <c r="C83" s="3" t="s">
        <v>113</v>
      </c>
      <c r="D83" s="3" t="s">
        <v>169</v>
      </c>
      <c r="E83" s="201" t="s">
        <v>208</v>
      </c>
      <c r="F83" s="202">
        <v>36007</v>
      </c>
      <c r="G83" s="3" t="s">
        <v>127</v>
      </c>
      <c r="H83" s="23"/>
      <c r="I83" s="18"/>
      <c r="J83" s="18"/>
      <c r="K83" s="18"/>
      <c r="L83" s="24"/>
      <c r="M83" s="25"/>
      <c r="N83" s="18"/>
    </row>
    <row r="84" spans="1:14" ht="19.5" customHeight="1">
      <c r="A84" s="167">
        <v>55</v>
      </c>
      <c r="B84" s="3" t="s">
        <v>118</v>
      </c>
      <c r="C84" s="3" t="s">
        <v>113</v>
      </c>
      <c r="D84" s="3" t="s">
        <v>170</v>
      </c>
      <c r="E84" s="201" t="s">
        <v>188</v>
      </c>
      <c r="F84" s="202">
        <v>38380</v>
      </c>
      <c r="G84" s="3" t="s">
        <v>110</v>
      </c>
      <c r="H84" s="23"/>
      <c r="I84" s="18"/>
      <c r="J84" s="18"/>
      <c r="K84" s="18"/>
      <c r="L84" s="24"/>
      <c r="M84" s="28"/>
      <c r="N84" s="18"/>
    </row>
    <row r="85" spans="1:14" ht="19.5" customHeight="1">
      <c r="A85" s="167">
        <v>56</v>
      </c>
      <c r="B85" s="3" t="s">
        <v>118</v>
      </c>
      <c r="C85" s="3" t="s">
        <v>113</v>
      </c>
      <c r="D85" s="3" t="s">
        <v>171</v>
      </c>
      <c r="E85" s="201" t="s">
        <v>189</v>
      </c>
      <c r="F85" s="202">
        <v>38380</v>
      </c>
      <c r="G85" s="3" t="s">
        <v>172</v>
      </c>
      <c r="H85" s="23"/>
      <c r="I85" s="18"/>
      <c r="J85" s="18"/>
      <c r="K85" s="18"/>
      <c r="L85" s="24"/>
      <c r="M85" s="25"/>
      <c r="N85" s="18"/>
    </row>
    <row r="86" spans="1:14" ht="19.5" customHeight="1">
      <c r="A86" s="167">
        <v>57</v>
      </c>
      <c r="B86" s="3" t="s">
        <v>118</v>
      </c>
      <c r="C86" s="3" t="s">
        <v>113</v>
      </c>
      <c r="D86" s="3" t="s">
        <v>173</v>
      </c>
      <c r="E86" s="201" t="s">
        <v>208</v>
      </c>
      <c r="F86" s="202">
        <v>29893</v>
      </c>
      <c r="G86" s="3" t="s">
        <v>174</v>
      </c>
      <c r="H86" s="23"/>
      <c r="I86" s="18"/>
      <c r="J86" s="18"/>
      <c r="K86" s="18"/>
      <c r="L86" s="24"/>
      <c r="M86" s="25"/>
      <c r="N86" s="18"/>
    </row>
    <row r="87" spans="1:14" ht="19.5" customHeight="1">
      <c r="A87" s="167">
        <v>58</v>
      </c>
      <c r="B87" s="3" t="s">
        <v>118</v>
      </c>
      <c r="C87" s="3" t="s">
        <v>117</v>
      </c>
      <c r="D87" s="3" t="s">
        <v>175</v>
      </c>
      <c r="E87" s="201" t="s">
        <v>208</v>
      </c>
      <c r="F87" s="202">
        <v>31354</v>
      </c>
      <c r="G87" s="3" t="s">
        <v>176</v>
      </c>
      <c r="H87" s="23"/>
      <c r="I87" s="18"/>
      <c r="J87" s="18"/>
      <c r="K87" s="26"/>
      <c r="L87" s="24"/>
      <c r="M87" s="25"/>
      <c r="N87" s="18"/>
    </row>
    <row r="88" spans="1:14" ht="19.5" customHeight="1">
      <c r="A88" s="167">
        <v>59</v>
      </c>
      <c r="B88" s="3" t="s">
        <v>118</v>
      </c>
      <c r="C88" s="3" t="s">
        <v>117</v>
      </c>
      <c r="D88" s="3" t="s">
        <v>239</v>
      </c>
      <c r="E88" s="201" t="s">
        <v>229</v>
      </c>
      <c r="F88" s="202">
        <v>31354</v>
      </c>
      <c r="G88" s="3" t="s">
        <v>127</v>
      </c>
      <c r="H88" s="23"/>
      <c r="I88" s="18"/>
      <c r="J88" s="18"/>
      <c r="K88" s="26"/>
      <c r="L88" s="24"/>
      <c r="M88" s="25"/>
      <c r="N88" s="18"/>
    </row>
    <row r="89" spans="1:14" ht="19.5" customHeight="1">
      <c r="A89" s="167">
        <v>60</v>
      </c>
      <c r="B89" s="3" t="s">
        <v>118</v>
      </c>
      <c r="C89" s="3" t="s">
        <v>117</v>
      </c>
      <c r="D89" s="3" t="s">
        <v>177</v>
      </c>
      <c r="E89" s="201" t="s">
        <v>229</v>
      </c>
      <c r="F89" s="202">
        <v>31354</v>
      </c>
      <c r="G89" s="3" t="s">
        <v>127</v>
      </c>
      <c r="H89" s="23"/>
      <c r="I89" s="18"/>
      <c r="J89" s="18"/>
      <c r="K89" s="18"/>
      <c r="L89" s="24"/>
      <c r="M89" s="25"/>
      <c r="N89" s="18"/>
    </row>
    <row r="90" spans="1:14" ht="15" customHeight="1">
      <c r="A90" s="1" t="s">
        <v>524</v>
      </c>
      <c r="H90" s="1"/>
      <c r="I90" s="1"/>
      <c r="J90" s="1"/>
      <c r="K90" s="1"/>
      <c r="L90" s="1"/>
      <c r="M90" s="1"/>
      <c r="N90" s="1"/>
    </row>
  </sheetData>
  <sheetProtection/>
  <mergeCells count="2">
    <mergeCell ref="A4:C4"/>
    <mergeCell ref="H4:J4"/>
  </mergeCells>
  <dataValidations count="1">
    <dataValidation allowBlank="1" showInputMessage="1" showErrorMessage="1" imeMode="hiragana" sqref="K1:IV4 F90 A1:C3 A4 O90:IV90 M90 H1:J3 H4 I5:J90 N1:N90 K1:L90 B5:E65536 D1:G4 G3:G65536"/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3" r:id="rId1"/>
  <headerFooter scaleWithDoc="0" alignWithMargins="0">
    <oddFooter>&amp;C&amp;A</oddFooter>
  </headerFooter>
  <rowBreaks count="1" manualBreakCount="1">
    <brk id="4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0" customWidth="1"/>
  </cols>
  <sheetData>
    <row r="1" spans="1:10" ht="17.25">
      <c r="A1" s="96" t="s">
        <v>310</v>
      </c>
      <c r="B1" s="56"/>
      <c r="C1" s="87"/>
      <c r="D1" s="87"/>
      <c r="E1" s="87"/>
      <c r="F1" s="87"/>
      <c r="G1" s="87"/>
      <c r="H1" s="87"/>
      <c r="I1" s="87"/>
      <c r="J1" s="87"/>
    </row>
    <row r="2" spans="1:16" ht="13.5">
      <c r="A2" s="79"/>
      <c r="B2" s="78"/>
      <c r="C2" s="80"/>
      <c r="E2" s="79"/>
      <c r="F2" s="79"/>
      <c r="G2" s="79"/>
      <c r="H2" s="79"/>
      <c r="J2" s="81" t="s">
        <v>273</v>
      </c>
      <c r="P2" s="80" t="s">
        <v>495</v>
      </c>
    </row>
    <row r="3" spans="1:16" ht="13.5">
      <c r="A3" s="280" t="s">
        <v>311</v>
      </c>
      <c r="B3" s="281"/>
      <c r="C3" s="236" t="s">
        <v>302</v>
      </c>
      <c r="D3" s="239" t="s">
        <v>303</v>
      </c>
      <c r="E3" s="236" t="s">
        <v>304</v>
      </c>
      <c r="F3" s="239" t="s">
        <v>312</v>
      </c>
      <c r="G3" s="239" t="s">
        <v>313</v>
      </c>
      <c r="H3" s="236" t="s">
        <v>314</v>
      </c>
      <c r="I3" s="239" t="s">
        <v>315</v>
      </c>
      <c r="J3" s="239" t="s">
        <v>316</v>
      </c>
      <c r="K3" s="236" t="s">
        <v>317</v>
      </c>
      <c r="L3" s="236" t="s">
        <v>261</v>
      </c>
      <c r="M3" s="236" t="s">
        <v>442</v>
      </c>
      <c r="N3" s="236" t="s">
        <v>450</v>
      </c>
      <c r="O3" s="236" t="s">
        <v>451</v>
      </c>
      <c r="P3" s="236" t="s">
        <v>468</v>
      </c>
    </row>
    <row r="4" spans="1:16" ht="13.5">
      <c r="A4" s="304" t="s">
        <v>21</v>
      </c>
      <c r="B4" s="304"/>
      <c r="C4" s="66">
        <v>308</v>
      </c>
      <c r="D4" s="89">
        <v>307</v>
      </c>
      <c r="E4" s="74">
        <v>307</v>
      </c>
      <c r="F4" s="66">
        <v>309</v>
      </c>
      <c r="G4" s="66">
        <v>346</v>
      </c>
      <c r="H4" s="66">
        <v>346</v>
      </c>
      <c r="I4" s="77">
        <v>346</v>
      </c>
      <c r="J4" s="77">
        <v>348</v>
      </c>
      <c r="K4" s="97">
        <v>346</v>
      </c>
      <c r="L4" s="77">
        <v>346</v>
      </c>
      <c r="M4" s="77">
        <v>341</v>
      </c>
      <c r="N4" s="77">
        <v>327</v>
      </c>
      <c r="O4" s="77">
        <v>318</v>
      </c>
      <c r="P4" s="77">
        <v>346</v>
      </c>
    </row>
    <row r="5" spans="1:16" ht="13.5">
      <c r="A5" s="304" t="s">
        <v>268</v>
      </c>
      <c r="B5" s="304"/>
      <c r="C5" s="66">
        <v>11509</v>
      </c>
      <c r="D5" s="89">
        <v>13244</v>
      </c>
      <c r="E5" s="74">
        <v>14784</v>
      </c>
      <c r="F5" s="66">
        <v>16278</v>
      </c>
      <c r="G5" s="66">
        <v>16525</v>
      </c>
      <c r="H5" s="66">
        <v>19744</v>
      </c>
      <c r="I5" s="77">
        <v>19788</v>
      </c>
      <c r="J5" s="77">
        <v>20130</v>
      </c>
      <c r="K5" s="97">
        <v>22432</v>
      </c>
      <c r="L5" s="77">
        <v>23939</v>
      </c>
      <c r="M5" s="77">
        <v>23038</v>
      </c>
      <c r="N5" s="77">
        <v>22173</v>
      </c>
      <c r="O5" s="77">
        <v>15228</v>
      </c>
      <c r="P5" s="77">
        <v>15122</v>
      </c>
    </row>
    <row r="6" spans="1:16" ht="13.5">
      <c r="A6" s="301" t="s">
        <v>279</v>
      </c>
      <c r="B6" s="83" t="s">
        <v>266</v>
      </c>
      <c r="C6" s="66">
        <v>40</v>
      </c>
      <c r="D6" s="89">
        <v>46</v>
      </c>
      <c r="E6" s="74">
        <v>36</v>
      </c>
      <c r="F6" s="98">
        <v>15</v>
      </c>
      <c r="G6" s="66">
        <v>18</v>
      </c>
      <c r="H6" s="66">
        <v>19</v>
      </c>
      <c r="I6" s="77">
        <v>20</v>
      </c>
      <c r="J6" s="77">
        <v>10</v>
      </c>
      <c r="K6" s="9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</row>
    <row r="7" spans="1:16" ht="13.5">
      <c r="A7" s="301"/>
      <c r="B7" s="83" t="s">
        <v>58</v>
      </c>
      <c r="C7" s="66">
        <v>400</v>
      </c>
      <c r="D7" s="89">
        <v>401</v>
      </c>
      <c r="E7" s="74">
        <v>440</v>
      </c>
      <c r="F7" s="98">
        <v>62</v>
      </c>
      <c r="G7" s="66">
        <v>83</v>
      </c>
      <c r="H7" s="66">
        <v>96</v>
      </c>
      <c r="I7" s="77">
        <v>196</v>
      </c>
      <c r="J7" s="77">
        <v>53</v>
      </c>
      <c r="K7" s="9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</row>
    <row r="8" spans="1:16" ht="13.5">
      <c r="A8" s="305" t="s">
        <v>318</v>
      </c>
      <c r="B8" s="83" t="s">
        <v>266</v>
      </c>
      <c r="C8" s="66">
        <v>36</v>
      </c>
      <c r="D8" s="89">
        <v>36</v>
      </c>
      <c r="E8" s="66">
        <v>0</v>
      </c>
      <c r="F8" s="98">
        <v>38</v>
      </c>
      <c r="G8" s="66">
        <v>40</v>
      </c>
      <c r="H8" s="66">
        <v>0</v>
      </c>
      <c r="I8" s="77">
        <v>0</v>
      </c>
      <c r="J8" s="77">
        <v>0</v>
      </c>
      <c r="K8" s="9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</row>
    <row r="9" spans="1:16" ht="13.5">
      <c r="A9" s="305"/>
      <c r="B9" s="83" t="s">
        <v>58</v>
      </c>
      <c r="C9" s="66">
        <v>451</v>
      </c>
      <c r="D9" s="89">
        <v>403</v>
      </c>
      <c r="E9" s="66">
        <v>0</v>
      </c>
      <c r="F9" s="98">
        <v>885</v>
      </c>
      <c r="G9" s="66">
        <v>797</v>
      </c>
      <c r="H9" s="66">
        <v>0</v>
      </c>
      <c r="I9" s="77">
        <v>0</v>
      </c>
      <c r="J9" s="77">
        <v>0</v>
      </c>
      <c r="K9" s="9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</row>
    <row r="10" spans="1:16" ht="13.5">
      <c r="A10" s="301" t="s">
        <v>287</v>
      </c>
      <c r="B10" s="83" t="s">
        <v>266</v>
      </c>
      <c r="C10" s="66">
        <v>91</v>
      </c>
      <c r="D10" s="89">
        <v>54</v>
      </c>
      <c r="E10" s="74">
        <v>54</v>
      </c>
      <c r="F10" s="98">
        <v>30</v>
      </c>
      <c r="G10" s="66">
        <v>30</v>
      </c>
      <c r="H10" s="66">
        <v>43</v>
      </c>
      <c r="I10" s="77">
        <v>59</v>
      </c>
      <c r="J10" s="77">
        <v>72</v>
      </c>
      <c r="K10" s="97">
        <v>90</v>
      </c>
      <c r="L10" s="77">
        <v>89</v>
      </c>
      <c r="M10" s="77">
        <v>90</v>
      </c>
      <c r="N10" s="77">
        <v>88</v>
      </c>
      <c r="O10" s="77">
        <v>69</v>
      </c>
      <c r="P10" s="77">
        <v>92</v>
      </c>
    </row>
    <row r="11" spans="1:16" ht="13.5">
      <c r="A11" s="301"/>
      <c r="B11" s="83" t="s">
        <v>58</v>
      </c>
      <c r="C11" s="66">
        <v>570</v>
      </c>
      <c r="D11" s="89">
        <v>322</v>
      </c>
      <c r="E11" s="74">
        <v>256</v>
      </c>
      <c r="F11" s="98">
        <v>262</v>
      </c>
      <c r="G11" s="66">
        <v>328</v>
      </c>
      <c r="H11" s="66">
        <v>437</v>
      </c>
      <c r="I11" s="77">
        <v>552</v>
      </c>
      <c r="J11" s="77">
        <v>739</v>
      </c>
      <c r="K11" s="97">
        <v>1041</v>
      </c>
      <c r="L11" s="77">
        <v>848</v>
      </c>
      <c r="M11" s="77">
        <v>982</v>
      </c>
      <c r="N11" s="77">
        <v>828</v>
      </c>
      <c r="O11" s="77">
        <v>628</v>
      </c>
      <c r="P11" s="77">
        <v>624</v>
      </c>
    </row>
    <row r="12" spans="1:16" ht="13.5" customHeight="1">
      <c r="A12" s="301" t="s">
        <v>272</v>
      </c>
      <c r="B12" s="83" t="s">
        <v>266</v>
      </c>
      <c r="C12" s="66">
        <v>20</v>
      </c>
      <c r="D12" s="89">
        <v>20</v>
      </c>
      <c r="E12" s="74">
        <v>10</v>
      </c>
      <c r="F12" s="98">
        <v>10</v>
      </c>
      <c r="G12" s="66">
        <v>20</v>
      </c>
      <c r="H12" s="66">
        <v>10</v>
      </c>
      <c r="I12" s="77">
        <v>0</v>
      </c>
      <c r="J12" s="77">
        <v>0</v>
      </c>
      <c r="K12" s="97">
        <v>10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</row>
    <row r="13" spans="1:16" ht="13.5">
      <c r="A13" s="301"/>
      <c r="B13" s="83" t="s">
        <v>58</v>
      </c>
      <c r="C13" s="66">
        <v>167</v>
      </c>
      <c r="D13" s="89">
        <v>128</v>
      </c>
      <c r="E13" s="74">
        <v>45</v>
      </c>
      <c r="F13" s="98">
        <v>79</v>
      </c>
      <c r="G13" s="66">
        <v>130</v>
      </c>
      <c r="H13" s="66">
        <v>33</v>
      </c>
      <c r="I13" s="77">
        <v>0</v>
      </c>
      <c r="J13" s="77">
        <v>0</v>
      </c>
      <c r="K13" s="97">
        <v>41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</row>
    <row r="14" spans="1:16" ht="13.5">
      <c r="A14" s="298" t="s">
        <v>319</v>
      </c>
      <c r="B14" s="83" t="s">
        <v>266</v>
      </c>
      <c r="C14" s="66">
        <v>0</v>
      </c>
      <c r="D14" s="66">
        <v>0</v>
      </c>
      <c r="E14" s="66">
        <v>0</v>
      </c>
      <c r="F14" s="98">
        <v>16</v>
      </c>
      <c r="G14" s="66">
        <v>20</v>
      </c>
      <c r="H14" s="66">
        <v>0</v>
      </c>
      <c r="I14" s="77">
        <v>0</v>
      </c>
      <c r="J14" s="77">
        <v>0</v>
      </c>
      <c r="K14" s="9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1:16" ht="13.5">
      <c r="A15" s="300"/>
      <c r="B15" s="83" t="s">
        <v>58</v>
      </c>
      <c r="C15" s="66">
        <v>0</v>
      </c>
      <c r="D15" s="66">
        <v>0</v>
      </c>
      <c r="E15" s="66">
        <v>0</v>
      </c>
      <c r="F15" s="98">
        <v>69</v>
      </c>
      <c r="G15" s="66">
        <v>97</v>
      </c>
      <c r="H15" s="66">
        <v>0</v>
      </c>
      <c r="I15" s="77">
        <v>0</v>
      </c>
      <c r="J15" s="77">
        <v>0</v>
      </c>
      <c r="K15" s="9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</row>
    <row r="16" spans="1:16" ht="13.5">
      <c r="A16" s="287" t="s">
        <v>298</v>
      </c>
      <c r="B16" s="83" t="s">
        <v>266</v>
      </c>
      <c r="C16" s="66">
        <v>10</v>
      </c>
      <c r="D16" s="89">
        <v>28</v>
      </c>
      <c r="E16" s="74">
        <v>40</v>
      </c>
      <c r="F16" s="98">
        <v>40</v>
      </c>
      <c r="G16" s="66">
        <v>20</v>
      </c>
      <c r="H16" s="66">
        <v>41</v>
      </c>
      <c r="I16" s="77">
        <v>0</v>
      </c>
      <c r="J16" s="77">
        <v>0</v>
      </c>
      <c r="K16" s="9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1:16" ht="13.5">
      <c r="A17" s="288"/>
      <c r="B17" s="83" t="s">
        <v>58</v>
      </c>
      <c r="C17" s="66">
        <v>123</v>
      </c>
      <c r="D17" s="89">
        <v>330</v>
      </c>
      <c r="E17" s="74">
        <v>495</v>
      </c>
      <c r="F17" s="98">
        <v>643</v>
      </c>
      <c r="G17" s="66">
        <v>179</v>
      </c>
      <c r="H17" s="66">
        <v>430</v>
      </c>
      <c r="I17" s="77">
        <v>0</v>
      </c>
      <c r="J17" s="77">
        <v>0</v>
      </c>
      <c r="K17" s="9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1:16" ht="13.5">
      <c r="A18" s="298" t="s">
        <v>320</v>
      </c>
      <c r="B18" s="83" t="s">
        <v>266</v>
      </c>
      <c r="C18" s="66">
        <v>0</v>
      </c>
      <c r="D18" s="66">
        <v>0</v>
      </c>
      <c r="E18" s="66">
        <v>0</v>
      </c>
      <c r="F18" s="98">
        <v>10</v>
      </c>
      <c r="G18" s="66">
        <v>20</v>
      </c>
      <c r="H18" s="66">
        <v>0</v>
      </c>
      <c r="I18" s="77">
        <v>0</v>
      </c>
      <c r="J18" s="77">
        <v>0</v>
      </c>
      <c r="K18" s="9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1:16" ht="13.5">
      <c r="A19" s="300"/>
      <c r="B19" s="83" t="s">
        <v>58</v>
      </c>
      <c r="C19" s="66">
        <v>0</v>
      </c>
      <c r="D19" s="66">
        <v>0</v>
      </c>
      <c r="E19" s="66">
        <v>0</v>
      </c>
      <c r="F19" s="98">
        <v>63</v>
      </c>
      <c r="G19" s="66">
        <v>92</v>
      </c>
      <c r="H19" s="66">
        <v>0</v>
      </c>
      <c r="I19" s="77">
        <v>0</v>
      </c>
      <c r="J19" s="77">
        <v>0</v>
      </c>
      <c r="K19" s="9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1:16" ht="13.5">
      <c r="A20" s="301" t="s">
        <v>321</v>
      </c>
      <c r="B20" s="83" t="s">
        <v>266</v>
      </c>
      <c r="C20" s="66">
        <v>36</v>
      </c>
      <c r="D20" s="89">
        <v>36</v>
      </c>
      <c r="E20" s="74">
        <v>36</v>
      </c>
      <c r="F20" s="98">
        <v>30</v>
      </c>
      <c r="G20" s="66">
        <v>30</v>
      </c>
      <c r="H20" s="66">
        <v>28</v>
      </c>
      <c r="I20" s="77">
        <v>29</v>
      </c>
      <c r="J20" s="77">
        <v>30</v>
      </c>
      <c r="K20" s="97">
        <v>30</v>
      </c>
      <c r="L20" s="77">
        <v>27</v>
      </c>
      <c r="M20" s="77">
        <v>30</v>
      </c>
      <c r="N20" s="77">
        <v>30</v>
      </c>
      <c r="O20" s="77">
        <v>27</v>
      </c>
      <c r="P20" s="77">
        <v>27</v>
      </c>
    </row>
    <row r="21" spans="1:16" ht="13.5" customHeight="1">
      <c r="A21" s="301"/>
      <c r="B21" s="83" t="s">
        <v>58</v>
      </c>
      <c r="C21" s="66">
        <v>279</v>
      </c>
      <c r="D21" s="89">
        <v>250</v>
      </c>
      <c r="E21" s="74">
        <v>245</v>
      </c>
      <c r="F21" s="98">
        <v>195</v>
      </c>
      <c r="G21" s="66">
        <v>293</v>
      </c>
      <c r="H21" s="66">
        <v>430</v>
      </c>
      <c r="I21" s="77">
        <v>304</v>
      </c>
      <c r="J21" s="77">
        <v>331</v>
      </c>
      <c r="K21" s="97">
        <v>360</v>
      </c>
      <c r="L21" s="77">
        <v>395</v>
      </c>
      <c r="M21" s="77">
        <v>403</v>
      </c>
      <c r="N21" s="77">
        <v>379</v>
      </c>
      <c r="O21" s="77">
        <v>280</v>
      </c>
      <c r="P21" s="77">
        <v>219</v>
      </c>
    </row>
    <row r="22" spans="1:16" ht="13.5">
      <c r="A22" s="301" t="s">
        <v>322</v>
      </c>
      <c r="B22" s="83" t="s">
        <v>266</v>
      </c>
      <c r="C22" s="66">
        <v>0</v>
      </c>
      <c r="D22" s="66">
        <v>0</v>
      </c>
      <c r="E22" s="66">
        <v>0</v>
      </c>
      <c r="F22" s="98">
        <v>30</v>
      </c>
      <c r="G22" s="66">
        <v>30</v>
      </c>
      <c r="H22" s="66">
        <v>29</v>
      </c>
      <c r="I22" s="77">
        <v>42</v>
      </c>
      <c r="J22" s="77">
        <v>47</v>
      </c>
      <c r="K22" s="97">
        <v>47</v>
      </c>
      <c r="L22" s="77">
        <v>52</v>
      </c>
      <c r="M22" s="77">
        <v>30</v>
      </c>
      <c r="N22" s="77">
        <v>29</v>
      </c>
      <c r="O22" s="77">
        <v>30</v>
      </c>
      <c r="P22" s="77">
        <v>30</v>
      </c>
    </row>
    <row r="23" spans="1:16" ht="13.5">
      <c r="A23" s="301"/>
      <c r="B23" s="83" t="s">
        <v>58</v>
      </c>
      <c r="C23" s="66">
        <v>0</v>
      </c>
      <c r="D23" s="66">
        <v>0</v>
      </c>
      <c r="E23" s="66">
        <v>0</v>
      </c>
      <c r="F23" s="98">
        <v>483</v>
      </c>
      <c r="G23" s="66">
        <v>260</v>
      </c>
      <c r="H23" s="66">
        <v>545</v>
      </c>
      <c r="I23" s="77">
        <v>154</v>
      </c>
      <c r="J23" s="77">
        <v>453</v>
      </c>
      <c r="K23" s="97">
        <v>628</v>
      </c>
      <c r="L23" s="77">
        <v>625</v>
      </c>
      <c r="M23" s="77">
        <v>455</v>
      </c>
      <c r="N23" s="77">
        <v>496</v>
      </c>
      <c r="O23" s="77">
        <v>451</v>
      </c>
      <c r="P23" s="77">
        <v>415</v>
      </c>
    </row>
    <row r="24" spans="1:16" ht="13.5">
      <c r="A24" s="301" t="s">
        <v>323</v>
      </c>
      <c r="B24" s="83" t="s">
        <v>266</v>
      </c>
      <c r="C24" s="66">
        <v>0</v>
      </c>
      <c r="D24" s="66">
        <v>0</v>
      </c>
      <c r="E24" s="66">
        <v>0</v>
      </c>
      <c r="F24" s="98">
        <v>24</v>
      </c>
      <c r="G24" s="66">
        <v>23</v>
      </c>
      <c r="H24" s="66">
        <v>23</v>
      </c>
      <c r="I24" s="77">
        <v>22</v>
      </c>
      <c r="J24" s="77">
        <v>22</v>
      </c>
      <c r="K24" s="97">
        <v>22</v>
      </c>
      <c r="L24" s="77">
        <v>22</v>
      </c>
      <c r="M24" s="77">
        <v>0</v>
      </c>
      <c r="N24" s="77">
        <v>0</v>
      </c>
      <c r="O24" s="77">
        <v>0</v>
      </c>
      <c r="P24" s="77">
        <v>0</v>
      </c>
    </row>
    <row r="25" spans="1:16" ht="13.5">
      <c r="A25" s="301"/>
      <c r="B25" s="83" t="s">
        <v>58</v>
      </c>
      <c r="C25" s="66">
        <v>0</v>
      </c>
      <c r="D25" s="66">
        <v>0</v>
      </c>
      <c r="E25" s="66">
        <v>0</v>
      </c>
      <c r="F25" s="98">
        <v>170</v>
      </c>
      <c r="G25" s="66">
        <v>166</v>
      </c>
      <c r="H25" s="66">
        <v>152</v>
      </c>
      <c r="I25" s="77">
        <v>203</v>
      </c>
      <c r="J25" s="77">
        <v>151</v>
      </c>
      <c r="K25" s="97">
        <v>150</v>
      </c>
      <c r="L25" s="77">
        <v>162</v>
      </c>
      <c r="M25" s="77">
        <v>0</v>
      </c>
      <c r="N25" s="77">
        <v>0</v>
      </c>
      <c r="O25" s="77">
        <v>0</v>
      </c>
      <c r="P25" s="77">
        <v>0</v>
      </c>
    </row>
    <row r="26" spans="1:16" ht="13.5">
      <c r="A26" s="301" t="s">
        <v>324</v>
      </c>
      <c r="B26" s="83" t="s">
        <v>266</v>
      </c>
      <c r="C26" s="66">
        <v>0</v>
      </c>
      <c r="D26" s="66">
        <v>0</v>
      </c>
      <c r="E26" s="66">
        <v>0</v>
      </c>
      <c r="F26" s="98">
        <v>10</v>
      </c>
      <c r="G26" s="66">
        <v>0</v>
      </c>
      <c r="H26" s="66">
        <v>0</v>
      </c>
      <c r="I26" s="77">
        <v>0</v>
      </c>
      <c r="J26" s="77">
        <v>0</v>
      </c>
      <c r="K26" s="9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1:16" ht="13.5">
      <c r="A27" s="301"/>
      <c r="B27" s="83" t="s">
        <v>58</v>
      </c>
      <c r="C27" s="66">
        <v>0</v>
      </c>
      <c r="D27" s="66">
        <v>0</v>
      </c>
      <c r="E27" s="66">
        <v>0</v>
      </c>
      <c r="F27" s="98">
        <v>61</v>
      </c>
      <c r="G27" s="66">
        <v>0</v>
      </c>
      <c r="H27" s="66">
        <v>0</v>
      </c>
      <c r="I27" s="77">
        <v>0</v>
      </c>
      <c r="J27" s="77">
        <v>0</v>
      </c>
      <c r="K27" s="9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1:16" ht="13.5">
      <c r="A28" s="301" t="s">
        <v>325</v>
      </c>
      <c r="B28" s="83" t="s">
        <v>266</v>
      </c>
      <c r="C28" s="66">
        <v>0</v>
      </c>
      <c r="D28" s="66">
        <v>0</v>
      </c>
      <c r="E28" s="66">
        <v>0</v>
      </c>
      <c r="F28" s="98">
        <v>16</v>
      </c>
      <c r="G28" s="66">
        <v>20</v>
      </c>
      <c r="H28" s="66">
        <v>10</v>
      </c>
      <c r="I28" s="99">
        <v>0</v>
      </c>
      <c r="J28" s="77">
        <v>10</v>
      </c>
      <c r="K28" s="97">
        <v>5</v>
      </c>
      <c r="L28" s="77">
        <v>7</v>
      </c>
      <c r="M28" s="77">
        <v>5</v>
      </c>
      <c r="N28" s="77">
        <v>5</v>
      </c>
      <c r="O28" s="77">
        <v>0</v>
      </c>
      <c r="P28" s="77">
        <v>0</v>
      </c>
    </row>
    <row r="29" spans="1:16" ht="13.5">
      <c r="A29" s="301"/>
      <c r="B29" s="83" t="s">
        <v>58</v>
      </c>
      <c r="C29" s="66">
        <v>0</v>
      </c>
      <c r="D29" s="66">
        <v>0</v>
      </c>
      <c r="E29" s="66">
        <v>0</v>
      </c>
      <c r="F29" s="98">
        <v>84</v>
      </c>
      <c r="G29" s="66">
        <v>88</v>
      </c>
      <c r="H29" s="92">
        <v>22</v>
      </c>
      <c r="I29" s="77">
        <v>0</v>
      </c>
      <c r="J29" s="77">
        <v>24</v>
      </c>
      <c r="K29" s="97">
        <v>39</v>
      </c>
      <c r="L29" s="77">
        <v>43</v>
      </c>
      <c r="M29" s="77">
        <v>48</v>
      </c>
      <c r="N29" s="77">
        <v>26</v>
      </c>
      <c r="O29" s="77">
        <v>0</v>
      </c>
      <c r="P29" s="77">
        <v>0</v>
      </c>
    </row>
    <row r="30" spans="1:16" ht="13.5">
      <c r="A30" s="302" t="s">
        <v>326</v>
      </c>
      <c r="B30" s="83" t="s">
        <v>266</v>
      </c>
      <c r="C30" s="66">
        <v>0</v>
      </c>
      <c r="D30" s="66">
        <v>0</v>
      </c>
      <c r="E30" s="66">
        <v>0</v>
      </c>
      <c r="F30" s="98">
        <v>30</v>
      </c>
      <c r="G30" s="66">
        <v>40</v>
      </c>
      <c r="H30" s="66">
        <v>0</v>
      </c>
      <c r="I30" s="77">
        <v>0</v>
      </c>
      <c r="J30" s="77">
        <v>0</v>
      </c>
      <c r="K30" s="9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spans="1:16" ht="13.5">
      <c r="A31" s="303"/>
      <c r="B31" s="83" t="s">
        <v>58</v>
      </c>
      <c r="C31" s="66">
        <v>0</v>
      </c>
      <c r="D31" s="66">
        <v>0</v>
      </c>
      <c r="E31" s="66">
        <v>0</v>
      </c>
      <c r="F31" s="98">
        <v>335</v>
      </c>
      <c r="G31" s="66">
        <v>241</v>
      </c>
      <c r="H31" s="66">
        <v>0</v>
      </c>
      <c r="I31" s="77">
        <v>0</v>
      </c>
      <c r="J31" s="77">
        <v>0</v>
      </c>
      <c r="K31" s="9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1:16" ht="13.5">
      <c r="A32" s="301" t="s">
        <v>327</v>
      </c>
      <c r="B32" s="83" t="s">
        <v>266</v>
      </c>
      <c r="C32" s="66">
        <v>0</v>
      </c>
      <c r="D32" s="66">
        <v>0</v>
      </c>
      <c r="E32" s="66">
        <v>0</v>
      </c>
      <c r="F32" s="98">
        <v>50</v>
      </c>
      <c r="G32" s="66">
        <v>60</v>
      </c>
      <c r="H32" s="66">
        <v>38</v>
      </c>
      <c r="I32" s="77">
        <v>57</v>
      </c>
      <c r="J32" s="77">
        <v>52</v>
      </c>
      <c r="K32" s="97">
        <v>52</v>
      </c>
      <c r="L32" s="77">
        <v>52</v>
      </c>
      <c r="M32" s="77">
        <v>54</v>
      </c>
      <c r="N32" s="77">
        <v>50</v>
      </c>
      <c r="O32" s="77">
        <v>52</v>
      </c>
      <c r="P32" s="77">
        <v>52</v>
      </c>
    </row>
    <row r="33" spans="1:16" ht="13.5">
      <c r="A33" s="301"/>
      <c r="B33" s="83" t="s">
        <v>58</v>
      </c>
      <c r="C33" s="66">
        <v>0</v>
      </c>
      <c r="D33" s="66">
        <v>0</v>
      </c>
      <c r="E33" s="66">
        <v>0</v>
      </c>
      <c r="F33" s="98">
        <v>557</v>
      </c>
      <c r="G33" s="66">
        <v>767</v>
      </c>
      <c r="H33" s="66">
        <v>614</v>
      </c>
      <c r="I33" s="77">
        <v>763</v>
      </c>
      <c r="J33" s="77">
        <v>748</v>
      </c>
      <c r="K33" s="97">
        <v>861</v>
      </c>
      <c r="L33" s="77">
        <v>690</v>
      </c>
      <c r="M33" s="77">
        <v>827</v>
      </c>
      <c r="N33" s="77">
        <v>702</v>
      </c>
      <c r="O33" s="77">
        <v>711</v>
      </c>
      <c r="P33" s="77">
        <v>666</v>
      </c>
    </row>
    <row r="34" spans="1:16" ht="13.5">
      <c r="A34" s="301" t="s">
        <v>328</v>
      </c>
      <c r="B34" s="83" t="s">
        <v>266</v>
      </c>
      <c r="C34" s="66">
        <v>0</v>
      </c>
      <c r="D34" s="66">
        <v>0</v>
      </c>
      <c r="E34" s="66">
        <v>0</v>
      </c>
      <c r="F34" s="98">
        <v>16</v>
      </c>
      <c r="G34" s="66">
        <v>20</v>
      </c>
      <c r="H34" s="66">
        <v>0</v>
      </c>
      <c r="I34" s="77">
        <v>0</v>
      </c>
      <c r="J34" s="77">
        <v>0</v>
      </c>
      <c r="K34" s="9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1:16" ht="13.5">
      <c r="A35" s="301"/>
      <c r="B35" s="83" t="s">
        <v>58</v>
      </c>
      <c r="C35" s="66">
        <v>0</v>
      </c>
      <c r="D35" s="66">
        <v>0</v>
      </c>
      <c r="E35" s="66">
        <v>0</v>
      </c>
      <c r="F35" s="98">
        <v>103</v>
      </c>
      <c r="G35" s="66">
        <v>94</v>
      </c>
      <c r="H35" s="66">
        <v>0</v>
      </c>
      <c r="I35" s="77">
        <v>0</v>
      </c>
      <c r="J35" s="77">
        <v>0</v>
      </c>
      <c r="K35" s="9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</row>
    <row r="36" spans="1:16" ht="13.5">
      <c r="A36" s="298" t="s">
        <v>329</v>
      </c>
      <c r="B36" s="83" t="s">
        <v>266</v>
      </c>
      <c r="C36" s="66">
        <v>0</v>
      </c>
      <c r="D36" s="66">
        <v>0</v>
      </c>
      <c r="E36" s="66">
        <v>0</v>
      </c>
      <c r="F36" s="98">
        <v>20</v>
      </c>
      <c r="G36" s="66">
        <v>80</v>
      </c>
      <c r="H36" s="66">
        <v>72</v>
      </c>
      <c r="I36" s="77">
        <v>63</v>
      </c>
      <c r="J36" s="77">
        <v>30</v>
      </c>
      <c r="K36" s="9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1:16" ht="13.5">
      <c r="A37" s="298"/>
      <c r="B37" s="83" t="s">
        <v>58</v>
      </c>
      <c r="C37" s="66">
        <v>0</v>
      </c>
      <c r="D37" s="66">
        <v>0</v>
      </c>
      <c r="E37" s="66">
        <v>0</v>
      </c>
      <c r="F37" s="98">
        <v>251</v>
      </c>
      <c r="G37" s="66">
        <v>639</v>
      </c>
      <c r="H37" s="66">
        <v>766</v>
      </c>
      <c r="I37" s="77">
        <v>754</v>
      </c>
      <c r="J37" s="77">
        <v>268</v>
      </c>
      <c r="K37" s="9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spans="1:16" ht="13.5" customHeight="1">
      <c r="A38" s="298" t="s">
        <v>330</v>
      </c>
      <c r="B38" s="83" t="s">
        <v>266</v>
      </c>
      <c r="C38" s="66">
        <v>0</v>
      </c>
      <c r="D38" s="66">
        <v>0</v>
      </c>
      <c r="E38" s="66">
        <v>0</v>
      </c>
      <c r="F38" s="98">
        <v>20</v>
      </c>
      <c r="G38" s="66">
        <v>20</v>
      </c>
      <c r="H38" s="66">
        <v>20</v>
      </c>
      <c r="I38" s="77">
        <v>20</v>
      </c>
      <c r="J38" s="77">
        <v>10</v>
      </c>
      <c r="K38" s="9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1:16" ht="14.25" thickBot="1">
      <c r="A39" s="299"/>
      <c r="B39" s="100" t="s">
        <v>58</v>
      </c>
      <c r="C39" s="66">
        <v>0</v>
      </c>
      <c r="D39" s="66">
        <v>0</v>
      </c>
      <c r="E39" s="66">
        <v>0</v>
      </c>
      <c r="F39" s="101">
        <v>264</v>
      </c>
      <c r="G39" s="90">
        <v>180</v>
      </c>
      <c r="H39" s="90">
        <v>246</v>
      </c>
      <c r="I39" s="99">
        <v>162</v>
      </c>
      <c r="J39" s="99">
        <v>60</v>
      </c>
      <c r="K39" s="102">
        <v>0</v>
      </c>
      <c r="L39" s="99">
        <v>0</v>
      </c>
      <c r="M39" s="99">
        <v>0</v>
      </c>
      <c r="N39" s="99">
        <v>0</v>
      </c>
      <c r="O39" s="187">
        <v>0</v>
      </c>
      <c r="P39" s="85">
        <v>0</v>
      </c>
    </row>
    <row r="40" spans="1:16" ht="13.5">
      <c r="A40" s="306" t="s">
        <v>331</v>
      </c>
      <c r="B40" s="103" t="s">
        <v>266</v>
      </c>
      <c r="C40" s="104">
        <f>SUM(C6,C8,C10,C12,C14,C16,C18,C20,C22,C24,C26,C28,C30,C32,C34,C36,C38)</f>
        <v>233</v>
      </c>
      <c r="D40" s="104">
        <f aca="true" t="shared" si="0" ref="D40:K41">SUM(D6,D8,D10,D12,D14,D16,D18,D20,D22,D24,D26,D28,D30,D32,D34,D36,D38)</f>
        <v>220</v>
      </c>
      <c r="E40" s="104">
        <f t="shared" si="0"/>
        <v>176</v>
      </c>
      <c r="F40" s="104">
        <f t="shared" si="0"/>
        <v>405</v>
      </c>
      <c r="G40" s="104">
        <f t="shared" si="0"/>
        <v>491</v>
      </c>
      <c r="H40" s="104">
        <f t="shared" si="0"/>
        <v>333</v>
      </c>
      <c r="I40" s="104">
        <f t="shared" si="0"/>
        <v>312</v>
      </c>
      <c r="J40" s="104">
        <f t="shared" si="0"/>
        <v>283</v>
      </c>
      <c r="K40" s="104">
        <f t="shared" si="0"/>
        <v>256</v>
      </c>
      <c r="L40" s="184">
        <f aca="true" t="shared" si="1" ref="L40:N41">SUM(L6,L8,L10,L12,L14,L16,L18,L20,L22,L24,L26,L28,L30,L32,L34,L36,L38)</f>
        <v>249</v>
      </c>
      <c r="M40" s="184">
        <f t="shared" si="1"/>
        <v>209</v>
      </c>
      <c r="N40" s="184">
        <f t="shared" si="1"/>
        <v>202</v>
      </c>
      <c r="O40" s="184">
        <f>SUM(O6,O8,O10,O12,O14,O16,O18,O20,O22,O24,O26,O28,O30,O32,O34,O36,O38)</f>
        <v>178</v>
      </c>
      <c r="P40" s="184">
        <f>SUM(P6,P8,P10,P12,P14,P16,P18,P20,P22,P24,P26,P28,P30,P32,P34,P36,P38)</f>
        <v>201</v>
      </c>
    </row>
    <row r="41" spans="1:16" ht="14.25" thickBot="1">
      <c r="A41" s="307"/>
      <c r="B41" s="105" t="s">
        <v>58</v>
      </c>
      <c r="C41" s="106">
        <f>SUM(C7,C9,C11,C13,C15,C17,C19,C21,C23,C25,C27,C29,C31,C33,C35,C37,C39)</f>
        <v>1990</v>
      </c>
      <c r="D41" s="106">
        <f t="shared" si="0"/>
        <v>1834</v>
      </c>
      <c r="E41" s="106">
        <f t="shared" si="0"/>
        <v>1481</v>
      </c>
      <c r="F41" s="106">
        <f t="shared" si="0"/>
        <v>4566</v>
      </c>
      <c r="G41" s="106">
        <f t="shared" si="0"/>
        <v>4434</v>
      </c>
      <c r="H41" s="106">
        <f t="shared" si="0"/>
        <v>3771</v>
      </c>
      <c r="I41" s="106">
        <f t="shared" si="0"/>
        <v>3088</v>
      </c>
      <c r="J41" s="106">
        <f t="shared" si="0"/>
        <v>2827</v>
      </c>
      <c r="K41" s="106">
        <f t="shared" si="0"/>
        <v>3120</v>
      </c>
      <c r="L41" s="185">
        <f t="shared" si="1"/>
        <v>2763</v>
      </c>
      <c r="M41" s="186">
        <f t="shared" si="1"/>
        <v>2715</v>
      </c>
      <c r="N41" s="66">
        <f t="shared" si="1"/>
        <v>2431</v>
      </c>
      <c r="O41" s="66">
        <f>SUM(O7,O9,O11,O13,O15,O17,O19,O21,O23,O25,O27,O29,O31,O33,O35,O37,O39)</f>
        <v>2070</v>
      </c>
      <c r="P41" s="66">
        <f>SUM(P7,P9,P11,P13,P15,P17,P19,P21,P23,P25,P27,P29,P31,P33,P35,P37,P39)</f>
        <v>1924</v>
      </c>
    </row>
    <row r="42" spans="1:16" ht="13.5">
      <c r="A42" s="57" t="s">
        <v>519</v>
      </c>
      <c r="B42" s="21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0" s="94" customFormat="1" ht="17.25">
      <c r="A43" s="96" t="s">
        <v>310</v>
      </c>
      <c r="B43" s="107"/>
      <c r="C43" s="87"/>
      <c r="D43" s="87"/>
      <c r="E43" s="87"/>
      <c r="F43" s="87"/>
      <c r="G43" s="87"/>
      <c r="H43" s="87"/>
      <c r="I43" s="82"/>
      <c r="J43" s="82"/>
    </row>
    <row r="44" spans="1:16" s="94" customFormat="1" ht="13.5">
      <c r="A44" s="79"/>
      <c r="B44" s="107"/>
      <c r="C44" s="87"/>
      <c r="D44" s="87"/>
      <c r="E44" s="87"/>
      <c r="F44" s="87"/>
      <c r="G44" s="87"/>
      <c r="H44" s="87"/>
      <c r="I44" s="82"/>
      <c r="J44" s="82"/>
      <c r="P44" s="80" t="s">
        <v>496</v>
      </c>
    </row>
    <row r="45" spans="1:16" s="94" customFormat="1" ht="13.5">
      <c r="A45" s="280" t="s">
        <v>311</v>
      </c>
      <c r="B45" s="281"/>
      <c r="C45" s="236" t="s">
        <v>302</v>
      </c>
      <c r="D45" s="239" t="s">
        <v>303</v>
      </c>
      <c r="E45" s="236" t="s">
        <v>304</v>
      </c>
      <c r="F45" s="239" t="s">
        <v>312</v>
      </c>
      <c r="G45" s="239" t="s">
        <v>313</v>
      </c>
      <c r="H45" s="236" t="s">
        <v>314</v>
      </c>
      <c r="I45" s="239" t="s">
        <v>315</v>
      </c>
      <c r="J45" s="239" t="s">
        <v>316</v>
      </c>
      <c r="K45" s="236" t="s">
        <v>317</v>
      </c>
      <c r="L45" s="236" t="s">
        <v>261</v>
      </c>
      <c r="M45" s="236" t="s">
        <v>442</v>
      </c>
      <c r="N45" s="236" t="s">
        <v>450</v>
      </c>
      <c r="O45" s="236" t="s">
        <v>451</v>
      </c>
      <c r="P45" s="236" t="s">
        <v>468</v>
      </c>
    </row>
    <row r="46" spans="1:16" ht="13.5" customHeight="1">
      <c r="A46" s="298" t="s">
        <v>332</v>
      </c>
      <c r="B46" s="83" t="s">
        <v>266</v>
      </c>
      <c r="C46" s="66">
        <v>0</v>
      </c>
      <c r="D46" s="66">
        <v>0</v>
      </c>
      <c r="E46" s="66">
        <v>0</v>
      </c>
      <c r="F46" s="66">
        <v>12</v>
      </c>
      <c r="G46" s="66">
        <v>12</v>
      </c>
      <c r="H46" s="66">
        <v>12</v>
      </c>
      <c r="I46" s="77">
        <v>12</v>
      </c>
      <c r="J46" s="108">
        <v>6</v>
      </c>
      <c r="K46" s="77">
        <v>12</v>
      </c>
      <c r="L46" s="77">
        <v>12</v>
      </c>
      <c r="M46" s="77">
        <v>12</v>
      </c>
      <c r="N46" s="77">
        <v>12</v>
      </c>
      <c r="O46" s="77">
        <v>16</v>
      </c>
      <c r="P46" s="77">
        <v>16</v>
      </c>
    </row>
    <row r="47" spans="1:16" ht="13.5">
      <c r="A47" s="300"/>
      <c r="B47" s="83" t="s">
        <v>58</v>
      </c>
      <c r="C47" s="66">
        <v>0</v>
      </c>
      <c r="D47" s="66">
        <v>0</v>
      </c>
      <c r="E47" s="66">
        <v>0</v>
      </c>
      <c r="F47" s="66">
        <v>56</v>
      </c>
      <c r="G47" s="66">
        <v>68</v>
      </c>
      <c r="H47" s="66">
        <v>70</v>
      </c>
      <c r="I47" s="77">
        <v>75</v>
      </c>
      <c r="J47" s="77">
        <v>26</v>
      </c>
      <c r="K47" s="77">
        <v>92</v>
      </c>
      <c r="L47" s="77">
        <v>81</v>
      </c>
      <c r="M47" s="77">
        <v>60</v>
      </c>
      <c r="N47" s="77">
        <v>53</v>
      </c>
      <c r="O47" s="77">
        <v>82</v>
      </c>
      <c r="P47" s="77">
        <v>78</v>
      </c>
    </row>
    <row r="48" spans="1:16" ht="13.5" customHeight="1">
      <c r="A48" s="287" t="s">
        <v>333</v>
      </c>
      <c r="B48" s="83" t="s">
        <v>266</v>
      </c>
      <c r="C48" s="66">
        <v>0</v>
      </c>
      <c r="D48" s="66">
        <v>0</v>
      </c>
      <c r="E48" s="66">
        <v>0</v>
      </c>
      <c r="F48" s="66">
        <v>20</v>
      </c>
      <c r="G48" s="66">
        <v>12</v>
      </c>
      <c r="H48" s="66">
        <v>20</v>
      </c>
      <c r="I48" s="77">
        <v>20</v>
      </c>
      <c r="J48" s="77">
        <v>20</v>
      </c>
      <c r="K48" s="77">
        <v>5</v>
      </c>
      <c r="L48" s="77">
        <v>1</v>
      </c>
      <c r="M48" s="77">
        <v>0</v>
      </c>
      <c r="N48" s="77">
        <v>0</v>
      </c>
      <c r="O48" s="77">
        <v>0</v>
      </c>
      <c r="P48" s="77">
        <v>0</v>
      </c>
    </row>
    <row r="49" spans="1:16" ht="13.5">
      <c r="A49" s="288"/>
      <c r="B49" s="83" t="s">
        <v>58</v>
      </c>
      <c r="C49" s="66">
        <v>0</v>
      </c>
      <c r="D49" s="66">
        <v>0</v>
      </c>
      <c r="E49" s="66">
        <v>0</v>
      </c>
      <c r="F49" s="66">
        <v>231</v>
      </c>
      <c r="G49" s="66">
        <v>78</v>
      </c>
      <c r="H49" s="66">
        <v>135</v>
      </c>
      <c r="I49" s="77">
        <v>184</v>
      </c>
      <c r="J49" s="77">
        <v>139</v>
      </c>
      <c r="K49" s="77">
        <v>54</v>
      </c>
      <c r="L49" s="77">
        <v>4</v>
      </c>
      <c r="M49" s="77">
        <v>0</v>
      </c>
      <c r="N49" s="77">
        <v>0</v>
      </c>
      <c r="O49" s="77">
        <v>0</v>
      </c>
      <c r="P49" s="77">
        <v>0</v>
      </c>
    </row>
    <row r="50" spans="1:16" ht="13.5">
      <c r="A50" s="287" t="s">
        <v>277</v>
      </c>
      <c r="B50" s="83" t="s">
        <v>266</v>
      </c>
      <c r="C50" s="66">
        <v>44</v>
      </c>
      <c r="D50" s="66">
        <v>56</v>
      </c>
      <c r="E50" s="74">
        <v>56</v>
      </c>
      <c r="F50" s="66">
        <v>90</v>
      </c>
      <c r="G50" s="91">
        <v>98</v>
      </c>
      <c r="H50" s="91">
        <v>89</v>
      </c>
      <c r="I50" s="67">
        <v>88</v>
      </c>
      <c r="J50" s="67">
        <v>90</v>
      </c>
      <c r="K50" s="67">
        <v>90</v>
      </c>
      <c r="L50" s="67">
        <v>88</v>
      </c>
      <c r="M50" s="67">
        <v>88</v>
      </c>
      <c r="N50" s="67">
        <v>83</v>
      </c>
      <c r="O50" s="67">
        <v>85</v>
      </c>
      <c r="P50" s="67">
        <v>89</v>
      </c>
    </row>
    <row r="51" spans="1:16" ht="13.5">
      <c r="A51" s="295"/>
      <c r="B51" s="83" t="s">
        <v>58</v>
      </c>
      <c r="C51" s="66">
        <v>263</v>
      </c>
      <c r="D51" s="66">
        <v>379</v>
      </c>
      <c r="E51" s="74">
        <v>373</v>
      </c>
      <c r="F51" s="66">
        <v>596</v>
      </c>
      <c r="G51" s="91">
        <v>767</v>
      </c>
      <c r="H51" s="91">
        <v>749</v>
      </c>
      <c r="I51" s="67">
        <v>612</v>
      </c>
      <c r="J51" s="109">
        <v>524</v>
      </c>
      <c r="K51" s="67">
        <v>593</v>
      </c>
      <c r="L51" s="67">
        <v>554</v>
      </c>
      <c r="M51" s="67">
        <v>514</v>
      </c>
      <c r="N51" s="67">
        <v>584</v>
      </c>
      <c r="O51" s="67">
        <v>469</v>
      </c>
      <c r="P51" s="67">
        <v>471</v>
      </c>
    </row>
    <row r="52" spans="1:16" ht="13.5">
      <c r="A52" s="287" t="s">
        <v>334</v>
      </c>
      <c r="B52" s="83" t="s">
        <v>266</v>
      </c>
      <c r="C52" s="66">
        <v>112</v>
      </c>
      <c r="D52" s="66">
        <v>156</v>
      </c>
      <c r="E52" s="74">
        <v>80</v>
      </c>
      <c r="F52" s="66">
        <v>90</v>
      </c>
      <c r="G52" s="91">
        <v>70</v>
      </c>
      <c r="H52" s="91">
        <v>61</v>
      </c>
      <c r="I52" s="67">
        <v>30</v>
      </c>
      <c r="J52" s="67">
        <v>30</v>
      </c>
      <c r="K52" s="77">
        <v>20</v>
      </c>
      <c r="L52" s="77">
        <v>40</v>
      </c>
      <c r="M52" s="77">
        <v>20</v>
      </c>
      <c r="N52" s="77">
        <v>10</v>
      </c>
      <c r="O52" s="108">
        <v>0</v>
      </c>
      <c r="P52" s="108">
        <v>19</v>
      </c>
    </row>
    <row r="53" spans="1:16" ht="13.5" customHeight="1">
      <c r="A53" s="288"/>
      <c r="B53" s="83" t="s">
        <v>58</v>
      </c>
      <c r="C53" s="66">
        <v>960</v>
      </c>
      <c r="D53" s="66">
        <v>1011</v>
      </c>
      <c r="E53" s="74">
        <v>578</v>
      </c>
      <c r="F53" s="66">
        <v>477</v>
      </c>
      <c r="G53" s="91">
        <v>382</v>
      </c>
      <c r="H53" s="91">
        <v>566</v>
      </c>
      <c r="I53" s="67">
        <v>217</v>
      </c>
      <c r="J53" s="67">
        <v>204</v>
      </c>
      <c r="K53" s="77">
        <v>184</v>
      </c>
      <c r="L53" s="77">
        <v>189</v>
      </c>
      <c r="M53" s="77">
        <v>110</v>
      </c>
      <c r="N53" s="77">
        <v>21</v>
      </c>
      <c r="O53" s="77">
        <v>0</v>
      </c>
      <c r="P53" s="77">
        <v>77</v>
      </c>
    </row>
    <row r="54" spans="1:16" ht="13.5" customHeight="1">
      <c r="A54" s="296" t="s">
        <v>280</v>
      </c>
      <c r="B54" s="83" t="s">
        <v>266</v>
      </c>
      <c r="C54" s="66">
        <v>0</v>
      </c>
      <c r="D54" s="66">
        <v>0</v>
      </c>
      <c r="E54" s="74">
        <v>10</v>
      </c>
      <c r="F54" s="66">
        <v>0</v>
      </c>
      <c r="G54" s="91">
        <v>24</v>
      </c>
      <c r="H54" s="91">
        <v>20</v>
      </c>
      <c r="I54" s="67">
        <v>30</v>
      </c>
      <c r="J54" s="67">
        <v>68</v>
      </c>
      <c r="K54" s="77">
        <v>45</v>
      </c>
      <c r="L54" s="77">
        <v>46</v>
      </c>
      <c r="M54" s="77">
        <v>32</v>
      </c>
      <c r="N54" s="77">
        <v>20</v>
      </c>
      <c r="O54" s="77">
        <v>10</v>
      </c>
      <c r="P54" s="77">
        <v>0</v>
      </c>
    </row>
    <row r="55" spans="1:16" ht="13.5" customHeight="1">
      <c r="A55" s="297"/>
      <c r="B55" s="83" t="s">
        <v>58</v>
      </c>
      <c r="C55" s="66">
        <v>0</v>
      </c>
      <c r="D55" s="66">
        <v>0</v>
      </c>
      <c r="E55" s="74">
        <v>50</v>
      </c>
      <c r="F55" s="66">
        <v>0</v>
      </c>
      <c r="G55" s="91">
        <v>219</v>
      </c>
      <c r="H55" s="91">
        <v>180</v>
      </c>
      <c r="I55" s="67">
        <v>305</v>
      </c>
      <c r="J55" s="67">
        <v>334</v>
      </c>
      <c r="K55" s="77">
        <v>314</v>
      </c>
      <c r="L55" s="77">
        <v>213</v>
      </c>
      <c r="M55" s="77">
        <v>178</v>
      </c>
      <c r="N55" s="77">
        <v>131</v>
      </c>
      <c r="O55" s="77">
        <v>98</v>
      </c>
      <c r="P55" s="77">
        <v>0</v>
      </c>
    </row>
    <row r="56" spans="1:16" ht="13.5" customHeight="1">
      <c r="A56" s="287" t="s">
        <v>335</v>
      </c>
      <c r="B56" s="83" t="s">
        <v>266</v>
      </c>
      <c r="C56" s="66">
        <v>28</v>
      </c>
      <c r="D56" s="66">
        <v>36</v>
      </c>
      <c r="E56" s="74">
        <v>36</v>
      </c>
      <c r="F56" s="66">
        <v>60</v>
      </c>
      <c r="G56" s="91">
        <v>30</v>
      </c>
      <c r="H56" s="91">
        <v>40</v>
      </c>
      <c r="I56" s="67">
        <v>37</v>
      </c>
      <c r="J56" s="6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</row>
    <row r="57" spans="1:16" ht="13.5" customHeight="1">
      <c r="A57" s="288"/>
      <c r="B57" s="83" t="s">
        <v>58</v>
      </c>
      <c r="C57" s="66">
        <v>298</v>
      </c>
      <c r="D57" s="66">
        <v>335</v>
      </c>
      <c r="E57" s="74">
        <v>278</v>
      </c>
      <c r="F57" s="66">
        <v>349</v>
      </c>
      <c r="G57" s="91">
        <v>213</v>
      </c>
      <c r="H57" s="91">
        <v>210</v>
      </c>
      <c r="I57" s="67">
        <v>154</v>
      </c>
      <c r="J57" s="6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</row>
    <row r="58" spans="1:16" ht="13.5" customHeight="1">
      <c r="A58" s="287" t="s">
        <v>336</v>
      </c>
      <c r="B58" s="83" t="s">
        <v>266</v>
      </c>
      <c r="C58" s="66">
        <v>12</v>
      </c>
      <c r="D58" s="66">
        <v>26</v>
      </c>
      <c r="E58" s="74">
        <v>30</v>
      </c>
      <c r="F58" s="66">
        <v>0</v>
      </c>
      <c r="G58" s="91">
        <v>28</v>
      </c>
      <c r="H58" s="91">
        <v>78</v>
      </c>
      <c r="I58" s="67">
        <v>99</v>
      </c>
      <c r="J58" s="6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</row>
    <row r="59" spans="1:16" ht="13.5" customHeight="1">
      <c r="A59" s="288"/>
      <c r="B59" s="83" t="s">
        <v>58</v>
      </c>
      <c r="C59" s="66">
        <v>38</v>
      </c>
      <c r="D59" s="66">
        <v>174</v>
      </c>
      <c r="E59" s="74">
        <v>344</v>
      </c>
      <c r="F59" s="66">
        <v>0</v>
      </c>
      <c r="G59" s="91">
        <v>421</v>
      </c>
      <c r="H59" s="91">
        <v>575</v>
      </c>
      <c r="I59" s="67">
        <v>1327</v>
      </c>
      <c r="J59" s="6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</row>
    <row r="60" spans="1:16" ht="13.5" customHeight="1">
      <c r="A60" s="287" t="s">
        <v>337</v>
      </c>
      <c r="B60" s="83" t="s">
        <v>266</v>
      </c>
      <c r="C60" s="66">
        <v>10</v>
      </c>
      <c r="D60" s="66">
        <v>20</v>
      </c>
      <c r="E60" s="74">
        <v>36</v>
      </c>
      <c r="F60" s="66">
        <v>30</v>
      </c>
      <c r="G60" s="91">
        <v>30</v>
      </c>
      <c r="H60" s="91">
        <v>20</v>
      </c>
      <c r="I60" s="67">
        <v>38</v>
      </c>
      <c r="J60" s="6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</row>
    <row r="61" spans="1:16" ht="13.5" customHeight="1">
      <c r="A61" s="288"/>
      <c r="B61" s="83" t="s">
        <v>58</v>
      </c>
      <c r="C61" s="66">
        <v>41</v>
      </c>
      <c r="D61" s="66">
        <v>142</v>
      </c>
      <c r="E61" s="74">
        <v>511</v>
      </c>
      <c r="F61" s="66">
        <v>332</v>
      </c>
      <c r="G61" s="91">
        <v>318</v>
      </c>
      <c r="H61" s="91">
        <v>229</v>
      </c>
      <c r="I61" s="67">
        <v>302</v>
      </c>
      <c r="J61" s="6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</row>
    <row r="62" spans="1:16" ht="13.5" customHeight="1">
      <c r="A62" s="287" t="s">
        <v>338</v>
      </c>
      <c r="B62" s="83" t="s">
        <v>266</v>
      </c>
      <c r="C62" s="66">
        <v>15</v>
      </c>
      <c r="D62" s="66">
        <v>22</v>
      </c>
      <c r="E62" s="74">
        <v>22</v>
      </c>
      <c r="F62" s="66">
        <v>20</v>
      </c>
      <c r="G62" s="91">
        <v>20</v>
      </c>
      <c r="H62" s="91">
        <v>0</v>
      </c>
      <c r="I62" s="67">
        <v>0</v>
      </c>
      <c r="J62" s="6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</row>
    <row r="63" spans="1:16" ht="13.5" customHeight="1">
      <c r="A63" s="288"/>
      <c r="B63" s="83" t="s">
        <v>58</v>
      </c>
      <c r="C63" s="66">
        <v>100</v>
      </c>
      <c r="D63" s="66">
        <v>90</v>
      </c>
      <c r="E63" s="74">
        <v>88</v>
      </c>
      <c r="F63" s="66">
        <v>135</v>
      </c>
      <c r="G63" s="91">
        <v>97</v>
      </c>
      <c r="H63" s="91">
        <v>0</v>
      </c>
      <c r="I63" s="67">
        <v>0</v>
      </c>
      <c r="J63" s="6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</row>
    <row r="64" spans="1:16" ht="13.5" customHeight="1">
      <c r="A64" s="287" t="s">
        <v>288</v>
      </c>
      <c r="B64" s="83" t="s">
        <v>266</v>
      </c>
      <c r="C64" s="66">
        <v>23</v>
      </c>
      <c r="D64" s="66">
        <v>22</v>
      </c>
      <c r="E64" s="74">
        <v>30</v>
      </c>
      <c r="F64" s="66">
        <v>56</v>
      </c>
      <c r="G64" s="91">
        <v>70</v>
      </c>
      <c r="H64" s="91">
        <v>69</v>
      </c>
      <c r="I64" s="67">
        <v>68</v>
      </c>
      <c r="J64" s="67">
        <v>72</v>
      </c>
      <c r="K64" s="77">
        <v>73</v>
      </c>
      <c r="L64" s="77">
        <v>71</v>
      </c>
      <c r="M64" s="77">
        <v>71</v>
      </c>
      <c r="N64" s="77">
        <v>66</v>
      </c>
      <c r="O64" s="77">
        <v>63</v>
      </c>
      <c r="P64" s="77">
        <v>62</v>
      </c>
    </row>
    <row r="65" spans="1:16" ht="13.5" customHeight="1">
      <c r="A65" s="288"/>
      <c r="B65" s="83" t="s">
        <v>58</v>
      </c>
      <c r="C65" s="66">
        <v>269</v>
      </c>
      <c r="D65" s="66">
        <v>206</v>
      </c>
      <c r="E65" s="74">
        <v>195</v>
      </c>
      <c r="F65" s="66">
        <v>479</v>
      </c>
      <c r="G65" s="91">
        <v>530</v>
      </c>
      <c r="H65" s="91">
        <v>576</v>
      </c>
      <c r="I65" s="67">
        <v>433</v>
      </c>
      <c r="J65" s="67">
        <v>449</v>
      </c>
      <c r="K65" s="77">
        <v>524</v>
      </c>
      <c r="L65" s="77">
        <v>526</v>
      </c>
      <c r="M65" s="77">
        <v>553</v>
      </c>
      <c r="N65" s="77">
        <v>438</v>
      </c>
      <c r="O65" s="77">
        <v>402</v>
      </c>
      <c r="P65" s="77">
        <v>350</v>
      </c>
    </row>
    <row r="66" spans="1:16" ht="13.5" customHeight="1">
      <c r="A66" s="287" t="s">
        <v>289</v>
      </c>
      <c r="B66" s="83" t="s">
        <v>266</v>
      </c>
      <c r="C66" s="66">
        <v>17</v>
      </c>
      <c r="D66" s="66">
        <v>20</v>
      </c>
      <c r="E66" s="74">
        <v>6</v>
      </c>
      <c r="F66" s="66">
        <v>6</v>
      </c>
      <c r="G66" s="91">
        <v>24</v>
      </c>
      <c r="H66" s="91">
        <v>12</v>
      </c>
      <c r="I66" s="67">
        <v>0</v>
      </c>
      <c r="J66" s="6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3.5" customHeight="1">
      <c r="A67" s="288"/>
      <c r="B67" s="83" t="s">
        <v>58</v>
      </c>
      <c r="C67" s="66">
        <v>111</v>
      </c>
      <c r="D67" s="66">
        <v>114</v>
      </c>
      <c r="E67" s="74">
        <v>26</v>
      </c>
      <c r="F67" s="66">
        <v>28</v>
      </c>
      <c r="G67" s="91">
        <v>75</v>
      </c>
      <c r="H67" s="91">
        <v>35</v>
      </c>
      <c r="I67" s="67">
        <v>0</v>
      </c>
      <c r="J67" s="6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13.5" customHeight="1">
      <c r="A68" s="291" t="s">
        <v>290</v>
      </c>
      <c r="B68" s="83" t="s">
        <v>266</v>
      </c>
      <c r="C68" s="66">
        <v>8</v>
      </c>
      <c r="D68" s="66">
        <v>20</v>
      </c>
      <c r="E68" s="66">
        <v>0</v>
      </c>
      <c r="F68" s="66">
        <v>0</v>
      </c>
      <c r="G68" s="66">
        <v>0</v>
      </c>
      <c r="H68" s="91">
        <v>0</v>
      </c>
      <c r="I68" s="67">
        <v>0</v>
      </c>
      <c r="J68" s="6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</row>
    <row r="69" spans="1:16" ht="13.5" customHeight="1">
      <c r="A69" s="292"/>
      <c r="B69" s="83" t="s">
        <v>58</v>
      </c>
      <c r="C69" s="66">
        <v>56</v>
      </c>
      <c r="D69" s="66">
        <v>93</v>
      </c>
      <c r="E69" s="66">
        <v>0</v>
      </c>
      <c r="F69" s="66">
        <v>0</v>
      </c>
      <c r="G69" s="66">
        <v>0</v>
      </c>
      <c r="H69" s="91">
        <v>0</v>
      </c>
      <c r="I69" s="67">
        <v>0</v>
      </c>
      <c r="J69" s="6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</row>
    <row r="70" spans="1:16" ht="13.5" customHeight="1">
      <c r="A70" s="293" t="s">
        <v>291</v>
      </c>
      <c r="B70" s="83" t="s">
        <v>266</v>
      </c>
      <c r="C70" s="66">
        <v>18</v>
      </c>
      <c r="D70" s="66">
        <v>0</v>
      </c>
      <c r="E70" s="74">
        <v>30</v>
      </c>
      <c r="F70" s="66">
        <v>0</v>
      </c>
      <c r="G70" s="66">
        <v>0</v>
      </c>
      <c r="H70" s="91">
        <v>0</v>
      </c>
      <c r="I70" s="67">
        <v>0</v>
      </c>
      <c r="J70" s="6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</row>
    <row r="71" spans="1:16" ht="13.5" customHeight="1">
      <c r="A71" s="294"/>
      <c r="B71" s="83" t="s">
        <v>58</v>
      </c>
      <c r="C71" s="66">
        <v>93</v>
      </c>
      <c r="D71" s="66">
        <v>0</v>
      </c>
      <c r="E71" s="74">
        <v>312</v>
      </c>
      <c r="F71" s="66">
        <v>0</v>
      </c>
      <c r="G71" s="66">
        <v>0</v>
      </c>
      <c r="H71" s="91">
        <v>0</v>
      </c>
      <c r="I71" s="67">
        <v>0</v>
      </c>
      <c r="J71" s="6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</row>
    <row r="72" spans="1:16" ht="13.5" customHeight="1">
      <c r="A72" s="291" t="s">
        <v>293</v>
      </c>
      <c r="B72" s="83" t="s">
        <v>266</v>
      </c>
      <c r="C72" s="66">
        <v>10</v>
      </c>
      <c r="D72" s="66">
        <v>15</v>
      </c>
      <c r="E72" s="66">
        <v>0</v>
      </c>
      <c r="F72" s="66">
        <v>0</v>
      </c>
      <c r="G72" s="66">
        <v>0</v>
      </c>
      <c r="H72" s="91">
        <v>0</v>
      </c>
      <c r="I72" s="67">
        <v>0</v>
      </c>
      <c r="J72" s="6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</row>
    <row r="73" spans="1:16" ht="13.5" customHeight="1">
      <c r="A73" s="292"/>
      <c r="B73" s="83" t="s">
        <v>58</v>
      </c>
      <c r="C73" s="66">
        <v>67</v>
      </c>
      <c r="D73" s="66">
        <v>94</v>
      </c>
      <c r="E73" s="66">
        <v>0</v>
      </c>
      <c r="F73" s="66">
        <v>0</v>
      </c>
      <c r="G73" s="66">
        <v>0</v>
      </c>
      <c r="H73" s="91">
        <v>0</v>
      </c>
      <c r="I73" s="67">
        <v>0</v>
      </c>
      <c r="J73" s="6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</row>
    <row r="74" spans="1:16" ht="13.5" customHeight="1">
      <c r="A74" s="287" t="s">
        <v>292</v>
      </c>
      <c r="B74" s="83" t="s">
        <v>266</v>
      </c>
      <c r="C74" s="66">
        <v>20</v>
      </c>
      <c r="D74" s="66">
        <v>0</v>
      </c>
      <c r="E74" s="74">
        <v>20</v>
      </c>
      <c r="F74" s="66">
        <v>30</v>
      </c>
      <c r="G74" s="91">
        <v>20</v>
      </c>
      <c r="H74" s="91">
        <v>14</v>
      </c>
      <c r="I74" s="67">
        <v>19</v>
      </c>
      <c r="J74" s="67">
        <v>18</v>
      </c>
      <c r="K74" s="77">
        <v>19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</row>
    <row r="75" spans="1:16" ht="13.5" customHeight="1">
      <c r="A75" s="288"/>
      <c r="B75" s="83" t="s">
        <v>58</v>
      </c>
      <c r="C75" s="66">
        <v>296</v>
      </c>
      <c r="D75" s="66">
        <v>0</v>
      </c>
      <c r="E75" s="74">
        <v>313</v>
      </c>
      <c r="F75" s="66">
        <v>611</v>
      </c>
      <c r="G75" s="91">
        <v>326</v>
      </c>
      <c r="H75" s="91">
        <v>320</v>
      </c>
      <c r="I75" s="67">
        <v>266</v>
      </c>
      <c r="J75" s="67">
        <v>225</v>
      </c>
      <c r="K75" s="77">
        <v>259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</row>
    <row r="76" spans="1:16" ht="13.5" customHeight="1">
      <c r="A76" s="287" t="s">
        <v>294</v>
      </c>
      <c r="B76" s="83" t="s">
        <v>266</v>
      </c>
      <c r="C76" s="66">
        <v>10</v>
      </c>
      <c r="D76" s="66">
        <v>0</v>
      </c>
      <c r="E76" s="74">
        <v>40</v>
      </c>
      <c r="F76" s="66">
        <v>0</v>
      </c>
      <c r="G76" s="66">
        <v>0</v>
      </c>
      <c r="H76" s="91">
        <v>0</v>
      </c>
      <c r="I76" s="67">
        <v>0</v>
      </c>
      <c r="J76" s="67">
        <v>0</v>
      </c>
      <c r="K76" s="77">
        <v>4</v>
      </c>
      <c r="L76" s="77">
        <v>8</v>
      </c>
      <c r="M76" s="77">
        <v>0</v>
      </c>
      <c r="N76" s="77">
        <v>0</v>
      </c>
      <c r="O76" s="77">
        <v>0</v>
      </c>
      <c r="P76" s="77">
        <v>0</v>
      </c>
    </row>
    <row r="77" spans="1:16" ht="13.5" customHeight="1">
      <c r="A77" s="288"/>
      <c r="B77" s="83" t="s">
        <v>58</v>
      </c>
      <c r="C77" s="66">
        <v>66</v>
      </c>
      <c r="D77" s="66">
        <v>0</v>
      </c>
      <c r="E77" s="74">
        <v>758</v>
      </c>
      <c r="F77" s="66">
        <v>0</v>
      </c>
      <c r="G77" s="66">
        <v>0</v>
      </c>
      <c r="H77" s="91">
        <v>0</v>
      </c>
      <c r="I77" s="67">
        <v>0</v>
      </c>
      <c r="J77" s="67">
        <v>0</v>
      </c>
      <c r="K77" s="77">
        <v>40</v>
      </c>
      <c r="L77" s="77">
        <v>58</v>
      </c>
      <c r="M77" s="77">
        <v>0</v>
      </c>
      <c r="N77" s="77">
        <v>0</v>
      </c>
      <c r="O77" s="77">
        <v>0</v>
      </c>
      <c r="P77" s="77">
        <v>0</v>
      </c>
    </row>
    <row r="78" spans="1:16" ht="13.5" customHeight="1">
      <c r="A78" s="287" t="s">
        <v>296</v>
      </c>
      <c r="B78" s="83" t="s">
        <v>266</v>
      </c>
      <c r="C78" s="66">
        <v>24</v>
      </c>
      <c r="D78" s="66">
        <v>24</v>
      </c>
      <c r="E78" s="66">
        <v>0</v>
      </c>
      <c r="F78" s="66">
        <v>12</v>
      </c>
      <c r="G78" s="91">
        <v>14</v>
      </c>
      <c r="H78" s="91">
        <v>20</v>
      </c>
      <c r="I78" s="67">
        <v>20</v>
      </c>
      <c r="J78" s="67">
        <v>20</v>
      </c>
      <c r="K78" s="77">
        <v>20</v>
      </c>
      <c r="L78" s="77">
        <v>40</v>
      </c>
      <c r="M78" s="77">
        <v>40</v>
      </c>
      <c r="N78" s="77">
        <v>19</v>
      </c>
      <c r="O78" s="77">
        <v>17</v>
      </c>
      <c r="P78" s="77">
        <v>18</v>
      </c>
    </row>
    <row r="79" spans="1:16" ht="13.5" customHeight="1">
      <c r="A79" s="288"/>
      <c r="B79" s="83" t="s">
        <v>58</v>
      </c>
      <c r="C79" s="66">
        <v>227</v>
      </c>
      <c r="D79" s="66">
        <v>115</v>
      </c>
      <c r="E79" s="66">
        <v>0</v>
      </c>
      <c r="F79" s="66">
        <v>70</v>
      </c>
      <c r="G79" s="91">
        <v>100</v>
      </c>
      <c r="H79" s="91">
        <v>127</v>
      </c>
      <c r="I79" s="67">
        <v>140</v>
      </c>
      <c r="J79" s="67">
        <v>138</v>
      </c>
      <c r="K79" s="77">
        <v>198</v>
      </c>
      <c r="L79" s="77">
        <v>270</v>
      </c>
      <c r="M79" s="77">
        <v>242</v>
      </c>
      <c r="N79" s="77">
        <v>142</v>
      </c>
      <c r="O79" s="77">
        <v>120</v>
      </c>
      <c r="P79" s="77">
        <v>113</v>
      </c>
    </row>
    <row r="80" spans="1:16" ht="13.5" customHeight="1">
      <c r="A80" s="284" t="s">
        <v>297</v>
      </c>
      <c r="B80" s="83" t="s">
        <v>266</v>
      </c>
      <c r="C80" s="66">
        <v>20</v>
      </c>
      <c r="D80" s="66">
        <v>0</v>
      </c>
      <c r="E80" s="74">
        <v>24</v>
      </c>
      <c r="F80" s="66">
        <v>0</v>
      </c>
      <c r="G80" s="66">
        <v>0</v>
      </c>
      <c r="H80" s="91">
        <v>0</v>
      </c>
      <c r="I80" s="67">
        <v>0</v>
      </c>
      <c r="J80" s="6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</row>
    <row r="81" spans="1:16" ht="13.5" customHeight="1" thickBot="1">
      <c r="A81" s="285"/>
      <c r="B81" s="100" t="s">
        <v>58</v>
      </c>
      <c r="C81" s="90">
        <v>103</v>
      </c>
      <c r="D81" s="90">
        <v>0</v>
      </c>
      <c r="E81" s="110">
        <v>167</v>
      </c>
      <c r="F81" s="90">
        <v>0</v>
      </c>
      <c r="G81" s="90">
        <v>0</v>
      </c>
      <c r="H81" s="111">
        <v>0</v>
      </c>
      <c r="I81" s="109">
        <v>0</v>
      </c>
      <c r="J81" s="109">
        <v>0</v>
      </c>
      <c r="K81" s="99">
        <v>0</v>
      </c>
      <c r="L81" s="99">
        <v>0</v>
      </c>
      <c r="M81" s="99">
        <v>0</v>
      </c>
      <c r="N81" s="187">
        <v>0</v>
      </c>
      <c r="O81" s="187">
        <v>0</v>
      </c>
      <c r="P81" s="187">
        <v>0</v>
      </c>
    </row>
    <row r="82" spans="1:16" ht="13.5" customHeight="1">
      <c r="A82" s="306" t="s">
        <v>339</v>
      </c>
      <c r="B82" s="112" t="s">
        <v>266</v>
      </c>
      <c r="C82" s="104">
        <f>SUM(C46,C48,C50,C52,C54,C56,C58,C60,C62,C64,C66,C68,C70,C72,C74,C76,C78,C80)</f>
        <v>371</v>
      </c>
      <c r="D82" s="104">
        <f aca="true" t="shared" si="2" ref="D82:K83">SUM(D46,D48,D50,D52,D54,D56,D58,D60,D62,D64,D66,D68,D70,D72,D74,D76,D78,D80)</f>
        <v>417</v>
      </c>
      <c r="E82" s="104">
        <f t="shared" si="2"/>
        <v>420</v>
      </c>
      <c r="F82" s="104">
        <f t="shared" si="2"/>
        <v>426</v>
      </c>
      <c r="G82" s="104">
        <f t="shared" si="2"/>
        <v>452</v>
      </c>
      <c r="H82" s="104">
        <f t="shared" si="2"/>
        <v>455</v>
      </c>
      <c r="I82" s="104">
        <f t="shared" si="2"/>
        <v>461</v>
      </c>
      <c r="J82" s="104">
        <f t="shared" si="2"/>
        <v>324</v>
      </c>
      <c r="K82" s="104">
        <f t="shared" si="2"/>
        <v>288</v>
      </c>
      <c r="L82" s="104">
        <f aca="true" t="shared" si="3" ref="L82:N83">SUM(L46,L48,L50,L52,L54,L56,L58,L60,L62,L64,L66,L68,L70,L72,L74,L76,L78,L80)</f>
        <v>306</v>
      </c>
      <c r="M82" s="104">
        <f t="shared" si="3"/>
        <v>263</v>
      </c>
      <c r="N82" s="92">
        <f t="shared" si="3"/>
        <v>210</v>
      </c>
      <c r="O82" s="92">
        <f>SUM(O46,O48,O50,O52,O54,O56,O58,O60,O62,O64,O66,O68,O70,O72,O74,O76,O78,O80)</f>
        <v>191</v>
      </c>
      <c r="P82" s="92">
        <f>SUM(P46,P48,P50,P52,P54,P56,P58,P60,P62,P64,P66,P68,P70,P72,P74,P76,P78,P80)</f>
        <v>204</v>
      </c>
    </row>
    <row r="83" spans="1:16" ht="13.5" customHeight="1" thickBot="1">
      <c r="A83" s="307"/>
      <c r="B83" s="113" t="s">
        <v>58</v>
      </c>
      <c r="C83" s="106">
        <f>SUM(C47,C49,C51,C53,C55,C57,C59,C61,C63,C65,C67,C69,C71,C73,C75,C77,C79,C81)</f>
        <v>2988</v>
      </c>
      <c r="D83" s="106">
        <f t="shared" si="2"/>
        <v>2753</v>
      </c>
      <c r="E83" s="106">
        <f t="shared" si="2"/>
        <v>3993</v>
      </c>
      <c r="F83" s="106">
        <f t="shared" si="2"/>
        <v>3364</v>
      </c>
      <c r="G83" s="106">
        <f t="shared" si="2"/>
        <v>3594</v>
      </c>
      <c r="H83" s="106">
        <f t="shared" si="2"/>
        <v>3772</v>
      </c>
      <c r="I83" s="106">
        <f t="shared" si="2"/>
        <v>4015</v>
      </c>
      <c r="J83" s="106">
        <f t="shared" si="2"/>
        <v>2039</v>
      </c>
      <c r="K83" s="106">
        <f t="shared" si="2"/>
        <v>2258</v>
      </c>
      <c r="L83" s="106">
        <f t="shared" si="3"/>
        <v>1895</v>
      </c>
      <c r="M83" s="106">
        <f t="shared" si="3"/>
        <v>1657</v>
      </c>
      <c r="N83" s="66">
        <f t="shared" si="3"/>
        <v>1369</v>
      </c>
      <c r="O83" s="66">
        <f>SUM(O47,O49,O51,O53,O55,O57,O59,O61,O63,O65,O67,O69,O71,O73,O75,O77,O79,O81)</f>
        <v>1171</v>
      </c>
      <c r="P83" s="66">
        <f>SUM(P47,P49,P51,P53,P55,P57,P59,P61,P63,P65,P67,P69,P71,P73,P75,P77,P79,P81)</f>
        <v>1089</v>
      </c>
    </row>
    <row r="84" spans="1:16" ht="13.5" customHeight="1">
      <c r="A84" s="57" t="s">
        <v>519</v>
      </c>
      <c r="B84" s="10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1:11" ht="17.25" customHeight="1">
      <c r="A85" s="96" t="s">
        <v>310</v>
      </c>
      <c r="B85" s="107"/>
      <c r="C85" s="87"/>
      <c r="D85" s="87"/>
      <c r="E85" s="73"/>
      <c r="F85" s="87"/>
      <c r="G85" s="87"/>
      <c r="H85" s="94"/>
      <c r="I85" s="69"/>
      <c r="J85" s="69"/>
      <c r="K85" s="94"/>
    </row>
    <row r="86" spans="1:16" ht="13.5" customHeight="1">
      <c r="A86" s="79"/>
      <c r="B86" s="107"/>
      <c r="C86" s="87"/>
      <c r="D86" s="87"/>
      <c r="E86" s="73"/>
      <c r="F86" s="87"/>
      <c r="G86" s="87"/>
      <c r="H86" s="94"/>
      <c r="I86" s="69"/>
      <c r="J86" s="69"/>
      <c r="K86" s="94"/>
      <c r="P86" s="80" t="s">
        <v>496</v>
      </c>
    </row>
    <row r="87" spans="1:16" ht="13.5" customHeight="1">
      <c r="A87" s="280" t="s">
        <v>311</v>
      </c>
      <c r="B87" s="281"/>
      <c r="C87" s="236" t="s">
        <v>302</v>
      </c>
      <c r="D87" s="239" t="s">
        <v>303</v>
      </c>
      <c r="E87" s="236" t="s">
        <v>304</v>
      </c>
      <c r="F87" s="239" t="s">
        <v>312</v>
      </c>
      <c r="G87" s="239" t="s">
        <v>313</v>
      </c>
      <c r="H87" s="236" t="s">
        <v>314</v>
      </c>
      <c r="I87" s="239" t="s">
        <v>315</v>
      </c>
      <c r="J87" s="239" t="s">
        <v>316</v>
      </c>
      <c r="K87" s="236" t="s">
        <v>317</v>
      </c>
      <c r="L87" s="236" t="s">
        <v>261</v>
      </c>
      <c r="M87" s="236" t="s">
        <v>442</v>
      </c>
      <c r="N87" s="236" t="s">
        <v>450</v>
      </c>
      <c r="O87" s="236" t="s">
        <v>454</v>
      </c>
      <c r="P87" s="236" t="s">
        <v>468</v>
      </c>
    </row>
    <row r="88" spans="1:16" ht="13.5" customHeight="1">
      <c r="A88" s="284" t="s">
        <v>299</v>
      </c>
      <c r="B88" s="83" t="s">
        <v>266</v>
      </c>
      <c r="C88" s="66">
        <v>15</v>
      </c>
      <c r="D88" s="66">
        <v>0</v>
      </c>
      <c r="E88" s="74">
        <v>36</v>
      </c>
      <c r="F88" s="66">
        <v>12</v>
      </c>
      <c r="G88" s="91">
        <v>12</v>
      </c>
      <c r="H88" s="91">
        <v>21</v>
      </c>
      <c r="I88" s="67">
        <v>20</v>
      </c>
      <c r="J88" s="114">
        <v>20</v>
      </c>
      <c r="K88" s="77">
        <v>19</v>
      </c>
      <c r="L88" s="77">
        <v>20</v>
      </c>
      <c r="M88" s="77">
        <v>20</v>
      </c>
      <c r="N88" s="77">
        <v>19</v>
      </c>
      <c r="O88" s="77">
        <v>20</v>
      </c>
      <c r="P88" s="77">
        <v>20</v>
      </c>
    </row>
    <row r="89" spans="1:16" ht="13.5" customHeight="1">
      <c r="A89" s="284"/>
      <c r="B89" s="83" t="s">
        <v>58</v>
      </c>
      <c r="C89" s="66">
        <v>86</v>
      </c>
      <c r="D89" s="66">
        <v>0</v>
      </c>
      <c r="E89" s="74">
        <v>266</v>
      </c>
      <c r="F89" s="66">
        <v>63</v>
      </c>
      <c r="G89" s="91">
        <v>115</v>
      </c>
      <c r="H89" s="91">
        <v>151</v>
      </c>
      <c r="I89" s="67">
        <v>188</v>
      </c>
      <c r="J89" s="114">
        <v>170</v>
      </c>
      <c r="K89" s="77">
        <v>128</v>
      </c>
      <c r="L89" s="77">
        <v>126</v>
      </c>
      <c r="M89" s="77">
        <v>150</v>
      </c>
      <c r="N89" s="77">
        <v>133</v>
      </c>
      <c r="O89" s="77">
        <v>89</v>
      </c>
      <c r="P89" s="77">
        <v>99</v>
      </c>
    </row>
    <row r="90" spans="1:16" ht="13.5" customHeight="1">
      <c r="A90" s="285" t="s">
        <v>340</v>
      </c>
      <c r="B90" s="83" t="s">
        <v>266</v>
      </c>
      <c r="C90" s="66">
        <v>0</v>
      </c>
      <c r="D90" s="66">
        <v>22</v>
      </c>
      <c r="E90" s="74">
        <v>10</v>
      </c>
      <c r="F90" s="66">
        <v>5</v>
      </c>
      <c r="G90" s="66">
        <v>0</v>
      </c>
      <c r="H90" s="91">
        <v>0</v>
      </c>
      <c r="I90" s="67">
        <v>0</v>
      </c>
      <c r="J90" s="114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</row>
    <row r="91" spans="1:16" ht="13.5" customHeight="1">
      <c r="A91" s="286"/>
      <c r="B91" s="83" t="s">
        <v>58</v>
      </c>
      <c r="C91" s="66">
        <v>0</v>
      </c>
      <c r="D91" s="66">
        <v>99</v>
      </c>
      <c r="E91" s="74">
        <v>91</v>
      </c>
      <c r="F91" s="66">
        <v>22</v>
      </c>
      <c r="G91" s="66">
        <v>0</v>
      </c>
      <c r="H91" s="91">
        <v>0</v>
      </c>
      <c r="I91" s="67">
        <v>0</v>
      </c>
      <c r="J91" s="114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</row>
    <row r="92" spans="1:16" ht="13.5" customHeight="1">
      <c r="A92" s="285" t="s">
        <v>341</v>
      </c>
      <c r="B92" s="83" t="s">
        <v>266</v>
      </c>
      <c r="C92" s="66">
        <v>0</v>
      </c>
      <c r="D92" s="66">
        <v>7</v>
      </c>
      <c r="E92" s="74">
        <v>12</v>
      </c>
      <c r="F92" s="66">
        <v>16</v>
      </c>
      <c r="G92" s="66">
        <v>0</v>
      </c>
      <c r="H92" s="91">
        <v>0</v>
      </c>
      <c r="I92" s="67">
        <v>0</v>
      </c>
      <c r="J92" s="114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</row>
    <row r="93" spans="1:16" ht="13.5" customHeight="1">
      <c r="A93" s="286"/>
      <c r="B93" s="83" t="s">
        <v>58</v>
      </c>
      <c r="C93" s="66">
        <v>0</v>
      </c>
      <c r="D93" s="66">
        <v>38</v>
      </c>
      <c r="E93" s="74">
        <v>68</v>
      </c>
      <c r="F93" s="66">
        <v>97</v>
      </c>
      <c r="G93" s="66">
        <v>0</v>
      </c>
      <c r="H93" s="91">
        <v>0</v>
      </c>
      <c r="I93" s="67">
        <v>0</v>
      </c>
      <c r="J93" s="114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</row>
    <row r="94" spans="1:16" ht="13.5" customHeight="1">
      <c r="A94" s="285" t="s">
        <v>342</v>
      </c>
      <c r="B94" s="83" t="s">
        <v>266</v>
      </c>
      <c r="C94" s="66">
        <v>0</v>
      </c>
      <c r="D94" s="66">
        <v>8</v>
      </c>
      <c r="E94" s="74">
        <v>10</v>
      </c>
      <c r="F94" s="66">
        <v>30</v>
      </c>
      <c r="G94" s="91">
        <v>30</v>
      </c>
      <c r="H94" s="91">
        <v>31</v>
      </c>
      <c r="I94" s="67">
        <v>29</v>
      </c>
      <c r="J94" s="114">
        <v>30</v>
      </c>
      <c r="K94" s="77">
        <v>15</v>
      </c>
      <c r="L94" s="77">
        <v>15</v>
      </c>
      <c r="M94" s="77">
        <v>30</v>
      </c>
      <c r="N94" s="77">
        <v>28</v>
      </c>
      <c r="O94" s="77">
        <v>29</v>
      </c>
      <c r="P94" s="77">
        <v>26</v>
      </c>
    </row>
    <row r="95" spans="1:16" ht="13.5" customHeight="1">
      <c r="A95" s="286"/>
      <c r="B95" s="83" t="s">
        <v>58</v>
      </c>
      <c r="C95" s="66">
        <v>0</v>
      </c>
      <c r="D95" s="66">
        <v>19</v>
      </c>
      <c r="E95" s="74">
        <v>55</v>
      </c>
      <c r="F95" s="66">
        <v>209</v>
      </c>
      <c r="G95" s="91">
        <v>167</v>
      </c>
      <c r="H95" s="91">
        <v>178</v>
      </c>
      <c r="I95" s="67">
        <v>210</v>
      </c>
      <c r="J95" s="114">
        <v>213</v>
      </c>
      <c r="K95" s="77">
        <v>87</v>
      </c>
      <c r="L95" s="77">
        <v>128</v>
      </c>
      <c r="M95" s="77">
        <v>383</v>
      </c>
      <c r="N95" s="77">
        <v>279</v>
      </c>
      <c r="O95" s="77">
        <v>216</v>
      </c>
      <c r="P95" s="77">
        <v>122</v>
      </c>
    </row>
    <row r="96" spans="1:16" ht="13.5" customHeight="1">
      <c r="A96" s="287" t="s">
        <v>343</v>
      </c>
      <c r="B96" s="83" t="s">
        <v>266</v>
      </c>
      <c r="C96" s="66">
        <v>0</v>
      </c>
      <c r="D96" s="66">
        <v>11</v>
      </c>
      <c r="E96" s="66">
        <v>0</v>
      </c>
      <c r="F96" s="66">
        <v>30</v>
      </c>
      <c r="G96" s="91">
        <v>28</v>
      </c>
      <c r="H96" s="91">
        <v>29</v>
      </c>
      <c r="I96" s="67">
        <v>29</v>
      </c>
      <c r="J96" s="114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</row>
    <row r="97" spans="1:16" ht="13.5" customHeight="1">
      <c r="A97" s="288"/>
      <c r="B97" s="83" t="s">
        <v>58</v>
      </c>
      <c r="C97" s="66">
        <v>0</v>
      </c>
      <c r="D97" s="66">
        <v>107</v>
      </c>
      <c r="E97" s="66">
        <v>0</v>
      </c>
      <c r="F97" s="66">
        <v>392</v>
      </c>
      <c r="G97" s="91">
        <v>421</v>
      </c>
      <c r="H97" s="91">
        <v>470</v>
      </c>
      <c r="I97" s="67">
        <v>430</v>
      </c>
      <c r="J97" s="114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</row>
    <row r="98" spans="1:16" ht="13.5" customHeight="1">
      <c r="A98" s="289" t="s">
        <v>344</v>
      </c>
      <c r="B98" s="83" t="s">
        <v>266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91">
        <v>157</v>
      </c>
      <c r="I98" s="67">
        <v>317</v>
      </c>
      <c r="J98" s="114">
        <v>568</v>
      </c>
      <c r="K98" s="77">
        <v>653</v>
      </c>
      <c r="L98" s="77">
        <v>596</v>
      </c>
      <c r="M98" s="77">
        <v>645</v>
      </c>
      <c r="N98" s="77">
        <v>564</v>
      </c>
      <c r="O98" s="77">
        <v>523</v>
      </c>
      <c r="P98" s="77">
        <v>615</v>
      </c>
    </row>
    <row r="99" spans="1:16" ht="13.5" customHeight="1" thickBot="1">
      <c r="A99" s="290"/>
      <c r="B99" s="115" t="s">
        <v>58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7">
        <v>1180</v>
      </c>
      <c r="I99" s="118">
        <v>2407</v>
      </c>
      <c r="J99" s="119">
        <v>5584</v>
      </c>
      <c r="K99" s="99">
        <v>7670</v>
      </c>
      <c r="L99" s="99">
        <v>7108</v>
      </c>
      <c r="M99" s="99">
        <v>7979</v>
      </c>
      <c r="N99" s="187">
        <v>8162</v>
      </c>
      <c r="O99" s="187">
        <v>5918</v>
      </c>
      <c r="P99" s="187">
        <v>6091</v>
      </c>
    </row>
    <row r="100" spans="1:16" ht="13.5" customHeight="1">
      <c r="A100" s="306" t="s">
        <v>339</v>
      </c>
      <c r="B100" s="103" t="s">
        <v>266</v>
      </c>
      <c r="C100" s="104">
        <f>SUM(C88,C90,C92,C94,C96,C98)</f>
        <v>15</v>
      </c>
      <c r="D100" s="104">
        <f aca="true" t="shared" si="4" ref="D100:K101">SUM(D88,D90,D92,D94,D96,D98)</f>
        <v>48</v>
      </c>
      <c r="E100" s="104">
        <f t="shared" si="4"/>
        <v>68</v>
      </c>
      <c r="F100" s="104">
        <f t="shared" si="4"/>
        <v>93</v>
      </c>
      <c r="G100" s="104">
        <f t="shared" si="4"/>
        <v>70</v>
      </c>
      <c r="H100" s="104">
        <f t="shared" si="4"/>
        <v>238</v>
      </c>
      <c r="I100" s="104">
        <f t="shared" si="4"/>
        <v>395</v>
      </c>
      <c r="J100" s="104">
        <f t="shared" si="4"/>
        <v>618</v>
      </c>
      <c r="K100" s="104">
        <f t="shared" si="4"/>
        <v>687</v>
      </c>
      <c r="L100" s="184">
        <f aca="true" t="shared" si="5" ref="L100:N101">SUM(L88,L90,L92,L94,L96,L98)</f>
        <v>631</v>
      </c>
      <c r="M100" s="184">
        <f t="shared" si="5"/>
        <v>695</v>
      </c>
      <c r="N100" s="184">
        <f t="shared" si="5"/>
        <v>611</v>
      </c>
      <c r="O100" s="184">
        <f>SUM(O88,O90,O92,O94,O96,O98)</f>
        <v>572</v>
      </c>
      <c r="P100" s="184">
        <f>SUM(P88,P90,P92,P94,P96,P98)</f>
        <v>661</v>
      </c>
    </row>
    <row r="101" spans="1:16" ht="13.5" customHeight="1" thickBot="1">
      <c r="A101" s="307"/>
      <c r="B101" s="105" t="s">
        <v>58</v>
      </c>
      <c r="C101" s="106">
        <f>SUM(C89,C91,C93,C95,C97,C99)</f>
        <v>86</v>
      </c>
      <c r="D101" s="106">
        <f t="shared" si="4"/>
        <v>263</v>
      </c>
      <c r="E101" s="106">
        <f t="shared" si="4"/>
        <v>480</v>
      </c>
      <c r="F101" s="106">
        <f t="shared" si="4"/>
        <v>783</v>
      </c>
      <c r="G101" s="106">
        <f t="shared" si="4"/>
        <v>703</v>
      </c>
      <c r="H101" s="106">
        <f t="shared" si="4"/>
        <v>1979</v>
      </c>
      <c r="I101" s="106">
        <f t="shared" si="4"/>
        <v>3235</v>
      </c>
      <c r="J101" s="106">
        <f t="shared" si="4"/>
        <v>5967</v>
      </c>
      <c r="K101" s="106">
        <f t="shared" si="4"/>
        <v>7885</v>
      </c>
      <c r="L101" s="185">
        <f t="shared" si="5"/>
        <v>7362</v>
      </c>
      <c r="M101" s="185">
        <f t="shared" si="5"/>
        <v>8512</v>
      </c>
      <c r="N101" s="185">
        <f t="shared" si="5"/>
        <v>8574</v>
      </c>
      <c r="O101" s="185">
        <f>SUM(O89,O91,O93,O95,O97,O99)</f>
        <v>6223</v>
      </c>
      <c r="P101" s="185">
        <f>SUM(P89,P91,P93,P95,P97,P99)</f>
        <v>6312</v>
      </c>
    </row>
    <row r="102" spans="1:16" ht="13.5" customHeight="1">
      <c r="A102" s="276" t="s">
        <v>345</v>
      </c>
      <c r="B102" s="103" t="s">
        <v>266</v>
      </c>
      <c r="C102" s="104">
        <f aca="true" t="shared" si="6" ref="C102:P102">SUM(C40,C82,C100)</f>
        <v>619</v>
      </c>
      <c r="D102" s="104">
        <f t="shared" si="6"/>
        <v>685</v>
      </c>
      <c r="E102" s="104">
        <f t="shared" si="6"/>
        <v>664</v>
      </c>
      <c r="F102" s="104">
        <f t="shared" si="6"/>
        <v>924</v>
      </c>
      <c r="G102" s="104">
        <f t="shared" si="6"/>
        <v>1013</v>
      </c>
      <c r="H102" s="104">
        <f t="shared" si="6"/>
        <v>1026</v>
      </c>
      <c r="I102" s="104">
        <f t="shared" si="6"/>
        <v>1168</v>
      </c>
      <c r="J102" s="104">
        <f t="shared" si="6"/>
        <v>1225</v>
      </c>
      <c r="K102" s="104">
        <f t="shared" si="6"/>
        <v>1231</v>
      </c>
      <c r="L102" s="184">
        <f t="shared" si="6"/>
        <v>1186</v>
      </c>
      <c r="M102" s="184">
        <f t="shared" si="6"/>
        <v>1167</v>
      </c>
      <c r="N102" s="184">
        <f t="shared" si="6"/>
        <v>1023</v>
      </c>
      <c r="O102" s="184">
        <f t="shared" si="6"/>
        <v>941</v>
      </c>
      <c r="P102" s="184">
        <f t="shared" si="6"/>
        <v>1066</v>
      </c>
    </row>
    <row r="103" spans="1:16" ht="13.5" customHeight="1" thickBot="1">
      <c r="A103" s="277"/>
      <c r="B103" s="105" t="s">
        <v>58</v>
      </c>
      <c r="C103" s="106">
        <f aca="true" t="shared" si="7" ref="C103:P103">SUM(C41,C83,C101)</f>
        <v>5064</v>
      </c>
      <c r="D103" s="106">
        <f t="shared" si="7"/>
        <v>4850</v>
      </c>
      <c r="E103" s="106">
        <f t="shared" si="7"/>
        <v>5954</v>
      </c>
      <c r="F103" s="106">
        <f t="shared" si="7"/>
        <v>8713</v>
      </c>
      <c r="G103" s="106">
        <f t="shared" si="7"/>
        <v>8731</v>
      </c>
      <c r="H103" s="106">
        <f t="shared" si="7"/>
        <v>9522</v>
      </c>
      <c r="I103" s="106">
        <f t="shared" si="7"/>
        <v>10338</v>
      </c>
      <c r="J103" s="106">
        <f t="shared" si="7"/>
        <v>10833</v>
      </c>
      <c r="K103" s="106">
        <f t="shared" si="7"/>
        <v>13263</v>
      </c>
      <c r="L103" s="185">
        <f t="shared" si="7"/>
        <v>12020</v>
      </c>
      <c r="M103" s="185">
        <f t="shared" si="7"/>
        <v>12884</v>
      </c>
      <c r="N103" s="185">
        <f t="shared" si="7"/>
        <v>12374</v>
      </c>
      <c r="O103" s="185">
        <f t="shared" si="7"/>
        <v>9464</v>
      </c>
      <c r="P103" s="185">
        <f t="shared" si="7"/>
        <v>9325</v>
      </c>
    </row>
    <row r="104" spans="1:16" ht="13.5" customHeight="1">
      <c r="A104" s="212" t="s">
        <v>269</v>
      </c>
      <c r="B104" s="84" t="s">
        <v>266</v>
      </c>
      <c r="C104" s="92">
        <v>287</v>
      </c>
      <c r="D104" s="120">
        <v>353</v>
      </c>
      <c r="E104" s="75">
        <v>420</v>
      </c>
      <c r="F104" s="93">
        <v>415</v>
      </c>
      <c r="G104" s="121">
        <v>288</v>
      </c>
      <c r="H104" s="122">
        <v>485</v>
      </c>
      <c r="I104" s="123">
        <v>465</v>
      </c>
      <c r="J104" s="124">
        <v>379</v>
      </c>
      <c r="K104" s="123">
        <v>417</v>
      </c>
      <c r="L104" s="123">
        <v>456</v>
      </c>
      <c r="M104" s="123">
        <v>392</v>
      </c>
      <c r="N104" s="123">
        <v>340</v>
      </c>
      <c r="O104" s="122">
        <v>304</v>
      </c>
      <c r="P104" s="122">
        <v>374</v>
      </c>
    </row>
    <row r="105" spans="1:16" ht="13.5" customHeight="1">
      <c r="A105" s="86" t="s">
        <v>270</v>
      </c>
      <c r="B105" s="83" t="s">
        <v>58</v>
      </c>
      <c r="C105" s="66">
        <v>1923</v>
      </c>
      <c r="D105" s="89">
        <v>2311</v>
      </c>
      <c r="E105" s="74">
        <v>2885</v>
      </c>
      <c r="F105" s="98">
        <v>2685</v>
      </c>
      <c r="G105" s="125">
        <v>2216</v>
      </c>
      <c r="H105" s="91">
        <v>3991</v>
      </c>
      <c r="I105" s="67">
        <v>2928</v>
      </c>
      <c r="J105" s="114">
        <v>2308</v>
      </c>
      <c r="K105" s="77">
        <v>2468</v>
      </c>
      <c r="L105" s="77">
        <v>3126</v>
      </c>
      <c r="M105" s="77">
        <v>3538</v>
      </c>
      <c r="N105" s="77">
        <v>3231</v>
      </c>
      <c r="O105" s="91">
        <v>2144</v>
      </c>
      <c r="P105" s="91">
        <v>2167</v>
      </c>
    </row>
    <row r="106" spans="1:16" ht="13.5" customHeight="1">
      <c r="A106" s="95" t="s">
        <v>271</v>
      </c>
      <c r="B106" s="83" t="s">
        <v>58</v>
      </c>
      <c r="C106" s="66">
        <v>2210</v>
      </c>
      <c r="D106" s="89">
        <v>3356</v>
      </c>
      <c r="E106" s="74">
        <v>3650</v>
      </c>
      <c r="F106" s="98">
        <v>3655</v>
      </c>
      <c r="G106" s="125">
        <v>4738</v>
      </c>
      <c r="H106" s="91">
        <v>6291</v>
      </c>
      <c r="I106" s="67">
        <v>6522</v>
      </c>
      <c r="J106" s="114">
        <v>6989</v>
      </c>
      <c r="K106" s="77">
        <v>6701</v>
      </c>
      <c r="L106" s="77">
        <v>7445</v>
      </c>
      <c r="M106" s="77">
        <v>6616</v>
      </c>
      <c r="N106" s="77">
        <v>6568</v>
      </c>
      <c r="O106" s="91">
        <v>3620</v>
      </c>
      <c r="P106" s="91">
        <v>3630</v>
      </c>
    </row>
    <row r="107" spans="1:5" ht="13.5" customHeight="1">
      <c r="A107" s="57" t="s">
        <v>519</v>
      </c>
      <c r="B107" s="78"/>
      <c r="C107" s="79"/>
      <c r="D107" s="79"/>
      <c r="E107" s="79"/>
    </row>
    <row r="108" spans="1:6" ht="13.5" customHeight="1">
      <c r="A108" s="220" t="s">
        <v>309</v>
      </c>
      <c r="B108" s="240"/>
      <c r="C108" s="240"/>
      <c r="D108" s="240"/>
      <c r="E108" s="240"/>
      <c r="F108" s="240"/>
    </row>
    <row r="109" spans="1:6" ht="13.5" customHeight="1">
      <c r="A109" s="278" t="s">
        <v>346</v>
      </c>
      <c r="B109" s="279"/>
      <c r="C109" s="279"/>
      <c r="D109" s="279"/>
      <c r="E109" s="279"/>
      <c r="F109" s="279"/>
    </row>
    <row r="111" spans="1:10" ht="13.5">
      <c r="A111" s="126" t="s">
        <v>347</v>
      </c>
      <c r="C111" s="126"/>
      <c r="J111" s="80" t="s">
        <v>496</v>
      </c>
    </row>
    <row r="112" spans="1:10" ht="13.5">
      <c r="A112" s="280" t="s">
        <v>311</v>
      </c>
      <c r="B112" s="281"/>
      <c r="C112" s="236" t="s">
        <v>315</v>
      </c>
      <c r="D112" s="236" t="s">
        <v>316</v>
      </c>
      <c r="E112" s="237" t="s">
        <v>317</v>
      </c>
      <c r="F112" s="237" t="s">
        <v>261</v>
      </c>
      <c r="G112" s="237" t="s">
        <v>442</v>
      </c>
      <c r="H112" s="237" t="s">
        <v>450</v>
      </c>
      <c r="I112" s="238" t="s">
        <v>451</v>
      </c>
      <c r="J112" s="238" t="s">
        <v>468</v>
      </c>
    </row>
    <row r="113" spans="1:10" ht="13.5">
      <c r="A113" s="273" t="s">
        <v>348</v>
      </c>
      <c r="B113" s="83" t="s">
        <v>266</v>
      </c>
      <c r="C113" s="127">
        <v>79</v>
      </c>
      <c r="D113" s="91">
        <v>120</v>
      </c>
      <c r="E113" s="77">
        <v>128</v>
      </c>
      <c r="F113" s="77">
        <v>74</v>
      </c>
      <c r="G113" s="77">
        <v>40</v>
      </c>
      <c r="H113" s="77">
        <v>0</v>
      </c>
      <c r="I113" s="77">
        <v>0</v>
      </c>
      <c r="J113" s="77">
        <v>0</v>
      </c>
    </row>
    <row r="114" spans="1:10" ht="13.5">
      <c r="A114" s="274"/>
      <c r="B114" s="83" t="s">
        <v>58</v>
      </c>
      <c r="C114" s="127">
        <v>670</v>
      </c>
      <c r="D114" s="91">
        <v>848</v>
      </c>
      <c r="E114" s="77">
        <v>987</v>
      </c>
      <c r="F114" s="77">
        <v>666</v>
      </c>
      <c r="G114" s="77">
        <v>175</v>
      </c>
      <c r="H114" s="77">
        <v>0</v>
      </c>
      <c r="I114" s="77">
        <v>0</v>
      </c>
      <c r="J114" s="77">
        <v>0</v>
      </c>
    </row>
    <row r="115" spans="1:10" ht="13.5" customHeight="1">
      <c r="A115" s="282" t="s">
        <v>349</v>
      </c>
      <c r="B115" s="83" t="s">
        <v>266</v>
      </c>
      <c r="C115" s="127">
        <v>58</v>
      </c>
      <c r="D115" s="91">
        <v>169</v>
      </c>
      <c r="E115" s="77">
        <v>232</v>
      </c>
      <c r="F115" s="77">
        <v>191</v>
      </c>
      <c r="G115" s="77">
        <v>253</v>
      </c>
      <c r="H115" s="77">
        <v>239</v>
      </c>
      <c r="I115" s="77">
        <v>216</v>
      </c>
      <c r="J115" s="77">
        <v>228</v>
      </c>
    </row>
    <row r="116" spans="1:10" ht="13.5">
      <c r="A116" s="283"/>
      <c r="B116" s="83" t="s">
        <v>58</v>
      </c>
      <c r="C116" s="127">
        <v>303</v>
      </c>
      <c r="D116" s="91">
        <v>2212</v>
      </c>
      <c r="E116" s="77">
        <v>3530</v>
      </c>
      <c r="F116" s="77">
        <v>3557</v>
      </c>
      <c r="G116" s="77">
        <v>3689</v>
      </c>
      <c r="H116" s="77">
        <v>4060</v>
      </c>
      <c r="I116" s="77">
        <v>2969</v>
      </c>
      <c r="J116" s="77">
        <v>2678</v>
      </c>
    </row>
    <row r="117" spans="1:10" ht="13.5">
      <c r="A117" s="273" t="s">
        <v>350</v>
      </c>
      <c r="B117" s="83" t="s">
        <v>266</v>
      </c>
      <c r="C117" s="127">
        <v>32</v>
      </c>
      <c r="D117" s="91">
        <v>0</v>
      </c>
      <c r="E117" s="77">
        <v>40</v>
      </c>
      <c r="F117" s="77">
        <v>32</v>
      </c>
      <c r="G117" s="77">
        <v>36</v>
      </c>
      <c r="H117" s="77">
        <v>31</v>
      </c>
      <c r="I117" s="77">
        <v>29</v>
      </c>
      <c r="J117" s="77">
        <v>29</v>
      </c>
    </row>
    <row r="118" spans="1:10" ht="13.5">
      <c r="A118" s="274"/>
      <c r="B118" s="83" t="s">
        <v>58</v>
      </c>
      <c r="C118" s="127">
        <v>286</v>
      </c>
      <c r="D118" s="91">
        <v>0</v>
      </c>
      <c r="E118" s="77">
        <v>709</v>
      </c>
      <c r="F118" s="77">
        <v>550</v>
      </c>
      <c r="G118" s="77">
        <v>661</v>
      </c>
      <c r="H118" s="77">
        <v>627</v>
      </c>
      <c r="I118" s="77">
        <v>336</v>
      </c>
      <c r="J118" s="77">
        <v>276</v>
      </c>
    </row>
    <row r="119" spans="1:10" ht="13.5">
      <c r="A119" s="273" t="s">
        <v>351</v>
      </c>
      <c r="B119" s="83" t="s">
        <v>266</v>
      </c>
      <c r="C119" s="127">
        <v>18</v>
      </c>
      <c r="D119" s="91">
        <v>10</v>
      </c>
      <c r="E119" s="77">
        <v>30</v>
      </c>
      <c r="F119" s="77">
        <v>30</v>
      </c>
      <c r="G119" s="77">
        <v>30</v>
      </c>
      <c r="H119" s="77">
        <v>40</v>
      </c>
      <c r="I119" s="77">
        <v>30</v>
      </c>
      <c r="J119" s="77">
        <v>24</v>
      </c>
    </row>
    <row r="120" spans="1:10" ht="13.5">
      <c r="A120" s="274"/>
      <c r="B120" s="83" t="s">
        <v>58</v>
      </c>
      <c r="C120" s="127">
        <v>91</v>
      </c>
      <c r="D120" s="91">
        <v>50</v>
      </c>
      <c r="E120" s="77">
        <v>244</v>
      </c>
      <c r="F120" s="77">
        <v>166</v>
      </c>
      <c r="G120" s="77">
        <v>150</v>
      </c>
      <c r="H120" s="77">
        <v>241</v>
      </c>
      <c r="I120" s="77">
        <v>153</v>
      </c>
      <c r="J120" s="77">
        <v>167</v>
      </c>
    </row>
    <row r="121" spans="1:10" ht="13.5">
      <c r="A121" s="273" t="s">
        <v>4</v>
      </c>
      <c r="B121" s="83" t="s">
        <v>266</v>
      </c>
      <c r="C121" s="127">
        <v>130</v>
      </c>
      <c r="D121" s="91">
        <v>269</v>
      </c>
      <c r="E121" s="77">
        <v>223</v>
      </c>
      <c r="F121" s="77">
        <v>264</v>
      </c>
      <c r="G121" s="77">
        <v>286</v>
      </c>
      <c r="H121" s="77">
        <v>254</v>
      </c>
      <c r="I121" s="77">
        <v>248</v>
      </c>
      <c r="J121" s="77">
        <v>334</v>
      </c>
    </row>
    <row r="122" spans="1:10" ht="14.25" thickBot="1">
      <c r="A122" s="275"/>
      <c r="B122" s="100" t="s">
        <v>58</v>
      </c>
      <c r="C122" s="128">
        <v>1057</v>
      </c>
      <c r="D122" s="111">
        <v>2474</v>
      </c>
      <c r="E122" s="99">
        <v>2200</v>
      </c>
      <c r="F122" s="99">
        <v>2915</v>
      </c>
      <c r="G122" s="99">
        <v>3304</v>
      </c>
      <c r="H122" s="187">
        <v>3234</v>
      </c>
      <c r="I122" s="187">
        <v>2460</v>
      </c>
      <c r="J122" s="187">
        <v>2970</v>
      </c>
    </row>
    <row r="123" spans="1:10" ht="13.5">
      <c r="A123" s="306" t="s">
        <v>300</v>
      </c>
      <c r="B123" s="112" t="s">
        <v>266</v>
      </c>
      <c r="C123" s="129">
        <f aca="true" t="shared" si="8" ref="C123:E124">SUM(C113,C115,C117,C119,C121)</f>
        <v>317</v>
      </c>
      <c r="D123" s="129">
        <f t="shared" si="8"/>
        <v>568</v>
      </c>
      <c r="E123" s="130">
        <f t="shared" si="8"/>
        <v>653</v>
      </c>
      <c r="F123" s="130">
        <f aca="true" t="shared" si="9" ref="F123:J124">SUM(F113,F115,F117,F119,F121)</f>
        <v>591</v>
      </c>
      <c r="G123" s="129">
        <f t="shared" si="9"/>
        <v>645</v>
      </c>
      <c r="H123" s="129">
        <f t="shared" si="9"/>
        <v>564</v>
      </c>
      <c r="I123" s="129">
        <f t="shared" si="9"/>
        <v>523</v>
      </c>
      <c r="J123" s="129">
        <f t="shared" si="9"/>
        <v>615</v>
      </c>
    </row>
    <row r="124" spans="1:10" ht="14.25" thickBot="1">
      <c r="A124" s="307"/>
      <c r="B124" s="105" t="s">
        <v>58</v>
      </c>
      <c r="C124" s="131">
        <f t="shared" si="8"/>
        <v>2407</v>
      </c>
      <c r="D124" s="131">
        <f t="shared" si="8"/>
        <v>5584</v>
      </c>
      <c r="E124" s="132">
        <f t="shared" si="8"/>
        <v>7670</v>
      </c>
      <c r="F124" s="132">
        <f t="shared" si="9"/>
        <v>7854</v>
      </c>
      <c r="G124" s="132">
        <f t="shared" si="9"/>
        <v>7979</v>
      </c>
      <c r="H124" s="131">
        <f t="shared" si="9"/>
        <v>8162</v>
      </c>
      <c r="I124" s="131">
        <f>SUM(I114,I116,I118,I120,I122)</f>
        <v>5918</v>
      </c>
      <c r="J124" s="131">
        <f>SUM(J114,J116,J118,J120,J122)</f>
        <v>6091</v>
      </c>
    </row>
    <row r="125" ht="13.5">
      <c r="A125" s="57" t="s">
        <v>519</v>
      </c>
    </row>
    <row r="127" spans="1:10" ht="17.25">
      <c r="A127" s="96" t="s">
        <v>310</v>
      </c>
      <c r="B127" s="56"/>
      <c r="C127" s="87"/>
      <c r="D127" s="87"/>
      <c r="E127" s="87"/>
      <c r="F127" s="87"/>
      <c r="G127" s="87"/>
      <c r="H127" s="87"/>
      <c r="I127" s="87"/>
      <c r="J127" s="87"/>
    </row>
    <row r="128" spans="1:8" ht="13.5">
      <c r="A128" s="79"/>
      <c r="B128" s="78"/>
      <c r="C128" s="57" t="s">
        <v>273</v>
      </c>
      <c r="E128" s="79"/>
      <c r="F128" s="88" t="s">
        <v>495</v>
      </c>
      <c r="G128" s="79"/>
      <c r="H128" s="79"/>
    </row>
    <row r="129" spans="1:3" ht="13.5">
      <c r="A129" s="280" t="s">
        <v>311</v>
      </c>
      <c r="B129" s="281"/>
      <c r="C129" s="235" t="s">
        <v>507</v>
      </c>
    </row>
    <row r="130" spans="1:3" ht="13.5">
      <c r="A130" s="304" t="s">
        <v>21</v>
      </c>
      <c r="B130" s="304"/>
      <c r="C130" s="66">
        <v>346</v>
      </c>
    </row>
    <row r="131" spans="1:3" ht="13.5">
      <c r="A131" s="304" t="s">
        <v>268</v>
      </c>
      <c r="B131" s="304"/>
      <c r="C131" s="66">
        <v>15010</v>
      </c>
    </row>
    <row r="132" spans="1:3" ht="13.5">
      <c r="A132" s="301" t="s">
        <v>279</v>
      </c>
      <c r="B132" s="83" t="s">
        <v>266</v>
      </c>
      <c r="C132" s="66">
        <v>0</v>
      </c>
    </row>
    <row r="133" spans="1:3" ht="13.5">
      <c r="A133" s="301"/>
      <c r="B133" s="83" t="s">
        <v>58</v>
      </c>
      <c r="C133" s="66">
        <v>0</v>
      </c>
    </row>
    <row r="134" spans="1:3" ht="13.5">
      <c r="A134" s="305" t="s">
        <v>282</v>
      </c>
      <c r="B134" s="83" t="s">
        <v>266</v>
      </c>
      <c r="C134" s="66">
        <v>0</v>
      </c>
    </row>
    <row r="135" spans="1:3" ht="13.5">
      <c r="A135" s="305"/>
      <c r="B135" s="83" t="s">
        <v>58</v>
      </c>
      <c r="C135" s="66">
        <v>0</v>
      </c>
    </row>
    <row r="136" spans="1:3" ht="13.5">
      <c r="A136" s="301" t="s">
        <v>287</v>
      </c>
      <c r="B136" s="83" t="s">
        <v>266</v>
      </c>
      <c r="C136" s="66">
        <v>117</v>
      </c>
    </row>
    <row r="137" spans="1:3" ht="13.5">
      <c r="A137" s="301"/>
      <c r="B137" s="83" t="s">
        <v>58</v>
      </c>
      <c r="C137" s="66">
        <v>762</v>
      </c>
    </row>
    <row r="138" spans="1:3" ht="13.5" customHeight="1">
      <c r="A138" s="301" t="s">
        <v>272</v>
      </c>
      <c r="B138" s="83" t="s">
        <v>266</v>
      </c>
      <c r="C138" s="66">
        <v>0</v>
      </c>
    </row>
    <row r="139" spans="1:3" ht="13.5">
      <c r="A139" s="301"/>
      <c r="B139" s="83" t="s">
        <v>58</v>
      </c>
      <c r="C139" s="66">
        <v>0</v>
      </c>
    </row>
    <row r="140" spans="1:3" ht="13.5">
      <c r="A140" s="298" t="s">
        <v>319</v>
      </c>
      <c r="B140" s="83" t="s">
        <v>266</v>
      </c>
      <c r="C140" s="66">
        <v>0</v>
      </c>
    </row>
    <row r="141" spans="1:3" ht="13.5">
      <c r="A141" s="300"/>
      <c r="B141" s="83" t="s">
        <v>58</v>
      </c>
      <c r="C141" s="66">
        <v>0</v>
      </c>
    </row>
    <row r="142" spans="1:3" ht="13.5">
      <c r="A142" s="287" t="s">
        <v>298</v>
      </c>
      <c r="B142" s="83" t="s">
        <v>266</v>
      </c>
      <c r="C142" s="66">
        <v>0</v>
      </c>
    </row>
    <row r="143" spans="1:3" ht="13.5">
      <c r="A143" s="288"/>
      <c r="B143" s="83" t="s">
        <v>58</v>
      </c>
      <c r="C143" s="66">
        <v>0</v>
      </c>
    </row>
    <row r="144" spans="1:3" ht="13.5">
      <c r="A144" s="298" t="s">
        <v>320</v>
      </c>
      <c r="B144" s="83" t="s">
        <v>266</v>
      </c>
      <c r="C144" s="66">
        <v>0</v>
      </c>
    </row>
    <row r="145" spans="1:3" ht="13.5">
      <c r="A145" s="300"/>
      <c r="B145" s="83" t="s">
        <v>58</v>
      </c>
      <c r="C145" s="66">
        <v>0</v>
      </c>
    </row>
    <row r="146" spans="1:3" ht="13.5">
      <c r="A146" s="301" t="s">
        <v>321</v>
      </c>
      <c r="B146" s="83" t="s">
        <v>266</v>
      </c>
      <c r="C146" s="66">
        <v>30</v>
      </c>
    </row>
    <row r="147" spans="1:3" ht="13.5" customHeight="1">
      <c r="A147" s="301"/>
      <c r="B147" s="83" t="s">
        <v>58</v>
      </c>
      <c r="C147" s="66">
        <v>218</v>
      </c>
    </row>
    <row r="148" spans="1:3" ht="13.5">
      <c r="A148" s="301" t="s">
        <v>322</v>
      </c>
      <c r="B148" s="83" t="s">
        <v>266</v>
      </c>
      <c r="C148" s="66">
        <v>30</v>
      </c>
    </row>
    <row r="149" spans="1:3" ht="13.5">
      <c r="A149" s="301"/>
      <c r="B149" s="83" t="s">
        <v>58</v>
      </c>
      <c r="C149" s="66">
        <v>405</v>
      </c>
    </row>
    <row r="150" spans="1:3" ht="13.5">
      <c r="A150" s="301" t="s">
        <v>323</v>
      </c>
      <c r="B150" s="83" t="s">
        <v>266</v>
      </c>
      <c r="C150" s="66">
        <v>0</v>
      </c>
    </row>
    <row r="151" spans="1:3" ht="13.5">
      <c r="A151" s="301"/>
      <c r="B151" s="83" t="s">
        <v>58</v>
      </c>
      <c r="C151" s="66">
        <v>0</v>
      </c>
    </row>
    <row r="152" spans="1:3" ht="13.5">
      <c r="A152" s="301" t="s">
        <v>324</v>
      </c>
      <c r="B152" s="83" t="s">
        <v>266</v>
      </c>
      <c r="C152" s="66">
        <v>0</v>
      </c>
    </row>
    <row r="153" spans="1:3" ht="13.5">
      <c r="A153" s="301"/>
      <c r="B153" s="83" t="s">
        <v>58</v>
      </c>
      <c r="C153" s="66">
        <v>0</v>
      </c>
    </row>
    <row r="154" spans="1:3" ht="13.5">
      <c r="A154" s="301" t="s">
        <v>325</v>
      </c>
      <c r="B154" s="83" t="s">
        <v>266</v>
      </c>
      <c r="C154" s="66">
        <v>0</v>
      </c>
    </row>
    <row r="155" spans="1:3" ht="13.5">
      <c r="A155" s="301"/>
      <c r="B155" s="83" t="s">
        <v>58</v>
      </c>
      <c r="C155" s="66">
        <v>0</v>
      </c>
    </row>
    <row r="156" spans="1:3" ht="13.5">
      <c r="A156" s="302" t="s">
        <v>326</v>
      </c>
      <c r="B156" s="83" t="s">
        <v>266</v>
      </c>
      <c r="C156" s="66">
        <v>0</v>
      </c>
    </row>
    <row r="157" spans="1:3" ht="13.5">
      <c r="A157" s="303"/>
      <c r="B157" s="83" t="s">
        <v>58</v>
      </c>
      <c r="C157" s="66">
        <v>0</v>
      </c>
    </row>
    <row r="158" spans="1:3" ht="13.5">
      <c r="A158" s="301" t="s">
        <v>305</v>
      </c>
      <c r="B158" s="83" t="s">
        <v>266</v>
      </c>
      <c r="C158" s="66">
        <v>64</v>
      </c>
    </row>
    <row r="159" spans="1:3" ht="13.5">
      <c r="A159" s="301"/>
      <c r="B159" s="83" t="s">
        <v>58</v>
      </c>
      <c r="C159" s="66">
        <v>895</v>
      </c>
    </row>
    <row r="160" spans="1:3" ht="13.5">
      <c r="A160" s="301" t="s">
        <v>328</v>
      </c>
      <c r="B160" s="83" t="s">
        <v>266</v>
      </c>
      <c r="C160" s="66">
        <v>0</v>
      </c>
    </row>
    <row r="161" spans="1:3" ht="13.5">
      <c r="A161" s="301"/>
      <c r="B161" s="83" t="s">
        <v>58</v>
      </c>
      <c r="C161" s="66">
        <v>0</v>
      </c>
    </row>
    <row r="162" spans="1:3" ht="13.5">
      <c r="A162" s="298" t="s">
        <v>329</v>
      </c>
      <c r="B162" s="83" t="s">
        <v>266</v>
      </c>
      <c r="C162" s="66">
        <v>0</v>
      </c>
    </row>
    <row r="163" spans="1:3" ht="13.5">
      <c r="A163" s="298"/>
      <c r="B163" s="83" t="s">
        <v>58</v>
      </c>
      <c r="C163" s="66">
        <v>0</v>
      </c>
    </row>
    <row r="164" spans="1:3" ht="13.5" customHeight="1">
      <c r="A164" s="298" t="s">
        <v>306</v>
      </c>
      <c r="B164" s="83" t="s">
        <v>266</v>
      </c>
      <c r="C164" s="66">
        <v>0</v>
      </c>
    </row>
    <row r="165" spans="1:3" ht="14.25" thickBot="1">
      <c r="A165" s="299"/>
      <c r="B165" s="100" t="s">
        <v>58</v>
      </c>
      <c r="C165" s="90">
        <v>0</v>
      </c>
    </row>
    <row r="166" spans="1:3" ht="13.5">
      <c r="A166" s="276" t="s">
        <v>331</v>
      </c>
      <c r="B166" s="103" t="s">
        <v>266</v>
      </c>
      <c r="C166" s="227">
        <f>SUM(C132,C134,C136,C138,C140,C142,C144,C146,C148,C150,C152,C154,C156,C158,C160,C162,C164)</f>
        <v>241</v>
      </c>
    </row>
    <row r="167" spans="1:3" ht="14.25" thickBot="1">
      <c r="A167" s="277"/>
      <c r="B167" s="105" t="s">
        <v>58</v>
      </c>
      <c r="C167" s="228">
        <f>SUM(C133,C135,C137,C139,C141,C143,C145,C147,C149,C151,C153,C155,C157,C159,C161,C163,C165)</f>
        <v>2280</v>
      </c>
    </row>
    <row r="168" spans="1:16" ht="13.5">
      <c r="A168" s="57" t="s">
        <v>519</v>
      </c>
      <c r="B168" s="213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</row>
    <row r="169" spans="1:10" s="94" customFormat="1" ht="17.25">
      <c r="A169" s="96" t="s">
        <v>310</v>
      </c>
      <c r="B169" s="107"/>
      <c r="C169" s="87"/>
      <c r="D169" s="87"/>
      <c r="E169" s="87"/>
      <c r="F169" s="87"/>
      <c r="G169" s="87"/>
      <c r="H169" s="87"/>
      <c r="I169" s="82"/>
      <c r="J169" s="82"/>
    </row>
    <row r="170" spans="1:10" s="94" customFormat="1" ht="13.5">
      <c r="A170" s="79"/>
      <c r="B170" s="107"/>
      <c r="C170" s="87"/>
      <c r="D170" s="87"/>
      <c r="E170" s="88" t="s">
        <v>496</v>
      </c>
      <c r="F170" s="87"/>
      <c r="G170" s="87"/>
      <c r="H170" s="87"/>
      <c r="I170" s="82"/>
      <c r="J170" s="82"/>
    </row>
    <row r="171" spans="1:3" s="94" customFormat="1" ht="13.5">
      <c r="A171" s="280" t="s">
        <v>311</v>
      </c>
      <c r="B171" s="281"/>
      <c r="C171" s="236" t="s">
        <v>507</v>
      </c>
    </row>
    <row r="172" spans="1:3" ht="13.5" customHeight="1">
      <c r="A172" s="298" t="s">
        <v>301</v>
      </c>
      <c r="B172" s="83" t="s">
        <v>266</v>
      </c>
      <c r="C172" s="66">
        <v>16</v>
      </c>
    </row>
    <row r="173" spans="1:3" ht="13.5">
      <c r="A173" s="300"/>
      <c r="B173" s="83" t="s">
        <v>58</v>
      </c>
      <c r="C173" s="66">
        <v>91</v>
      </c>
    </row>
    <row r="174" spans="1:3" ht="13.5" customHeight="1">
      <c r="A174" s="287" t="s">
        <v>333</v>
      </c>
      <c r="B174" s="83" t="s">
        <v>266</v>
      </c>
      <c r="C174" s="66">
        <v>0</v>
      </c>
    </row>
    <row r="175" spans="1:3" ht="13.5">
      <c r="A175" s="288"/>
      <c r="B175" s="83" t="s">
        <v>58</v>
      </c>
      <c r="C175" s="66">
        <v>0</v>
      </c>
    </row>
    <row r="176" spans="1:3" ht="13.5">
      <c r="A176" s="287" t="s">
        <v>277</v>
      </c>
      <c r="B176" s="83" t="s">
        <v>266</v>
      </c>
      <c r="C176" s="66">
        <v>90</v>
      </c>
    </row>
    <row r="177" spans="1:3" ht="13.5">
      <c r="A177" s="295"/>
      <c r="B177" s="83" t="s">
        <v>58</v>
      </c>
      <c r="C177" s="66">
        <v>561</v>
      </c>
    </row>
    <row r="178" spans="1:3" ht="13.5">
      <c r="A178" s="287" t="s">
        <v>278</v>
      </c>
      <c r="B178" s="83" t="s">
        <v>266</v>
      </c>
      <c r="C178" s="66">
        <v>0</v>
      </c>
    </row>
    <row r="179" spans="1:3" ht="13.5" customHeight="1">
      <c r="A179" s="288"/>
      <c r="B179" s="83" t="s">
        <v>58</v>
      </c>
      <c r="C179" s="66">
        <v>0</v>
      </c>
    </row>
    <row r="180" spans="1:3" ht="13.5" customHeight="1">
      <c r="A180" s="296" t="s">
        <v>280</v>
      </c>
      <c r="B180" s="83" t="s">
        <v>266</v>
      </c>
      <c r="C180" s="66">
        <v>9</v>
      </c>
    </row>
    <row r="181" spans="1:3" ht="13.5" customHeight="1">
      <c r="A181" s="297"/>
      <c r="B181" s="83" t="s">
        <v>58</v>
      </c>
      <c r="C181" s="66">
        <v>27</v>
      </c>
    </row>
    <row r="182" spans="1:3" ht="13.5" customHeight="1">
      <c r="A182" s="287" t="s">
        <v>281</v>
      </c>
      <c r="B182" s="83" t="s">
        <v>266</v>
      </c>
      <c r="C182" s="66">
        <v>0</v>
      </c>
    </row>
    <row r="183" spans="1:3" ht="13.5" customHeight="1">
      <c r="A183" s="288"/>
      <c r="B183" s="83" t="s">
        <v>58</v>
      </c>
      <c r="C183" s="66">
        <v>0</v>
      </c>
    </row>
    <row r="184" spans="1:3" ht="13.5" customHeight="1">
      <c r="A184" s="287" t="s">
        <v>283</v>
      </c>
      <c r="B184" s="83" t="s">
        <v>266</v>
      </c>
      <c r="C184" s="66">
        <v>0</v>
      </c>
    </row>
    <row r="185" spans="1:3" ht="13.5" customHeight="1">
      <c r="A185" s="288"/>
      <c r="B185" s="83" t="s">
        <v>58</v>
      </c>
      <c r="C185" s="66">
        <v>0</v>
      </c>
    </row>
    <row r="186" spans="1:3" ht="13.5" customHeight="1">
      <c r="A186" s="287" t="s">
        <v>285</v>
      </c>
      <c r="B186" s="83" t="s">
        <v>266</v>
      </c>
      <c r="C186" s="66">
        <v>0</v>
      </c>
    </row>
    <row r="187" spans="1:3" ht="13.5" customHeight="1">
      <c r="A187" s="288"/>
      <c r="B187" s="83" t="s">
        <v>58</v>
      </c>
      <c r="C187" s="66">
        <v>0</v>
      </c>
    </row>
    <row r="188" spans="1:3" ht="13.5" customHeight="1">
      <c r="A188" s="287" t="s">
        <v>286</v>
      </c>
      <c r="B188" s="83" t="s">
        <v>266</v>
      </c>
      <c r="C188" s="66">
        <v>0</v>
      </c>
    </row>
    <row r="189" spans="1:3" ht="13.5" customHeight="1">
      <c r="A189" s="288"/>
      <c r="B189" s="83" t="s">
        <v>58</v>
      </c>
      <c r="C189" s="66">
        <v>0</v>
      </c>
    </row>
    <row r="190" spans="1:3" ht="13.5" customHeight="1">
      <c r="A190" s="287" t="s">
        <v>288</v>
      </c>
      <c r="B190" s="83" t="s">
        <v>266</v>
      </c>
      <c r="C190" s="66">
        <v>66</v>
      </c>
    </row>
    <row r="191" spans="1:3" ht="13.5" customHeight="1">
      <c r="A191" s="288"/>
      <c r="B191" s="83" t="s">
        <v>58</v>
      </c>
      <c r="C191" s="66">
        <v>379</v>
      </c>
    </row>
    <row r="192" spans="1:3" ht="13.5" customHeight="1">
      <c r="A192" s="287" t="s">
        <v>289</v>
      </c>
      <c r="B192" s="83" t="s">
        <v>266</v>
      </c>
      <c r="C192" s="66">
        <v>0</v>
      </c>
    </row>
    <row r="193" spans="1:3" ht="13.5" customHeight="1">
      <c r="A193" s="288"/>
      <c r="B193" s="83" t="s">
        <v>58</v>
      </c>
      <c r="C193" s="66">
        <v>0</v>
      </c>
    </row>
    <row r="194" spans="1:3" ht="13.5" customHeight="1">
      <c r="A194" s="291" t="s">
        <v>290</v>
      </c>
      <c r="B194" s="83" t="s">
        <v>266</v>
      </c>
      <c r="C194" s="66">
        <v>0</v>
      </c>
    </row>
    <row r="195" spans="1:3" ht="13.5" customHeight="1">
      <c r="A195" s="292"/>
      <c r="B195" s="83" t="s">
        <v>58</v>
      </c>
      <c r="C195" s="66">
        <v>0</v>
      </c>
    </row>
    <row r="196" spans="1:3" ht="13.5" customHeight="1">
      <c r="A196" s="293" t="s">
        <v>291</v>
      </c>
      <c r="B196" s="83" t="s">
        <v>266</v>
      </c>
      <c r="C196" s="66">
        <v>0</v>
      </c>
    </row>
    <row r="197" spans="1:3" ht="13.5" customHeight="1">
      <c r="A197" s="294"/>
      <c r="B197" s="83" t="s">
        <v>58</v>
      </c>
      <c r="C197" s="66">
        <v>0</v>
      </c>
    </row>
    <row r="198" spans="1:3" ht="13.5" customHeight="1">
      <c r="A198" s="291" t="s">
        <v>284</v>
      </c>
      <c r="B198" s="83" t="s">
        <v>266</v>
      </c>
      <c r="C198" s="66">
        <v>0</v>
      </c>
    </row>
    <row r="199" spans="1:3" ht="13.5" customHeight="1">
      <c r="A199" s="292"/>
      <c r="B199" s="83" t="s">
        <v>58</v>
      </c>
      <c r="C199" s="66">
        <v>0</v>
      </c>
    </row>
    <row r="200" spans="1:3" ht="13.5" customHeight="1">
      <c r="A200" s="287" t="s">
        <v>292</v>
      </c>
      <c r="B200" s="83" t="s">
        <v>266</v>
      </c>
      <c r="C200" s="66">
        <v>0</v>
      </c>
    </row>
    <row r="201" spans="1:3" ht="13.5" customHeight="1">
      <c r="A201" s="288"/>
      <c r="B201" s="83" t="s">
        <v>58</v>
      </c>
      <c r="C201" s="66">
        <v>0</v>
      </c>
    </row>
    <row r="202" spans="1:3" ht="13.5" customHeight="1">
      <c r="A202" s="287" t="s">
        <v>294</v>
      </c>
      <c r="B202" s="83" t="s">
        <v>266</v>
      </c>
      <c r="C202" s="66">
        <v>0</v>
      </c>
    </row>
    <row r="203" spans="1:3" ht="13.5" customHeight="1">
      <c r="A203" s="288"/>
      <c r="B203" s="83" t="s">
        <v>58</v>
      </c>
      <c r="C203" s="66">
        <v>0</v>
      </c>
    </row>
    <row r="204" spans="1:3" ht="13.5" customHeight="1">
      <c r="A204" s="287" t="s">
        <v>296</v>
      </c>
      <c r="B204" s="83" t="s">
        <v>266</v>
      </c>
      <c r="C204" s="66">
        <v>0</v>
      </c>
    </row>
    <row r="205" spans="1:3" ht="13.5" customHeight="1">
      <c r="A205" s="288"/>
      <c r="B205" s="83" t="s">
        <v>58</v>
      </c>
      <c r="C205" s="66">
        <v>0</v>
      </c>
    </row>
    <row r="206" spans="1:3" ht="13.5" customHeight="1">
      <c r="A206" s="284" t="s">
        <v>297</v>
      </c>
      <c r="B206" s="83" t="s">
        <v>266</v>
      </c>
      <c r="C206" s="66">
        <v>0</v>
      </c>
    </row>
    <row r="207" spans="1:3" ht="13.5" customHeight="1" thickBot="1">
      <c r="A207" s="285"/>
      <c r="B207" s="100" t="s">
        <v>58</v>
      </c>
      <c r="C207" s="90">
        <v>0</v>
      </c>
    </row>
    <row r="208" spans="1:3" ht="13.5" customHeight="1">
      <c r="A208" s="276" t="s">
        <v>339</v>
      </c>
      <c r="B208" s="112" t="s">
        <v>266</v>
      </c>
      <c r="C208" s="227">
        <f>SUM(C172,C174,C176,C178,C180,C182,C184,C186,C188,C190,C192,C194,C196,C198,C200,C202,C204,C206)</f>
        <v>181</v>
      </c>
    </row>
    <row r="209" spans="1:3" ht="13.5" customHeight="1" thickBot="1">
      <c r="A209" s="277"/>
      <c r="B209" s="113" t="s">
        <v>58</v>
      </c>
      <c r="C209" s="228">
        <f>SUM(C173,C175,C177,C179,C181,C183,C185,C187,C189,C191,C193,C195,C197,C199,C201,C203,C205,C207)</f>
        <v>1058</v>
      </c>
    </row>
    <row r="210" spans="1:3" ht="13.5" customHeight="1">
      <c r="A210" s="57" t="s">
        <v>519</v>
      </c>
      <c r="B210" s="107"/>
      <c r="C210" s="87"/>
    </row>
    <row r="211" spans="1:11" ht="17.25" customHeight="1">
      <c r="A211" s="96" t="s">
        <v>310</v>
      </c>
      <c r="B211" s="107"/>
      <c r="C211" s="87"/>
      <c r="D211" s="87"/>
      <c r="E211" s="73"/>
      <c r="F211" s="87"/>
      <c r="G211" s="87"/>
      <c r="H211" s="94"/>
      <c r="I211" s="69"/>
      <c r="J211" s="69"/>
      <c r="K211" s="94"/>
    </row>
    <row r="212" spans="1:11" ht="13.5" customHeight="1">
      <c r="A212" s="79"/>
      <c r="B212" s="107"/>
      <c r="C212" s="87"/>
      <c r="D212" s="87"/>
      <c r="E212" s="88" t="s">
        <v>496</v>
      </c>
      <c r="F212" s="87"/>
      <c r="G212" s="87"/>
      <c r="H212" s="94"/>
      <c r="I212" s="69"/>
      <c r="J212" s="69"/>
      <c r="K212" s="94"/>
    </row>
    <row r="213" spans="1:3" ht="13.5" customHeight="1">
      <c r="A213" s="280" t="s">
        <v>311</v>
      </c>
      <c r="B213" s="281"/>
      <c r="C213" s="236" t="s">
        <v>507</v>
      </c>
    </row>
    <row r="214" spans="1:3" ht="13.5" customHeight="1">
      <c r="A214" s="284" t="s">
        <v>299</v>
      </c>
      <c r="B214" s="83" t="s">
        <v>266</v>
      </c>
      <c r="C214" s="66">
        <v>20</v>
      </c>
    </row>
    <row r="215" spans="1:3" ht="13.5" customHeight="1">
      <c r="A215" s="284"/>
      <c r="B215" s="83" t="s">
        <v>58</v>
      </c>
      <c r="C215" s="66">
        <v>97</v>
      </c>
    </row>
    <row r="216" spans="1:3" ht="13.5" customHeight="1">
      <c r="A216" s="285" t="s">
        <v>295</v>
      </c>
      <c r="B216" s="83" t="s">
        <v>266</v>
      </c>
      <c r="C216" s="66">
        <v>0</v>
      </c>
    </row>
    <row r="217" spans="1:3" ht="13.5" customHeight="1">
      <c r="A217" s="286"/>
      <c r="B217" s="83" t="s">
        <v>58</v>
      </c>
      <c r="C217" s="66">
        <v>0</v>
      </c>
    </row>
    <row r="218" spans="1:3" ht="13.5" customHeight="1">
      <c r="A218" s="285" t="s">
        <v>307</v>
      </c>
      <c r="B218" s="83" t="s">
        <v>266</v>
      </c>
      <c r="C218" s="66">
        <v>0</v>
      </c>
    </row>
    <row r="219" spans="1:3" ht="13.5" customHeight="1">
      <c r="A219" s="286"/>
      <c r="B219" s="83" t="s">
        <v>58</v>
      </c>
      <c r="C219" s="66">
        <v>0</v>
      </c>
    </row>
    <row r="220" spans="1:3" ht="13.5" customHeight="1">
      <c r="A220" s="285" t="s">
        <v>342</v>
      </c>
      <c r="B220" s="83" t="s">
        <v>266</v>
      </c>
      <c r="C220" s="66">
        <v>30</v>
      </c>
    </row>
    <row r="221" spans="1:3" ht="13.5" customHeight="1">
      <c r="A221" s="286"/>
      <c r="B221" s="83" t="s">
        <v>58</v>
      </c>
      <c r="C221" s="66">
        <v>128</v>
      </c>
    </row>
    <row r="222" spans="1:3" ht="13.5" customHeight="1">
      <c r="A222" s="287" t="s">
        <v>308</v>
      </c>
      <c r="B222" s="83" t="s">
        <v>266</v>
      </c>
      <c r="C222" s="66">
        <v>0</v>
      </c>
    </row>
    <row r="223" spans="1:3" ht="13.5" customHeight="1">
      <c r="A223" s="288"/>
      <c r="B223" s="83" t="s">
        <v>58</v>
      </c>
      <c r="C223" s="66">
        <v>0</v>
      </c>
    </row>
    <row r="224" spans="1:3" ht="13.5" customHeight="1">
      <c r="A224" s="289" t="s">
        <v>344</v>
      </c>
      <c r="B224" s="83" t="s">
        <v>266</v>
      </c>
      <c r="C224" s="66">
        <v>729</v>
      </c>
    </row>
    <row r="225" spans="1:3" ht="13.5" customHeight="1" thickBot="1">
      <c r="A225" s="290"/>
      <c r="B225" s="115" t="s">
        <v>58</v>
      </c>
      <c r="C225" s="116">
        <v>7412</v>
      </c>
    </row>
    <row r="226" spans="1:3" ht="13.5" customHeight="1">
      <c r="A226" s="276" t="s">
        <v>339</v>
      </c>
      <c r="B226" s="103" t="s">
        <v>266</v>
      </c>
      <c r="C226" s="227">
        <f>SUM(C214,C216,C218,C220,C222,C224)</f>
        <v>779</v>
      </c>
    </row>
    <row r="227" spans="1:3" ht="13.5" customHeight="1" thickBot="1">
      <c r="A227" s="277"/>
      <c r="B227" s="105" t="s">
        <v>58</v>
      </c>
      <c r="C227" s="228">
        <f>SUM(C215,C217,C219,C221,C223,C225)</f>
        <v>7637</v>
      </c>
    </row>
    <row r="228" spans="1:3" ht="13.5" customHeight="1">
      <c r="A228" s="276" t="s">
        <v>345</v>
      </c>
      <c r="B228" s="103" t="s">
        <v>266</v>
      </c>
      <c r="C228" s="227">
        <f>SUM(C166,C208,C226)</f>
        <v>1201</v>
      </c>
    </row>
    <row r="229" spans="1:3" ht="13.5" customHeight="1" thickBot="1">
      <c r="A229" s="277"/>
      <c r="B229" s="105" t="s">
        <v>58</v>
      </c>
      <c r="C229" s="228">
        <f>SUM(C167,C209,C227)</f>
        <v>10975</v>
      </c>
    </row>
    <row r="230" spans="1:3" ht="13.5" customHeight="1">
      <c r="A230" s="212" t="s">
        <v>269</v>
      </c>
      <c r="B230" s="84" t="s">
        <v>266</v>
      </c>
      <c r="C230" s="92">
        <v>304</v>
      </c>
    </row>
    <row r="231" spans="1:3" ht="13.5" customHeight="1">
      <c r="A231" s="86" t="s">
        <v>270</v>
      </c>
      <c r="B231" s="83" t="s">
        <v>58</v>
      </c>
      <c r="C231" s="66">
        <v>1931</v>
      </c>
    </row>
    <row r="232" spans="1:3" ht="13.5" customHeight="1">
      <c r="A232" s="95" t="s">
        <v>271</v>
      </c>
      <c r="B232" s="83" t="s">
        <v>58</v>
      </c>
      <c r="C232" s="66">
        <v>2104</v>
      </c>
    </row>
    <row r="233" spans="1:5" ht="13.5" customHeight="1">
      <c r="A233" s="57" t="s">
        <v>519</v>
      </c>
      <c r="B233" s="78"/>
      <c r="C233" s="79"/>
      <c r="D233" s="79"/>
      <c r="E233" s="79"/>
    </row>
    <row r="234" spans="1:6" ht="13.5" customHeight="1">
      <c r="A234" s="220" t="s">
        <v>309</v>
      </c>
      <c r="B234" s="240"/>
      <c r="C234" s="240"/>
      <c r="D234" s="240"/>
      <c r="E234" s="240"/>
      <c r="F234" s="240"/>
    </row>
    <row r="235" spans="1:6" ht="13.5" customHeight="1">
      <c r="A235" s="278" t="s">
        <v>346</v>
      </c>
      <c r="B235" s="279"/>
      <c r="C235" s="279"/>
      <c r="D235" s="279"/>
      <c r="E235" s="279"/>
      <c r="F235" s="279"/>
    </row>
    <row r="236" spans="1:5" ht="13.5">
      <c r="A236" s="126" t="s">
        <v>347</v>
      </c>
      <c r="C236" s="126"/>
      <c r="E236" s="88" t="s">
        <v>496</v>
      </c>
    </row>
    <row r="237" spans="1:3" ht="13.5">
      <c r="A237" s="280" t="s">
        <v>311</v>
      </c>
      <c r="B237" s="281"/>
      <c r="C237" s="236" t="s">
        <v>507</v>
      </c>
    </row>
    <row r="238" spans="1:3" ht="13.5">
      <c r="A238" s="273" t="s">
        <v>348</v>
      </c>
      <c r="B238" s="83" t="s">
        <v>266</v>
      </c>
      <c r="C238" s="127">
        <v>0</v>
      </c>
    </row>
    <row r="239" spans="1:3" ht="13.5">
      <c r="A239" s="274"/>
      <c r="B239" s="83" t="s">
        <v>58</v>
      </c>
      <c r="C239" s="127">
        <v>0</v>
      </c>
    </row>
    <row r="240" spans="1:3" ht="13.5" customHeight="1">
      <c r="A240" s="282" t="s">
        <v>349</v>
      </c>
      <c r="B240" s="83" t="s">
        <v>266</v>
      </c>
      <c r="C240" s="127">
        <v>234</v>
      </c>
    </row>
    <row r="241" spans="1:3" ht="13.5">
      <c r="A241" s="283"/>
      <c r="B241" s="83" t="s">
        <v>58</v>
      </c>
      <c r="C241" s="127">
        <v>2627</v>
      </c>
    </row>
    <row r="242" spans="1:3" ht="13.5">
      <c r="A242" s="273" t="s">
        <v>350</v>
      </c>
      <c r="B242" s="83" t="s">
        <v>266</v>
      </c>
      <c r="C242" s="127">
        <v>30</v>
      </c>
    </row>
    <row r="243" spans="1:3" ht="13.5">
      <c r="A243" s="274"/>
      <c r="B243" s="83" t="s">
        <v>58</v>
      </c>
      <c r="C243" s="127">
        <v>289</v>
      </c>
    </row>
    <row r="244" spans="1:3" ht="13.5">
      <c r="A244" s="273" t="s">
        <v>351</v>
      </c>
      <c r="B244" s="83" t="s">
        <v>266</v>
      </c>
      <c r="C244" s="127">
        <v>34</v>
      </c>
    </row>
    <row r="245" spans="1:3" ht="13.5">
      <c r="A245" s="274"/>
      <c r="B245" s="83" t="s">
        <v>58</v>
      </c>
      <c r="C245" s="127">
        <v>197</v>
      </c>
    </row>
    <row r="246" spans="1:3" ht="13.5">
      <c r="A246" s="273" t="s">
        <v>4</v>
      </c>
      <c r="B246" s="83" t="s">
        <v>266</v>
      </c>
      <c r="C246" s="127">
        <v>431</v>
      </c>
    </row>
    <row r="247" spans="1:3" ht="14.25" thickBot="1">
      <c r="A247" s="275"/>
      <c r="B247" s="100" t="s">
        <v>58</v>
      </c>
      <c r="C247" s="128">
        <v>4299</v>
      </c>
    </row>
    <row r="248" spans="1:3" ht="13.5">
      <c r="A248" s="276" t="s">
        <v>300</v>
      </c>
      <c r="B248" s="112" t="s">
        <v>266</v>
      </c>
      <c r="C248" s="229">
        <f>SUM(C238,C240,C242,C244,C246)</f>
        <v>729</v>
      </c>
    </row>
    <row r="249" spans="1:3" ht="14.25" thickBot="1">
      <c r="A249" s="277"/>
      <c r="B249" s="105" t="s">
        <v>58</v>
      </c>
      <c r="C249" s="230">
        <f>SUM(C239,C241,C243,C245,C247)</f>
        <v>7412</v>
      </c>
    </row>
    <row r="250" ht="13.5">
      <c r="A250" s="57" t="s">
        <v>519</v>
      </c>
    </row>
  </sheetData>
  <sheetProtection/>
  <mergeCells count="116">
    <mergeCell ref="A3:B3"/>
    <mergeCell ref="A4:B4"/>
    <mergeCell ref="A5:B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5:B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7:B87"/>
    <mergeCell ref="A88:A89"/>
    <mergeCell ref="A90:A91"/>
    <mergeCell ref="A92:A93"/>
    <mergeCell ref="A94:A95"/>
    <mergeCell ref="A96:A97"/>
    <mergeCell ref="A98:A99"/>
    <mergeCell ref="A117:A118"/>
    <mergeCell ref="A119:A120"/>
    <mergeCell ref="A121:A122"/>
    <mergeCell ref="A123:A124"/>
    <mergeCell ref="A100:A101"/>
    <mergeCell ref="A102:A103"/>
    <mergeCell ref="A109:F109"/>
    <mergeCell ref="A112:B112"/>
    <mergeCell ref="A113:A114"/>
    <mergeCell ref="A115:A116"/>
    <mergeCell ref="A129:B129"/>
    <mergeCell ref="A130:B130"/>
    <mergeCell ref="A131:B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71:B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3:B213"/>
    <mergeCell ref="A214:A215"/>
    <mergeCell ref="A216:A217"/>
    <mergeCell ref="A218:A219"/>
    <mergeCell ref="A220:A221"/>
    <mergeCell ref="A222:A223"/>
    <mergeCell ref="A224:A225"/>
    <mergeCell ref="A242:A243"/>
    <mergeCell ref="A244:A245"/>
    <mergeCell ref="A246:A247"/>
    <mergeCell ref="A248:A249"/>
    <mergeCell ref="A226:A227"/>
    <mergeCell ref="A228:A229"/>
    <mergeCell ref="A235:F235"/>
    <mergeCell ref="A237:B237"/>
    <mergeCell ref="A238:A239"/>
    <mergeCell ref="A240:A2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scaleWithDoc="0" alignWithMargins="0">
    <oddFooter>&amp;C&amp;A</oddFooter>
  </headerFooter>
  <rowBreaks count="2" manualBreakCount="2">
    <brk id="42" max="15" man="1"/>
    <brk id="84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70" customWidth="1"/>
    <col min="2" max="16384" width="9.00390625" style="70" customWidth="1"/>
  </cols>
  <sheetData>
    <row r="1" spans="1:2" ht="17.25">
      <c r="A1" s="158" t="s">
        <v>537</v>
      </c>
      <c r="B1" s="71"/>
    </row>
    <row r="2" spans="1:2" ht="12.75" customHeight="1">
      <c r="A2" s="133"/>
      <c r="B2" s="71"/>
    </row>
    <row r="3" spans="1:13" ht="14.25">
      <c r="A3" s="133" t="s">
        <v>536</v>
      </c>
      <c r="B3" s="71"/>
      <c r="M3" s="70" t="s">
        <v>352</v>
      </c>
    </row>
    <row r="4" spans="1:13" ht="13.5">
      <c r="A4" s="320" t="s">
        <v>2</v>
      </c>
      <c r="B4" s="322" t="s">
        <v>1</v>
      </c>
      <c r="C4" s="323"/>
      <c r="D4" s="324"/>
      <c r="E4" s="317" t="s">
        <v>353</v>
      </c>
      <c r="F4" s="317"/>
      <c r="G4" s="317" t="s">
        <v>354</v>
      </c>
      <c r="H4" s="317"/>
      <c r="I4" s="318" t="s">
        <v>355</v>
      </c>
      <c r="J4" s="318"/>
      <c r="K4" s="317" t="s">
        <v>356</v>
      </c>
      <c r="L4" s="317"/>
      <c r="M4" s="320" t="s">
        <v>21</v>
      </c>
    </row>
    <row r="5" spans="1:13" ht="13.5">
      <c r="A5" s="320"/>
      <c r="B5" s="325"/>
      <c r="C5" s="326"/>
      <c r="D5" s="327"/>
      <c r="E5" s="135" t="s">
        <v>357</v>
      </c>
      <c r="F5" s="135" t="s">
        <v>4</v>
      </c>
      <c r="G5" s="135" t="s">
        <v>357</v>
      </c>
      <c r="H5" s="135" t="s">
        <v>4</v>
      </c>
      <c r="I5" s="135" t="s">
        <v>357</v>
      </c>
      <c r="J5" s="135" t="s">
        <v>4</v>
      </c>
      <c r="K5" s="135" t="s">
        <v>357</v>
      </c>
      <c r="L5" s="135" t="s">
        <v>4</v>
      </c>
      <c r="M5" s="320"/>
    </row>
    <row r="6" spans="1:13" ht="13.5">
      <c r="A6" s="135" t="s">
        <v>473</v>
      </c>
      <c r="B6" s="280">
        <v>32323</v>
      </c>
      <c r="C6" s="321"/>
      <c r="D6" s="281"/>
      <c r="E6" s="280">
        <v>25869</v>
      </c>
      <c r="F6" s="281"/>
      <c r="G6" s="280">
        <v>5091</v>
      </c>
      <c r="H6" s="281"/>
      <c r="I6" s="280">
        <v>174</v>
      </c>
      <c r="J6" s="281"/>
      <c r="K6" s="280">
        <v>1189</v>
      </c>
      <c r="L6" s="281"/>
      <c r="M6" s="66">
        <v>306</v>
      </c>
    </row>
    <row r="7" spans="1:13" ht="13.5">
      <c r="A7" s="135" t="s">
        <v>474</v>
      </c>
      <c r="B7" s="311">
        <v>27208</v>
      </c>
      <c r="C7" s="312"/>
      <c r="D7" s="313"/>
      <c r="E7" s="311">
        <v>22713</v>
      </c>
      <c r="F7" s="313"/>
      <c r="G7" s="311">
        <v>4386</v>
      </c>
      <c r="H7" s="313"/>
      <c r="I7" s="311">
        <v>109</v>
      </c>
      <c r="J7" s="313"/>
      <c r="K7" s="311">
        <v>0</v>
      </c>
      <c r="L7" s="313"/>
      <c r="M7" s="74">
        <v>308</v>
      </c>
    </row>
    <row r="8" spans="1:13" ht="13.5">
      <c r="A8" s="135" t="s">
        <v>475</v>
      </c>
      <c r="B8" s="311">
        <v>29739</v>
      </c>
      <c r="C8" s="312"/>
      <c r="D8" s="313"/>
      <c r="E8" s="311">
        <v>24049</v>
      </c>
      <c r="F8" s="313"/>
      <c r="G8" s="311">
        <v>5194</v>
      </c>
      <c r="H8" s="313"/>
      <c r="I8" s="311">
        <v>233</v>
      </c>
      <c r="J8" s="313"/>
      <c r="K8" s="311">
        <v>263</v>
      </c>
      <c r="L8" s="313"/>
      <c r="M8" s="74">
        <v>336</v>
      </c>
    </row>
    <row r="9" spans="1:13" ht="13.5">
      <c r="A9" s="135" t="s">
        <v>476</v>
      </c>
      <c r="B9" s="311">
        <v>30697</v>
      </c>
      <c r="C9" s="312"/>
      <c r="D9" s="313"/>
      <c r="E9" s="311">
        <v>26110</v>
      </c>
      <c r="F9" s="313"/>
      <c r="G9" s="311">
        <v>4334</v>
      </c>
      <c r="H9" s="313"/>
      <c r="I9" s="311">
        <v>253</v>
      </c>
      <c r="J9" s="313"/>
      <c r="K9" s="311">
        <v>0</v>
      </c>
      <c r="L9" s="313"/>
      <c r="M9" s="74">
        <v>343</v>
      </c>
    </row>
    <row r="10" spans="1:13" ht="13.5">
      <c r="A10" s="135" t="s">
        <v>477</v>
      </c>
      <c r="B10" s="308">
        <v>30677</v>
      </c>
      <c r="C10" s="310"/>
      <c r="D10" s="309"/>
      <c r="E10" s="308">
        <v>25075</v>
      </c>
      <c r="F10" s="309"/>
      <c r="G10" s="308">
        <v>5268</v>
      </c>
      <c r="H10" s="309"/>
      <c r="I10" s="308">
        <v>334</v>
      </c>
      <c r="J10" s="309"/>
      <c r="K10" s="308">
        <v>0</v>
      </c>
      <c r="L10" s="309"/>
      <c r="M10" s="77">
        <v>315</v>
      </c>
    </row>
    <row r="11" spans="1:13" ht="13.5">
      <c r="A11" s="135" t="s">
        <v>478</v>
      </c>
      <c r="B11" s="308">
        <v>32111</v>
      </c>
      <c r="C11" s="310"/>
      <c r="D11" s="309"/>
      <c r="E11" s="308">
        <v>26516</v>
      </c>
      <c r="F11" s="309"/>
      <c r="G11" s="308">
        <v>5289</v>
      </c>
      <c r="H11" s="309"/>
      <c r="I11" s="308">
        <v>306</v>
      </c>
      <c r="J11" s="309"/>
      <c r="K11" s="308">
        <v>0</v>
      </c>
      <c r="L11" s="309"/>
      <c r="M11" s="77">
        <v>314</v>
      </c>
    </row>
    <row r="12" spans="1:13" ht="13.5">
      <c r="A12" s="135" t="s">
        <v>479</v>
      </c>
      <c r="B12" s="308">
        <f>SUM(E12:L12)</f>
        <v>39187</v>
      </c>
      <c r="C12" s="310"/>
      <c r="D12" s="309"/>
      <c r="E12" s="308">
        <v>32518</v>
      </c>
      <c r="F12" s="309"/>
      <c r="G12" s="308">
        <v>6208</v>
      </c>
      <c r="H12" s="309"/>
      <c r="I12" s="308">
        <v>461</v>
      </c>
      <c r="J12" s="309"/>
      <c r="K12" s="308">
        <v>0</v>
      </c>
      <c r="L12" s="309"/>
      <c r="M12" s="77">
        <v>315</v>
      </c>
    </row>
    <row r="13" spans="1:13" ht="13.5">
      <c r="A13" s="135" t="s">
        <v>480</v>
      </c>
      <c r="B13" s="308">
        <f>SUM(E13:L13)</f>
        <v>39874</v>
      </c>
      <c r="C13" s="310"/>
      <c r="D13" s="309"/>
      <c r="E13" s="308">
        <v>32422</v>
      </c>
      <c r="F13" s="309"/>
      <c r="G13" s="308">
        <v>6329</v>
      </c>
      <c r="H13" s="309"/>
      <c r="I13" s="308">
        <v>1123</v>
      </c>
      <c r="J13" s="309"/>
      <c r="K13" s="308">
        <v>0</v>
      </c>
      <c r="L13" s="309"/>
      <c r="M13" s="77">
        <v>313</v>
      </c>
    </row>
    <row r="14" spans="1:13" ht="13.5">
      <c r="A14" s="135" t="s">
        <v>481</v>
      </c>
      <c r="B14" s="319">
        <v>37119</v>
      </c>
      <c r="C14" s="319"/>
      <c r="D14" s="319"/>
      <c r="E14" s="319">
        <v>30618</v>
      </c>
      <c r="F14" s="319"/>
      <c r="G14" s="319">
        <v>6112</v>
      </c>
      <c r="H14" s="319"/>
      <c r="I14" s="319">
        <v>389</v>
      </c>
      <c r="J14" s="319"/>
      <c r="K14" s="319">
        <v>0</v>
      </c>
      <c r="L14" s="319"/>
      <c r="M14" s="77">
        <v>313</v>
      </c>
    </row>
    <row r="15" spans="1:13" ht="13.5">
      <c r="A15" s="135" t="s">
        <v>482</v>
      </c>
      <c r="B15" s="308">
        <v>38343</v>
      </c>
      <c r="C15" s="310"/>
      <c r="D15" s="309"/>
      <c r="E15" s="308">
        <v>28889</v>
      </c>
      <c r="F15" s="309"/>
      <c r="G15" s="308">
        <v>7416</v>
      </c>
      <c r="H15" s="309"/>
      <c r="I15" s="308">
        <v>818</v>
      </c>
      <c r="J15" s="309"/>
      <c r="K15" s="308">
        <v>1220</v>
      </c>
      <c r="L15" s="309"/>
      <c r="M15" s="77">
        <v>326</v>
      </c>
    </row>
    <row r="16" spans="1:13" ht="13.5">
      <c r="A16" s="135" t="s">
        <v>483</v>
      </c>
      <c r="B16" s="308">
        <f aca="true" t="shared" si="0" ref="B16:B22">SUM(E16:L16)</f>
        <v>36934</v>
      </c>
      <c r="C16" s="310"/>
      <c r="D16" s="309"/>
      <c r="E16" s="308">
        <v>26674</v>
      </c>
      <c r="F16" s="309"/>
      <c r="G16" s="308">
        <v>8129</v>
      </c>
      <c r="H16" s="309"/>
      <c r="I16" s="308">
        <v>641</v>
      </c>
      <c r="J16" s="309"/>
      <c r="K16" s="308">
        <v>1490</v>
      </c>
      <c r="L16" s="309"/>
      <c r="M16" s="77">
        <v>314</v>
      </c>
    </row>
    <row r="17" spans="1:13" ht="13.5">
      <c r="A17" s="135" t="s">
        <v>484</v>
      </c>
      <c r="B17" s="308">
        <f t="shared" si="0"/>
        <v>36705</v>
      </c>
      <c r="C17" s="310"/>
      <c r="D17" s="309"/>
      <c r="E17" s="308">
        <v>24758</v>
      </c>
      <c r="F17" s="309"/>
      <c r="G17" s="308">
        <v>9797</v>
      </c>
      <c r="H17" s="309"/>
      <c r="I17" s="308">
        <v>585</v>
      </c>
      <c r="J17" s="309"/>
      <c r="K17" s="308">
        <v>1565</v>
      </c>
      <c r="L17" s="309"/>
      <c r="M17" s="77">
        <v>315</v>
      </c>
    </row>
    <row r="18" spans="1:13" ht="13.5">
      <c r="A18" s="135" t="s">
        <v>485</v>
      </c>
      <c r="B18" s="308">
        <f t="shared" si="0"/>
        <v>36187</v>
      </c>
      <c r="C18" s="310"/>
      <c r="D18" s="309"/>
      <c r="E18" s="308">
        <v>23566</v>
      </c>
      <c r="F18" s="309"/>
      <c r="G18" s="308">
        <v>10464</v>
      </c>
      <c r="H18" s="309"/>
      <c r="I18" s="308">
        <v>364</v>
      </c>
      <c r="J18" s="309"/>
      <c r="K18" s="308">
        <v>1793</v>
      </c>
      <c r="L18" s="309"/>
      <c r="M18" s="77">
        <v>316</v>
      </c>
    </row>
    <row r="19" spans="1:13" ht="13.5">
      <c r="A19" s="135" t="s">
        <v>262</v>
      </c>
      <c r="B19" s="308">
        <f t="shared" si="0"/>
        <v>30314</v>
      </c>
      <c r="C19" s="310"/>
      <c r="D19" s="309"/>
      <c r="E19" s="308">
        <v>19131</v>
      </c>
      <c r="F19" s="309"/>
      <c r="G19" s="308">
        <v>9081</v>
      </c>
      <c r="H19" s="309"/>
      <c r="I19" s="308">
        <v>218</v>
      </c>
      <c r="J19" s="309"/>
      <c r="K19" s="308">
        <v>1884</v>
      </c>
      <c r="L19" s="309"/>
      <c r="M19" s="77">
        <v>316</v>
      </c>
    </row>
    <row r="20" spans="1:13" ht="13.5">
      <c r="A20" s="135" t="s">
        <v>488</v>
      </c>
      <c r="B20" s="308">
        <f t="shared" si="0"/>
        <v>34340</v>
      </c>
      <c r="C20" s="310"/>
      <c r="D20" s="309"/>
      <c r="E20" s="308">
        <v>25311</v>
      </c>
      <c r="F20" s="309"/>
      <c r="G20" s="308">
        <v>7329</v>
      </c>
      <c r="H20" s="309"/>
      <c r="I20" s="308">
        <v>103</v>
      </c>
      <c r="J20" s="309"/>
      <c r="K20" s="308">
        <v>1597</v>
      </c>
      <c r="L20" s="309"/>
      <c r="M20" s="77">
        <v>299</v>
      </c>
    </row>
    <row r="21" spans="1:13" ht="13.5">
      <c r="A21" s="135" t="s">
        <v>449</v>
      </c>
      <c r="B21" s="308">
        <f t="shared" si="0"/>
        <v>26767</v>
      </c>
      <c r="C21" s="310"/>
      <c r="D21" s="309"/>
      <c r="E21" s="308">
        <v>20026</v>
      </c>
      <c r="F21" s="309"/>
      <c r="G21" s="308">
        <v>4801</v>
      </c>
      <c r="H21" s="309"/>
      <c r="I21" s="308">
        <v>52</v>
      </c>
      <c r="J21" s="309"/>
      <c r="K21" s="308">
        <v>1888</v>
      </c>
      <c r="L21" s="309"/>
      <c r="M21" s="77">
        <v>277</v>
      </c>
    </row>
    <row r="22" spans="1:13" ht="13.5">
      <c r="A22" s="135" t="s">
        <v>452</v>
      </c>
      <c r="B22" s="308">
        <f t="shared" si="0"/>
        <v>27016</v>
      </c>
      <c r="C22" s="310"/>
      <c r="D22" s="309"/>
      <c r="E22" s="308">
        <v>19709</v>
      </c>
      <c r="F22" s="309"/>
      <c r="G22" s="308">
        <v>6314</v>
      </c>
      <c r="H22" s="309"/>
      <c r="I22" s="308">
        <v>30</v>
      </c>
      <c r="J22" s="309"/>
      <c r="K22" s="308">
        <v>963</v>
      </c>
      <c r="L22" s="309"/>
      <c r="M22" s="77">
        <v>303</v>
      </c>
    </row>
    <row r="23" spans="1:13" ht="13.5">
      <c r="A23" s="135" t="s">
        <v>470</v>
      </c>
      <c r="B23" s="308">
        <f>SUM(E23:L23)</f>
        <v>27240</v>
      </c>
      <c r="C23" s="310"/>
      <c r="D23" s="309"/>
      <c r="E23" s="308">
        <v>19799</v>
      </c>
      <c r="F23" s="309"/>
      <c r="G23" s="308">
        <v>6154</v>
      </c>
      <c r="H23" s="309"/>
      <c r="I23" s="308">
        <v>119</v>
      </c>
      <c r="J23" s="309"/>
      <c r="K23" s="308">
        <v>1168</v>
      </c>
      <c r="L23" s="309"/>
      <c r="M23" s="77">
        <v>302</v>
      </c>
    </row>
    <row r="24" spans="1:6" ht="13.5">
      <c r="A24" s="76" t="s">
        <v>539</v>
      </c>
      <c r="B24" s="138"/>
      <c r="C24" s="138"/>
      <c r="D24" s="138"/>
      <c r="E24" s="138"/>
      <c r="F24" s="138"/>
    </row>
    <row r="25" spans="1:6" ht="13.5">
      <c r="A25" s="138"/>
      <c r="B25" s="138"/>
      <c r="C25" s="138"/>
      <c r="D25" s="138"/>
      <c r="E25" s="138"/>
      <c r="F25" s="138"/>
    </row>
    <row r="26" spans="1:6" ht="13.5">
      <c r="A26" s="138"/>
      <c r="B26" s="138"/>
      <c r="C26" s="138"/>
      <c r="D26" s="138"/>
      <c r="E26" s="138"/>
      <c r="F26" s="138"/>
    </row>
    <row r="27" spans="1:6" ht="13.5">
      <c r="A27" s="138"/>
      <c r="B27" s="138"/>
      <c r="C27" s="138"/>
      <c r="D27" s="138"/>
      <c r="E27" s="138"/>
      <c r="F27" s="138"/>
    </row>
    <row r="28" spans="1:6" ht="13.5">
      <c r="A28" s="138"/>
      <c r="B28" s="138"/>
      <c r="C28" s="138"/>
      <c r="D28" s="138"/>
      <c r="E28" s="138"/>
      <c r="F28" s="138"/>
    </row>
    <row r="29" spans="1:6" ht="13.5">
      <c r="A29" s="138"/>
      <c r="B29" s="138"/>
      <c r="C29" s="138"/>
      <c r="D29" s="138"/>
      <c r="E29" s="138"/>
      <c r="F29" s="138"/>
    </row>
    <row r="30" spans="1:6" ht="13.5">
      <c r="A30" s="138"/>
      <c r="B30" s="138"/>
      <c r="C30" s="138"/>
      <c r="D30" s="138"/>
      <c r="E30" s="138"/>
      <c r="F30" s="138"/>
    </row>
    <row r="31" spans="1:6" ht="13.5">
      <c r="A31" s="138"/>
      <c r="B31" s="138"/>
      <c r="C31" s="138"/>
      <c r="D31" s="138"/>
      <c r="E31" s="138"/>
      <c r="F31" s="138"/>
    </row>
    <row r="32" spans="1:6" ht="13.5">
      <c r="A32" s="138"/>
      <c r="B32" s="138"/>
      <c r="C32" s="138"/>
      <c r="D32" s="138"/>
      <c r="E32" s="138"/>
      <c r="F32" s="138"/>
    </row>
    <row r="33" spans="1:6" ht="13.5">
      <c r="A33" s="138"/>
      <c r="B33" s="138"/>
      <c r="C33" s="138"/>
      <c r="D33" s="138"/>
      <c r="E33" s="138"/>
      <c r="F33" s="138"/>
    </row>
    <row r="34" spans="1:6" ht="13.5">
      <c r="A34" s="138"/>
      <c r="B34" s="138"/>
      <c r="C34" s="138"/>
      <c r="D34" s="138"/>
      <c r="E34" s="138"/>
      <c r="F34" s="138"/>
    </row>
    <row r="35" spans="1:6" ht="13.5">
      <c r="A35" s="138"/>
      <c r="B35" s="138"/>
      <c r="C35" s="138"/>
      <c r="D35" s="138"/>
      <c r="E35" s="138"/>
      <c r="F35" s="138"/>
    </row>
    <row r="36" spans="1:6" ht="13.5">
      <c r="A36" s="138"/>
      <c r="B36" s="138"/>
      <c r="C36" s="138"/>
      <c r="D36" s="138"/>
      <c r="E36" s="138"/>
      <c r="F36" s="138"/>
    </row>
    <row r="37" spans="1:2" ht="17.25">
      <c r="A37" s="158" t="s">
        <v>537</v>
      </c>
      <c r="B37" s="71"/>
    </row>
    <row r="38" spans="1:2" ht="12.75" customHeight="1">
      <c r="A38" s="133"/>
      <c r="B38" s="71"/>
    </row>
    <row r="39" spans="1:13" ht="12.75" customHeight="1">
      <c r="A39" s="133" t="s">
        <v>538</v>
      </c>
      <c r="B39" s="71"/>
      <c r="M39" s="70" t="s">
        <v>352</v>
      </c>
    </row>
    <row r="40" spans="1:13" ht="13.5">
      <c r="A40" s="134" t="s">
        <v>2</v>
      </c>
      <c r="B40" s="316" t="s">
        <v>1</v>
      </c>
      <c r="C40" s="314"/>
      <c r="D40" s="315"/>
      <c r="E40" s="317" t="s">
        <v>353</v>
      </c>
      <c r="F40" s="317"/>
      <c r="G40" s="317" t="s">
        <v>354</v>
      </c>
      <c r="H40" s="317"/>
      <c r="I40" s="318" t="s">
        <v>355</v>
      </c>
      <c r="J40" s="318"/>
      <c r="K40" s="317" t="s">
        <v>356</v>
      </c>
      <c r="L40" s="317"/>
      <c r="M40" s="134" t="s">
        <v>21</v>
      </c>
    </row>
    <row r="41" spans="1:13" ht="13.5">
      <c r="A41" s="135" t="s">
        <v>473</v>
      </c>
      <c r="B41" s="280">
        <v>11818</v>
      </c>
      <c r="C41" s="314"/>
      <c r="D41" s="315"/>
      <c r="E41" s="280">
        <v>10597</v>
      </c>
      <c r="F41" s="281"/>
      <c r="G41" s="280">
        <v>1217</v>
      </c>
      <c r="H41" s="281"/>
      <c r="I41" s="280">
        <v>0</v>
      </c>
      <c r="J41" s="281"/>
      <c r="K41" s="280">
        <v>4</v>
      </c>
      <c r="L41" s="281"/>
      <c r="M41" s="50">
        <v>306</v>
      </c>
    </row>
    <row r="42" spans="1:13" ht="13.5">
      <c r="A42" s="135" t="s">
        <v>474</v>
      </c>
      <c r="B42" s="311">
        <v>16737</v>
      </c>
      <c r="C42" s="314"/>
      <c r="D42" s="315"/>
      <c r="E42" s="311">
        <v>15221</v>
      </c>
      <c r="F42" s="313"/>
      <c r="G42" s="311">
        <v>1506</v>
      </c>
      <c r="H42" s="313"/>
      <c r="I42" s="311">
        <v>10</v>
      </c>
      <c r="J42" s="313"/>
      <c r="K42" s="311">
        <v>0</v>
      </c>
      <c r="L42" s="313"/>
      <c r="M42" s="141">
        <v>274</v>
      </c>
    </row>
    <row r="43" spans="1:13" ht="13.5">
      <c r="A43" s="135" t="s">
        <v>475</v>
      </c>
      <c r="B43" s="311">
        <v>25231</v>
      </c>
      <c r="C43" s="314"/>
      <c r="D43" s="315"/>
      <c r="E43" s="311">
        <v>23092</v>
      </c>
      <c r="F43" s="313"/>
      <c r="G43" s="311">
        <v>2139</v>
      </c>
      <c r="H43" s="313"/>
      <c r="I43" s="311">
        <v>0</v>
      </c>
      <c r="J43" s="313"/>
      <c r="K43" s="311">
        <v>0</v>
      </c>
      <c r="L43" s="313"/>
      <c r="M43" s="141">
        <v>310</v>
      </c>
    </row>
    <row r="44" spans="1:13" ht="13.5">
      <c r="A44" s="135" t="s">
        <v>476</v>
      </c>
      <c r="B44" s="311">
        <v>20399</v>
      </c>
      <c r="C44" s="314"/>
      <c r="D44" s="315"/>
      <c r="E44" s="311">
        <v>17977</v>
      </c>
      <c r="F44" s="313"/>
      <c r="G44" s="311">
        <v>2422</v>
      </c>
      <c r="H44" s="313"/>
      <c r="I44" s="311">
        <v>0</v>
      </c>
      <c r="J44" s="313"/>
      <c r="K44" s="311">
        <v>0</v>
      </c>
      <c r="L44" s="313"/>
      <c r="M44" s="141">
        <v>306</v>
      </c>
    </row>
    <row r="45" spans="1:13" ht="13.5">
      <c r="A45" s="135" t="s">
        <v>477</v>
      </c>
      <c r="B45" s="311">
        <v>14423</v>
      </c>
      <c r="C45" s="314"/>
      <c r="D45" s="315"/>
      <c r="E45" s="311">
        <v>11824</v>
      </c>
      <c r="F45" s="313"/>
      <c r="G45" s="311">
        <v>2599</v>
      </c>
      <c r="H45" s="313"/>
      <c r="I45" s="311">
        <v>0</v>
      </c>
      <c r="J45" s="313"/>
      <c r="K45" s="311">
        <v>0</v>
      </c>
      <c r="L45" s="313"/>
      <c r="M45" s="141">
        <v>309</v>
      </c>
    </row>
    <row r="46" spans="1:13" ht="13.5">
      <c r="A46" s="135" t="s">
        <v>478</v>
      </c>
      <c r="B46" s="311">
        <f>SUM(E46:L46)</f>
        <v>14928</v>
      </c>
      <c r="C46" s="312"/>
      <c r="D46" s="313"/>
      <c r="E46" s="311">
        <v>11255</v>
      </c>
      <c r="F46" s="313"/>
      <c r="G46" s="311">
        <v>3444</v>
      </c>
      <c r="H46" s="313"/>
      <c r="I46" s="311">
        <v>229</v>
      </c>
      <c r="J46" s="313"/>
      <c r="K46" s="311">
        <v>0</v>
      </c>
      <c r="L46" s="313"/>
      <c r="M46" s="141">
        <v>303</v>
      </c>
    </row>
    <row r="47" spans="1:13" ht="13.5">
      <c r="A47" s="135" t="s">
        <v>479</v>
      </c>
      <c r="B47" s="311">
        <f>SUM(E47:L47)</f>
        <v>19497</v>
      </c>
      <c r="C47" s="312"/>
      <c r="D47" s="313"/>
      <c r="E47" s="311">
        <v>12895</v>
      </c>
      <c r="F47" s="313"/>
      <c r="G47" s="311">
        <v>4672</v>
      </c>
      <c r="H47" s="313"/>
      <c r="I47" s="311">
        <v>1930</v>
      </c>
      <c r="J47" s="313"/>
      <c r="K47" s="311">
        <v>0</v>
      </c>
      <c r="L47" s="313"/>
      <c r="M47" s="141">
        <v>307</v>
      </c>
    </row>
    <row r="48" spans="1:13" ht="13.5">
      <c r="A48" s="135" t="s">
        <v>480</v>
      </c>
      <c r="B48" s="311">
        <f>SUM(E48:L48)</f>
        <v>16520</v>
      </c>
      <c r="C48" s="312"/>
      <c r="D48" s="313"/>
      <c r="E48" s="311">
        <v>12782</v>
      </c>
      <c r="F48" s="313"/>
      <c r="G48" s="311">
        <v>2917</v>
      </c>
      <c r="H48" s="313"/>
      <c r="I48" s="311">
        <v>821</v>
      </c>
      <c r="J48" s="313"/>
      <c r="K48" s="311">
        <v>0</v>
      </c>
      <c r="L48" s="313"/>
      <c r="M48" s="141">
        <v>307</v>
      </c>
    </row>
    <row r="49" spans="1:13" ht="13.5">
      <c r="A49" s="135" t="s">
        <v>481</v>
      </c>
      <c r="B49" s="308">
        <v>19631</v>
      </c>
      <c r="C49" s="310"/>
      <c r="D49" s="309"/>
      <c r="E49" s="308">
        <v>14784</v>
      </c>
      <c r="F49" s="309"/>
      <c r="G49" s="308">
        <v>3297</v>
      </c>
      <c r="H49" s="309"/>
      <c r="I49" s="308">
        <v>1550</v>
      </c>
      <c r="J49" s="309"/>
      <c r="K49" s="308">
        <v>0</v>
      </c>
      <c r="L49" s="309"/>
      <c r="M49" s="137">
        <v>308</v>
      </c>
    </row>
    <row r="50" spans="1:13" ht="13.5">
      <c r="A50" s="135" t="s">
        <v>482</v>
      </c>
      <c r="B50" s="308">
        <v>15561</v>
      </c>
      <c r="C50" s="310"/>
      <c r="D50" s="309"/>
      <c r="E50" s="308">
        <v>11186</v>
      </c>
      <c r="F50" s="309"/>
      <c r="G50" s="308">
        <v>3839</v>
      </c>
      <c r="H50" s="309"/>
      <c r="I50" s="308">
        <v>536</v>
      </c>
      <c r="J50" s="309"/>
      <c r="K50" s="308">
        <v>0</v>
      </c>
      <c r="L50" s="309"/>
      <c r="M50" s="137">
        <v>305</v>
      </c>
    </row>
    <row r="51" spans="1:13" ht="13.5">
      <c r="A51" s="135" t="s">
        <v>483</v>
      </c>
      <c r="B51" s="308">
        <f aca="true" t="shared" si="1" ref="B51:B57">SUM(E51:L51)</f>
        <v>23333</v>
      </c>
      <c r="C51" s="310"/>
      <c r="D51" s="309"/>
      <c r="E51" s="308">
        <v>14040</v>
      </c>
      <c r="F51" s="309"/>
      <c r="G51" s="308">
        <v>6280</v>
      </c>
      <c r="H51" s="309"/>
      <c r="I51" s="308">
        <v>3013</v>
      </c>
      <c r="J51" s="309"/>
      <c r="K51" s="308">
        <v>0</v>
      </c>
      <c r="L51" s="309"/>
      <c r="M51" s="137">
        <v>308</v>
      </c>
    </row>
    <row r="52" spans="1:13" ht="13.5">
      <c r="A52" s="135" t="s">
        <v>484</v>
      </c>
      <c r="B52" s="308">
        <f t="shared" si="1"/>
        <v>39387</v>
      </c>
      <c r="C52" s="310"/>
      <c r="D52" s="309"/>
      <c r="E52" s="308">
        <v>18236</v>
      </c>
      <c r="F52" s="309"/>
      <c r="G52" s="308">
        <v>12332</v>
      </c>
      <c r="H52" s="309"/>
      <c r="I52" s="308">
        <v>8819</v>
      </c>
      <c r="J52" s="309"/>
      <c r="K52" s="308">
        <v>0</v>
      </c>
      <c r="L52" s="309"/>
      <c r="M52" s="137">
        <v>308</v>
      </c>
    </row>
    <row r="53" spans="1:13" ht="13.5">
      <c r="A53" s="135" t="s">
        <v>485</v>
      </c>
      <c r="B53" s="308">
        <f t="shared" si="1"/>
        <v>22098</v>
      </c>
      <c r="C53" s="310"/>
      <c r="D53" s="309"/>
      <c r="E53" s="280">
        <v>15629</v>
      </c>
      <c r="F53" s="281"/>
      <c r="G53" s="280">
        <v>4750</v>
      </c>
      <c r="H53" s="281"/>
      <c r="I53" s="280">
        <v>1719</v>
      </c>
      <c r="J53" s="281"/>
      <c r="K53" s="280">
        <v>0</v>
      </c>
      <c r="L53" s="281"/>
      <c r="M53" s="50">
        <v>283</v>
      </c>
    </row>
    <row r="54" spans="1:13" ht="13.5">
      <c r="A54" s="135" t="s">
        <v>262</v>
      </c>
      <c r="B54" s="308">
        <f t="shared" si="1"/>
        <v>16768</v>
      </c>
      <c r="C54" s="310"/>
      <c r="D54" s="309"/>
      <c r="E54" s="280">
        <v>12519</v>
      </c>
      <c r="F54" s="281"/>
      <c r="G54" s="280">
        <v>3769</v>
      </c>
      <c r="H54" s="281"/>
      <c r="I54" s="280">
        <v>480</v>
      </c>
      <c r="J54" s="281"/>
      <c r="K54" s="280">
        <v>0</v>
      </c>
      <c r="L54" s="281"/>
      <c r="M54" s="50">
        <v>307</v>
      </c>
    </row>
    <row r="55" spans="1:13" ht="13.5">
      <c r="A55" s="135" t="s">
        <v>488</v>
      </c>
      <c r="B55" s="308">
        <f t="shared" si="1"/>
        <v>15486</v>
      </c>
      <c r="C55" s="310"/>
      <c r="D55" s="309"/>
      <c r="E55" s="280">
        <v>11693</v>
      </c>
      <c r="F55" s="281"/>
      <c r="G55" s="280">
        <v>2910</v>
      </c>
      <c r="H55" s="281"/>
      <c r="I55" s="280">
        <v>505</v>
      </c>
      <c r="J55" s="281"/>
      <c r="K55" s="280">
        <v>378</v>
      </c>
      <c r="L55" s="281"/>
      <c r="M55" s="50">
        <v>290</v>
      </c>
    </row>
    <row r="56" spans="1:13" ht="13.5">
      <c r="A56" s="135" t="s">
        <v>449</v>
      </c>
      <c r="B56" s="308">
        <f t="shared" si="1"/>
        <v>13117</v>
      </c>
      <c r="C56" s="310"/>
      <c r="D56" s="309"/>
      <c r="E56" s="280">
        <v>9502</v>
      </c>
      <c r="F56" s="281"/>
      <c r="G56" s="280">
        <v>3217</v>
      </c>
      <c r="H56" s="281"/>
      <c r="I56" s="280">
        <v>31</v>
      </c>
      <c r="J56" s="281"/>
      <c r="K56" s="280">
        <v>367</v>
      </c>
      <c r="L56" s="281"/>
      <c r="M56" s="50">
        <v>269</v>
      </c>
    </row>
    <row r="57" spans="1:13" ht="13.5">
      <c r="A57" s="135" t="s">
        <v>452</v>
      </c>
      <c r="B57" s="308">
        <f t="shared" si="1"/>
        <v>13137</v>
      </c>
      <c r="C57" s="310"/>
      <c r="D57" s="309"/>
      <c r="E57" s="280">
        <v>9007</v>
      </c>
      <c r="F57" s="281"/>
      <c r="G57" s="280">
        <v>3501</v>
      </c>
      <c r="H57" s="281"/>
      <c r="I57" s="280">
        <v>110</v>
      </c>
      <c r="J57" s="281"/>
      <c r="K57" s="280">
        <v>519</v>
      </c>
      <c r="L57" s="281"/>
      <c r="M57" s="50">
        <v>307</v>
      </c>
    </row>
    <row r="58" spans="1:13" ht="13.5">
      <c r="A58" s="135" t="s">
        <v>470</v>
      </c>
      <c r="B58" s="308">
        <f>SUM(E58:L58)</f>
        <v>28154</v>
      </c>
      <c r="C58" s="310"/>
      <c r="D58" s="309"/>
      <c r="E58" s="280">
        <v>19074</v>
      </c>
      <c r="F58" s="281"/>
      <c r="G58" s="280">
        <v>6139</v>
      </c>
      <c r="H58" s="281"/>
      <c r="I58" s="280">
        <v>2422</v>
      </c>
      <c r="J58" s="281"/>
      <c r="K58" s="280">
        <v>519</v>
      </c>
      <c r="L58" s="281"/>
      <c r="M58" s="50">
        <v>308</v>
      </c>
    </row>
    <row r="59" spans="1:6" ht="13.5">
      <c r="A59" s="76" t="s">
        <v>539</v>
      </c>
      <c r="B59" s="142"/>
      <c r="C59" s="142"/>
      <c r="D59" s="142"/>
      <c r="E59" s="138"/>
      <c r="F59" s="138"/>
    </row>
  </sheetData>
  <sheetProtection/>
  <mergeCells count="192">
    <mergeCell ref="B4:D5"/>
    <mergeCell ref="B56:D56"/>
    <mergeCell ref="E56:F56"/>
    <mergeCell ref="G56:H56"/>
    <mergeCell ref="I56:J56"/>
    <mergeCell ref="B57:D57"/>
    <mergeCell ref="E57:F57"/>
    <mergeCell ref="G57:H57"/>
    <mergeCell ref="I57:J57"/>
    <mergeCell ref="G54:H54"/>
    <mergeCell ref="K57:L57"/>
    <mergeCell ref="K22:L22"/>
    <mergeCell ref="K56:L56"/>
    <mergeCell ref="B55:D55"/>
    <mergeCell ref="E55:F55"/>
    <mergeCell ref="G55:H55"/>
    <mergeCell ref="I55:J55"/>
    <mergeCell ref="K54:L54"/>
    <mergeCell ref="B54:D54"/>
    <mergeCell ref="E54:F54"/>
    <mergeCell ref="K20:L20"/>
    <mergeCell ref="K55:L55"/>
    <mergeCell ref="B21:D21"/>
    <mergeCell ref="E21:F21"/>
    <mergeCell ref="G21:H21"/>
    <mergeCell ref="I21:J21"/>
    <mergeCell ref="K21:L21"/>
    <mergeCell ref="B41:D41"/>
    <mergeCell ref="E41:F41"/>
    <mergeCell ref="G41:H41"/>
    <mergeCell ref="A4:A5"/>
    <mergeCell ref="E4:F4"/>
    <mergeCell ref="G4:H4"/>
    <mergeCell ref="I4:J4"/>
    <mergeCell ref="K4:L4"/>
    <mergeCell ref="B20:D20"/>
    <mergeCell ref="E20:F20"/>
    <mergeCell ref="G20:H20"/>
    <mergeCell ref="I20:J20"/>
    <mergeCell ref="B6:D6"/>
    <mergeCell ref="I54:J54"/>
    <mergeCell ref="I41:J41"/>
    <mergeCell ref="B22:D22"/>
    <mergeCell ref="E22:F22"/>
    <mergeCell ref="G22:H22"/>
    <mergeCell ref="I22:J22"/>
    <mergeCell ref="K6:L6"/>
    <mergeCell ref="M4:M5"/>
    <mergeCell ref="E10:F10"/>
    <mergeCell ref="G10:H10"/>
    <mergeCell ref="I10:J10"/>
    <mergeCell ref="K10:L10"/>
    <mergeCell ref="E6:F6"/>
    <mergeCell ref="G6:H6"/>
    <mergeCell ref="I6:J6"/>
    <mergeCell ref="E8:F8"/>
    <mergeCell ref="B7:D7"/>
    <mergeCell ref="E7:F7"/>
    <mergeCell ref="G7:H7"/>
    <mergeCell ref="I7:J7"/>
    <mergeCell ref="K7:L7"/>
    <mergeCell ref="B8:D8"/>
    <mergeCell ref="G8:H8"/>
    <mergeCell ref="I8:J8"/>
    <mergeCell ref="K8:L8"/>
    <mergeCell ref="E12:F12"/>
    <mergeCell ref="G12:H12"/>
    <mergeCell ref="I12:J12"/>
    <mergeCell ref="K12:L12"/>
    <mergeCell ref="B9:D9"/>
    <mergeCell ref="E9:F9"/>
    <mergeCell ref="G9:H9"/>
    <mergeCell ref="I9:J9"/>
    <mergeCell ref="K9:L9"/>
    <mergeCell ref="B10:D10"/>
    <mergeCell ref="E14:F14"/>
    <mergeCell ref="G14:H14"/>
    <mergeCell ref="I14:J14"/>
    <mergeCell ref="K14:L14"/>
    <mergeCell ref="B11:D11"/>
    <mergeCell ref="E11:F11"/>
    <mergeCell ref="G11:H11"/>
    <mergeCell ref="I11:J11"/>
    <mergeCell ref="K11:L11"/>
    <mergeCell ref="B12:D12"/>
    <mergeCell ref="E16:F16"/>
    <mergeCell ref="G16:H16"/>
    <mergeCell ref="I16:J16"/>
    <mergeCell ref="K16:L16"/>
    <mergeCell ref="B13:D13"/>
    <mergeCell ref="E13:F13"/>
    <mergeCell ref="G13:H13"/>
    <mergeCell ref="I13:J13"/>
    <mergeCell ref="K13:L13"/>
    <mergeCell ref="B14:D14"/>
    <mergeCell ref="E18:F18"/>
    <mergeCell ref="G18:H18"/>
    <mergeCell ref="I18:J18"/>
    <mergeCell ref="K18:L18"/>
    <mergeCell ref="B15:D15"/>
    <mergeCell ref="E15:F15"/>
    <mergeCell ref="G15:H15"/>
    <mergeCell ref="I15:J15"/>
    <mergeCell ref="K15:L15"/>
    <mergeCell ref="B16:D16"/>
    <mergeCell ref="B17:D17"/>
    <mergeCell ref="E17:F17"/>
    <mergeCell ref="G17:H17"/>
    <mergeCell ref="I17:J17"/>
    <mergeCell ref="K17:L17"/>
    <mergeCell ref="B19:D19"/>
    <mergeCell ref="E19:F19"/>
    <mergeCell ref="G19:H19"/>
    <mergeCell ref="I19:J19"/>
    <mergeCell ref="B18:D18"/>
    <mergeCell ref="K43:L43"/>
    <mergeCell ref="B40:D40"/>
    <mergeCell ref="E40:F40"/>
    <mergeCell ref="G40:H40"/>
    <mergeCell ref="I40:J40"/>
    <mergeCell ref="K40:L40"/>
    <mergeCell ref="K41:L41"/>
    <mergeCell ref="K45:L45"/>
    <mergeCell ref="B42:D42"/>
    <mergeCell ref="E42:F42"/>
    <mergeCell ref="G42:H42"/>
    <mergeCell ref="I42:J42"/>
    <mergeCell ref="K42:L42"/>
    <mergeCell ref="B43:D43"/>
    <mergeCell ref="E43:F43"/>
    <mergeCell ref="G43:H43"/>
    <mergeCell ref="I43:J43"/>
    <mergeCell ref="K47:L47"/>
    <mergeCell ref="B44:D44"/>
    <mergeCell ref="E44:F44"/>
    <mergeCell ref="G44:H44"/>
    <mergeCell ref="I44:J44"/>
    <mergeCell ref="K44:L44"/>
    <mergeCell ref="B45:D45"/>
    <mergeCell ref="E45:F45"/>
    <mergeCell ref="G45:H45"/>
    <mergeCell ref="I45:J45"/>
    <mergeCell ref="K49:L49"/>
    <mergeCell ref="B46:D46"/>
    <mergeCell ref="E46:F46"/>
    <mergeCell ref="G46:H46"/>
    <mergeCell ref="I46:J46"/>
    <mergeCell ref="K46:L46"/>
    <mergeCell ref="B47:D47"/>
    <mergeCell ref="E47:F47"/>
    <mergeCell ref="G47:H47"/>
    <mergeCell ref="I47:J47"/>
    <mergeCell ref="K51:L51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  <mergeCell ref="K53:L53"/>
    <mergeCell ref="B50:D50"/>
    <mergeCell ref="E50:F50"/>
    <mergeCell ref="G50:H50"/>
    <mergeCell ref="I50:J50"/>
    <mergeCell ref="K50:L50"/>
    <mergeCell ref="B51:D51"/>
    <mergeCell ref="E51:F51"/>
    <mergeCell ref="G51:H51"/>
    <mergeCell ref="I51:J51"/>
    <mergeCell ref="K19:L19"/>
    <mergeCell ref="B52:D52"/>
    <mergeCell ref="E52:F52"/>
    <mergeCell ref="G52:H52"/>
    <mergeCell ref="I52:J52"/>
    <mergeCell ref="K52:L52"/>
    <mergeCell ref="B23:D23"/>
    <mergeCell ref="E23:F23"/>
    <mergeCell ref="G23:H23"/>
    <mergeCell ref="I23:J23"/>
    <mergeCell ref="K23:L23"/>
    <mergeCell ref="B58:D58"/>
    <mergeCell ref="E58:F58"/>
    <mergeCell ref="G58:H58"/>
    <mergeCell ref="I58:J58"/>
    <mergeCell ref="K58:L58"/>
    <mergeCell ref="B53:D53"/>
    <mergeCell ref="E53:F53"/>
    <mergeCell ref="G53:H53"/>
    <mergeCell ref="I53:J53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袋井市役所</dc:creator>
  <cp:keywords/>
  <dc:description/>
  <cp:lastModifiedBy>0600497</cp:lastModifiedBy>
  <cp:lastPrinted>2023-07-11T02:34:45Z</cp:lastPrinted>
  <dcterms:created xsi:type="dcterms:W3CDTF">2001-05-24T01:26:23Z</dcterms:created>
  <dcterms:modified xsi:type="dcterms:W3CDTF">2023-07-11T02:42:05Z</dcterms:modified>
  <cp:category/>
  <cp:version/>
  <cp:contentType/>
  <cp:contentStatus/>
</cp:coreProperties>
</file>