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（１）市議会、委員会等開催状況" sheetId="1" r:id="rId1"/>
    <sheet name="（２）議案等審議状況" sheetId="2" r:id="rId2"/>
    <sheet name="（３）議案等審議結果" sheetId="3" r:id="rId3"/>
    <sheet name="（４）市議会傍聴者数" sheetId="4" r:id="rId4"/>
    <sheet name="（５）議会一般質問者数" sheetId="5" r:id="rId5"/>
    <sheet name="（６）選挙人名簿登録者数" sheetId="6" r:id="rId6"/>
    <sheet name="（７）投票区別選挙人名簿登録者数" sheetId="7" r:id="rId7"/>
    <sheet name="（８）農業委員会委員選挙人名簿登録者数" sheetId="8" r:id="rId8"/>
    <sheet name="（９）各選挙投票、開票状況" sheetId="9" r:id="rId9"/>
    <sheet name="（１０）歴代市長" sheetId="10" r:id="rId10"/>
    <sheet name="（１１）歴代助役" sheetId="11" r:id="rId11"/>
    <sheet name="（１２）歴代副市長" sheetId="12" r:id="rId12"/>
    <sheet name="（１３）歴代収入役" sheetId="13" r:id="rId13"/>
    <sheet name="（１４）歴代教育長" sheetId="14" r:id="rId14"/>
    <sheet name="（１５）歴代議長" sheetId="15" r:id="rId15"/>
    <sheet name="（１６）歴代副議長" sheetId="16" r:id="rId16"/>
    <sheet name="（１７）市職員数" sheetId="17" r:id="rId17"/>
    <sheet name="（１８）一部事務組合職員数" sheetId="18" r:id="rId18"/>
  </sheets>
  <definedNames>
    <definedName name="_xlnm.Print_Area" localSheetId="0">'（１）市議会、委員会等開催状況'!$A$1:$R$30</definedName>
    <definedName name="_xlnm.Print_Area" localSheetId="9">'（１０）歴代市長'!$A$1:$I$34</definedName>
    <definedName name="_xlnm.Print_Area" localSheetId="10">'（１１）歴代助役'!$A$1:$I$34</definedName>
    <definedName name="_xlnm.Print_Area" localSheetId="11">'（１２）歴代副市長'!$A$1:$I$34</definedName>
    <definedName name="_xlnm.Print_Area" localSheetId="12">'（１３）歴代収入役'!$A$1:$I$26</definedName>
    <definedName name="_xlnm.Print_Area" localSheetId="13">'（１４）歴代教育長'!$A$1:$I$28</definedName>
    <definedName name="_xlnm.Print_Area" localSheetId="14">'（１５）歴代議長'!$A$1:$H$38</definedName>
    <definedName name="_xlnm.Print_Area" localSheetId="15">'（１６）歴代副議長'!$A$1:$I$46</definedName>
    <definedName name="_xlnm.Print_Area" localSheetId="16">'（１７）市職員数'!$A$1:$I$36</definedName>
    <definedName name="_xlnm.Print_Area" localSheetId="17">'（１８）一部事務組合職員数'!$A$1:$O$37</definedName>
    <definedName name="_xlnm.Print_Area" localSheetId="1">'（２）議案等審議状況'!$A$1:$X$24</definedName>
    <definedName name="_xlnm.Print_Area" localSheetId="2">'（３）議案等審議結果'!$A$1:$U$39</definedName>
    <definedName name="_xlnm.Print_Area" localSheetId="3">'（４）市議会傍聴者数'!$A$1:$N$30</definedName>
    <definedName name="_xlnm.Print_Area" localSheetId="4">'（５）議会一般質問者数'!$A$1:$M$28</definedName>
    <definedName name="_xlnm.Print_Area" localSheetId="5">'（６）選挙人名簿登録者数'!$A$1:$O$31</definedName>
    <definedName name="_xlnm.Print_Area" localSheetId="6">'（７）投票区別選挙人名簿登録者数'!$A$1:$O$222</definedName>
    <definedName name="_xlnm.Print_Area" localSheetId="7">'（８）農業委員会委員選挙人名簿登録者数'!$A$1:$N$31</definedName>
  </definedNames>
  <calcPr fullCalcOnLoad="1"/>
</workbook>
</file>

<file path=xl/sharedStrings.xml><?xml version="1.0" encoding="utf-8"?>
<sst xmlns="http://schemas.openxmlformats.org/spreadsheetml/2006/main" count="1208" uniqueCount="323">
  <si>
    <t>定例会</t>
  </si>
  <si>
    <t>臨時会</t>
  </si>
  <si>
    <t>常任</t>
  </si>
  <si>
    <t>委員会</t>
  </si>
  <si>
    <t>全員</t>
  </si>
  <si>
    <t>協議会</t>
  </si>
  <si>
    <t>特別</t>
  </si>
  <si>
    <t>開催</t>
  </si>
  <si>
    <t>会期</t>
  </si>
  <si>
    <t>内　　本会</t>
  </si>
  <si>
    <t>回数</t>
  </si>
  <si>
    <t>延日数</t>
  </si>
  <si>
    <t>議延日数</t>
  </si>
  <si>
    <t>議延日数</t>
  </si>
  <si>
    <t>年度</t>
  </si>
  <si>
    <t>付議事件</t>
  </si>
  <si>
    <t>総数</t>
  </si>
  <si>
    <t>予算案</t>
  </si>
  <si>
    <t>議決案</t>
  </si>
  <si>
    <t>同意</t>
  </si>
  <si>
    <t>認定</t>
  </si>
  <si>
    <t>会議規則案</t>
  </si>
  <si>
    <t>意見書案</t>
  </si>
  <si>
    <t>決議案</t>
  </si>
  <si>
    <t>辞職</t>
  </si>
  <si>
    <t>選挙</t>
  </si>
  <si>
    <t>選任</t>
  </si>
  <si>
    <t>推薦</t>
  </si>
  <si>
    <t>請願</t>
  </si>
  <si>
    <t>その他</t>
  </si>
  <si>
    <t>原案可決</t>
  </si>
  <si>
    <t>修正可決</t>
  </si>
  <si>
    <t>否決</t>
  </si>
  <si>
    <t>同意</t>
  </si>
  <si>
    <t>承認</t>
  </si>
  <si>
    <t>辞職許可</t>
  </si>
  <si>
    <t>請願採択</t>
  </si>
  <si>
    <t>継続審査</t>
  </si>
  <si>
    <t>その他</t>
  </si>
  <si>
    <t>区分</t>
  </si>
  <si>
    <t>年度</t>
  </si>
  <si>
    <t>臨時</t>
  </si>
  <si>
    <t>１８　行政</t>
  </si>
  <si>
    <t>（１）市議会、委員会等開催状況</t>
  </si>
  <si>
    <t>条例案　　議員提出</t>
  </si>
  <si>
    <t>　　　　　　市長提出</t>
  </si>
  <si>
    <t>承認　　　　　　予算</t>
  </si>
  <si>
    <t>　　　　　　　 　条例</t>
  </si>
  <si>
    <t>　　　　　契約その他</t>
  </si>
  <si>
    <t>（２）議案等審議状況</t>
  </si>
  <si>
    <t>（３）議案等審議結果</t>
  </si>
  <si>
    <t>（４）市議会傍聴者数</t>
  </si>
  <si>
    <t>（５）市議会一般質問者数</t>
  </si>
  <si>
    <t>（定時登録）</t>
  </si>
  <si>
    <t>投票区</t>
  </si>
  <si>
    <t>投票所</t>
  </si>
  <si>
    <t>総数</t>
  </si>
  <si>
    <t>男</t>
  </si>
  <si>
    <t>女</t>
  </si>
  <si>
    <t>袋井駅前自治会館</t>
  </si>
  <si>
    <t>高南公民館</t>
  </si>
  <si>
    <t>袋井南中学校</t>
  </si>
  <si>
    <t>市民体育館</t>
  </si>
  <si>
    <t>若草幼稚園</t>
  </si>
  <si>
    <t>今井公民館</t>
  </si>
  <si>
    <t>三川公民館</t>
  </si>
  <si>
    <t>笠原公民館</t>
  </si>
  <si>
    <t>周南中学校</t>
  </si>
  <si>
    <t>計</t>
  </si>
  <si>
    <t>執行年月日</t>
  </si>
  <si>
    <t>定数</t>
  </si>
  <si>
    <t>当日有権者数</t>
  </si>
  <si>
    <t>投票者数</t>
  </si>
  <si>
    <t>投票率</t>
  </si>
  <si>
    <t>開票状況</t>
  </si>
  <si>
    <t>投票総数</t>
  </si>
  <si>
    <t>有効投票数</t>
  </si>
  <si>
    <t>無効投票数</t>
  </si>
  <si>
    <t>無効投票率</t>
  </si>
  <si>
    <t>県知事選挙</t>
  </si>
  <si>
    <t>県議会選挙</t>
  </si>
  <si>
    <t>無投票</t>
  </si>
  <si>
    <t>袋井市役所</t>
  </si>
  <si>
    <t>年次</t>
  </si>
  <si>
    <t>平成１７年</t>
  </si>
  <si>
    <t>平成１８年</t>
  </si>
  <si>
    <t>平成１９年</t>
  </si>
  <si>
    <t>候補者数</t>
  </si>
  <si>
    <t>（単位：人）</t>
  </si>
  <si>
    <t>年度</t>
  </si>
  <si>
    <t>（６）選挙人名簿登録者数</t>
  </si>
  <si>
    <t>定時登録</t>
  </si>
  <si>
    <t>（８）農業委員会委員選挙人名簿登録者数</t>
  </si>
  <si>
    <t>投票区数</t>
  </si>
  <si>
    <t>（７）投票区別選挙人名簿登録者数</t>
  </si>
  <si>
    <t>（９）各選挙投票、開票状況</t>
  </si>
  <si>
    <t>平17年度</t>
  </si>
  <si>
    <t>袋井南公民館</t>
  </si>
  <si>
    <t>袋井西公民館</t>
  </si>
  <si>
    <t>袋井北公民館</t>
  </si>
  <si>
    <t>袋井東公民館</t>
  </si>
  <si>
    <t>袋井東幼稚園</t>
  </si>
  <si>
    <t>田原農村総合管理センター</t>
  </si>
  <si>
    <t>月見の里学遊館</t>
  </si>
  <si>
    <t>宇刈いきいきセンター</t>
  </si>
  <si>
    <t>諸井公会堂</t>
  </si>
  <si>
    <t>浅羽防災センター</t>
  </si>
  <si>
    <t>浅羽会館</t>
  </si>
  <si>
    <t>浅羽西公民館</t>
  </si>
  <si>
    <t>浅羽東公民館</t>
  </si>
  <si>
    <t>大野研修センター</t>
  </si>
  <si>
    <t>浅羽南公民館</t>
  </si>
  <si>
    <t>湊東公会堂</t>
  </si>
  <si>
    <t>つづき</t>
  </si>
  <si>
    <t>平成20年</t>
  </si>
  <si>
    <t>平成21年</t>
  </si>
  <si>
    <t>平成22年</t>
  </si>
  <si>
    <t>平成23年</t>
  </si>
  <si>
    <t>南部健康プラザ</t>
  </si>
  <si>
    <t>浅羽支所</t>
  </si>
  <si>
    <t>選挙種類</t>
  </si>
  <si>
    <t>開票所要時間</t>
  </si>
  <si>
    <t>衆議院議員選挙</t>
  </si>
  <si>
    <t>小選挙区選出</t>
  </si>
  <si>
    <t>（日）</t>
  </si>
  <si>
    <t>比例代表選出</t>
  </si>
  <si>
    <t>参議院議員選挙</t>
  </si>
  <si>
    <t>静岡県選出</t>
  </si>
  <si>
    <t>市長選挙</t>
  </si>
  <si>
    <t>市議会議員選挙</t>
  </si>
  <si>
    <t>農業委員会委員選挙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</si>
  <si>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</si>
  <si>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平成27年</t>
  </si>
  <si>
    <t>平成28年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</si>
  <si>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</si>
  <si>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</si>
  <si>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今後、名簿の調製はなし</t>
  </si>
  <si>
    <t>平成19年度</t>
  </si>
  <si>
    <r>
      <t>平成29</t>
    </r>
    <r>
      <rPr>
        <sz val="11"/>
        <rFont val="ＭＳ Ｐゴシック"/>
        <family val="3"/>
      </rPr>
      <t>年</t>
    </r>
  </si>
  <si>
    <t>（日）</t>
  </si>
  <si>
    <t>監査委員</t>
  </si>
  <si>
    <t>歴順</t>
  </si>
  <si>
    <t>氏名</t>
  </si>
  <si>
    <t>就任年月日</t>
  </si>
  <si>
    <t>退任年月日</t>
  </si>
  <si>
    <t>初代</t>
  </si>
  <si>
    <t>副市長へ変更</t>
  </si>
  <si>
    <t>原田　英之</t>
  </si>
  <si>
    <t>永　田　司　良</t>
  </si>
  <si>
    <t>永田司良</t>
  </si>
  <si>
    <t>村田繁樹</t>
  </si>
  <si>
    <t>池野良一</t>
  </si>
  <si>
    <t>溝口博</t>
  </si>
  <si>
    <t>吉岡伸夫</t>
  </si>
  <si>
    <t>鈴木茂</t>
  </si>
  <si>
    <t>※平成19年度より助役から副市長へ</t>
  </si>
  <si>
    <t>※平成25年度6月より、副市長一人へ</t>
  </si>
  <si>
    <t>戸塚雅之</t>
  </si>
  <si>
    <t>小林哲雄</t>
  </si>
  <si>
    <t>鈴木典夫</t>
  </si>
  <si>
    <t>（１５）歴代議長</t>
  </si>
  <si>
    <t>永田勝美</t>
  </si>
  <si>
    <t>大庭通嘉</t>
  </si>
  <si>
    <t>杉井征夫</t>
  </si>
  <si>
    <t>久保田龍平</t>
  </si>
  <si>
    <t>秋田稔</t>
  </si>
  <si>
    <t>佐藤省二</t>
  </si>
  <si>
    <t>寺井紗知子</t>
  </si>
  <si>
    <t>戸塚文彦</t>
  </si>
  <si>
    <t>髙木清隆</t>
  </si>
  <si>
    <t>永田勝美</t>
  </si>
  <si>
    <t>久保田龍平</t>
  </si>
  <si>
    <t>（１６）歴代副議長</t>
  </si>
  <si>
    <t>戸塚和</t>
  </si>
  <si>
    <t>藤城一英</t>
  </si>
  <si>
    <t>秋田稔</t>
  </si>
  <si>
    <t>廣岡英一</t>
  </si>
  <si>
    <t>寺井雄二</t>
  </si>
  <si>
    <t>高木清隆</t>
  </si>
  <si>
    <t>兼子春治</t>
  </si>
  <si>
    <t>大場正昭</t>
  </si>
  <si>
    <t>村　松　　尚</t>
  </si>
  <si>
    <t>市職員</t>
  </si>
  <si>
    <t>袋井市森町広域行政組合</t>
  </si>
  <si>
    <t>中東遠看護専門学校組合</t>
  </si>
  <si>
    <t>市長事務部局</t>
  </si>
  <si>
    <t>議会</t>
  </si>
  <si>
    <t>教育</t>
  </si>
  <si>
    <t>１人に対す</t>
  </si>
  <si>
    <t>市長事務</t>
  </si>
  <si>
    <t>市民病院</t>
  </si>
  <si>
    <t>る市民の</t>
  </si>
  <si>
    <t>関係</t>
  </si>
  <si>
    <t>事務局</t>
  </si>
  <si>
    <t>委員会</t>
  </si>
  <si>
    <t>数</t>
  </si>
  <si>
    <t>平成17年</t>
  </si>
  <si>
    <t>平成19年</t>
  </si>
  <si>
    <r>
      <t>平成30</t>
    </r>
    <r>
      <rPr>
        <sz val="11"/>
        <rFont val="ＭＳ Ｐゴシック"/>
        <family val="3"/>
      </rPr>
      <t>年</t>
    </r>
  </si>
  <si>
    <t>田中克周</t>
  </si>
  <si>
    <t>出典：議会事務局</t>
  </si>
  <si>
    <t>出典：選挙管理委員会</t>
  </si>
  <si>
    <t>出典：総務課</t>
  </si>
  <si>
    <t>出典：教育企画課</t>
  </si>
  <si>
    <t>鈴　木　一　吉</t>
  </si>
  <si>
    <t>令和元年</t>
  </si>
  <si>
    <t>駅前自治会館</t>
  </si>
  <si>
    <t>袋井南ｺﾐｭﾆﾃｨｾﾝﾀｰ</t>
  </si>
  <si>
    <t>高南ｺﾐｭﾆﾃｨｾﾝﾀｰ</t>
  </si>
  <si>
    <t>袋井南中学校</t>
  </si>
  <si>
    <t>袋井西ｺﾐｭﾆﾃｨｾﾝﾀｰ</t>
  </si>
  <si>
    <t>袋井市役所</t>
  </si>
  <si>
    <t>袋井北ｺﾐｭﾆﾃｨｾﾝﾀｰ</t>
  </si>
  <si>
    <t>天神町ｺﾐｭﾆﾃｨｾﾝﾀｰ</t>
  </si>
  <si>
    <t>若草幼稚園</t>
  </si>
  <si>
    <t>袋井東ｺﾐｭﾆﾃｨｾﾝﾀｰ</t>
  </si>
  <si>
    <t>袋井東幼稚園</t>
  </si>
  <si>
    <t>今井ｺﾐｭﾆﾃｨｾﾝﾀｰ</t>
  </si>
  <si>
    <t>三川ｺﾐｭﾆﾃｨｾﾝﾀｰ</t>
  </si>
  <si>
    <t>田原農村総合管理センター</t>
  </si>
  <si>
    <t>笠原ｺﾐｭﾆﾃｨｾﾝﾀｰ　ﾌﾟﾗｻﾞﾎｰﾙ</t>
  </si>
  <si>
    <t>月見の里学遊館</t>
  </si>
  <si>
    <t>周南中学校</t>
  </si>
  <si>
    <t>宇刈いきいきセンター</t>
  </si>
  <si>
    <t>諸井公会堂</t>
  </si>
  <si>
    <t>浅羽防災センター</t>
  </si>
  <si>
    <t>浅羽支所</t>
  </si>
  <si>
    <t>浅羽西ｺﾐｭﾆﾃｨｾﾝﾀｰ</t>
  </si>
  <si>
    <t>浅羽東ｺﾐｭﾆﾃｨｾﾝﾀｰ</t>
  </si>
  <si>
    <t>大野研修センター</t>
  </si>
  <si>
    <t>浅羽南ｺﾐｭﾆﾃｨｾﾝﾀｰ</t>
  </si>
  <si>
    <t>湊東公会堂</t>
  </si>
  <si>
    <t>令和２年</t>
  </si>
  <si>
    <t>令和元年度</t>
  </si>
  <si>
    <t>戸塚哲夫</t>
  </si>
  <si>
    <t>伊藤謙一</t>
  </si>
  <si>
    <t>令和３年</t>
  </si>
  <si>
    <t>大場　規之</t>
  </si>
  <si>
    <t>令和４年</t>
  </si>
  <si>
    <t>（単位：回、日）</t>
  </si>
  <si>
    <t>平成18年</t>
  </si>
  <si>
    <t>平成24年</t>
  </si>
  <si>
    <t>平成25年</t>
  </si>
  <si>
    <t>平成26年</t>
  </si>
  <si>
    <t>平成29年</t>
  </si>
  <si>
    <t>平成30年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</si>
  <si>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</si>
  <si>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</si>
  <si>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</si>
  <si>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</si>
  <si>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</si>
  <si>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</si>
  <si>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</si>
  <si>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</si>
  <si>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</si>
  <si>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</si>
  <si>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</si>
  <si>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令和２年度</t>
  </si>
  <si>
    <t>令和３年度</t>
  </si>
  <si>
    <t>平成17年度</t>
  </si>
  <si>
    <t>平成18年度</t>
  </si>
  <si>
    <t>平18年度</t>
  </si>
  <si>
    <t>平19年度</t>
  </si>
  <si>
    <t>平20年度</t>
  </si>
  <si>
    <t>平21年度</t>
  </si>
  <si>
    <t>平22年度</t>
  </si>
  <si>
    <t>平23年度</t>
  </si>
  <si>
    <t>平24年度</t>
  </si>
  <si>
    <t>平25年度</t>
  </si>
  <si>
    <t>平26年度</t>
  </si>
  <si>
    <t>平27年度</t>
  </si>
  <si>
    <t>平28年度</t>
  </si>
  <si>
    <t>平29年度</t>
  </si>
  <si>
    <t>平30年度</t>
  </si>
  <si>
    <t>令和3年度</t>
  </si>
  <si>
    <t>（単位：人）</t>
  </si>
  <si>
    <t>平成17年～平成28年　各年９月２日現在</t>
  </si>
  <si>
    <t>平成29年～　　　　　　　 各年９月１日現在</t>
  </si>
  <si>
    <t>各年９月２日現在</t>
  </si>
  <si>
    <t>平成29年～　各年９月１日現在</t>
  </si>
  <si>
    <t>各年３月３１日現在</t>
  </si>
  <si>
    <t>（１０）歴代市長</t>
  </si>
  <si>
    <t>（１１）歴代助役</t>
  </si>
  <si>
    <t>令和元年5月14日</t>
  </si>
  <si>
    <t>平成31年</t>
  </si>
  <si>
    <t>（単位：人）</t>
  </si>
  <si>
    <t>各年４月１日現在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</si>
  <si>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</si>
  <si>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</si>
  <si>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</si>
  <si>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</si>
  <si>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</si>
  <si>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</si>
  <si>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</si>
  <si>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</si>
  <si>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</si>
  <si>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</si>
  <si>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</si>
  <si>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</si>
  <si>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</si>
  <si>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</si>
  <si>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</si>
  <si>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令和４年度</t>
  </si>
  <si>
    <t>令和4年度</t>
  </si>
  <si>
    <t>令和５年</t>
  </si>
  <si>
    <t>鈴木弘睦</t>
  </si>
  <si>
    <t>鈴木弘睦</t>
  </si>
  <si>
    <t>佐野武次</t>
  </si>
  <si>
    <t>※平成21年度７月より、収入役廃止</t>
  </si>
  <si>
    <t>※平成21年度７月より、副市長二人へ</t>
  </si>
  <si>
    <t>大河原幸夫</t>
  </si>
  <si>
    <t>青木郁</t>
  </si>
  <si>
    <t>※令和５年度４月より、副市長二人へ</t>
  </si>
  <si>
    <t>（１２）歴代副市長</t>
  </si>
  <si>
    <t>（１３）歴代収入役</t>
  </si>
  <si>
    <t>（１４）歴代教育長</t>
  </si>
  <si>
    <t>（１７）市職員数</t>
  </si>
  <si>
    <t>（１８）一部事務組合職員数</t>
  </si>
  <si>
    <t>６月定例会</t>
  </si>
  <si>
    <t>９月定例会</t>
  </si>
  <si>
    <t>１２月定例会</t>
  </si>
  <si>
    <t>３月定例会</t>
  </si>
  <si>
    <t>９月定例会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</si>
</sst>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_);[Red]\(0\)"/>
    <numFmt numFmtId="179" formatCode="#,##0_);[Red]\(#,##0\)"/>
    <numFmt numFmtId="180" formatCode="#,##0.0;[Red]\-#,##0.0"/>
    <numFmt numFmtId="181" formatCode="#,##0_ ;[Red]\-#,##0\ "/>
    <numFmt numFmtId="182" formatCode="[$-411]ggge&quot;年&quot;m&quot;月&quot;d&quot;日&quot;;@"/>
    <numFmt numFmtId="183" formatCode="#,##0;&quot;△ &quot;#,##0"/>
    <numFmt numFmtId="184" formatCode="#,##0.00;&quot;▲ &quot;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mmm\-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38" fontId="0" fillId="0" borderId="10" xfId="81" applyFont="1" applyFill="1" applyBorder="1" applyAlignment="1">
      <alignment/>
    </xf>
    <xf numFmtId="38" fontId="0" fillId="0" borderId="0" xfId="81" applyFont="1" applyFill="1" applyAlignment="1">
      <alignment/>
    </xf>
    <xf numFmtId="38" fontId="0" fillId="0" borderId="10" xfId="8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38" fontId="0" fillId="0" borderId="10" xfId="8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horizontal="center" vertical="center"/>
    </xf>
    <xf numFmtId="38" fontId="0" fillId="0" borderId="12" xfId="81" applyFont="1" applyFill="1" applyBorder="1" applyAlignment="1">
      <alignment horizontal="center"/>
    </xf>
    <xf numFmtId="38" fontId="0" fillId="0" borderId="12" xfId="81" applyFont="1" applyFill="1" applyBorder="1" applyAlignment="1">
      <alignment/>
    </xf>
    <xf numFmtId="38" fontId="2" fillId="0" borderId="0" xfId="81" applyFont="1" applyFill="1" applyAlignment="1">
      <alignment/>
    </xf>
    <xf numFmtId="38" fontId="0" fillId="0" borderId="10" xfId="81" applyFont="1" applyFill="1" applyBorder="1" applyAlignment="1">
      <alignment/>
    </xf>
    <xf numFmtId="38" fontId="0" fillId="0" borderId="12" xfId="81" applyFont="1" applyFill="1" applyBorder="1" applyAlignment="1">
      <alignment horizontal="right"/>
    </xf>
    <xf numFmtId="38" fontId="4" fillId="0" borderId="10" xfId="81" applyFont="1" applyFill="1" applyBorder="1" applyAlignment="1">
      <alignment horizontal="distributed"/>
    </xf>
    <xf numFmtId="38" fontId="0" fillId="0" borderId="10" xfId="81" applyFont="1" applyFill="1" applyBorder="1" applyAlignment="1">
      <alignment horizontal="distributed"/>
    </xf>
    <xf numFmtId="38" fontId="0" fillId="0" borderId="0" xfId="81" applyFont="1" applyFill="1" applyAlignment="1">
      <alignment horizontal="distributed"/>
    </xf>
    <xf numFmtId="38" fontId="0" fillId="0" borderId="10" xfId="81" applyFont="1" applyFill="1" applyBorder="1" applyAlignment="1">
      <alignment horizontal="distributed"/>
    </xf>
    <xf numFmtId="38" fontId="0" fillId="0" borderId="0" xfId="81" applyFont="1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38" fontId="4" fillId="0" borderId="10" xfId="81" applyFont="1" applyFill="1" applyBorder="1" applyAlignment="1">
      <alignment horizontal="center" vertical="center"/>
    </xf>
    <xf numFmtId="38" fontId="0" fillId="0" borderId="10" xfId="81" applyFont="1" applyFill="1" applyBorder="1" applyAlignment="1">
      <alignment horizontal="center" vertical="center"/>
    </xf>
    <xf numFmtId="38" fontId="0" fillId="0" borderId="12" xfId="81" applyFont="1" applyFill="1" applyBorder="1" applyAlignment="1">
      <alignment horizontal="center" vertical="center"/>
    </xf>
    <xf numFmtId="0" fontId="4" fillId="0" borderId="10" xfId="81" applyNumberFormat="1" applyFont="1" applyFill="1" applyBorder="1" applyAlignment="1">
      <alignment horizontal="center" vertical="center" shrinkToFit="1"/>
    </xf>
    <xf numFmtId="181" fontId="0" fillId="0" borderId="10" xfId="81" applyNumberFormat="1" applyFont="1" applyFill="1" applyBorder="1" applyAlignment="1">
      <alignment vertical="center" shrinkToFit="1"/>
    </xf>
    <xf numFmtId="181" fontId="0" fillId="0" borderId="12" xfId="81" applyNumberFormat="1" applyFont="1" applyFill="1" applyBorder="1" applyAlignment="1">
      <alignment vertical="center" shrinkToFit="1"/>
    </xf>
    <xf numFmtId="0" fontId="0" fillId="0" borderId="10" xfId="81" applyNumberFormat="1" applyFont="1" applyFill="1" applyBorder="1" applyAlignment="1">
      <alignment horizontal="center" vertical="center" shrinkToFit="1"/>
    </xf>
    <xf numFmtId="38" fontId="0" fillId="0" borderId="10" xfId="81" applyFont="1" applyFill="1" applyBorder="1" applyAlignment="1">
      <alignment horizontal="center" vertical="center"/>
    </xf>
    <xf numFmtId="0" fontId="0" fillId="0" borderId="0" xfId="81" applyNumberFormat="1" applyFont="1" applyFill="1" applyAlignment="1">
      <alignment horizontal="center" vertical="center" shrinkToFit="1"/>
    </xf>
    <xf numFmtId="181" fontId="0" fillId="0" borderId="10" xfId="81" applyNumberFormat="1" applyFont="1" applyFill="1" applyBorder="1" applyAlignment="1">
      <alignment vertical="center"/>
    </xf>
    <xf numFmtId="0" fontId="0" fillId="0" borderId="10" xfId="81" applyNumberFormat="1" applyFont="1" applyFill="1" applyBorder="1" applyAlignment="1">
      <alignment horizontal="center" vertical="center" shrinkToFit="1"/>
    </xf>
    <xf numFmtId="0" fontId="0" fillId="0" borderId="0" xfId="81" applyNumberFormat="1" applyFont="1" applyFill="1" applyBorder="1" applyAlignment="1">
      <alignment horizontal="center" vertical="center" shrinkToFit="1"/>
    </xf>
    <xf numFmtId="0" fontId="0" fillId="0" borderId="10" xfId="81" applyNumberFormat="1" applyFont="1" applyFill="1" applyBorder="1" applyAlignment="1">
      <alignment horizontal="center" vertical="center" wrapText="1"/>
    </xf>
    <xf numFmtId="0" fontId="0" fillId="0" borderId="10" xfId="81" applyNumberFormat="1" applyFont="1" applyFill="1" applyBorder="1" applyAlignment="1">
      <alignment horizontal="center" vertical="center" wrapText="1"/>
    </xf>
    <xf numFmtId="38" fontId="2" fillId="0" borderId="0" xfId="81" applyFont="1" applyFill="1" applyAlignment="1">
      <alignment vertical="center"/>
    </xf>
    <xf numFmtId="38" fontId="0" fillId="0" borderId="0" xfId="81" applyFont="1" applyFill="1" applyAlignment="1">
      <alignment vertical="center"/>
    </xf>
    <xf numFmtId="38" fontId="5" fillId="0" borderId="10" xfId="81" applyFont="1" applyFill="1" applyBorder="1" applyAlignment="1">
      <alignment horizontal="center" vertical="center" shrinkToFit="1"/>
    </xf>
    <xf numFmtId="38" fontId="5" fillId="0" borderId="12" xfId="81" applyFont="1" applyFill="1" applyBorder="1" applyAlignment="1">
      <alignment horizontal="center" vertical="center" shrinkToFit="1"/>
    </xf>
    <xf numFmtId="182" fontId="4" fillId="0" borderId="13" xfId="81" applyNumberFormat="1" applyFont="1" applyFill="1" applyBorder="1" applyAlignment="1">
      <alignment horizontal="center" vertical="center" shrinkToFit="1"/>
    </xf>
    <xf numFmtId="38" fontId="4" fillId="0" borderId="14" xfId="81" applyFont="1" applyFill="1" applyBorder="1" applyAlignment="1">
      <alignment vertical="center" shrinkToFit="1"/>
    </xf>
    <xf numFmtId="179" fontId="0" fillId="0" borderId="10" xfId="81" applyNumberFormat="1" applyFont="1" applyFill="1" applyBorder="1" applyAlignment="1">
      <alignment vertical="center" shrinkToFit="1"/>
    </xf>
    <xf numFmtId="183" fontId="0" fillId="0" borderId="10" xfId="81" applyNumberFormat="1" applyFont="1" applyFill="1" applyBorder="1" applyAlignment="1">
      <alignment vertical="center" shrinkToFit="1"/>
    </xf>
    <xf numFmtId="0" fontId="0" fillId="0" borderId="10" xfId="81" applyNumberFormat="1" applyFont="1" applyFill="1" applyBorder="1" applyAlignment="1">
      <alignment vertical="center" shrinkToFit="1"/>
    </xf>
    <xf numFmtId="184" fontId="0" fillId="0" borderId="10" xfId="81" applyNumberFormat="1" applyFont="1" applyFill="1" applyBorder="1" applyAlignment="1">
      <alignment vertical="center" shrinkToFit="1"/>
    </xf>
    <xf numFmtId="20" fontId="0" fillId="0" borderId="11" xfId="81" applyNumberFormat="1" applyFont="1" applyFill="1" applyBorder="1" applyAlignment="1">
      <alignment vertical="center" shrinkToFit="1"/>
    </xf>
    <xf numFmtId="20" fontId="0" fillId="0" borderId="10" xfId="81" applyNumberFormat="1" applyFont="1" applyFill="1" applyBorder="1" applyAlignment="1">
      <alignment vertical="center" shrinkToFit="1"/>
    </xf>
    <xf numFmtId="182" fontId="4" fillId="0" borderId="12" xfId="81" applyNumberFormat="1" applyFont="1" applyFill="1" applyBorder="1" applyAlignment="1">
      <alignment horizontal="center" vertical="center" shrinkToFit="1"/>
    </xf>
    <xf numFmtId="184" fontId="0" fillId="0" borderId="10" xfId="81" applyNumberFormat="1" applyFont="1" applyFill="1" applyBorder="1" applyAlignment="1" quotePrefix="1">
      <alignment vertical="center" shrinkToFit="1"/>
    </xf>
    <xf numFmtId="182" fontId="7" fillId="0" borderId="13" xfId="81" applyNumberFormat="1" applyFont="1" applyFill="1" applyBorder="1" applyAlignment="1">
      <alignment horizontal="center" vertical="center" shrinkToFit="1"/>
    </xf>
    <xf numFmtId="179" fontId="6" fillId="0" borderId="10" xfId="81" applyNumberFormat="1" applyFont="1" applyFill="1" applyBorder="1" applyAlignment="1">
      <alignment vertical="center" shrinkToFit="1"/>
    </xf>
    <xf numFmtId="183" fontId="6" fillId="0" borderId="10" xfId="81" applyNumberFormat="1" applyFont="1" applyFill="1" applyBorder="1" applyAlignment="1">
      <alignment vertical="center" shrinkToFit="1"/>
    </xf>
    <xf numFmtId="0" fontId="6" fillId="0" borderId="10" xfId="81" applyNumberFormat="1" applyFont="1" applyFill="1" applyBorder="1" applyAlignment="1">
      <alignment vertical="center" shrinkToFit="1"/>
    </xf>
    <xf numFmtId="184" fontId="6" fillId="0" borderId="10" xfId="81" applyNumberFormat="1" applyFont="1" applyFill="1" applyBorder="1" applyAlignment="1">
      <alignment vertical="center" shrinkToFit="1"/>
    </xf>
    <xf numFmtId="20" fontId="6" fillId="0" borderId="10" xfId="81" applyNumberFormat="1" applyFont="1" applyFill="1" applyBorder="1" applyAlignment="1">
      <alignment vertical="center" shrinkToFit="1"/>
    </xf>
    <xf numFmtId="183" fontId="0" fillId="0" borderId="0" xfId="81" applyNumberFormat="1" applyFont="1" applyFill="1" applyAlignment="1">
      <alignment/>
    </xf>
    <xf numFmtId="0" fontId="0" fillId="0" borderId="0" xfId="81" applyNumberFormat="1" applyFont="1" applyFill="1" applyAlignment="1">
      <alignment/>
    </xf>
    <xf numFmtId="183" fontId="0" fillId="0" borderId="10" xfId="81" applyNumberFormat="1" applyFont="1" applyFill="1" applyBorder="1" applyAlignment="1">
      <alignment horizontal="center" vertical="center"/>
    </xf>
    <xf numFmtId="0" fontId="0" fillId="0" borderId="10" xfId="81" applyNumberFormat="1" applyFont="1" applyFill="1" applyBorder="1" applyAlignment="1">
      <alignment horizontal="center" vertical="center"/>
    </xf>
    <xf numFmtId="0" fontId="5" fillId="0" borderId="10" xfId="81" applyNumberFormat="1" applyFont="1" applyFill="1" applyBorder="1" applyAlignment="1">
      <alignment horizontal="center" vertical="center" shrinkToFit="1"/>
    </xf>
    <xf numFmtId="0" fontId="5" fillId="0" borderId="12" xfId="81" applyNumberFormat="1" applyFont="1" applyFill="1" applyBorder="1" applyAlignment="1">
      <alignment horizontal="center" vertical="center" shrinkToFit="1"/>
    </xf>
    <xf numFmtId="38" fontId="4" fillId="0" borderId="14" xfId="81" applyFont="1" applyFill="1" applyBorder="1" applyAlignment="1">
      <alignment horizontal="left" vertical="center" shrinkToFit="1"/>
    </xf>
    <xf numFmtId="179" fontId="0" fillId="0" borderId="11" xfId="81" applyNumberFormat="1" applyFont="1" applyFill="1" applyBorder="1" applyAlignment="1">
      <alignment vertical="center"/>
    </xf>
    <xf numFmtId="183" fontId="0" fillId="0" borderId="10" xfId="81" applyNumberFormat="1" applyFont="1" applyFill="1" applyBorder="1" applyAlignment="1">
      <alignment vertical="center"/>
    </xf>
    <xf numFmtId="0" fontId="0" fillId="0" borderId="10" xfId="81" applyNumberFormat="1" applyFont="1" applyFill="1" applyBorder="1" applyAlignment="1">
      <alignment vertical="center"/>
    </xf>
    <xf numFmtId="0" fontId="0" fillId="0" borderId="0" xfId="81" applyNumberFormat="1" applyFont="1" applyFill="1" applyAlignment="1">
      <alignment vertical="center"/>
    </xf>
    <xf numFmtId="183" fontId="0" fillId="0" borderId="10" xfId="81" applyNumberFormat="1" applyFont="1" applyFill="1" applyBorder="1" applyAlignment="1">
      <alignment vertical="center" shrinkToFit="1"/>
    </xf>
    <xf numFmtId="184" fontId="0" fillId="0" borderId="10" xfId="81" applyNumberFormat="1" applyFont="1" applyFill="1" applyBorder="1" applyAlignment="1">
      <alignment vertical="center"/>
    </xf>
    <xf numFmtId="20" fontId="0" fillId="0" borderId="11" xfId="81" applyNumberFormat="1" applyFont="1" applyFill="1" applyBorder="1" applyAlignment="1">
      <alignment vertical="center"/>
    </xf>
    <xf numFmtId="179" fontId="0" fillId="0" borderId="10" xfId="81" applyNumberFormat="1" applyFont="1" applyFill="1" applyBorder="1" applyAlignment="1">
      <alignment vertical="center"/>
    </xf>
    <xf numFmtId="20" fontId="0" fillId="0" borderId="10" xfId="81" applyNumberFormat="1" applyFont="1" applyFill="1" applyBorder="1" applyAlignment="1">
      <alignment vertical="center"/>
    </xf>
    <xf numFmtId="179" fontId="6" fillId="0" borderId="10" xfId="81" applyNumberFormat="1" applyFont="1" applyFill="1" applyBorder="1" applyAlignment="1">
      <alignment vertical="center"/>
    </xf>
    <xf numFmtId="183" fontId="6" fillId="0" borderId="10" xfId="81" applyNumberFormat="1" applyFont="1" applyFill="1" applyBorder="1" applyAlignment="1">
      <alignment vertical="center"/>
    </xf>
    <xf numFmtId="0" fontId="6" fillId="0" borderId="10" xfId="81" applyNumberFormat="1" applyFont="1" applyFill="1" applyBorder="1" applyAlignment="1">
      <alignment vertical="center"/>
    </xf>
    <xf numFmtId="184" fontId="6" fillId="0" borderId="10" xfId="81" applyNumberFormat="1" applyFont="1" applyFill="1" applyBorder="1" applyAlignment="1">
      <alignment vertical="center"/>
    </xf>
    <xf numFmtId="20" fontId="6" fillId="0" borderId="10" xfId="81" applyNumberFormat="1" applyFont="1" applyFill="1" applyBorder="1" applyAlignment="1">
      <alignment vertical="center"/>
    </xf>
    <xf numFmtId="183" fontId="0" fillId="0" borderId="0" xfId="81" applyNumberFormat="1" applyFont="1" applyFill="1" applyAlignment="1">
      <alignment vertical="center"/>
    </xf>
    <xf numFmtId="38" fontId="0" fillId="0" borderId="10" xfId="81" applyFont="1" applyFill="1" applyBorder="1" applyAlignment="1">
      <alignment vertical="center"/>
    </xf>
    <xf numFmtId="0" fontId="0" fillId="0" borderId="0" xfId="81" applyNumberFormat="1" applyFont="1" applyFill="1" applyBorder="1" applyAlignment="1">
      <alignment horizontal="center" vertical="center" shrinkToFit="1"/>
    </xf>
    <xf numFmtId="179" fontId="0" fillId="0" borderId="10" xfId="81" applyNumberFormat="1" applyFont="1" applyFill="1" applyBorder="1" applyAlignment="1">
      <alignment vertical="center" shrinkToFit="1"/>
    </xf>
    <xf numFmtId="0" fontId="0" fillId="0" borderId="10" xfId="81" applyNumberFormat="1" applyFont="1" applyFill="1" applyBorder="1" applyAlignment="1">
      <alignment vertical="center" shrinkToFit="1"/>
    </xf>
    <xf numFmtId="184" fontId="0" fillId="0" borderId="10" xfId="81" applyNumberFormat="1" applyFont="1" applyFill="1" applyBorder="1" applyAlignment="1">
      <alignment vertical="center" shrinkToFit="1"/>
    </xf>
    <xf numFmtId="20" fontId="0" fillId="0" borderId="10" xfId="81" applyNumberFormat="1" applyFont="1" applyFill="1" applyBorder="1" applyAlignment="1">
      <alignment vertical="center" shrinkToFit="1"/>
    </xf>
    <xf numFmtId="179" fontId="0" fillId="0" borderId="10" xfId="81" applyNumberFormat="1" applyFont="1" applyFill="1" applyBorder="1" applyAlignment="1">
      <alignment vertical="center"/>
    </xf>
    <xf numFmtId="183" fontId="0" fillId="0" borderId="10" xfId="81" applyNumberFormat="1" applyFont="1" applyFill="1" applyBorder="1" applyAlignment="1">
      <alignment vertical="center"/>
    </xf>
    <xf numFmtId="0" fontId="0" fillId="0" borderId="10" xfId="81" applyNumberFormat="1" applyFont="1" applyFill="1" applyBorder="1" applyAlignment="1">
      <alignment vertical="center"/>
    </xf>
    <xf numFmtId="184" fontId="0" fillId="0" borderId="10" xfId="81" applyNumberFormat="1" applyFont="1" applyFill="1" applyBorder="1" applyAlignment="1">
      <alignment vertical="center"/>
    </xf>
    <xf numFmtId="20" fontId="0" fillId="0" borderId="10" xfId="81" applyNumberFormat="1" applyFont="1" applyFill="1" applyBorder="1" applyAlignment="1">
      <alignment vertical="center"/>
    </xf>
    <xf numFmtId="38" fontId="0" fillId="0" borderId="10" xfId="81" applyFont="1" applyFill="1" applyBorder="1" applyAlignment="1">
      <alignment vertical="center"/>
    </xf>
    <xf numFmtId="38" fontId="0" fillId="0" borderId="10" xfId="83" applyFont="1" applyFill="1" applyBorder="1" applyAlignment="1">
      <alignment vertical="center"/>
    </xf>
    <xf numFmtId="183" fontId="0" fillId="0" borderId="10" xfId="83" applyNumberFormat="1" applyFont="1" applyFill="1" applyBorder="1" applyAlignment="1">
      <alignment vertical="center" shrinkToFit="1"/>
    </xf>
    <xf numFmtId="182" fontId="4" fillId="0" borderId="12" xfId="83" applyNumberFormat="1" applyFont="1" applyFill="1" applyBorder="1" applyAlignment="1">
      <alignment horizontal="center" vertical="center" shrinkToFit="1"/>
    </xf>
    <xf numFmtId="38" fontId="4" fillId="0" borderId="14" xfId="83" applyFont="1" applyFill="1" applyBorder="1" applyAlignment="1">
      <alignment horizontal="left" vertical="center" shrinkToFit="1"/>
    </xf>
    <xf numFmtId="183" fontId="0" fillId="0" borderId="10" xfId="83" applyNumberFormat="1" applyFont="1" applyFill="1" applyBorder="1" applyAlignment="1">
      <alignment vertical="center"/>
    </xf>
    <xf numFmtId="0" fontId="0" fillId="0" borderId="10" xfId="83" applyNumberFormat="1" applyFont="1" applyFill="1" applyBorder="1" applyAlignment="1">
      <alignment vertical="center"/>
    </xf>
    <xf numFmtId="184" fontId="0" fillId="0" borderId="10" xfId="83" applyNumberFormat="1" applyFont="1" applyFill="1" applyBorder="1" applyAlignment="1">
      <alignment vertical="center"/>
    </xf>
    <xf numFmtId="20" fontId="0" fillId="0" borderId="10" xfId="83" applyNumberFormat="1" applyFont="1" applyFill="1" applyBorder="1" applyAlignment="1">
      <alignment vertical="center"/>
    </xf>
    <xf numFmtId="38" fontId="0" fillId="0" borderId="10" xfId="83" applyFont="1" applyFill="1" applyBorder="1" applyAlignment="1">
      <alignment/>
    </xf>
    <xf numFmtId="181" fontId="0" fillId="0" borderId="10" xfId="83" applyNumberFormat="1" applyFont="1" applyFill="1" applyBorder="1" applyAlignment="1">
      <alignment vertical="center" shrinkToFit="1"/>
    </xf>
    <xf numFmtId="181" fontId="0" fillId="0" borderId="12" xfId="83" applyNumberFormat="1" applyFont="1" applyFill="1" applyBorder="1" applyAlignment="1">
      <alignment vertical="center" shrinkToFit="1"/>
    </xf>
    <xf numFmtId="38" fontId="0" fillId="0" borderId="10" xfId="83" applyFont="1" applyFill="1" applyBorder="1" applyAlignment="1">
      <alignment vertical="center"/>
    </xf>
    <xf numFmtId="182" fontId="7" fillId="0" borderId="13" xfId="83" applyNumberFormat="1" applyFont="1" applyFill="1" applyBorder="1" applyAlignment="1">
      <alignment horizontal="center" vertical="center" shrinkToFit="1"/>
    </xf>
    <xf numFmtId="179" fontId="0" fillId="0" borderId="10" xfId="83" applyNumberFormat="1" applyFont="1" applyFill="1" applyBorder="1" applyAlignment="1">
      <alignment vertical="center"/>
    </xf>
    <xf numFmtId="20" fontId="0" fillId="0" borderId="10" xfId="83" applyNumberFormat="1" applyFont="1" applyFill="1" applyBorder="1" applyAlignment="1">
      <alignment vertical="center" shrinkToFit="1"/>
    </xf>
    <xf numFmtId="183" fontId="0" fillId="0" borderId="10" xfId="8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15" xfId="0" applyFill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shrinkToFit="1"/>
    </xf>
    <xf numFmtId="0" fontId="0" fillId="0" borderId="18" xfId="0" applyFill="1" applyBorder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0" fillId="0" borderId="10" xfId="0" applyFill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shrinkToFit="1"/>
    </xf>
    <xf numFmtId="0" fontId="2" fillId="0" borderId="0" xfId="0" applyFont="1" applyFill="1" applyAlignment="1">
      <alignment horizontal="center" vertical="center"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left"/>
    </xf>
    <xf numFmtId="38" fontId="0" fillId="0" borderId="0" xfId="81" applyFont="1" applyFill="1" applyAlignment="1">
      <alignment horizontal="center"/>
    </xf>
    <xf numFmtId="38" fontId="4" fillId="0" borderId="10" xfId="81" applyFont="1" applyFill="1" applyBorder="1" applyAlignment="1">
      <alignment horizontal="center"/>
    </xf>
    <xf numFmtId="38" fontId="0" fillId="0" borderId="0" xfId="8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8" fontId="4" fillId="0" borderId="13" xfId="8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distributed" vertical="distributed"/>
    </xf>
    <xf numFmtId="58" fontId="0" fillId="0" borderId="10" xfId="0" applyNumberFormat="1" applyFill="1" applyBorder="1" applyAlignment="1">
      <alignment horizontal="center"/>
    </xf>
    <xf numFmtId="182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2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distributed" vertical="justify"/>
    </xf>
    <xf numFmtId="57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 shrinkToFi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9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38" fontId="0" fillId="0" borderId="0" xfId="83" applyFont="1" applyFill="1" applyAlignment="1">
      <alignment/>
    </xf>
    <xf numFmtId="182" fontId="7" fillId="0" borderId="12" xfId="83" applyNumberFormat="1" applyFont="1" applyFill="1" applyBorder="1" applyAlignment="1">
      <alignment horizontal="center" vertical="center" shrinkToFit="1"/>
    </xf>
    <xf numFmtId="179" fontId="0" fillId="0" borderId="14" xfId="83" applyNumberFormat="1" applyFont="1" applyFill="1" applyBorder="1" applyAlignment="1">
      <alignment vertical="center"/>
    </xf>
    <xf numFmtId="38" fontId="4" fillId="0" borderId="21" xfId="83" applyFont="1" applyFill="1" applyBorder="1" applyAlignment="1">
      <alignment horizontal="left" vertical="center" shrinkToFit="1"/>
    </xf>
    <xf numFmtId="58" fontId="0" fillId="0" borderId="10" xfId="0" applyNumberFormat="1" applyFill="1" applyBorder="1" applyAlignment="1">
      <alignment horizontal="center" vertical="center"/>
    </xf>
    <xf numFmtId="0" fontId="6" fillId="0" borderId="20" xfId="83" applyNumberFormat="1" applyFont="1" applyFill="1" applyBorder="1" applyAlignment="1">
      <alignment horizontal="center" vertical="center" textRotation="255"/>
    </xf>
    <xf numFmtId="38" fontId="4" fillId="0" borderId="10" xfId="83" applyFont="1" applyFill="1" applyBorder="1" applyAlignment="1">
      <alignment horizontal="center" vertical="center"/>
    </xf>
    <xf numFmtId="38" fontId="0" fillId="0" borderId="10" xfId="83" applyFont="1" applyFill="1" applyBorder="1" applyAlignment="1">
      <alignment horizontal="center" vertical="center"/>
    </xf>
    <xf numFmtId="0" fontId="4" fillId="0" borderId="10" xfId="83" applyNumberFormat="1" applyFont="1" applyFill="1" applyBorder="1" applyAlignment="1">
      <alignment horizontal="center" vertical="center" shrinkToFit="1"/>
    </xf>
    <xf numFmtId="0" fontId="0" fillId="0" borderId="10" xfId="83" applyNumberFormat="1" applyFont="1" applyFill="1" applyBorder="1" applyAlignment="1">
      <alignment horizontal="center" vertical="center" shrinkToFit="1"/>
    </xf>
    <xf numFmtId="0" fontId="0" fillId="0" borderId="10" xfId="83" applyNumberFormat="1" applyFont="1" applyFill="1" applyBorder="1" applyAlignment="1">
      <alignment horizontal="center" vertical="center" shrinkToFit="1"/>
    </xf>
    <xf numFmtId="182" fontId="4" fillId="0" borderId="13" xfId="83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83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38" fontId="2" fillId="0" borderId="0" xfId="8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8" fontId="0" fillId="0" borderId="0" xfId="81" applyFont="1" applyFill="1" applyBorder="1" applyAlignment="1">
      <alignment horizontal="center" vertical="center"/>
    </xf>
    <xf numFmtId="38" fontId="0" fillId="0" borderId="0" xfId="81" applyFont="1" applyFill="1" applyBorder="1" applyAlignment="1">
      <alignment vertical="center"/>
    </xf>
    <xf numFmtId="38" fontId="0" fillId="0" borderId="23" xfId="81" applyFont="1" applyFill="1" applyBorder="1" applyAlignment="1">
      <alignment/>
    </xf>
    <xf numFmtId="38" fontId="0" fillId="0" borderId="0" xfId="8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58" fontId="0" fillId="0" borderId="0" xfId="0" applyNumberFormat="1" applyFill="1" applyBorder="1" applyAlignment="1">
      <alignment vertical="center"/>
    </xf>
    <xf numFmtId="57" fontId="0" fillId="0" borderId="0" xfId="0" applyNumberForma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182" fontId="0" fillId="0" borderId="0" xfId="0" applyNumberFormat="1" applyBorder="1" applyAlignment="1">
      <alignment horizontal="center" vertical="center" shrinkToFit="1"/>
    </xf>
    <xf numFmtId="182" fontId="0" fillId="0" borderId="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38" fontId="2" fillId="0" borderId="0" xfId="81" applyFont="1" applyFill="1" applyAlignment="1">
      <alignment/>
    </xf>
    <xf numFmtId="0" fontId="0" fillId="0" borderId="10" xfId="0" applyFill="1" applyBorder="1" applyAlignment="1">
      <alignment horizontal="distributed" vertical="center"/>
    </xf>
    <xf numFmtId="18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182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distributed"/>
    </xf>
    <xf numFmtId="58" fontId="0" fillId="0" borderId="0" xfId="0" applyNumberFormat="1" applyFill="1" applyBorder="1" applyAlignment="1">
      <alignment horizontal="center"/>
    </xf>
    <xf numFmtId="58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0" fillId="0" borderId="16" xfId="0" applyFill="1" applyBorder="1" applyAlignment="1">
      <alignment horizontal="center" shrinkToFit="1"/>
    </xf>
    <xf numFmtId="0" fontId="0" fillId="0" borderId="23" xfId="0" applyFill="1" applyBorder="1" applyAlignment="1">
      <alignment shrinkToFit="1"/>
    </xf>
    <xf numFmtId="0" fontId="0" fillId="0" borderId="0" xfId="0" applyFill="1" applyBorder="1" applyAlignment="1">
      <alignment horizontal="left" shrinkToFit="1"/>
    </xf>
    <xf numFmtId="38" fontId="0" fillId="0" borderId="23" xfId="81" applyFont="1" applyFill="1" applyBorder="1" applyAlignment="1">
      <alignment horizontal="center"/>
    </xf>
    <xf numFmtId="38" fontId="0" fillId="0" borderId="10" xfId="81" applyFont="1" applyFill="1" applyBorder="1" applyAlignment="1">
      <alignment horizontal="center" vertical="center"/>
    </xf>
    <xf numFmtId="38" fontId="0" fillId="0" borderId="10" xfId="81" applyFont="1" applyFill="1" applyBorder="1" applyAlignment="1">
      <alignment horizontal="center" vertical="center"/>
    </xf>
    <xf numFmtId="38" fontId="0" fillId="0" borderId="12" xfId="81" applyFont="1" applyFill="1" applyBorder="1" applyAlignment="1">
      <alignment horizontal="center" vertical="center"/>
    </xf>
    <xf numFmtId="38" fontId="0" fillId="0" borderId="10" xfId="81" applyFont="1" applyFill="1" applyBorder="1" applyAlignment="1">
      <alignment horizontal="center"/>
    </xf>
    <xf numFmtId="38" fontId="0" fillId="0" borderId="12" xfId="81" applyFont="1" applyFill="1" applyBorder="1" applyAlignment="1">
      <alignment horizontal="center"/>
    </xf>
    <xf numFmtId="38" fontId="0" fillId="0" borderId="10" xfId="83" applyFont="1" applyFill="1" applyBorder="1" applyAlignment="1">
      <alignment horizontal="center" vertical="center"/>
    </xf>
    <xf numFmtId="38" fontId="0" fillId="0" borderId="10" xfId="83" applyFont="1" applyFill="1" applyBorder="1" applyAlignment="1">
      <alignment horizontal="center" vertical="center"/>
    </xf>
    <xf numFmtId="38" fontId="0" fillId="0" borderId="23" xfId="81" applyFont="1" applyFill="1" applyBorder="1" applyAlignment="1">
      <alignment/>
    </xf>
    <xf numFmtId="38" fontId="2" fillId="0" borderId="0" xfId="81" applyFont="1" applyFill="1" applyAlignment="1">
      <alignment/>
    </xf>
    <xf numFmtId="38" fontId="2" fillId="0" borderId="0" xfId="81" applyFont="1" applyFill="1" applyAlignment="1">
      <alignment horizontal="left"/>
    </xf>
    <xf numFmtId="38" fontId="0" fillId="0" borderId="12" xfId="83" applyFont="1" applyFill="1" applyBorder="1" applyAlignment="1">
      <alignment horizontal="center" vertical="center"/>
    </xf>
    <xf numFmtId="38" fontId="0" fillId="0" borderId="13" xfId="83" applyFont="1" applyFill="1" applyBorder="1" applyAlignment="1">
      <alignment horizontal="center" vertical="center"/>
    </xf>
    <xf numFmtId="38" fontId="0" fillId="0" borderId="14" xfId="83" applyFont="1" applyFill="1" applyBorder="1" applyAlignment="1">
      <alignment horizontal="center" vertical="center"/>
    </xf>
    <xf numFmtId="38" fontId="0" fillId="0" borderId="15" xfId="81" applyFont="1" applyFill="1" applyBorder="1" applyAlignment="1">
      <alignment horizontal="center" vertical="center" wrapText="1"/>
    </xf>
    <xf numFmtId="38" fontId="0" fillId="0" borderId="11" xfId="81" applyFont="1" applyFill="1" applyBorder="1" applyAlignment="1">
      <alignment horizontal="center" vertical="center" wrapText="1"/>
    </xf>
    <xf numFmtId="38" fontId="0" fillId="0" borderId="16" xfId="81" applyFont="1" applyFill="1" applyBorder="1" applyAlignment="1">
      <alignment horizontal="center" vertical="center" shrinkToFit="1"/>
    </xf>
    <xf numFmtId="38" fontId="0" fillId="0" borderId="21" xfId="81" applyFont="1" applyFill="1" applyBorder="1" applyAlignment="1">
      <alignment horizontal="center" vertical="center" shrinkToFit="1"/>
    </xf>
    <xf numFmtId="38" fontId="0" fillId="0" borderId="17" xfId="81" applyFont="1" applyFill="1" applyBorder="1" applyAlignment="1">
      <alignment horizontal="center" vertical="center" shrinkToFit="1"/>
    </xf>
    <xf numFmtId="38" fontId="0" fillId="0" borderId="18" xfId="81" applyFont="1" applyFill="1" applyBorder="1" applyAlignment="1">
      <alignment horizontal="center" vertical="center" shrinkToFit="1"/>
    </xf>
    <xf numFmtId="38" fontId="4" fillId="0" borderId="16" xfId="81" applyFont="1" applyFill="1" applyBorder="1" applyAlignment="1">
      <alignment horizontal="center" vertical="center"/>
    </xf>
    <xf numFmtId="38" fontId="4" fillId="0" borderId="21" xfId="81" applyFont="1" applyFill="1" applyBorder="1" applyAlignment="1">
      <alignment horizontal="center" vertical="center"/>
    </xf>
    <xf numFmtId="38" fontId="4" fillId="0" borderId="17" xfId="81" applyFont="1" applyFill="1" applyBorder="1" applyAlignment="1">
      <alignment horizontal="center" vertical="center"/>
    </xf>
    <xf numFmtId="38" fontId="4" fillId="0" borderId="18" xfId="81" applyFont="1" applyFill="1" applyBorder="1" applyAlignment="1">
      <alignment horizontal="center" vertical="center"/>
    </xf>
    <xf numFmtId="38" fontId="0" fillId="0" borderId="15" xfId="81" applyFont="1" applyFill="1" applyBorder="1" applyAlignment="1">
      <alignment horizontal="center" vertical="center" textRotation="255"/>
    </xf>
    <xf numFmtId="38" fontId="0" fillId="0" borderId="11" xfId="81" applyFont="1" applyFill="1" applyBorder="1" applyAlignment="1">
      <alignment horizontal="center" vertical="center" textRotation="255"/>
    </xf>
    <xf numFmtId="0" fontId="0" fillId="0" borderId="15" xfId="81" applyNumberFormat="1" applyFont="1" applyFill="1" applyBorder="1" applyAlignment="1">
      <alignment horizontal="center" vertical="center" textRotation="255" shrinkToFit="1"/>
    </xf>
    <xf numFmtId="0" fontId="0" fillId="0" borderId="11" xfId="81" applyNumberFormat="1" applyFont="1" applyFill="1" applyBorder="1" applyAlignment="1">
      <alignment horizontal="center" vertical="center" textRotation="255" shrinkToFit="1"/>
    </xf>
    <xf numFmtId="38" fontId="0" fillId="0" borderId="24" xfId="81" applyFont="1" applyFill="1" applyBorder="1" applyAlignment="1">
      <alignment horizontal="center" vertical="center" textRotation="255" shrinkToFit="1"/>
    </xf>
    <xf numFmtId="38" fontId="0" fillId="0" borderId="25" xfId="81" applyFont="1" applyFill="1" applyBorder="1" applyAlignment="1">
      <alignment horizontal="center" vertical="center" textRotation="255" shrinkToFit="1"/>
    </xf>
    <xf numFmtId="38" fontId="0" fillId="0" borderId="26" xfId="81" applyFont="1" applyFill="1" applyBorder="1" applyAlignment="1">
      <alignment horizontal="center" vertical="center" textRotation="255" shrinkToFit="1"/>
    </xf>
    <xf numFmtId="38" fontId="0" fillId="0" borderId="27" xfId="81" applyFont="1" applyFill="1" applyBorder="1" applyAlignment="1">
      <alignment horizontal="center" vertical="center" textRotation="255" shrinkToFit="1"/>
    </xf>
    <xf numFmtId="38" fontId="0" fillId="0" borderId="28" xfId="81" applyFont="1" applyFill="1" applyBorder="1" applyAlignment="1">
      <alignment horizontal="center" vertical="center" textRotation="255" shrinkToFit="1"/>
    </xf>
    <xf numFmtId="38" fontId="0" fillId="0" borderId="29" xfId="81" applyFont="1" applyFill="1" applyBorder="1" applyAlignment="1">
      <alignment horizontal="center" vertical="center" textRotation="255" shrinkToFit="1"/>
    </xf>
    <xf numFmtId="0" fontId="6" fillId="0" borderId="12" xfId="83" applyNumberFormat="1" applyFont="1" applyFill="1" applyBorder="1" applyAlignment="1">
      <alignment horizontal="center" vertical="center" textRotation="255"/>
    </xf>
    <xf numFmtId="0" fontId="6" fillId="0" borderId="30" xfId="83" applyNumberFormat="1" applyFont="1" applyFill="1" applyBorder="1" applyAlignment="1">
      <alignment horizontal="center" vertical="center" textRotation="255"/>
    </xf>
    <xf numFmtId="183" fontId="0" fillId="0" borderId="12" xfId="81" applyNumberFormat="1" applyFont="1" applyFill="1" applyBorder="1" applyAlignment="1">
      <alignment horizontal="center" vertical="center"/>
    </xf>
    <xf numFmtId="183" fontId="0" fillId="0" borderId="13" xfId="81" applyNumberFormat="1" applyFont="1" applyFill="1" applyBorder="1" applyAlignment="1">
      <alignment horizontal="center" vertical="center"/>
    </xf>
    <xf numFmtId="183" fontId="0" fillId="0" borderId="14" xfId="81" applyNumberFormat="1" applyFont="1" applyFill="1" applyBorder="1" applyAlignment="1">
      <alignment horizontal="center" vertical="center"/>
    </xf>
    <xf numFmtId="0" fontId="0" fillId="0" borderId="12" xfId="81" applyNumberFormat="1" applyFont="1" applyFill="1" applyBorder="1" applyAlignment="1">
      <alignment horizontal="center" vertical="center"/>
    </xf>
    <xf numFmtId="0" fontId="0" fillId="0" borderId="13" xfId="81" applyNumberFormat="1" applyFont="1" applyFill="1" applyBorder="1" applyAlignment="1">
      <alignment horizontal="center" vertical="center"/>
    </xf>
    <xf numFmtId="0" fontId="0" fillId="0" borderId="14" xfId="81" applyNumberFormat="1" applyFont="1" applyFill="1" applyBorder="1" applyAlignment="1">
      <alignment horizontal="center" vertical="center"/>
    </xf>
    <xf numFmtId="38" fontId="0" fillId="0" borderId="16" xfId="81" applyFont="1" applyFill="1" applyBorder="1" applyAlignment="1">
      <alignment horizontal="center" vertical="center" textRotation="255" shrinkToFit="1"/>
    </xf>
    <xf numFmtId="38" fontId="0" fillId="0" borderId="21" xfId="81" applyFont="1" applyFill="1" applyBorder="1" applyAlignment="1">
      <alignment horizontal="center" vertical="center" textRotation="255" shrinkToFit="1"/>
    </xf>
    <xf numFmtId="38" fontId="0" fillId="0" borderId="20" xfId="81" applyFont="1" applyFill="1" applyBorder="1" applyAlignment="1">
      <alignment horizontal="center" vertical="center" textRotation="255" shrinkToFit="1"/>
    </xf>
    <xf numFmtId="38" fontId="0" fillId="0" borderId="31" xfId="81" applyFont="1" applyFill="1" applyBorder="1" applyAlignment="1">
      <alignment horizontal="center" vertical="center" textRotation="255" shrinkToFit="1"/>
    </xf>
    <xf numFmtId="38" fontId="0" fillId="0" borderId="17" xfId="81" applyFont="1" applyFill="1" applyBorder="1" applyAlignment="1">
      <alignment horizontal="center" vertical="center" textRotation="255" shrinkToFit="1"/>
    </xf>
    <xf numFmtId="38" fontId="0" fillId="0" borderId="18" xfId="81" applyFont="1" applyFill="1" applyBorder="1" applyAlignment="1">
      <alignment horizontal="center" vertical="center" textRotation="255" shrinkToFit="1"/>
    </xf>
    <xf numFmtId="0" fontId="0" fillId="0" borderId="16" xfId="81" applyNumberFormat="1" applyFont="1" applyFill="1" applyBorder="1" applyAlignment="1">
      <alignment horizontal="center" vertical="center" textRotation="255" shrinkToFit="1"/>
    </xf>
    <xf numFmtId="0" fontId="0" fillId="0" borderId="21" xfId="81" applyNumberFormat="1" applyFont="1" applyFill="1" applyBorder="1" applyAlignment="1">
      <alignment horizontal="center" vertical="center" textRotation="255" shrinkToFit="1"/>
    </xf>
    <xf numFmtId="0" fontId="0" fillId="0" borderId="20" xfId="81" applyNumberFormat="1" applyFont="1" applyFill="1" applyBorder="1" applyAlignment="1">
      <alignment horizontal="center" vertical="center" textRotation="255" shrinkToFit="1"/>
    </xf>
    <xf numFmtId="0" fontId="0" fillId="0" borderId="31" xfId="81" applyNumberFormat="1" applyFont="1" applyFill="1" applyBorder="1" applyAlignment="1">
      <alignment horizontal="center" vertical="center" textRotation="255" shrinkToFit="1"/>
    </xf>
    <xf numFmtId="0" fontId="0" fillId="0" borderId="17" xfId="81" applyNumberFormat="1" applyFont="1" applyFill="1" applyBorder="1" applyAlignment="1">
      <alignment horizontal="center" vertical="center" textRotation="255" shrinkToFit="1"/>
    </xf>
    <xf numFmtId="0" fontId="0" fillId="0" borderId="18" xfId="81" applyNumberFormat="1" applyFont="1" applyFill="1" applyBorder="1" applyAlignment="1">
      <alignment horizontal="center" vertical="center" textRotation="255" shrinkToFit="1"/>
    </xf>
    <xf numFmtId="0" fontId="6" fillId="0" borderId="16" xfId="83" applyNumberFormat="1" applyFont="1" applyFill="1" applyBorder="1" applyAlignment="1">
      <alignment horizontal="center" vertical="center" textRotation="255"/>
    </xf>
    <xf numFmtId="0" fontId="6" fillId="0" borderId="20" xfId="83" applyNumberFormat="1" applyFont="1" applyFill="1" applyBorder="1" applyAlignment="1">
      <alignment horizontal="center" vertical="center" textRotation="255"/>
    </xf>
    <xf numFmtId="0" fontId="6" fillId="0" borderId="21" xfId="83" applyNumberFormat="1" applyFont="1" applyFill="1" applyBorder="1" applyAlignment="1">
      <alignment horizontal="center" vertical="center" textRotation="255"/>
    </xf>
    <xf numFmtId="0" fontId="6" fillId="0" borderId="31" xfId="83" applyNumberFormat="1" applyFont="1" applyFill="1" applyBorder="1" applyAlignment="1">
      <alignment horizontal="center" vertical="center" textRotation="255"/>
    </xf>
    <xf numFmtId="0" fontId="6" fillId="0" borderId="18" xfId="83" applyNumberFormat="1" applyFont="1" applyFill="1" applyBorder="1" applyAlignment="1">
      <alignment horizontal="center" vertical="center" textRotation="255"/>
    </xf>
    <xf numFmtId="0" fontId="0" fillId="0" borderId="10" xfId="81" applyNumberFormat="1" applyFont="1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6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25390625" style="116" customWidth="1"/>
    <col min="2" max="3" width="6.25390625" style="116" customWidth="1"/>
    <col min="4" max="4" width="6.75390625" style="116" customWidth="1"/>
    <col min="5" max="7" width="6.25390625" style="116" customWidth="1"/>
    <col min="8" max="8" width="6.75390625" style="116" customWidth="1"/>
    <col min="9" max="9" width="6.75390625" style="116" bestFit="1" customWidth="1"/>
    <col min="10" max="10" width="6.75390625" style="116" customWidth="1"/>
    <col min="11" max="11" width="4.625" style="116" customWidth="1"/>
    <col min="12" max="12" width="3.75390625" style="116" customWidth="1"/>
    <col min="13" max="13" width="11.00390625" style="116" customWidth="1"/>
    <col min="14" max="16" width="7.25390625" style="116" customWidth="1"/>
    <col min="17" max="22" width="6.625" style="116" customWidth="1"/>
    <col min="23" max="24" width="7.25390625" style="116" customWidth="1"/>
    <col min="25" max="16384" width="9.00390625" style="116" customWidth="1"/>
  </cols>
  <sheetData>
    <row r="1" spans="1:2" ht="21">
      <c r="A1" s="214" t="s">
        <v>42</v>
      </c>
      <c r="B1" s="214"/>
    </row>
    <row r="2" spans="1:5" ht="17.25" customHeight="1">
      <c r="A2" s="189" t="s">
        <v>43</v>
      </c>
      <c r="B2" s="144"/>
      <c r="C2" s="144"/>
      <c r="D2" s="144"/>
      <c r="E2" s="144"/>
    </row>
    <row r="3" spans="1:5" ht="13.5" customHeight="1">
      <c r="A3" s="177"/>
      <c r="B3" s="177"/>
      <c r="C3" s="177"/>
      <c r="D3" s="177"/>
      <c r="E3" s="177"/>
    </row>
    <row r="4" spans="10:11" ht="13.5" customHeight="1">
      <c r="J4" s="181" t="s">
        <v>239</v>
      </c>
      <c r="K4" s="29"/>
    </row>
    <row r="5" spans="1:11" ht="21" customHeight="1">
      <c r="A5" s="211" t="s">
        <v>14</v>
      </c>
      <c r="B5" s="213" t="s">
        <v>0</v>
      </c>
      <c r="C5" s="213"/>
      <c r="D5" s="213"/>
      <c r="E5" s="213" t="s">
        <v>1</v>
      </c>
      <c r="F5" s="213"/>
      <c r="G5" s="215"/>
      <c r="H5" s="118" t="s">
        <v>2</v>
      </c>
      <c r="I5" s="118" t="s">
        <v>4</v>
      </c>
      <c r="J5" s="117" t="s">
        <v>6</v>
      </c>
      <c r="K5" s="29"/>
    </row>
    <row r="6" spans="1:11" ht="21" customHeight="1">
      <c r="A6" s="212"/>
      <c r="B6" s="118" t="s">
        <v>7</v>
      </c>
      <c r="C6" s="118" t="s">
        <v>8</v>
      </c>
      <c r="D6" s="119" t="s">
        <v>9</v>
      </c>
      <c r="E6" s="118" t="s">
        <v>7</v>
      </c>
      <c r="F6" s="119" t="s">
        <v>8</v>
      </c>
      <c r="G6" s="119" t="s">
        <v>9</v>
      </c>
      <c r="H6" s="120" t="s">
        <v>3</v>
      </c>
      <c r="I6" s="120" t="s">
        <v>5</v>
      </c>
      <c r="J6" s="121" t="s">
        <v>3</v>
      </c>
      <c r="K6" s="29"/>
    </row>
    <row r="7" spans="1:11" ht="21" customHeight="1">
      <c r="A7" s="212"/>
      <c r="B7" s="120" t="s">
        <v>10</v>
      </c>
      <c r="C7" s="122" t="s">
        <v>11</v>
      </c>
      <c r="D7" s="122" t="s">
        <v>12</v>
      </c>
      <c r="E7" s="120" t="s">
        <v>10</v>
      </c>
      <c r="F7" s="122" t="s">
        <v>11</v>
      </c>
      <c r="G7" s="13" t="s">
        <v>13</v>
      </c>
      <c r="H7" s="123" t="s">
        <v>10</v>
      </c>
      <c r="I7" s="121" t="s">
        <v>10</v>
      </c>
      <c r="J7" s="121" t="s">
        <v>10</v>
      </c>
      <c r="K7" s="29"/>
    </row>
    <row r="8" spans="1:11" ht="21" customHeight="1">
      <c r="A8" s="178" t="s">
        <v>196</v>
      </c>
      <c r="B8" s="13">
        <v>4</v>
      </c>
      <c r="C8" s="13">
        <v>80</v>
      </c>
      <c r="D8" s="13">
        <v>20</v>
      </c>
      <c r="E8" s="13">
        <v>3</v>
      </c>
      <c r="F8" s="13">
        <v>4</v>
      </c>
      <c r="G8" s="13">
        <v>4</v>
      </c>
      <c r="H8" s="14">
        <v>41</v>
      </c>
      <c r="I8" s="14">
        <v>10</v>
      </c>
      <c r="J8" s="14">
        <v>9</v>
      </c>
      <c r="K8" s="30"/>
    </row>
    <row r="9" spans="1:11" ht="21" customHeight="1">
      <c r="A9" s="178" t="s">
        <v>240</v>
      </c>
      <c r="B9" s="14">
        <v>4</v>
      </c>
      <c r="C9" s="14">
        <v>77</v>
      </c>
      <c r="D9" s="14">
        <v>19</v>
      </c>
      <c r="E9" s="14">
        <v>1</v>
      </c>
      <c r="F9" s="14">
        <v>1</v>
      </c>
      <c r="G9" s="14">
        <v>1</v>
      </c>
      <c r="H9" s="14">
        <v>35</v>
      </c>
      <c r="I9" s="14">
        <v>13</v>
      </c>
      <c r="J9" s="14">
        <v>20</v>
      </c>
      <c r="K9" s="30"/>
    </row>
    <row r="10" spans="1:11" ht="21" customHeight="1">
      <c r="A10" s="178" t="s">
        <v>197</v>
      </c>
      <c r="B10" s="14">
        <v>4</v>
      </c>
      <c r="C10" s="14">
        <v>81</v>
      </c>
      <c r="D10" s="14">
        <v>19</v>
      </c>
      <c r="E10" s="14">
        <v>2</v>
      </c>
      <c r="F10" s="14">
        <v>2</v>
      </c>
      <c r="G10" s="14">
        <v>2</v>
      </c>
      <c r="H10" s="14">
        <v>34</v>
      </c>
      <c r="I10" s="14">
        <v>12</v>
      </c>
      <c r="J10" s="14">
        <v>17</v>
      </c>
      <c r="K10" s="30"/>
    </row>
    <row r="11" spans="1:11" ht="21" customHeight="1">
      <c r="A11" s="178" t="s">
        <v>114</v>
      </c>
      <c r="B11" s="14">
        <v>4</v>
      </c>
      <c r="C11" s="14">
        <v>84</v>
      </c>
      <c r="D11" s="14">
        <v>19</v>
      </c>
      <c r="E11" s="14">
        <v>2</v>
      </c>
      <c r="F11" s="14">
        <v>2</v>
      </c>
      <c r="G11" s="14">
        <v>2</v>
      </c>
      <c r="H11" s="14">
        <v>39</v>
      </c>
      <c r="I11" s="14">
        <v>13</v>
      </c>
      <c r="J11" s="14">
        <v>23</v>
      </c>
      <c r="K11" s="30"/>
    </row>
    <row r="12" spans="1:11" ht="21" customHeight="1">
      <c r="A12" s="178" t="s">
        <v>115</v>
      </c>
      <c r="B12" s="14">
        <v>4</v>
      </c>
      <c r="C12" s="14">
        <v>101</v>
      </c>
      <c r="D12" s="14">
        <v>20</v>
      </c>
      <c r="E12" s="14">
        <v>4</v>
      </c>
      <c r="F12" s="14">
        <v>4</v>
      </c>
      <c r="G12" s="14">
        <v>4</v>
      </c>
      <c r="H12" s="14">
        <v>36</v>
      </c>
      <c r="I12" s="14">
        <v>15</v>
      </c>
      <c r="J12" s="14">
        <v>8</v>
      </c>
      <c r="K12" s="30"/>
    </row>
    <row r="13" spans="1:11" ht="21" customHeight="1">
      <c r="A13" s="178" t="s">
        <v>116</v>
      </c>
      <c r="B13" s="14">
        <v>4</v>
      </c>
      <c r="C13" s="14">
        <v>105</v>
      </c>
      <c r="D13" s="14">
        <v>20</v>
      </c>
      <c r="E13" s="14">
        <v>2</v>
      </c>
      <c r="F13" s="14">
        <v>2</v>
      </c>
      <c r="G13" s="14">
        <v>2</v>
      </c>
      <c r="H13" s="14">
        <v>46</v>
      </c>
      <c r="I13" s="14">
        <v>14</v>
      </c>
      <c r="J13" s="14">
        <v>7</v>
      </c>
      <c r="K13" s="30"/>
    </row>
    <row r="14" spans="1:11" ht="21" customHeight="1">
      <c r="A14" s="178" t="s">
        <v>117</v>
      </c>
      <c r="B14" s="14">
        <v>4</v>
      </c>
      <c r="C14" s="14">
        <v>102</v>
      </c>
      <c r="D14" s="14">
        <v>19</v>
      </c>
      <c r="E14" s="14">
        <v>2</v>
      </c>
      <c r="F14" s="14">
        <v>2</v>
      </c>
      <c r="G14" s="14">
        <v>2</v>
      </c>
      <c r="H14" s="14">
        <v>45</v>
      </c>
      <c r="I14" s="14">
        <v>12</v>
      </c>
      <c r="J14" s="14">
        <v>22</v>
      </c>
      <c r="K14" s="30"/>
    </row>
    <row r="15" spans="1:11" ht="21" customHeight="1">
      <c r="A15" s="178" t="s">
        <v>241</v>
      </c>
      <c r="B15" s="14">
        <v>4</v>
      </c>
      <c r="C15" s="14">
        <v>96</v>
      </c>
      <c r="D15" s="14">
        <v>17</v>
      </c>
      <c r="E15" s="14">
        <v>1</v>
      </c>
      <c r="F15" s="14">
        <v>1</v>
      </c>
      <c r="G15" s="14">
        <v>1</v>
      </c>
      <c r="H15" s="14">
        <v>39</v>
      </c>
      <c r="I15" s="14">
        <v>12</v>
      </c>
      <c r="J15" s="14">
        <v>27</v>
      </c>
      <c r="K15" s="30"/>
    </row>
    <row r="16" spans="1:11" ht="21" customHeight="1">
      <c r="A16" s="178" t="s">
        <v>242</v>
      </c>
      <c r="B16" s="14">
        <v>4</v>
      </c>
      <c r="C16" s="14">
        <v>98</v>
      </c>
      <c r="D16" s="14">
        <v>18</v>
      </c>
      <c r="E16" s="14">
        <v>1</v>
      </c>
      <c r="F16" s="14">
        <v>1</v>
      </c>
      <c r="G16" s="14">
        <v>1</v>
      </c>
      <c r="H16" s="14">
        <v>36</v>
      </c>
      <c r="I16" s="14">
        <v>11</v>
      </c>
      <c r="J16" s="14">
        <v>20</v>
      </c>
      <c r="K16" s="30"/>
    </row>
    <row r="17" spans="1:11" ht="21" customHeight="1">
      <c r="A17" s="178" t="s">
        <v>243</v>
      </c>
      <c r="B17" s="14">
        <v>4</v>
      </c>
      <c r="C17" s="14">
        <v>103</v>
      </c>
      <c r="D17" s="14">
        <v>18</v>
      </c>
      <c r="E17" s="14">
        <v>1</v>
      </c>
      <c r="F17" s="14">
        <v>1</v>
      </c>
      <c r="G17" s="14">
        <v>1</v>
      </c>
      <c r="H17" s="14">
        <v>44</v>
      </c>
      <c r="I17" s="14">
        <v>13</v>
      </c>
      <c r="J17" s="14">
        <v>21</v>
      </c>
      <c r="K17" s="30"/>
    </row>
    <row r="18" spans="1:11" ht="21" customHeight="1">
      <c r="A18" s="178" t="s">
        <v>132</v>
      </c>
      <c r="B18" s="14">
        <v>4</v>
      </c>
      <c r="C18" s="14">
        <v>103</v>
      </c>
      <c r="D18" s="14">
        <v>18</v>
      </c>
      <c r="E18" s="14">
        <v>1</v>
      </c>
      <c r="F18" s="14">
        <v>1</v>
      </c>
      <c r="G18" s="14">
        <v>1</v>
      </c>
      <c r="H18" s="14">
        <v>51</v>
      </c>
      <c r="I18" s="14">
        <v>14</v>
      </c>
      <c r="J18" s="14">
        <v>25</v>
      </c>
      <c r="K18" s="30"/>
    </row>
    <row r="19" spans="1:10" ht="21" customHeight="1">
      <c r="A19" s="178" t="s">
        <v>133</v>
      </c>
      <c r="B19" s="14">
        <v>4</v>
      </c>
      <c r="C19" s="14">
        <v>104</v>
      </c>
      <c r="D19" s="14">
        <v>18</v>
      </c>
      <c r="E19" s="14">
        <v>1</v>
      </c>
      <c r="F19" s="14">
        <v>1</v>
      </c>
      <c r="G19" s="14">
        <v>1</v>
      </c>
      <c r="H19" s="14">
        <v>39</v>
      </c>
      <c r="I19" s="14">
        <v>18</v>
      </c>
      <c r="J19" s="14">
        <v>18</v>
      </c>
    </row>
    <row r="20" spans="1:10" ht="21" customHeight="1">
      <c r="A20" s="178" t="s">
        <v>244</v>
      </c>
      <c r="B20" s="14">
        <v>4</v>
      </c>
      <c r="C20" s="14">
        <v>99</v>
      </c>
      <c r="D20" s="14">
        <v>20</v>
      </c>
      <c r="E20" s="14">
        <v>1</v>
      </c>
      <c r="F20" s="14">
        <v>1</v>
      </c>
      <c r="G20" s="14">
        <v>1</v>
      </c>
      <c r="H20" s="14">
        <v>48</v>
      </c>
      <c r="I20" s="14">
        <v>16</v>
      </c>
      <c r="J20" s="14">
        <v>0</v>
      </c>
    </row>
    <row r="21" spans="1:10" ht="21" customHeight="1">
      <c r="A21" s="178" t="s">
        <v>245</v>
      </c>
      <c r="B21" s="14">
        <v>4</v>
      </c>
      <c r="C21" s="14">
        <v>98</v>
      </c>
      <c r="D21" s="14">
        <v>20</v>
      </c>
      <c r="E21" s="14">
        <v>1</v>
      </c>
      <c r="F21" s="14">
        <v>1</v>
      </c>
      <c r="G21" s="14">
        <v>1</v>
      </c>
      <c r="H21" s="14">
        <v>50</v>
      </c>
      <c r="I21" s="14">
        <v>10</v>
      </c>
      <c r="J21" s="14">
        <v>0</v>
      </c>
    </row>
    <row r="22" spans="1:10" ht="21" customHeight="1">
      <c r="A22" s="178" t="s">
        <v>205</v>
      </c>
      <c r="B22" s="14">
        <v>4</v>
      </c>
      <c r="C22" s="14">
        <v>103</v>
      </c>
      <c r="D22" s="14">
        <v>21</v>
      </c>
      <c r="E22" s="14">
        <v>1</v>
      </c>
      <c r="F22" s="14">
        <v>1</v>
      </c>
      <c r="G22" s="14">
        <v>1</v>
      </c>
      <c r="H22" s="14">
        <v>45</v>
      </c>
      <c r="I22" s="14">
        <v>12</v>
      </c>
      <c r="J22" s="14">
        <v>21</v>
      </c>
    </row>
    <row r="23" spans="1:10" ht="21" customHeight="1">
      <c r="A23" s="178" t="s">
        <v>232</v>
      </c>
      <c r="B23" s="14">
        <v>4</v>
      </c>
      <c r="C23" s="14">
        <v>109</v>
      </c>
      <c r="D23" s="14">
        <v>19</v>
      </c>
      <c r="E23" s="14">
        <v>1</v>
      </c>
      <c r="F23" s="14">
        <v>1</v>
      </c>
      <c r="G23" s="14">
        <v>1</v>
      </c>
      <c r="H23" s="14">
        <v>40</v>
      </c>
      <c r="I23" s="14">
        <v>16</v>
      </c>
      <c r="J23" s="14">
        <v>30</v>
      </c>
    </row>
    <row r="24" spans="1:10" ht="21" customHeight="1">
      <c r="A24" s="178" t="s">
        <v>236</v>
      </c>
      <c r="B24" s="14">
        <v>4</v>
      </c>
      <c r="C24" s="14">
        <v>112</v>
      </c>
      <c r="D24" s="14">
        <v>22</v>
      </c>
      <c r="E24" s="14">
        <v>1</v>
      </c>
      <c r="F24" s="14">
        <v>1</v>
      </c>
      <c r="G24" s="14">
        <v>1</v>
      </c>
      <c r="H24" s="14">
        <v>38</v>
      </c>
      <c r="I24" s="14">
        <v>15</v>
      </c>
      <c r="J24" s="14">
        <v>0</v>
      </c>
    </row>
    <row r="25" spans="1:10" ht="21" customHeight="1">
      <c r="A25" s="178" t="s">
        <v>238</v>
      </c>
      <c r="B25" s="14">
        <v>4</v>
      </c>
      <c r="C25" s="14">
        <v>115</v>
      </c>
      <c r="D25" s="14">
        <v>18</v>
      </c>
      <c r="E25" s="14">
        <v>2</v>
      </c>
      <c r="F25" s="14">
        <v>2</v>
      </c>
      <c r="G25" s="14">
        <v>2</v>
      </c>
      <c r="H25" s="14">
        <v>49</v>
      </c>
      <c r="I25" s="14">
        <v>13</v>
      </c>
      <c r="J25" s="14">
        <v>10</v>
      </c>
    </row>
    <row r="26" ht="13.5">
      <c r="A26" s="30" t="s">
        <v>200</v>
      </c>
    </row>
    <row r="27" ht="13.5">
      <c r="A27" s="30"/>
    </row>
    <row r="28" ht="13.5">
      <c r="A28" s="30"/>
    </row>
    <row r="29" ht="13.5">
      <c r="A29" s="30"/>
    </row>
    <row r="30" ht="13.5">
      <c r="A30" s="30"/>
    </row>
  </sheetData>
  <sheetProtection/>
  <mergeCells count="4">
    <mergeCell ref="A5:A7"/>
    <mergeCell ref="B5:D5"/>
    <mergeCell ref="A1:B1"/>
    <mergeCell ref="E5:G5"/>
  </mergeCells>
  <printOptions/>
  <pageMargins left="1.5748031496062993" right="0" top="0.5905511811023623" bottom="0.3937007874015748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4" customWidth="1"/>
    <col min="2" max="2" width="15.625" style="134" customWidth="1"/>
    <col min="3" max="3" width="16.25390625" style="134" customWidth="1"/>
    <col min="4" max="4" width="17.50390625" style="134" customWidth="1"/>
    <col min="5" max="5" width="9.00390625" style="134" customWidth="1"/>
    <col min="6" max="6" width="6.50390625" style="159" customWidth="1"/>
    <col min="7" max="7" width="15.625" style="159" customWidth="1"/>
    <col min="8" max="8" width="16.25390625" style="159" customWidth="1"/>
    <col min="9" max="9" width="17.50390625" style="159" customWidth="1"/>
    <col min="10" max="16384" width="9.00390625" style="134" customWidth="1"/>
  </cols>
  <sheetData>
    <row r="1" spans="1:7" ht="17.25">
      <c r="A1" s="189" t="s">
        <v>281</v>
      </c>
      <c r="B1" s="189"/>
      <c r="F1" s="190"/>
      <c r="G1" s="190"/>
    </row>
    <row r="2" spans="1:7" ht="13.5" customHeight="1">
      <c r="A2" s="189"/>
      <c r="B2" s="189"/>
      <c r="F2" s="190"/>
      <c r="G2" s="190"/>
    </row>
    <row r="3" spans="1:4" ht="15" customHeight="1">
      <c r="A3" s="10" t="s">
        <v>141</v>
      </c>
      <c r="B3" s="10" t="s">
        <v>142</v>
      </c>
      <c r="C3" s="10" t="s">
        <v>143</v>
      </c>
      <c r="D3" s="10" t="s">
        <v>144</v>
      </c>
    </row>
    <row r="4" spans="1:9" ht="15" customHeight="1">
      <c r="A4" s="10" t="s">
        <v>145</v>
      </c>
      <c r="B4" s="137" t="s">
        <v>147</v>
      </c>
      <c r="C4" s="139">
        <v>38467</v>
      </c>
      <c r="D4" s="139">
        <v>39926</v>
      </c>
      <c r="G4" s="208"/>
      <c r="H4" s="200"/>
      <c r="I4" s="200"/>
    </row>
    <row r="5" spans="1:7" ht="15" customHeight="1">
      <c r="A5" s="10">
        <v>2</v>
      </c>
      <c r="B5" s="137" t="s">
        <v>147</v>
      </c>
      <c r="C5" s="139">
        <v>39927</v>
      </c>
      <c r="D5" s="139">
        <v>41387</v>
      </c>
      <c r="F5" s="143"/>
      <c r="G5" s="143"/>
    </row>
    <row r="6" spans="1:4" ht="15" customHeight="1">
      <c r="A6" s="10">
        <v>3</v>
      </c>
      <c r="B6" s="137" t="s">
        <v>147</v>
      </c>
      <c r="C6" s="139">
        <v>41388</v>
      </c>
      <c r="D6" s="139">
        <v>42848</v>
      </c>
    </row>
    <row r="7" spans="1:4" ht="13.5">
      <c r="A7" s="18">
        <v>4</v>
      </c>
      <c r="B7" s="141" t="s">
        <v>147</v>
      </c>
      <c r="C7" s="142">
        <v>42849</v>
      </c>
      <c r="D7" s="142">
        <v>44309</v>
      </c>
    </row>
    <row r="8" spans="1:4" ht="17.25" customHeight="1">
      <c r="A8" s="18">
        <v>5</v>
      </c>
      <c r="B8" s="141" t="s">
        <v>237</v>
      </c>
      <c r="C8" s="142">
        <v>44310</v>
      </c>
      <c r="D8" s="142"/>
    </row>
    <row r="9" spans="1:2" ht="13.5">
      <c r="A9" s="278" t="s">
        <v>202</v>
      </c>
      <c r="B9" s="278"/>
    </row>
    <row r="10" ht="15" customHeight="1"/>
    <row r="11" spans="1:4" ht="15" customHeight="1">
      <c r="A11" s="190"/>
      <c r="B11" s="190"/>
      <c r="C11" s="192"/>
      <c r="D11" s="192"/>
    </row>
    <row r="12" ht="15" customHeight="1"/>
    <row r="13" ht="15" customHeight="1"/>
    <row r="14" ht="15" customHeight="1"/>
    <row r="16" spans="1:2" ht="13.5">
      <c r="A16" s="12"/>
      <c r="B16" s="12"/>
    </row>
    <row r="17" spans="1:5" ht="17.25">
      <c r="A17" s="180"/>
      <c r="B17" s="180"/>
      <c r="C17" s="159"/>
      <c r="D17" s="159"/>
      <c r="E17" s="159"/>
    </row>
    <row r="18" spans="1:5" ht="13.5">
      <c r="A18" s="159"/>
      <c r="B18" s="159"/>
      <c r="C18" s="159"/>
      <c r="D18" s="159"/>
      <c r="E18" s="159"/>
    </row>
    <row r="19" spans="1:5" ht="13.5">
      <c r="A19" s="159"/>
      <c r="B19" s="202"/>
      <c r="C19" s="200"/>
      <c r="D19" s="200"/>
      <c r="E19" s="159"/>
    </row>
    <row r="20" spans="1:7" ht="13.5">
      <c r="A20" s="159"/>
      <c r="B20" s="202"/>
      <c r="C20" s="200"/>
      <c r="D20" s="200"/>
      <c r="E20" s="159"/>
      <c r="G20" s="146"/>
    </row>
    <row r="21" spans="1:5" ht="13.5">
      <c r="A21" s="159"/>
      <c r="B21" s="202"/>
      <c r="C21" s="200"/>
      <c r="D21" s="200"/>
      <c r="E21" s="159"/>
    </row>
    <row r="22" spans="1:5" ht="13.5">
      <c r="A22" s="192"/>
      <c r="B22" s="199"/>
      <c r="C22" s="201"/>
      <c r="D22" s="201"/>
      <c r="E22" s="159"/>
    </row>
    <row r="23" spans="1:5" ht="13.5">
      <c r="A23" s="192"/>
      <c r="B23" s="199"/>
      <c r="C23" s="201"/>
      <c r="D23" s="201"/>
      <c r="E23" s="159"/>
    </row>
    <row r="24" spans="1:5" ht="13.5">
      <c r="A24" s="192"/>
      <c r="B24" s="199"/>
      <c r="C24" s="201"/>
      <c r="D24" s="201"/>
      <c r="E24" s="159"/>
    </row>
    <row r="25" spans="1:5" ht="13.5">
      <c r="A25" s="192"/>
      <c r="B25" s="199"/>
      <c r="C25" s="201"/>
      <c r="D25" s="201"/>
      <c r="E25" s="159"/>
    </row>
    <row r="26" spans="1:5" ht="13.5">
      <c r="A26" s="192"/>
      <c r="B26" s="199"/>
      <c r="C26" s="201"/>
      <c r="D26" s="201"/>
      <c r="E26" s="159"/>
    </row>
    <row r="27" spans="1:5" ht="13.5">
      <c r="A27" s="143"/>
      <c r="B27" s="143"/>
      <c r="C27" s="143"/>
      <c r="D27" s="159"/>
      <c r="E27" s="159"/>
    </row>
    <row r="28" spans="1:5" ht="13.5">
      <c r="A28" s="12"/>
      <c r="B28" s="12"/>
      <c r="C28" s="143"/>
      <c r="D28" s="159"/>
      <c r="E28" s="159"/>
    </row>
    <row r="29" spans="1:5" ht="13.5">
      <c r="A29" s="159"/>
      <c r="B29" s="159"/>
      <c r="C29" s="143"/>
      <c r="D29" s="159"/>
      <c r="E29" s="159"/>
    </row>
    <row r="30" spans="1:5" ht="13.5">
      <c r="A30" s="159"/>
      <c r="B30" s="159"/>
      <c r="C30" s="143"/>
      <c r="D30" s="159"/>
      <c r="E30" s="159"/>
    </row>
    <row r="31" spans="1:5" ht="13.5">
      <c r="A31" s="159"/>
      <c r="B31" s="159"/>
      <c r="C31" s="159"/>
      <c r="D31" s="159"/>
      <c r="E31" s="159"/>
    </row>
    <row r="32" spans="1:5" ht="13.5">
      <c r="A32" s="159"/>
      <c r="B32" s="159"/>
      <c r="C32" s="159"/>
      <c r="D32" s="159"/>
      <c r="E32" s="159"/>
    </row>
  </sheetData>
  <sheetProtection/>
  <mergeCells count="1">
    <mergeCell ref="A9:B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4" customWidth="1"/>
    <col min="2" max="2" width="15.625" style="134" customWidth="1"/>
    <col min="3" max="3" width="16.25390625" style="134" customWidth="1"/>
    <col min="4" max="4" width="17.50390625" style="134" customWidth="1"/>
    <col min="5" max="5" width="9.00390625" style="134" customWidth="1"/>
    <col min="6" max="6" width="6.50390625" style="134" customWidth="1"/>
    <col min="7" max="7" width="15.625" style="134" customWidth="1"/>
    <col min="8" max="8" width="16.25390625" style="134" customWidth="1"/>
    <col min="9" max="9" width="17.50390625" style="134" customWidth="1"/>
    <col min="10" max="16384" width="9.00390625" style="134" customWidth="1"/>
  </cols>
  <sheetData>
    <row r="1" spans="1:2" ht="17.25" customHeight="1">
      <c r="A1" s="189" t="s">
        <v>282</v>
      </c>
      <c r="B1" s="189"/>
    </row>
    <row r="2" spans="1:2" ht="13.5" customHeight="1">
      <c r="A2" s="189"/>
      <c r="B2" s="189"/>
    </row>
    <row r="3" spans="1:4" ht="15" customHeight="1">
      <c r="A3" s="10" t="s">
        <v>141</v>
      </c>
      <c r="B3" s="10" t="s">
        <v>142</v>
      </c>
      <c r="C3" s="10" t="s">
        <v>143</v>
      </c>
      <c r="D3" s="10" t="s">
        <v>146</v>
      </c>
    </row>
    <row r="4" spans="1:4" ht="15" customHeight="1">
      <c r="A4" s="10" t="s">
        <v>145</v>
      </c>
      <c r="B4" s="137" t="s">
        <v>148</v>
      </c>
      <c r="C4" s="139">
        <v>38527</v>
      </c>
      <c r="D4" s="139">
        <v>39172</v>
      </c>
    </row>
    <row r="5" spans="1:2" ht="15" customHeight="1">
      <c r="A5" s="278" t="s">
        <v>202</v>
      </c>
      <c r="B5" s="278"/>
    </row>
    <row r="6" spans="1:4" ht="15" customHeight="1">
      <c r="A6" s="159"/>
      <c r="B6" s="208"/>
      <c r="C6" s="200"/>
      <c r="D6" s="200"/>
    </row>
    <row r="7" spans="1:4" ht="13.5">
      <c r="A7" s="192"/>
      <c r="B7" s="199"/>
      <c r="C7" s="201"/>
      <c r="D7" s="201"/>
    </row>
    <row r="8" spans="1:4" ht="17.25" customHeight="1">
      <c r="A8" s="192"/>
      <c r="B8" s="199"/>
      <c r="C8" s="201"/>
      <c r="D8" s="201"/>
    </row>
    <row r="9" spans="1:4" ht="13.5">
      <c r="A9" s="143"/>
      <c r="B9" s="143"/>
      <c r="C9" s="159"/>
      <c r="D9" s="159"/>
    </row>
    <row r="10" spans="1:4" ht="15" customHeight="1">
      <c r="A10" s="159"/>
      <c r="B10" s="159"/>
      <c r="C10" s="159"/>
      <c r="D10" s="159"/>
    </row>
    <row r="11" spans="1:4" ht="15" customHeight="1">
      <c r="A11" s="190"/>
      <c r="B11" s="190"/>
      <c r="C11" s="192"/>
      <c r="D11" s="192"/>
    </row>
    <row r="12" spans="1:4" ht="15" customHeight="1">
      <c r="A12" s="159"/>
      <c r="B12" s="159"/>
      <c r="C12" s="159"/>
      <c r="D12" s="159"/>
    </row>
    <row r="13" spans="1:4" ht="15" customHeight="1">
      <c r="A13" s="159"/>
      <c r="B13" s="159"/>
      <c r="C13" s="159"/>
      <c r="D13" s="159"/>
    </row>
    <row r="14" spans="1:4" ht="15" customHeight="1">
      <c r="A14" s="159"/>
      <c r="B14" s="159"/>
      <c r="C14" s="159"/>
      <c r="D14" s="159"/>
    </row>
    <row r="15" spans="1:4" ht="13.5">
      <c r="A15" s="159"/>
      <c r="B15" s="159"/>
      <c r="C15" s="159"/>
      <c r="D15" s="159"/>
    </row>
    <row r="16" spans="1:4" ht="13.5">
      <c r="A16" s="12"/>
      <c r="B16" s="12"/>
      <c r="C16" s="159"/>
      <c r="D16" s="159"/>
    </row>
    <row r="17" spans="1:4" ht="17.25">
      <c r="A17" s="180"/>
      <c r="B17" s="180"/>
      <c r="C17" s="159"/>
      <c r="D17" s="159"/>
    </row>
    <row r="18" spans="1:4" ht="13.5">
      <c r="A18" s="159"/>
      <c r="B18" s="159"/>
      <c r="C18" s="159"/>
      <c r="D18" s="159"/>
    </row>
    <row r="19" spans="1:4" ht="13.5">
      <c r="A19" s="159"/>
      <c r="B19" s="202"/>
      <c r="C19" s="200"/>
      <c r="D19" s="200"/>
    </row>
    <row r="20" spans="1:7" ht="13.5">
      <c r="A20" s="159"/>
      <c r="B20" s="202"/>
      <c r="C20" s="200"/>
      <c r="D20" s="200"/>
      <c r="G20" s="146"/>
    </row>
    <row r="21" spans="1:4" ht="13.5">
      <c r="A21" s="159"/>
      <c r="B21" s="202"/>
      <c r="C21" s="200"/>
      <c r="D21" s="200"/>
    </row>
    <row r="22" spans="1:4" ht="13.5">
      <c r="A22" s="192"/>
      <c r="B22" s="199"/>
      <c r="C22" s="201"/>
      <c r="D22" s="201"/>
    </row>
    <row r="23" spans="1:4" ht="13.5">
      <c r="A23" s="192"/>
      <c r="B23" s="199"/>
      <c r="C23" s="201"/>
      <c r="D23" s="201"/>
    </row>
    <row r="24" spans="1:4" ht="13.5">
      <c r="A24" s="192"/>
      <c r="B24" s="199"/>
      <c r="C24" s="201"/>
      <c r="D24" s="201"/>
    </row>
    <row r="25" spans="1:4" ht="13.5">
      <c r="A25" s="192"/>
      <c r="B25" s="199"/>
      <c r="C25" s="201"/>
      <c r="D25" s="201"/>
    </row>
    <row r="26" spans="1:4" ht="13.5">
      <c r="A26" s="192"/>
      <c r="B26" s="199"/>
      <c r="C26" s="201"/>
      <c r="D26" s="201"/>
    </row>
    <row r="27" spans="1:4" ht="13.5">
      <c r="A27" s="143"/>
      <c r="B27" s="143"/>
      <c r="C27" s="143"/>
      <c r="D27" s="159"/>
    </row>
    <row r="28" spans="1:4" ht="13.5">
      <c r="A28" s="12"/>
      <c r="B28" s="12"/>
      <c r="C28" s="143"/>
      <c r="D28" s="159"/>
    </row>
    <row r="29" spans="1:4" ht="13.5">
      <c r="A29" s="159"/>
      <c r="B29" s="159"/>
      <c r="C29" s="143"/>
      <c r="D29" s="159"/>
    </row>
    <row r="30" spans="1:4" ht="13.5">
      <c r="A30" s="159"/>
      <c r="B30" s="159"/>
      <c r="C30" s="143"/>
      <c r="D30" s="159"/>
    </row>
    <row r="31" spans="1:4" ht="13.5">
      <c r="A31" s="159"/>
      <c r="B31" s="159"/>
      <c r="C31" s="159"/>
      <c r="D31" s="159"/>
    </row>
    <row r="32" spans="1:4" ht="13.5">
      <c r="A32" s="159"/>
      <c r="B32" s="159"/>
      <c r="C32" s="159"/>
      <c r="D32" s="159"/>
    </row>
    <row r="33" spans="1:4" ht="13.5">
      <c r="A33" s="159"/>
      <c r="B33" s="159"/>
      <c r="C33" s="159"/>
      <c r="D33" s="159"/>
    </row>
    <row r="34" spans="1:4" ht="13.5">
      <c r="A34" s="159"/>
      <c r="B34" s="159"/>
      <c r="C34" s="159"/>
      <c r="D34" s="159"/>
    </row>
    <row r="35" spans="1:11" ht="13.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</row>
    <row r="36" spans="1:11" ht="17.25">
      <c r="A36" s="279"/>
      <c r="B36" s="279"/>
      <c r="C36" s="159"/>
      <c r="D36" s="159"/>
      <c r="E36" s="159"/>
      <c r="F36" s="279"/>
      <c r="G36" s="279"/>
      <c r="H36" s="159"/>
      <c r="I36" s="159"/>
      <c r="J36" s="159"/>
      <c r="K36" s="159"/>
    </row>
    <row r="37" spans="1:11" ht="1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</row>
  </sheetData>
  <sheetProtection/>
  <mergeCells count="3">
    <mergeCell ref="A5:B5"/>
    <mergeCell ref="A36:B36"/>
    <mergeCell ref="F36:G3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4" customWidth="1"/>
    <col min="2" max="2" width="15.625" style="134" customWidth="1"/>
    <col min="3" max="3" width="16.25390625" style="134" customWidth="1"/>
    <col min="4" max="4" width="17.50390625" style="134" customWidth="1"/>
    <col min="5" max="5" width="9.00390625" style="134" customWidth="1"/>
    <col min="6" max="6" width="6.50390625" style="159" customWidth="1"/>
    <col min="7" max="7" width="15.625" style="159" customWidth="1"/>
    <col min="8" max="8" width="16.25390625" style="159" customWidth="1"/>
    <col min="9" max="9" width="17.50390625" style="159" customWidth="1"/>
    <col min="10" max="16384" width="9.00390625" style="134" customWidth="1"/>
  </cols>
  <sheetData>
    <row r="1" spans="1:7" ht="17.25" customHeight="1">
      <c r="A1" s="189" t="s">
        <v>313</v>
      </c>
      <c r="B1" s="144"/>
      <c r="F1" s="190"/>
      <c r="G1" s="190"/>
    </row>
    <row r="2" spans="1:7" ht="13.5" customHeight="1">
      <c r="A2" s="144"/>
      <c r="B2" s="144"/>
      <c r="F2" s="190"/>
      <c r="G2" s="190"/>
    </row>
    <row r="3" spans="1:4" ht="15" customHeight="1">
      <c r="A3" s="10" t="s">
        <v>141</v>
      </c>
      <c r="B3" s="10" t="s">
        <v>142</v>
      </c>
      <c r="C3" s="10" t="s">
        <v>143</v>
      </c>
      <c r="D3" s="10" t="s">
        <v>144</v>
      </c>
    </row>
    <row r="4" spans="1:9" ht="15" customHeight="1">
      <c r="A4" s="10" t="s">
        <v>145</v>
      </c>
      <c r="B4" s="140" t="s">
        <v>149</v>
      </c>
      <c r="C4" s="139">
        <v>39173</v>
      </c>
      <c r="D4" s="139">
        <v>39987</v>
      </c>
      <c r="G4" s="208"/>
      <c r="H4" s="200"/>
      <c r="I4" s="200"/>
    </row>
    <row r="5" spans="1:7" ht="15" customHeight="1">
      <c r="A5" s="10">
        <v>2</v>
      </c>
      <c r="B5" s="140" t="s">
        <v>150</v>
      </c>
      <c r="C5" s="139">
        <v>39988</v>
      </c>
      <c r="D5" s="139">
        <v>41448</v>
      </c>
      <c r="F5" s="280"/>
      <c r="G5" s="280"/>
    </row>
    <row r="6" spans="1:4" ht="15" customHeight="1">
      <c r="A6" s="10">
        <v>2</v>
      </c>
      <c r="B6" s="140" t="s">
        <v>151</v>
      </c>
      <c r="C6" s="139">
        <v>39988</v>
      </c>
      <c r="D6" s="139">
        <v>41448</v>
      </c>
    </row>
    <row r="7" spans="1:4" ht="13.5">
      <c r="A7" s="18">
        <v>3</v>
      </c>
      <c r="B7" s="141" t="s">
        <v>153</v>
      </c>
      <c r="C7" s="142">
        <v>41449</v>
      </c>
      <c r="D7" s="142">
        <v>42058</v>
      </c>
    </row>
    <row r="8" spans="1:4" ht="17.25" customHeight="1">
      <c r="A8" s="18">
        <v>4</v>
      </c>
      <c r="B8" s="141" t="s">
        <v>154</v>
      </c>
      <c r="C8" s="142">
        <v>42059</v>
      </c>
      <c r="D8" s="142">
        <v>43519</v>
      </c>
    </row>
    <row r="9" spans="1:4" ht="13.5">
      <c r="A9" s="18">
        <v>5</v>
      </c>
      <c r="B9" s="141" t="s">
        <v>154</v>
      </c>
      <c r="C9" s="142">
        <v>43520</v>
      </c>
      <c r="D9" s="142">
        <v>44980</v>
      </c>
    </row>
    <row r="10" spans="1:4" ht="15" customHeight="1">
      <c r="A10" s="18">
        <v>6</v>
      </c>
      <c r="B10" s="141" t="s">
        <v>310</v>
      </c>
      <c r="C10" s="142">
        <v>44981</v>
      </c>
      <c r="D10" s="142"/>
    </row>
    <row r="11" spans="1:4" ht="15" customHeight="1">
      <c r="A11" s="18">
        <v>6</v>
      </c>
      <c r="B11" s="141" t="s">
        <v>311</v>
      </c>
      <c r="C11" s="142">
        <v>45017</v>
      </c>
      <c r="D11" s="142"/>
    </row>
    <row r="12" spans="1:3" ht="15" customHeight="1">
      <c r="A12" s="143" t="s">
        <v>202</v>
      </c>
      <c r="B12" s="143"/>
      <c r="C12" s="126" t="s">
        <v>155</v>
      </c>
    </row>
    <row r="13" spans="1:3" ht="15" customHeight="1">
      <c r="A13" s="12"/>
      <c r="B13" s="12"/>
      <c r="C13" s="126" t="s">
        <v>309</v>
      </c>
    </row>
    <row r="14" ht="15" customHeight="1">
      <c r="C14" s="126" t="s">
        <v>156</v>
      </c>
    </row>
    <row r="15" ht="13.5">
      <c r="C15" s="126" t="s">
        <v>312</v>
      </c>
    </row>
    <row r="20" ht="13.5">
      <c r="G20" s="146"/>
    </row>
  </sheetData>
  <sheetProtection/>
  <mergeCells count="1">
    <mergeCell ref="F5:G5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4" customWidth="1"/>
    <col min="2" max="2" width="15.625" style="134" customWidth="1"/>
    <col min="3" max="3" width="16.25390625" style="134" customWidth="1"/>
    <col min="4" max="4" width="17.50390625" style="134" customWidth="1"/>
    <col min="5" max="5" width="9.00390625" style="134" customWidth="1"/>
    <col min="6" max="6" width="6.50390625" style="134" customWidth="1"/>
    <col min="7" max="7" width="15.625" style="134" customWidth="1"/>
    <col min="8" max="8" width="16.25390625" style="134" customWidth="1"/>
    <col min="9" max="9" width="17.50390625" style="134" customWidth="1"/>
    <col min="10" max="16384" width="9.00390625" style="134" customWidth="1"/>
  </cols>
  <sheetData>
    <row r="1" spans="1:10" ht="15" customHeight="1">
      <c r="A1" s="190" t="s">
        <v>314</v>
      </c>
      <c r="B1" s="190"/>
      <c r="E1" s="159"/>
      <c r="F1" s="192"/>
      <c r="G1" s="202"/>
      <c r="H1" s="200"/>
      <c r="I1" s="200"/>
      <c r="J1" s="197"/>
    </row>
    <row r="2" spans="1:10" ht="13.5" customHeight="1">
      <c r="A2" s="4"/>
      <c r="B2" s="196"/>
      <c r="E2" s="159"/>
      <c r="F2" s="192"/>
      <c r="G2" s="202"/>
      <c r="H2" s="200"/>
      <c r="I2" s="200"/>
      <c r="J2" s="197"/>
    </row>
    <row r="3" spans="1:10" ht="15" customHeight="1">
      <c r="A3" s="10" t="s">
        <v>141</v>
      </c>
      <c r="B3" s="10" t="s">
        <v>142</v>
      </c>
      <c r="C3" s="10" t="s">
        <v>143</v>
      </c>
      <c r="D3" s="10" t="s">
        <v>144</v>
      </c>
      <c r="E3" s="159"/>
      <c r="F3" s="192"/>
      <c r="G3" s="199"/>
      <c r="H3" s="201"/>
      <c r="I3" s="201"/>
      <c r="J3" s="197"/>
    </row>
    <row r="4" spans="1:10" ht="15" customHeight="1">
      <c r="A4" s="10" t="s">
        <v>145</v>
      </c>
      <c r="B4" s="137" t="s">
        <v>152</v>
      </c>
      <c r="C4" s="139">
        <v>38527</v>
      </c>
      <c r="D4" s="139">
        <v>39987</v>
      </c>
      <c r="E4" s="159"/>
      <c r="F4" s="192"/>
      <c r="G4" s="199"/>
      <c r="H4" s="201"/>
      <c r="I4" s="201"/>
      <c r="J4" s="197"/>
    </row>
    <row r="5" spans="1:10" ht="15" customHeight="1">
      <c r="A5" s="278" t="s">
        <v>202</v>
      </c>
      <c r="B5" s="278"/>
      <c r="C5" s="126" t="s">
        <v>308</v>
      </c>
      <c r="E5" s="159"/>
      <c r="F5" s="192"/>
      <c r="G5" s="199"/>
      <c r="H5" s="201"/>
      <c r="I5" s="201"/>
      <c r="J5" s="197"/>
    </row>
    <row r="6" spans="1:10" ht="13.5">
      <c r="A6" s="12"/>
      <c r="B6" s="12"/>
      <c r="E6" s="159"/>
      <c r="F6" s="191"/>
      <c r="G6" s="191"/>
      <c r="H6" s="192"/>
      <c r="I6" s="192"/>
      <c r="J6" s="197"/>
    </row>
    <row r="7" spans="5:10" ht="13.5">
      <c r="E7" s="159"/>
      <c r="F7" s="198"/>
      <c r="G7" s="198"/>
      <c r="H7" s="192"/>
      <c r="I7" s="192"/>
      <c r="J7" s="197"/>
    </row>
    <row r="8" spans="1:10" s="159" customFormat="1" ht="17.25">
      <c r="A8" s="190"/>
      <c r="B8" s="190"/>
      <c r="F8" s="192"/>
      <c r="G8" s="192"/>
      <c r="H8" s="192"/>
      <c r="I8" s="192"/>
      <c r="J8" s="192"/>
    </row>
    <row r="9" spans="1:10" s="159" customFormat="1" ht="12.75" customHeight="1">
      <c r="A9" s="190"/>
      <c r="B9" s="190"/>
      <c r="F9" s="192"/>
      <c r="G9" s="192"/>
      <c r="H9" s="192"/>
      <c r="I9" s="192"/>
      <c r="J9" s="192"/>
    </row>
    <row r="10" spans="1:10" s="159" customFormat="1" ht="17.25">
      <c r="A10" s="191"/>
      <c r="B10" s="190"/>
      <c r="F10" s="192"/>
      <c r="G10" s="192"/>
      <c r="H10" s="192"/>
      <c r="I10" s="192"/>
      <c r="J10" s="192"/>
    </row>
    <row r="11" s="159" customFormat="1" ht="13.5"/>
    <row r="12" spans="2:4" s="159" customFormat="1" ht="13.5">
      <c r="B12" s="208"/>
      <c r="C12" s="209"/>
      <c r="D12" s="209"/>
    </row>
    <row r="13" spans="2:7" s="159" customFormat="1" ht="13.5">
      <c r="B13" s="208"/>
      <c r="C13" s="209"/>
      <c r="D13" s="209"/>
      <c r="G13" s="146"/>
    </row>
    <row r="14" spans="1:4" s="159" customFormat="1" ht="13.5">
      <c r="A14" s="192"/>
      <c r="B14" s="199"/>
      <c r="C14" s="201"/>
      <c r="D14" s="201"/>
    </row>
    <row r="15" spans="1:4" s="159" customFormat="1" ht="13.5">
      <c r="A15" s="192"/>
      <c r="B15" s="199"/>
      <c r="C15" s="201"/>
      <c r="D15" s="201"/>
    </row>
    <row r="16" spans="1:4" s="159" customFormat="1" ht="13.5">
      <c r="A16" s="192"/>
      <c r="B16" s="199"/>
      <c r="C16" s="201"/>
      <c r="D16" s="201"/>
    </row>
    <row r="17" spans="1:4" s="159" customFormat="1" ht="13.5">
      <c r="A17" s="192"/>
      <c r="B17" s="192"/>
      <c r="C17" s="210"/>
      <c r="D17" s="210"/>
    </row>
    <row r="18" spans="1:4" s="159" customFormat="1" ht="13.5">
      <c r="A18" s="192"/>
      <c r="B18" s="192"/>
      <c r="C18" s="210"/>
      <c r="D18" s="210"/>
    </row>
    <row r="19" spans="1:2" s="159" customFormat="1" ht="13.5">
      <c r="A19" s="280"/>
      <c r="B19" s="280"/>
    </row>
    <row r="20" s="159" customFormat="1" ht="13.5"/>
    <row r="28" spans="6:10" ht="13.5">
      <c r="F28" s="159"/>
      <c r="G28" s="159"/>
      <c r="H28" s="159"/>
      <c r="I28" s="159"/>
      <c r="J28" s="159"/>
    </row>
  </sheetData>
  <sheetProtection/>
  <mergeCells count="2">
    <mergeCell ref="A5:B5"/>
    <mergeCell ref="A19:B1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4" customWidth="1"/>
    <col min="2" max="2" width="15.625" style="134" customWidth="1"/>
    <col min="3" max="3" width="16.25390625" style="134" customWidth="1"/>
    <col min="4" max="4" width="17.50390625" style="134" customWidth="1"/>
    <col min="5" max="5" width="9.00390625" style="134" customWidth="1"/>
    <col min="6" max="6" width="6.50390625" style="134" customWidth="1"/>
    <col min="7" max="7" width="15.625" style="134" customWidth="1"/>
    <col min="8" max="8" width="16.25390625" style="134" customWidth="1"/>
    <col min="9" max="9" width="17.50390625" style="134" customWidth="1"/>
    <col min="10" max="16384" width="9.00390625" style="134" customWidth="1"/>
  </cols>
  <sheetData>
    <row r="1" spans="1:10" ht="17.25" customHeight="1">
      <c r="A1" s="190" t="s">
        <v>315</v>
      </c>
      <c r="B1" s="190"/>
      <c r="F1" s="192"/>
      <c r="G1" s="192"/>
      <c r="H1" s="197"/>
      <c r="I1" s="197"/>
      <c r="J1" s="197"/>
    </row>
    <row r="2" spans="1:10" ht="13.5" customHeight="1">
      <c r="A2" s="4"/>
      <c r="B2" s="196"/>
      <c r="F2" s="197"/>
      <c r="G2" s="197"/>
      <c r="H2" s="197"/>
      <c r="I2" s="197"/>
      <c r="J2" s="197"/>
    </row>
    <row r="3" spans="1:4" ht="13.5">
      <c r="A3" s="10" t="s">
        <v>141</v>
      </c>
      <c r="B3" s="10" t="s">
        <v>142</v>
      </c>
      <c r="C3" s="10" t="s">
        <v>143</v>
      </c>
      <c r="D3" s="10" t="s">
        <v>144</v>
      </c>
    </row>
    <row r="4" spans="1:7" ht="13.5">
      <c r="A4" s="10" t="s">
        <v>145</v>
      </c>
      <c r="B4" s="137" t="s">
        <v>157</v>
      </c>
      <c r="C4" s="138">
        <v>38443</v>
      </c>
      <c r="D4" s="138">
        <v>39951</v>
      </c>
      <c r="G4" s="159"/>
    </row>
    <row r="5" spans="1:7" ht="13.5">
      <c r="A5" s="10">
        <v>2</v>
      </c>
      <c r="B5" s="137" t="s">
        <v>158</v>
      </c>
      <c r="C5" s="138">
        <v>39952</v>
      </c>
      <c r="D5" s="138">
        <v>41412</v>
      </c>
      <c r="F5" s="159"/>
      <c r="G5" s="146"/>
    </row>
    <row r="6" spans="1:7" ht="13.5">
      <c r="A6" s="18">
        <v>3</v>
      </c>
      <c r="B6" s="141" t="s">
        <v>158</v>
      </c>
      <c r="C6" s="142">
        <v>41413</v>
      </c>
      <c r="D6" s="142">
        <v>41729</v>
      </c>
      <c r="G6" s="159"/>
    </row>
    <row r="7" spans="1:4" ht="13.5">
      <c r="A7" s="18">
        <v>4</v>
      </c>
      <c r="B7" s="141" t="s">
        <v>159</v>
      </c>
      <c r="C7" s="142">
        <v>41731</v>
      </c>
      <c r="D7" s="142">
        <v>42873</v>
      </c>
    </row>
    <row r="8" spans="1:4" ht="13.5">
      <c r="A8" s="18">
        <v>5</v>
      </c>
      <c r="B8" s="141" t="s">
        <v>159</v>
      </c>
      <c r="C8" s="142">
        <v>42874</v>
      </c>
      <c r="D8" s="142">
        <v>43921</v>
      </c>
    </row>
    <row r="9" spans="1:4" ht="13.5">
      <c r="A9" s="18">
        <v>6</v>
      </c>
      <c r="B9" s="18" t="s">
        <v>204</v>
      </c>
      <c r="C9" s="164">
        <v>43922</v>
      </c>
      <c r="D9" s="164">
        <v>43969</v>
      </c>
    </row>
    <row r="10" spans="1:4" ht="13.5">
      <c r="A10" s="18">
        <v>7</v>
      </c>
      <c r="B10" s="18" t="s">
        <v>204</v>
      </c>
      <c r="C10" s="164">
        <v>43970</v>
      </c>
      <c r="D10" s="164">
        <v>45064</v>
      </c>
    </row>
    <row r="11" spans="1:2" ht="13.5">
      <c r="A11" s="280" t="s">
        <v>203</v>
      </c>
      <c r="B11" s="280"/>
    </row>
    <row r="30" spans="1:4" ht="13.5">
      <c r="A30" s="159"/>
      <c r="B30" s="159"/>
      <c r="C30" s="159"/>
      <c r="D30" s="159"/>
    </row>
  </sheetData>
  <sheetProtection/>
  <mergeCells count="1">
    <mergeCell ref="A11:B11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9" customWidth="1"/>
    <col min="2" max="4" width="18.625" style="9" customWidth="1"/>
    <col min="5" max="5" width="9.00390625" style="9" customWidth="1"/>
    <col min="6" max="6" width="6.00390625" style="9" customWidth="1"/>
    <col min="7" max="9" width="18.625" style="9" customWidth="1"/>
    <col min="10" max="16384" width="9.00390625" style="9" customWidth="1"/>
  </cols>
  <sheetData>
    <row r="1" spans="1:7" ht="17.25">
      <c r="A1" s="190" t="s">
        <v>160</v>
      </c>
      <c r="B1" s="180"/>
      <c r="F1" s="144"/>
      <c r="G1" s="144"/>
    </row>
    <row r="2" spans="1:7" ht="12.75" customHeight="1">
      <c r="A2" s="180"/>
      <c r="B2" s="180"/>
      <c r="F2" s="144"/>
      <c r="G2" s="144"/>
    </row>
    <row r="3" spans="1:4" ht="17.25" customHeight="1">
      <c r="A3" s="10" t="s">
        <v>141</v>
      </c>
      <c r="B3" s="10" t="s">
        <v>142</v>
      </c>
      <c r="C3" s="10" t="s">
        <v>143</v>
      </c>
      <c r="D3" s="10" t="s">
        <v>144</v>
      </c>
    </row>
    <row r="4" spans="1:4" ht="17.25" customHeight="1">
      <c r="A4" s="10" t="s">
        <v>145</v>
      </c>
      <c r="B4" s="204" t="s">
        <v>161</v>
      </c>
      <c r="C4" s="205">
        <v>38489</v>
      </c>
      <c r="D4" s="205">
        <v>38854</v>
      </c>
    </row>
    <row r="5" spans="1:4" ht="17.25" customHeight="1">
      <c r="A5" s="10">
        <v>2</v>
      </c>
      <c r="B5" s="204" t="s">
        <v>162</v>
      </c>
      <c r="C5" s="205">
        <v>38854</v>
      </c>
      <c r="D5" s="205">
        <v>39219</v>
      </c>
    </row>
    <row r="6" spans="1:4" ht="17.25" customHeight="1">
      <c r="A6" s="10">
        <v>3</v>
      </c>
      <c r="B6" s="204" t="s">
        <v>163</v>
      </c>
      <c r="C6" s="205">
        <v>39219</v>
      </c>
      <c r="D6" s="205">
        <v>39587</v>
      </c>
    </row>
    <row r="7" spans="1:4" ht="17.25" customHeight="1">
      <c r="A7" s="10">
        <v>4</v>
      </c>
      <c r="B7" s="204" t="s">
        <v>164</v>
      </c>
      <c r="C7" s="205">
        <v>39587</v>
      </c>
      <c r="D7" s="205">
        <v>39947</v>
      </c>
    </row>
    <row r="8" spans="1:4" ht="17.25" customHeight="1">
      <c r="A8" s="10">
        <v>5</v>
      </c>
      <c r="B8" s="204" t="s">
        <v>165</v>
      </c>
      <c r="C8" s="205">
        <v>39947</v>
      </c>
      <c r="D8" s="205">
        <v>40312</v>
      </c>
    </row>
    <row r="9" spans="1:4" ht="17.25" customHeight="1">
      <c r="A9" s="10">
        <v>6</v>
      </c>
      <c r="B9" s="204" t="s">
        <v>166</v>
      </c>
      <c r="C9" s="205">
        <v>40312</v>
      </c>
      <c r="D9" s="205">
        <v>40676</v>
      </c>
    </row>
    <row r="10" spans="1:4" ht="17.25" customHeight="1">
      <c r="A10" s="10">
        <v>7</v>
      </c>
      <c r="B10" s="204" t="s">
        <v>161</v>
      </c>
      <c r="C10" s="205">
        <v>40676</v>
      </c>
      <c r="D10" s="205">
        <v>41044</v>
      </c>
    </row>
    <row r="11" spans="1:4" ht="17.25" customHeight="1">
      <c r="A11" s="10">
        <v>8</v>
      </c>
      <c r="B11" s="204" t="s">
        <v>167</v>
      </c>
      <c r="C11" s="205">
        <v>41044</v>
      </c>
      <c r="D11" s="205">
        <v>41387</v>
      </c>
    </row>
    <row r="12" spans="1:4" ht="17.25" customHeight="1">
      <c r="A12" s="10">
        <v>9</v>
      </c>
      <c r="B12" s="204" t="s">
        <v>168</v>
      </c>
      <c r="C12" s="205">
        <v>41408</v>
      </c>
      <c r="D12" s="205">
        <v>41773</v>
      </c>
    </row>
    <row r="13" spans="1:4" ht="17.25" customHeight="1">
      <c r="A13" s="10">
        <v>10</v>
      </c>
      <c r="B13" s="204" t="s">
        <v>165</v>
      </c>
      <c r="C13" s="205">
        <v>41773</v>
      </c>
      <c r="D13" s="205">
        <v>42142</v>
      </c>
    </row>
    <row r="14" spans="1:4" ht="17.25" customHeight="1">
      <c r="A14" s="10">
        <v>11</v>
      </c>
      <c r="B14" s="204" t="s">
        <v>169</v>
      </c>
      <c r="C14" s="205">
        <v>42142</v>
      </c>
      <c r="D14" s="205">
        <v>42503</v>
      </c>
    </row>
    <row r="15" spans="1:4" ht="17.25" customHeight="1">
      <c r="A15" s="10">
        <v>12</v>
      </c>
      <c r="B15" s="204" t="s">
        <v>170</v>
      </c>
      <c r="C15" s="205">
        <v>42503</v>
      </c>
      <c r="D15" s="205">
        <v>42848</v>
      </c>
    </row>
    <row r="16" spans="1:4" ht="17.25" customHeight="1">
      <c r="A16" s="2">
        <v>13</v>
      </c>
      <c r="B16" s="204" t="s">
        <v>169</v>
      </c>
      <c r="C16" s="205">
        <v>42871</v>
      </c>
      <c r="D16" s="205">
        <v>43599</v>
      </c>
    </row>
    <row r="17" spans="1:4" ht="17.25" customHeight="1">
      <c r="A17" s="10">
        <v>14</v>
      </c>
      <c r="B17" s="204" t="s">
        <v>168</v>
      </c>
      <c r="C17" s="205">
        <v>43599</v>
      </c>
      <c r="D17" s="205">
        <v>44309</v>
      </c>
    </row>
    <row r="18" spans="1:4" ht="17.25" customHeight="1">
      <c r="A18" s="10">
        <v>15</v>
      </c>
      <c r="B18" s="204" t="s">
        <v>234</v>
      </c>
      <c r="C18" s="205">
        <v>44330</v>
      </c>
      <c r="D18" s="205">
        <v>45061</v>
      </c>
    </row>
    <row r="19" spans="1:4" ht="17.25" customHeight="1">
      <c r="A19" s="10">
        <v>16</v>
      </c>
      <c r="B19" s="204" t="s">
        <v>305</v>
      </c>
      <c r="C19" s="205">
        <v>45061</v>
      </c>
      <c r="D19" s="205"/>
    </row>
    <row r="20" ht="13.5">
      <c r="A20" s="9" t="s">
        <v>200</v>
      </c>
    </row>
  </sheetData>
  <sheetProtection/>
  <printOptions/>
  <pageMargins left="1.5748031496062993" right="0.1968503937007874" top="0.3937007874015748" bottom="0.3937007874015748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4" width="18.625" style="9" customWidth="1"/>
    <col min="5" max="5" width="7.375" style="9" customWidth="1"/>
    <col min="6" max="6" width="9.00390625" style="9" customWidth="1"/>
    <col min="7" max="9" width="18.625" style="9" customWidth="1"/>
    <col min="10" max="16384" width="9.00390625" style="9" customWidth="1"/>
  </cols>
  <sheetData>
    <row r="1" spans="1:10" ht="17.25">
      <c r="A1" s="189" t="s">
        <v>172</v>
      </c>
      <c r="B1" s="144"/>
      <c r="F1" s="190"/>
      <c r="G1" s="190"/>
      <c r="H1" s="191"/>
      <c r="I1" s="191"/>
      <c r="J1" s="191"/>
    </row>
    <row r="2" spans="1:10" ht="13.5" customHeight="1">
      <c r="A2" s="144"/>
      <c r="B2" s="144"/>
      <c r="F2" s="190"/>
      <c r="G2" s="190"/>
      <c r="H2" s="191"/>
      <c r="I2" s="191"/>
      <c r="J2" s="191"/>
    </row>
    <row r="3" spans="1:10" ht="16.5" customHeight="1">
      <c r="A3" s="10" t="s">
        <v>141</v>
      </c>
      <c r="B3" s="10" t="s">
        <v>142</v>
      </c>
      <c r="C3" s="10" t="s">
        <v>143</v>
      </c>
      <c r="D3" s="10" t="s">
        <v>144</v>
      </c>
      <c r="F3" s="192"/>
      <c r="G3" s="192"/>
      <c r="H3" s="192"/>
      <c r="I3" s="192"/>
      <c r="J3" s="191"/>
    </row>
    <row r="4" spans="1:10" ht="17.25" customHeight="1">
      <c r="A4" s="10" t="s">
        <v>145</v>
      </c>
      <c r="B4" s="206" t="s">
        <v>173</v>
      </c>
      <c r="C4" s="205">
        <v>38489</v>
      </c>
      <c r="D4" s="205">
        <v>38854</v>
      </c>
      <c r="F4" s="192"/>
      <c r="G4" s="193"/>
      <c r="H4" s="194"/>
      <c r="I4" s="194"/>
      <c r="J4" s="191"/>
    </row>
    <row r="5" spans="1:10" ht="17.25" customHeight="1">
      <c r="A5" s="10">
        <v>2</v>
      </c>
      <c r="B5" s="206" t="s">
        <v>171</v>
      </c>
      <c r="C5" s="205">
        <v>38854</v>
      </c>
      <c r="D5" s="205">
        <v>39219</v>
      </c>
      <c r="F5" s="192"/>
      <c r="G5" s="193"/>
      <c r="H5" s="195"/>
      <c r="I5" s="195"/>
      <c r="J5" s="191"/>
    </row>
    <row r="6" spans="1:10" ht="17.25" customHeight="1">
      <c r="A6" s="10">
        <v>3</v>
      </c>
      <c r="B6" s="206" t="s">
        <v>174</v>
      </c>
      <c r="C6" s="205">
        <v>39219</v>
      </c>
      <c r="D6" s="205">
        <v>39587</v>
      </c>
      <c r="F6" s="192"/>
      <c r="G6" s="193"/>
      <c r="H6" s="195"/>
      <c r="I6" s="195"/>
      <c r="J6" s="191"/>
    </row>
    <row r="7" spans="1:10" ht="17.25" customHeight="1">
      <c r="A7" s="10">
        <v>4</v>
      </c>
      <c r="B7" s="206" t="s">
        <v>175</v>
      </c>
      <c r="C7" s="205">
        <v>39587</v>
      </c>
      <c r="D7" s="205">
        <v>39947</v>
      </c>
      <c r="F7" s="192"/>
      <c r="G7" s="193"/>
      <c r="H7" s="195"/>
      <c r="I7" s="195"/>
      <c r="J7" s="191"/>
    </row>
    <row r="8" spans="1:10" ht="17.25" customHeight="1">
      <c r="A8" s="10">
        <v>5</v>
      </c>
      <c r="B8" s="206" t="s">
        <v>166</v>
      </c>
      <c r="C8" s="205">
        <v>39947</v>
      </c>
      <c r="D8" s="205">
        <v>40312</v>
      </c>
      <c r="F8" s="192"/>
      <c r="G8" s="193"/>
      <c r="H8" s="195"/>
      <c r="I8" s="195"/>
      <c r="J8" s="191"/>
    </row>
    <row r="9" spans="1:10" ht="17.25" customHeight="1">
      <c r="A9" s="10">
        <v>6</v>
      </c>
      <c r="B9" s="206" t="s">
        <v>176</v>
      </c>
      <c r="C9" s="205">
        <v>40312</v>
      </c>
      <c r="D9" s="205">
        <v>40676</v>
      </c>
      <c r="F9" s="192"/>
      <c r="G9" s="193"/>
      <c r="H9" s="195"/>
      <c r="I9" s="195"/>
      <c r="J9" s="191"/>
    </row>
    <row r="10" spans="1:10" ht="17.25" customHeight="1">
      <c r="A10" s="10">
        <v>7</v>
      </c>
      <c r="B10" s="206" t="s">
        <v>168</v>
      </c>
      <c r="C10" s="205">
        <v>40676</v>
      </c>
      <c r="D10" s="205">
        <v>41044</v>
      </c>
      <c r="F10" s="192"/>
      <c r="G10" s="193"/>
      <c r="H10" s="195"/>
      <c r="I10" s="195"/>
      <c r="J10" s="191"/>
    </row>
    <row r="11" spans="1:10" ht="17.25" customHeight="1">
      <c r="A11" s="10">
        <v>8</v>
      </c>
      <c r="B11" s="206" t="s">
        <v>177</v>
      </c>
      <c r="C11" s="205">
        <v>41044</v>
      </c>
      <c r="D11" s="205">
        <v>41387</v>
      </c>
      <c r="F11" s="192"/>
      <c r="G11" s="193"/>
      <c r="H11" s="195"/>
      <c r="I11" s="195"/>
      <c r="J11" s="191"/>
    </row>
    <row r="12" spans="1:10" ht="17.25" customHeight="1">
      <c r="A12" s="10">
        <v>9</v>
      </c>
      <c r="B12" s="206" t="s">
        <v>178</v>
      </c>
      <c r="C12" s="205">
        <v>41408</v>
      </c>
      <c r="D12" s="205">
        <v>41773</v>
      </c>
      <c r="F12" s="192"/>
      <c r="G12" s="193"/>
      <c r="H12" s="195"/>
      <c r="I12" s="195"/>
      <c r="J12" s="191"/>
    </row>
    <row r="13" spans="1:10" ht="17.25" customHeight="1">
      <c r="A13" s="10">
        <v>10</v>
      </c>
      <c r="B13" s="206" t="s">
        <v>179</v>
      </c>
      <c r="C13" s="205">
        <v>41773</v>
      </c>
      <c r="D13" s="205">
        <v>42142</v>
      </c>
      <c r="F13" s="192"/>
      <c r="G13" s="193"/>
      <c r="H13" s="195"/>
      <c r="I13" s="195"/>
      <c r="J13" s="191"/>
    </row>
    <row r="14" spans="1:10" ht="17.25" customHeight="1">
      <c r="A14" s="10">
        <v>11</v>
      </c>
      <c r="B14" s="206" t="s">
        <v>180</v>
      </c>
      <c r="C14" s="205">
        <v>42142</v>
      </c>
      <c r="D14" s="205">
        <v>42503</v>
      </c>
      <c r="F14" s="192"/>
      <c r="G14" s="193"/>
      <c r="H14" s="195"/>
      <c r="I14" s="195"/>
      <c r="J14" s="191"/>
    </row>
    <row r="15" spans="1:10" ht="17.25" customHeight="1">
      <c r="A15" s="10">
        <v>12</v>
      </c>
      <c r="B15" s="206" t="s">
        <v>181</v>
      </c>
      <c r="C15" s="205">
        <v>42503</v>
      </c>
      <c r="D15" s="205">
        <v>42848</v>
      </c>
      <c r="F15" s="192"/>
      <c r="G15" s="193"/>
      <c r="H15" s="195"/>
      <c r="I15" s="195"/>
      <c r="J15" s="191"/>
    </row>
    <row r="16" spans="1:10" ht="17.25" customHeight="1">
      <c r="A16" s="10">
        <v>13</v>
      </c>
      <c r="B16" s="206" t="s">
        <v>181</v>
      </c>
      <c r="C16" s="205">
        <v>42871</v>
      </c>
      <c r="D16" s="205" t="s">
        <v>283</v>
      </c>
      <c r="F16" s="192"/>
      <c r="G16" s="193"/>
      <c r="H16" s="195"/>
      <c r="I16" s="195"/>
      <c r="J16" s="191"/>
    </row>
    <row r="17" spans="1:10" ht="17.25" customHeight="1">
      <c r="A17" s="10">
        <v>14</v>
      </c>
      <c r="B17" s="206" t="s">
        <v>199</v>
      </c>
      <c r="C17" s="205" t="s">
        <v>283</v>
      </c>
      <c r="D17" s="205">
        <v>44309</v>
      </c>
      <c r="F17" s="192"/>
      <c r="G17" s="193"/>
      <c r="H17" s="195"/>
      <c r="I17" s="195"/>
      <c r="J17" s="191"/>
    </row>
    <row r="18" spans="1:9" ht="17.25" customHeight="1">
      <c r="A18" s="10">
        <v>15</v>
      </c>
      <c r="B18" s="206" t="s">
        <v>235</v>
      </c>
      <c r="C18" s="205">
        <v>44330</v>
      </c>
      <c r="D18" s="205">
        <v>44886</v>
      </c>
      <c r="F18" s="159"/>
      <c r="G18" s="145"/>
      <c r="H18" s="146"/>
      <c r="I18" s="146"/>
    </row>
    <row r="19" spans="1:9" ht="17.25" customHeight="1">
      <c r="A19" s="10">
        <v>16</v>
      </c>
      <c r="B19" s="206" t="s">
        <v>306</v>
      </c>
      <c r="C19" s="205">
        <v>44886</v>
      </c>
      <c r="D19" s="205">
        <v>45061</v>
      </c>
      <c r="F19" s="159"/>
      <c r="G19" s="145"/>
      <c r="H19" s="146"/>
      <c r="I19" s="146"/>
    </row>
    <row r="20" spans="1:9" ht="17.25" customHeight="1">
      <c r="A20" s="10">
        <v>17</v>
      </c>
      <c r="B20" s="206" t="s">
        <v>307</v>
      </c>
      <c r="C20" s="205">
        <v>45061</v>
      </c>
      <c r="D20" s="207"/>
      <c r="F20" s="159"/>
      <c r="G20" s="145"/>
      <c r="H20" s="146"/>
      <c r="I20" s="146"/>
    </row>
    <row r="21" spans="1:10" ht="17.25">
      <c r="A21" s="4" t="s">
        <v>200</v>
      </c>
      <c r="B21" s="136"/>
      <c r="F21" s="192"/>
      <c r="G21" s="193"/>
      <c r="H21" s="195"/>
      <c r="I21" s="195"/>
      <c r="J21" s="191"/>
    </row>
    <row r="22" spans="1:10" ht="17.25">
      <c r="A22" s="136"/>
      <c r="B22" s="136"/>
      <c r="F22" s="192"/>
      <c r="G22" s="193"/>
      <c r="H22" s="195"/>
      <c r="I22" s="195"/>
      <c r="J22" s="191"/>
    </row>
    <row r="23" spans="1:10" ht="17.25">
      <c r="A23" s="136"/>
      <c r="B23" s="136"/>
      <c r="F23" s="192"/>
      <c r="G23" s="193"/>
      <c r="H23" s="195"/>
      <c r="I23" s="195"/>
      <c r="J23" s="191"/>
    </row>
    <row r="24" spans="1:10" ht="17.25">
      <c r="A24" s="136"/>
      <c r="B24" s="136"/>
      <c r="F24" s="192"/>
      <c r="G24" s="193"/>
      <c r="H24" s="195"/>
      <c r="I24" s="195"/>
      <c r="J24" s="191"/>
    </row>
    <row r="25" spans="1:10" ht="17.25">
      <c r="A25" s="136"/>
      <c r="B25" s="136"/>
      <c r="F25" s="192"/>
      <c r="G25" s="193"/>
      <c r="H25" s="195"/>
      <c r="I25" s="195"/>
      <c r="J25" s="191"/>
    </row>
    <row r="26" spans="1:10" ht="17.25">
      <c r="A26" s="136"/>
      <c r="B26" s="136"/>
      <c r="F26" s="192"/>
      <c r="G26" s="193"/>
      <c r="H26" s="195"/>
      <c r="I26" s="195"/>
      <c r="J26" s="191"/>
    </row>
    <row r="27" spans="1:10" ht="17.25">
      <c r="A27" s="136"/>
      <c r="B27" s="136"/>
      <c r="F27" s="192"/>
      <c r="G27" s="193"/>
      <c r="H27" s="195"/>
      <c r="I27" s="195"/>
      <c r="J27" s="191"/>
    </row>
    <row r="28" spans="1:10" ht="17.25">
      <c r="A28" s="136"/>
      <c r="B28" s="136"/>
      <c r="F28" s="192"/>
      <c r="G28" s="193"/>
      <c r="H28" s="195"/>
      <c r="I28" s="191"/>
      <c r="J28" s="191"/>
    </row>
    <row r="29" spans="1:10" ht="17.25">
      <c r="A29" s="136"/>
      <c r="B29" s="136"/>
      <c r="F29" s="192"/>
      <c r="G29" s="193"/>
      <c r="H29" s="191"/>
      <c r="I29" s="195"/>
      <c r="J29" s="191"/>
    </row>
    <row r="30" spans="1:10" ht="17.25">
      <c r="A30" s="136"/>
      <c r="B30" s="136"/>
      <c r="F30" s="192"/>
      <c r="G30" s="193"/>
      <c r="H30" s="195"/>
      <c r="I30" s="195"/>
      <c r="J30" s="191"/>
    </row>
    <row r="31" spans="1:10" ht="17.25">
      <c r="A31" s="136"/>
      <c r="B31" s="136"/>
      <c r="F31" s="192"/>
      <c r="G31" s="193"/>
      <c r="H31" s="195"/>
      <c r="I31" s="195"/>
      <c r="J31" s="191"/>
    </row>
    <row r="32" spans="1:10" ht="17.25">
      <c r="A32" s="136"/>
      <c r="B32" s="136"/>
      <c r="F32" s="192"/>
      <c r="G32" s="193"/>
      <c r="H32" s="195"/>
      <c r="I32" s="195"/>
      <c r="J32" s="191"/>
    </row>
    <row r="33" spans="1:10" ht="17.25">
      <c r="A33" s="136"/>
      <c r="B33" s="136"/>
      <c r="F33" s="192"/>
      <c r="G33" s="193"/>
      <c r="H33" s="195"/>
      <c r="I33" s="195"/>
      <c r="J33" s="191"/>
    </row>
    <row r="34" spans="1:10" ht="17.25">
      <c r="A34" s="136"/>
      <c r="B34" s="136"/>
      <c r="F34" s="192"/>
      <c r="G34" s="193"/>
      <c r="H34" s="195"/>
      <c r="I34" s="195"/>
      <c r="J34" s="191"/>
    </row>
    <row r="35" spans="1:10" ht="17.25">
      <c r="A35" s="136"/>
      <c r="B35" s="136"/>
      <c r="F35" s="192"/>
      <c r="G35" s="193"/>
      <c r="H35" s="195"/>
      <c r="I35" s="195"/>
      <c r="J35" s="191"/>
    </row>
    <row r="36" spans="1:10" ht="17.25">
      <c r="A36" s="136"/>
      <c r="B36" s="136"/>
      <c r="F36" s="192"/>
      <c r="G36" s="193"/>
      <c r="H36" s="195"/>
      <c r="I36" s="195"/>
      <c r="J36" s="191"/>
    </row>
    <row r="37" spans="1:10" ht="17.25">
      <c r="A37" s="136"/>
      <c r="B37" s="136"/>
      <c r="F37" s="192"/>
      <c r="G37" s="193"/>
      <c r="H37" s="195"/>
      <c r="I37" s="195"/>
      <c r="J37" s="191"/>
    </row>
    <row r="38" spans="1:10" ht="17.25">
      <c r="A38" s="136"/>
      <c r="B38" s="136"/>
      <c r="F38" s="192"/>
      <c r="G38" s="193"/>
      <c r="H38" s="195"/>
      <c r="I38" s="195"/>
      <c r="J38" s="191"/>
    </row>
    <row r="39" spans="1:10" ht="17.25">
      <c r="A39" s="136"/>
      <c r="B39" s="136"/>
      <c r="F39" s="192"/>
      <c r="G39" s="193"/>
      <c r="H39" s="195"/>
      <c r="I39" s="195"/>
      <c r="J39" s="191"/>
    </row>
    <row r="40" spans="1:10" ht="17.25">
      <c r="A40" s="136"/>
      <c r="B40" s="136"/>
      <c r="F40" s="192"/>
      <c r="G40" s="193"/>
      <c r="H40" s="195"/>
      <c r="I40" s="195"/>
      <c r="J40" s="191"/>
    </row>
    <row r="41" spans="1:10" ht="17.25">
      <c r="A41" s="136"/>
      <c r="B41" s="136"/>
      <c r="F41" s="192"/>
      <c r="G41" s="193"/>
      <c r="H41" s="195"/>
      <c r="I41" s="195"/>
      <c r="J41" s="191"/>
    </row>
    <row r="42" spans="1:10" ht="17.25">
      <c r="A42" s="136"/>
      <c r="B42" s="136"/>
      <c r="F42" s="192"/>
      <c r="G42" s="193"/>
      <c r="H42" s="195"/>
      <c r="I42" s="195"/>
      <c r="J42" s="191"/>
    </row>
    <row r="43" spans="1:10" ht="17.25">
      <c r="A43" s="136"/>
      <c r="B43" s="136"/>
      <c r="F43" s="192"/>
      <c r="G43" s="193"/>
      <c r="H43" s="195"/>
      <c r="I43" s="195"/>
      <c r="J43" s="191"/>
    </row>
    <row r="44" spans="1:10" ht="17.25">
      <c r="A44" s="136"/>
      <c r="B44" s="136"/>
      <c r="F44" s="192"/>
      <c r="G44" s="193"/>
      <c r="H44" s="195"/>
      <c r="I44" s="195"/>
      <c r="J44" s="191"/>
    </row>
    <row r="45" spans="1:10" ht="17.25">
      <c r="A45" s="136"/>
      <c r="B45" s="136"/>
      <c r="F45" s="192"/>
      <c r="G45" s="193"/>
      <c r="H45" s="195"/>
      <c r="I45" s="195"/>
      <c r="J45" s="191"/>
    </row>
    <row r="46" spans="1:10" ht="17.25">
      <c r="A46" s="136"/>
      <c r="B46" s="136"/>
      <c r="F46" s="192"/>
      <c r="G46" s="193"/>
      <c r="H46" s="195"/>
      <c r="I46" s="195"/>
      <c r="J46" s="191"/>
    </row>
    <row r="47" spans="1:10" ht="17.25">
      <c r="A47" s="136"/>
      <c r="B47" s="136"/>
      <c r="F47" s="192"/>
      <c r="G47" s="193"/>
      <c r="H47" s="195"/>
      <c r="I47" s="195"/>
      <c r="J47" s="191"/>
    </row>
  </sheetData>
  <sheetProtection/>
  <printOptions/>
  <pageMargins left="1.5748031496062993" right="0.1968503937007874" top="0.3937007874015748" bottom="0.3937007874015748" header="0.5118110236220472" footer="0.5118110236220472"/>
  <pageSetup horizontalDpi="600" verticalDpi="600" orientation="landscape" paperSize="9" scale="74" r:id="rId1"/>
  <headerFooter scaleWithDoc="0"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9" width="8.75390625" style="9" customWidth="1"/>
    <col min="10" max="10" width="4.625" style="9" customWidth="1"/>
    <col min="11" max="16384" width="9.00390625" style="9" customWidth="1"/>
  </cols>
  <sheetData>
    <row r="1" spans="1:2" ht="17.25">
      <c r="A1" s="189" t="s">
        <v>316</v>
      </c>
      <c r="B1" s="144"/>
    </row>
    <row r="2" spans="1:2" ht="12.75" customHeight="1">
      <c r="A2" s="144"/>
      <c r="B2" s="144"/>
    </row>
    <row r="3" spans="6:9" ht="13.5">
      <c r="F3" s="9" t="s">
        <v>286</v>
      </c>
      <c r="I3" s="184" t="s">
        <v>285</v>
      </c>
    </row>
    <row r="4" spans="1:9" ht="13.5">
      <c r="A4" s="281" t="s">
        <v>83</v>
      </c>
      <c r="B4" s="282" t="s">
        <v>182</v>
      </c>
      <c r="C4" s="282"/>
      <c r="D4" s="282"/>
      <c r="E4" s="282"/>
      <c r="F4" s="282"/>
      <c r="G4" s="282"/>
      <c r="H4" s="282"/>
      <c r="I4" s="117" t="s">
        <v>182</v>
      </c>
    </row>
    <row r="5" spans="1:9" ht="13.5">
      <c r="A5" s="281"/>
      <c r="B5" s="281" t="s">
        <v>56</v>
      </c>
      <c r="C5" s="282" t="s">
        <v>185</v>
      </c>
      <c r="D5" s="282"/>
      <c r="E5" s="282"/>
      <c r="F5" s="147" t="s">
        <v>186</v>
      </c>
      <c r="G5" s="147" t="s">
        <v>140</v>
      </c>
      <c r="H5" s="148" t="s">
        <v>187</v>
      </c>
      <c r="I5" s="149" t="s">
        <v>188</v>
      </c>
    </row>
    <row r="6" spans="1:9" ht="13.5">
      <c r="A6" s="281"/>
      <c r="B6" s="281"/>
      <c r="C6" s="281" t="s">
        <v>68</v>
      </c>
      <c r="D6" s="150" t="s">
        <v>189</v>
      </c>
      <c r="E6" s="281" t="s">
        <v>190</v>
      </c>
      <c r="F6" s="151"/>
      <c r="G6" s="152"/>
      <c r="H6" s="152"/>
      <c r="I6" s="149" t="s">
        <v>191</v>
      </c>
    </row>
    <row r="7" spans="1:9" ht="13.5">
      <c r="A7" s="281"/>
      <c r="B7" s="281"/>
      <c r="C7" s="283"/>
      <c r="D7" s="153" t="s">
        <v>192</v>
      </c>
      <c r="E7" s="281"/>
      <c r="F7" s="154" t="s">
        <v>193</v>
      </c>
      <c r="G7" s="153" t="s">
        <v>193</v>
      </c>
      <c r="H7" s="153" t="s">
        <v>194</v>
      </c>
      <c r="I7" s="121" t="s">
        <v>195</v>
      </c>
    </row>
    <row r="8" spans="1:9" ht="13.5">
      <c r="A8" s="178" t="s">
        <v>196</v>
      </c>
      <c r="B8" s="8">
        <v>996</v>
      </c>
      <c r="C8" s="8">
        <v>809</v>
      </c>
      <c r="D8" s="8">
        <v>383</v>
      </c>
      <c r="E8" s="8">
        <v>426</v>
      </c>
      <c r="F8" s="8">
        <v>6</v>
      </c>
      <c r="G8" s="8">
        <v>3</v>
      </c>
      <c r="H8" s="8">
        <v>178</v>
      </c>
      <c r="I8" s="155">
        <v>84</v>
      </c>
    </row>
    <row r="9" spans="1:9" ht="13.5">
      <c r="A9" s="178" t="s">
        <v>240</v>
      </c>
      <c r="B9" s="8">
        <v>982</v>
      </c>
      <c r="C9" s="8">
        <v>800</v>
      </c>
      <c r="D9" s="8">
        <v>380</v>
      </c>
      <c r="E9" s="8">
        <v>420</v>
      </c>
      <c r="F9" s="8">
        <v>6</v>
      </c>
      <c r="G9" s="8">
        <v>3</v>
      </c>
      <c r="H9" s="8">
        <v>173</v>
      </c>
      <c r="I9" s="155">
        <v>85.8</v>
      </c>
    </row>
    <row r="10" spans="1:9" ht="13.5">
      <c r="A10" s="178" t="s">
        <v>197</v>
      </c>
      <c r="B10" s="8">
        <v>943</v>
      </c>
      <c r="C10" s="8">
        <v>768</v>
      </c>
      <c r="D10" s="8">
        <v>383</v>
      </c>
      <c r="E10" s="8">
        <v>385</v>
      </c>
      <c r="F10" s="8">
        <v>6</v>
      </c>
      <c r="G10" s="8">
        <v>3</v>
      </c>
      <c r="H10" s="8">
        <v>166</v>
      </c>
      <c r="I10" s="155">
        <v>90.3</v>
      </c>
    </row>
    <row r="11" spans="1:9" ht="13.5">
      <c r="A11" s="178" t="s">
        <v>114</v>
      </c>
      <c r="B11" s="8">
        <v>892</v>
      </c>
      <c r="C11" s="8">
        <v>722</v>
      </c>
      <c r="D11" s="8">
        <v>374</v>
      </c>
      <c r="E11" s="8">
        <v>348</v>
      </c>
      <c r="F11" s="8">
        <v>6</v>
      </c>
      <c r="G11" s="8">
        <v>3</v>
      </c>
      <c r="H11" s="8">
        <v>161</v>
      </c>
      <c r="I11" s="155">
        <v>96.9</v>
      </c>
    </row>
    <row r="12" spans="1:9" ht="13.5">
      <c r="A12" s="178" t="s">
        <v>115</v>
      </c>
      <c r="B12" s="8">
        <v>880</v>
      </c>
      <c r="C12" s="8">
        <v>680</v>
      </c>
      <c r="D12" s="8">
        <v>358</v>
      </c>
      <c r="E12" s="8">
        <v>332</v>
      </c>
      <c r="F12" s="8">
        <v>6</v>
      </c>
      <c r="G12" s="8">
        <v>3</v>
      </c>
      <c r="H12" s="8">
        <v>181</v>
      </c>
      <c r="I12" s="155">
        <v>99</v>
      </c>
    </row>
    <row r="13" spans="1:9" ht="13.5">
      <c r="A13" s="178" t="s">
        <v>116</v>
      </c>
      <c r="B13" s="8">
        <v>871</v>
      </c>
      <c r="C13" s="8">
        <v>677</v>
      </c>
      <c r="D13" s="8">
        <v>353</v>
      </c>
      <c r="E13" s="8">
        <v>324</v>
      </c>
      <c r="F13" s="8">
        <v>6</v>
      </c>
      <c r="G13" s="8">
        <v>3</v>
      </c>
      <c r="H13" s="8">
        <v>185</v>
      </c>
      <c r="I13" s="155">
        <f>86909/B13</f>
        <v>99.78071182548794</v>
      </c>
    </row>
    <row r="14" spans="1:9" ht="13.5">
      <c r="A14" s="178" t="s">
        <v>117</v>
      </c>
      <c r="B14" s="8">
        <v>882</v>
      </c>
      <c r="C14" s="8">
        <v>688</v>
      </c>
      <c r="D14" s="8">
        <v>351</v>
      </c>
      <c r="E14" s="8">
        <v>337</v>
      </c>
      <c r="F14" s="8">
        <v>6</v>
      </c>
      <c r="G14" s="8">
        <v>3</v>
      </c>
      <c r="H14" s="8">
        <v>185</v>
      </c>
      <c r="I14" s="155">
        <v>98.5</v>
      </c>
    </row>
    <row r="15" spans="1:9" ht="13.5">
      <c r="A15" s="178" t="s">
        <v>241</v>
      </c>
      <c r="B15" s="8">
        <f>SUM(H15,G15,F15,C15)</f>
        <v>871</v>
      </c>
      <c r="C15" s="8">
        <v>681</v>
      </c>
      <c r="D15" s="8">
        <v>346</v>
      </c>
      <c r="E15" s="8">
        <v>335</v>
      </c>
      <c r="F15" s="8">
        <v>6</v>
      </c>
      <c r="G15" s="8">
        <v>3</v>
      </c>
      <c r="H15" s="8">
        <v>181</v>
      </c>
      <c r="I15" s="155">
        <v>99.8</v>
      </c>
    </row>
    <row r="16" spans="1:9" ht="13.5">
      <c r="A16" s="178" t="s">
        <v>242</v>
      </c>
      <c r="B16" s="8">
        <v>851</v>
      </c>
      <c r="C16" s="8">
        <v>662</v>
      </c>
      <c r="D16" s="8">
        <v>341</v>
      </c>
      <c r="E16" s="8">
        <v>321</v>
      </c>
      <c r="F16" s="8">
        <v>6</v>
      </c>
      <c r="G16" s="8">
        <v>3</v>
      </c>
      <c r="H16" s="8">
        <v>180</v>
      </c>
      <c r="I16" s="155">
        <v>102.1</v>
      </c>
    </row>
    <row r="17" spans="1:9" ht="13.5">
      <c r="A17" s="178" t="s">
        <v>243</v>
      </c>
      <c r="B17" s="16">
        <v>533</v>
      </c>
      <c r="C17" s="16">
        <v>346</v>
      </c>
      <c r="D17" s="16">
        <v>346</v>
      </c>
      <c r="E17" s="16">
        <v>0</v>
      </c>
      <c r="F17" s="16">
        <v>6</v>
      </c>
      <c r="G17" s="16">
        <v>3</v>
      </c>
      <c r="H17" s="16">
        <v>178</v>
      </c>
      <c r="I17" s="156">
        <v>163.09005628517824</v>
      </c>
    </row>
    <row r="18" spans="1:9" ht="13.5">
      <c r="A18" s="178" t="s">
        <v>132</v>
      </c>
      <c r="B18" s="16">
        <v>524</v>
      </c>
      <c r="C18" s="16">
        <v>338</v>
      </c>
      <c r="D18" s="16">
        <v>346</v>
      </c>
      <c r="E18" s="16">
        <v>0</v>
      </c>
      <c r="F18" s="16">
        <v>6</v>
      </c>
      <c r="G18" s="16">
        <v>3</v>
      </c>
      <c r="H18" s="16">
        <v>177</v>
      </c>
      <c r="I18" s="156">
        <f>87155/B18</f>
        <v>166.3263358778626</v>
      </c>
    </row>
    <row r="19" spans="1:9" ht="13.5">
      <c r="A19" s="178" t="s">
        <v>133</v>
      </c>
      <c r="B19" s="16">
        <v>523</v>
      </c>
      <c r="C19" s="16">
        <v>336</v>
      </c>
      <c r="D19" s="16">
        <v>336</v>
      </c>
      <c r="E19" s="16">
        <v>0</v>
      </c>
      <c r="F19" s="16">
        <v>6</v>
      </c>
      <c r="G19" s="16">
        <v>3</v>
      </c>
      <c r="H19" s="16">
        <v>178</v>
      </c>
      <c r="I19" s="156">
        <v>166.7</v>
      </c>
    </row>
    <row r="20" spans="1:9" ht="13.5">
      <c r="A20" s="178" t="s">
        <v>244</v>
      </c>
      <c r="B20" s="157">
        <v>524</v>
      </c>
      <c r="C20" s="157">
        <v>344</v>
      </c>
      <c r="D20" s="157">
        <v>344</v>
      </c>
      <c r="E20" s="157">
        <v>0</v>
      </c>
      <c r="F20" s="157">
        <v>6</v>
      </c>
      <c r="G20" s="157">
        <v>3</v>
      </c>
      <c r="H20" s="157">
        <v>171</v>
      </c>
      <c r="I20" s="158">
        <v>167.1</v>
      </c>
    </row>
    <row r="21" spans="1:9" ht="13.5">
      <c r="A21" s="178" t="s">
        <v>245</v>
      </c>
      <c r="B21" s="157">
        <v>519</v>
      </c>
      <c r="C21" s="157">
        <v>342</v>
      </c>
      <c r="D21" s="157">
        <v>342</v>
      </c>
      <c r="E21" s="157">
        <v>0</v>
      </c>
      <c r="F21" s="157">
        <v>6</v>
      </c>
      <c r="G21" s="157">
        <v>3</v>
      </c>
      <c r="H21" s="157">
        <v>168</v>
      </c>
      <c r="I21" s="158">
        <v>169.4</v>
      </c>
    </row>
    <row r="22" spans="1:9" ht="13.5">
      <c r="A22" s="178" t="s">
        <v>284</v>
      </c>
      <c r="B22" s="157">
        <v>520</v>
      </c>
      <c r="C22" s="157">
        <v>346</v>
      </c>
      <c r="D22" s="157">
        <v>346</v>
      </c>
      <c r="E22" s="157">
        <v>0</v>
      </c>
      <c r="F22" s="157">
        <v>6</v>
      </c>
      <c r="G22" s="157">
        <v>3</v>
      </c>
      <c r="H22" s="157">
        <v>165</v>
      </c>
      <c r="I22" s="158">
        <v>169.6</v>
      </c>
    </row>
    <row r="23" spans="1:10" ht="13.5">
      <c r="A23" s="172" t="s">
        <v>232</v>
      </c>
      <c r="B23" s="175">
        <v>528</v>
      </c>
      <c r="C23" s="175">
        <f>D23+E23</f>
        <v>354</v>
      </c>
      <c r="D23" s="175">
        <v>354</v>
      </c>
      <c r="E23" s="175">
        <v>0</v>
      </c>
      <c r="F23" s="175">
        <v>6</v>
      </c>
      <c r="G23" s="175">
        <v>3</v>
      </c>
      <c r="H23" s="175">
        <v>165</v>
      </c>
      <c r="I23" s="176">
        <v>167.3</v>
      </c>
      <c r="J23" s="173"/>
    </row>
    <row r="24" spans="1:10" ht="13.5">
      <c r="A24" s="172" t="s">
        <v>236</v>
      </c>
      <c r="B24" s="175">
        <v>541</v>
      </c>
      <c r="C24" s="175">
        <v>366</v>
      </c>
      <c r="D24" s="175">
        <v>366</v>
      </c>
      <c r="E24" s="175">
        <v>0</v>
      </c>
      <c r="F24" s="175">
        <v>6</v>
      </c>
      <c r="G24" s="175">
        <v>3</v>
      </c>
      <c r="H24" s="175">
        <v>166</v>
      </c>
      <c r="I24" s="176">
        <v>162.9279112754159</v>
      </c>
      <c r="J24" s="173"/>
    </row>
    <row r="25" spans="1:9" ht="13.5">
      <c r="A25" s="18" t="s">
        <v>238</v>
      </c>
      <c r="B25" s="8">
        <v>539</v>
      </c>
      <c r="C25" s="8">
        <v>369</v>
      </c>
      <c r="D25" s="8">
        <v>369</v>
      </c>
      <c r="E25" s="8">
        <v>0</v>
      </c>
      <c r="F25" s="8">
        <v>6</v>
      </c>
      <c r="G25" s="8">
        <v>3</v>
      </c>
      <c r="H25" s="8">
        <v>161</v>
      </c>
      <c r="I25" s="8">
        <v>163.2</v>
      </c>
    </row>
    <row r="26" spans="1:9" ht="13.5">
      <c r="A26" s="18" t="s">
        <v>304</v>
      </c>
      <c r="B26" s="8">
        <v>544</v>
      </c>
      <c r="C26" s="8">
        <v>373</v>
      </c>
      <c r="D26" s="8">
        <v>373</v>
      </c>
      <c r="E26" s="8">
        <v>0</v>
      </c>
      <c r="F26" s="8">
        <v>6</v>
      </c>
      <c r="G26" s="8">
        <v>3</v>
      </c>
      <c r="H26" s="8">
        <v>162</v>
      </c>
      <c r="I26" s="8">
        <v>162.3</v>
      </c>
    </row>
    <row r="27" spans="1:2" ht="17.25">
      <c r="A27" s="4" t="s">
        <v>202</v>
      </c>
      <c r="B27" s="136"/>
    </row>
    <row r="28" ht="17.25">
      <c r="B28" s="136"/>
    </row>
    <row r="29" ht="17.25">
      <c r="B29" s="136"/>
    </row>
    <row r="30" ht="17.25">
      <c r="B30" s="136"/>
    </row>
    <row r="31" ht="17.25">
      <c r="B31" s="136"/>
    </row>
    <row r="32" ht="17.25">
      <c r="B32" s="136"/>
    </row>
    <row r="33" ht="17.25">
      <c r="B33" s="136"/>
    </row>
    <row r="34" ht="17.25">
      <c r="B34" s="136"/>
    </row>
    <row r="35" ht="17.25">
      <c r="B35" s="136"/>
    </row>
    <row r="36" ht="17.25">
      <c r="B36" s="136"/>
    </row>
    <row r="37" ht="17.25">
      <c r="B37" s="136"/>
    </row>
  </sheetData>
  <sheetProtection/>
  <mergeCells count="6">
    <mergeCell ref="A4:A7"/>
    <mergeCell ref="B4:H4"/>
    <mergeCell ref="B5:B7"/>
    <mergeCell ref="C5:E5"/>
    <mergeCell ref="C6:C7"/>
    <mergeCell ref="E6:E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8" r:id="rId1"/>
  <headerFooter scaleWithDoc="0"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5" width="10.00390625" style="9" customWidth="1"/>
    <col min="6" max="16384" width="9.00390625" style="9" customWidth="1"/>
  </cols>
  <sheetData>
    <row r="1" spans="1:3" ht="17.25">
      <c r="A1" s="189" t="s">
        <v>317</v>
      </c>
      <c r="B1" s="144"/>
      <c r="C1" s="144"/>
    </row>
    <row r="2" spans="1:3" ht="13.5" customHeight="1">
      <c r="A2" s="189"/>
      <c r="B2" s="144"/>
      <c r="C2" s="144"/>
    </row>
    <row r="3" spans="1:5" ht="12.75" customHeight="1">
      <c r="A3" s="144"/>
      <c r="B3" s="144"/>
      <c r="C3" s="9" t="s">
        <v>286</v>
      </c>
      <c r="E3" s="184" t="s">
        <v>285</v>
      </c>
    </row>
    <row r="4" spans="1:5" ht="13.5">
      <c r="A4" s="10" t="s">
        <v>83</v>
      </c>
      <c r="B4" s="289" t="s">
        <v>183</v>
      </c>
      <c r="C4" s="289"/>
      <c r="D4" s="289" t="s">
        <v>184</v>
      </c>
      <c r="E4" s="289"/>
    </row>
    <row r="5" spans="1:5" ht="13.5">
      <c r="A5" s="18" t="s">
        <v>287</v>
      </c>
      <c r="B5" s="287">
        <v>118</v>
      </c>
      <c r="C5" s="288"/>
      <c r="D5" s="287">
        <v>19</v>
      </c>
      <c r="E5" s="288"/>
    </row>
    <row r="6" spans="1:5" ht="13.5">
      <c r="A6" s="18" t="s">
        <v>288</v>
      </c>
      <c r="B6" s="287">
        <v>122</v>
      </c>
      <c r="C6" s="288"/>
      <c r="D6" s="287">
        <v>18</v>
      </c>
      <c r="E6" s="288"/>
    </row>
    <row r="7" spans="1:5" ht="13.5">
      <c r="A7" s="18" t="s">
        <v>289</v>
      </c>
      <c r="B7" s="287">
        <v>120</v>
      </c>
      <c r="C7" s="288"/>
      <c r="D7" s="287">
        <v>19</v>
      </c>
      <c r="E7" s="288"/>
    </row>
    <row r="8" spans="1:5" ht="13.5">
      <c r="A8" s="18" t="s">
        <v>290</v>
      </c>
      <c r="B8" s="287">
        <v>125</v>
      </c>
      <c r="C8" s="288"/>
      <c r="D8" s="287">
        <v>20</v>
      </c>
      <c r="E8" s="288"/>
    </row>
    <row r="9" spans="1:5" ht="13.5">
      <c r="A9" s="18" t="s">
        <v>291</v>
      </c>
      <c r="B9" s="287">
        <v>125</v>
      </c>
      <c r="C9" s="288"/>
      <c r="D9" s="287">
        <v>20</v>
      </c>
      <c r="E9" s="288"/>
    </row>
    <row r="10" spans="1:5" ht="13.5">
      <c r="A10" s="18" t="s">
        <v>292</v>
      </c>
      <c r="B10" s="287">
        <v>125</v>
      </c>
      <c r="C10" s="288"/>
      <c r="D10" s="287">
        <v>19</v>
      </c>
      <c r="E10" s="288"/>
    </row>
    <row r="11" spans="1:5" ht="13.5">
      <c r="A11" s="18" t="s">
        <v>293</v>
      </c>
      <c r="B11" s="287">
        <v>120</v>
      </c>
      <c r="C11" s="288"/>
      <c r="D11" s="287">
        <v>19</v>
      </c>
      <c r="E11" s="288"/>
    </row>
    <row r="12" spans="1:5" ht="13.5">
      <c r="A12" s="18" t="s">
        <v>294</v>
      </c>
      <c r="B12" s="287">
        <v>118</v>
      </c>
      <c r="C12" s="288"/>
      <c r="D12" s="287">
        <v>19</v>
      </c>
      <c r="E12" s="288"/>
    </row>
    <row r="13" spans="1:5" ht="13.5">
      <c r="A13" s="18" t="s">
        <v>295</v>
      </c>
      <c r="B13" s="287">
        <v>122</v>
      </c>
      <c r="C13" s="288"/>
      <c r="D13" s="287">
        <v>18</v>
      </c>
      <c r="E13" s="288"/>
    </row>
    <row r="14" spans="1:5" ht="13.5">
      <c r="A14" s="18" t="s">
        <v>296</v>
      </c>
      <c r="B14" s="290">
        <v>129</v>
      </c>
      <c r="C14" s="291"/>
      <c r="D14" s="287">
        <v>19</v>
      </c>
      <c r="E14" s="288"/>
    </row>
    <row r="15" spans="1:5" ht="13.5">
      <c r="A15" s="18" t="s">
        <v>297</v>
      </c>
      <c r="B15" s="290">
        <v>128</v>
      </c>
      <c r="C15" s="291"/>
      <c r="D15" s="287">
        <v>20</v>
      </c>
      <c r="E15" s="288"/>
    </row>
    <row r="16" spans="1:5" ht="13.5">
      <c r="A16" s="18" t="s">
        <v>298</v>
      </c>
      <c r="B16" s="290">
        <v>128</v>
      </c>
      <c r="C16" s="291"/>
      <c r="D16" s="287">
        <v>20</v>
      </c>
      <c r="E16" s="288"/>
    </row>
    <row r="17" spans="1:5" ht="13.5">
      <c r="A17" s="18" t="s">
        <v>299</v>
      </c>
      <c r="B17" s="292">
        <v>128</v>
      </c>
      <c r="C17" s="292"/>
      <c r="D17" s="292">
        <v>20</v>
      </c>
      <c r="E17" s="292"/>
    </row>
    <row r="18" spans="1:5" ht="13.5">
      <c r="A18" s="18" t="s">
        <v>300</v>
      </c>
      <c r="B18" s="292">
        <v>128</v>
      </c>
      <c r="C18" s="292"/>
      <c r="D18" s="292">
        <v>21</v>
      </c>
      <c r="E18" s="292"/>
    </row>
    <row r="19" spans="1:5" ht="13.5">
      <c r="A19" s="18" t="s">
        <v>301</v>
      </c>
      <c r="B19" s="292">
        <v>128</v>
      </c>
      <c r="C19" s="292"/>
      <c r="D19" s="292">
        <v>23</v>
      </c>
      <c r="E19" s="292"/>
    </row>
    <row r="20" spans="1:5" ht="13.5">
      <c r="A20" s="172" t="s">
        <v>232</v>
      </c>
      <c r="B20" s="284">
        <v>130</v>
      </c>
      <c r="C20" s="285"/>
      <c r="D20" s="286">
        <v>22</v>
      </c>
      <c r="E20" s="286"/>
    </row>
    <row r="21" spans="1:5" ht="13.5">
      <c r="A21" s="172" t="s">
        <v>236</v>
      </c>
      <c r="B21" s="284">
        <v>133</v>
      </c>
      <c r="C21" s="285"/>
      <c r="D21" s="286">
        <v>22</v>
      </c>
      <c r="E21" s="286"/>
    </row>
    <row r="22" spans="1:5" ht="13.5">
      <c r="A22" s="172" t="s">
        <v>238</v>
      </c>
      <c r="B22" s="284">
        <v>134</v>
      </c>
      <c r="C22" s="285"/>
      <c r="D22" s="286">
        <v>21</v>
      </c>
      <c r="E22" s="286"/>
    </row>
    <row r="23" spans="1:5" ht="13.5">
      <c r="A23" s="172" t="s">
        <v>304</v>
      </c>
      <c r="B23" s="284">
        <v>138</v>
      </c>
      <c r="C23" s="285"/>
      <c r="D23" s="286">
        <v>23</v>
      </c>
      <c r="E23" s="286"/>
    </row>
    <row r="24" ht="13.5">
      <c r="A24" s="9" t="s">
        <v>202</v>
      </c>
    </row>
  </sheetData>
  <sheetProtection/>
  <mergeCells count="40"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4:C4"/>
    <mergeCell ref="D4:E4"/>
    <mergeCell ref="B5:C5"/>
    <mergeCell ref="D5:E5"/>
    <mergeCell ref="B8:C8"/>
    <mergeCell ref="D8:E8"/>
    <mergeCell ref="B23:C23"/>
    <mergeCell ref="D23:E23"/>
    <mergeCell ref="B6:C6"/>
    <mergeCell ref="D6:E6"/>
    <mergeCell ref="B7:C7"/>
    <mergeCell ref="D7:E7"/>
    <mergeCell ref="B9:C9"/>
    <mergeCell ref="D9:E9"/>
    <mergeCell ref="B10:C10"/>
    <mergeCell ref="D10:E1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8" r:id="rId1"/>
  <headerFooter scaleWithDoc="0"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116" customWidth="1"/>
    <col min="2" max="3" width="6.25390625" style="116" customWidth="1"/>
    <col min="4" max="4" width="6.75390625" style="116" customWidth="1"/>
    <col min="5" max="7" width="6.25390625" style="116" customWidth="1"/>
    <col min="8" max="8" width="6.75390625" style="116" customWidth="1"/>
    <col min="9" max="9" width="6.75390625" style="116" bestFit="1" customWidth="1"/>
    <col min="10" max="19" width="6.75390625" style="116" customWidth="1"/>
    <col min="20" max="22" width="6.625" style="116" customWidth="1"/>
    <col min="23" max="24" width="7.25390625" style="116" customWidth="1"/>
    <col min="25" max="16384" width="9.00390625" style="116" customWidth="1"/>
  </cols>
  <sheetData>
    <row r="1" spans="1:16" ht="17.25" customHeight="1">
      <c r="A1" s="189" t="s">
        <v>49</v>
      </c>
      <c r="B1" s="177"/>
      <c r="C1" s="177"/>
      <c r="M1" s="177"/>
      <c r="N1" s="177"/>
      <c r="O1" s="177"/>
      <c r="P1" s="177"/>
    </row>
    <row r="2" spans="1:16" ht="13.5" customHeight="1">
      <c r="A2" s="124"/>
      <c r="B2" s="124"/>
      <c r="C2" s="124"/>
      <c r="M2" s="177"/>
      <c r="N2" s="177"/>
      <c r="O2" s="177"/>
      <c r="P2" s="177"/>
    </row>
    <row r="3" ht="13.5" customHeight="1"/>
    <row r="4" spans="1:19" ht="21" customHeight="1">
      <c r="A4" s="17" t="s">
        <v>15</v>
      </c>
      <c r="B4" s="182" t="s">
        <v>259</v>
      </c>
      <c r="C4" s="182" t="s">
        <v>260</v>
      </c>
      <c r="D4" s="182" t="s">
        <v>137</v>
      </c>
      <c r="E4" s="182" t="s">
        <v>246</v>
      </c>
      <c r="F4" s="182" t="s">
        <v>247</v>
      </c>
      <c r="G4" s="182" t="s">
        <v>248</v>
      </c>
      <c r="H4" s="182" t="s">
        <v>249</v>
      </c>
      <c r="I4" s="182" t="s">
        <v>250</v>
      </c>
      <c r="J4" s="182" t="s">
        <v>251</v>
      </c>
      <c r="K4" s="182" t="s">
        <v>252</v>
      </c>
      <c r="L4" s="182" t="s">
        <v>253</v>
      </c>
      <c r="M4" s="182" t="s">
        <v>254</v>
      </c>
      <c r="N4" s="182" t="s">
        <v>255</v>
      </c>
      <c r="O4" s="182" t="s">
        <v>256</v>
      </c>
      <c r="P4" s="178" t="s">
        <v>233</v>
      </c>
      <c r="Q4" s="178" t="s">
        <v>257</v>
      </c>
      <c r="R4" s="178" t="s">
        <v>258</v>
      </c>
      <c r="S4" s="178" t="s">
        <v>302</v>
      </c>
    </row>
    <row r="5" spans="1:19" ht="21" customHeight="1">
      <c r="A5" s="14" t="s">
        <v>16</v>
      </c>
      <c r="B5" s="14">
        <v>359</v>
      </c>
      <c r="C5" s="14">
        <v>153</v>
      </c>
      <c r="D5" s="14">
        <f>SUM(D6:D23)</f>
        <v>147</v>
      </c>
      <c r="E5" s="14">
        <v>171</v>
      </c>
      <c r="F5" s="14">
        <v>161</v>
      </c>
      <c r="G5" s="14">
        <v>121</v>
      </c>
      <c r="H5" s="14">
        <v>125</v>
      </c>
      <c r="I5" s="14">
        <f>SUM(I6:I23)</f>
        <v>137</v>
      </c>
      <c r="J5" s="14">
        <f>SUM(J6:J23)</f>
        <v>151</v>
      </c>
      <c r="K5" s="14">
        <v>147</v>
      </c>
      <c r="L5" s="14">
        <v>142</v>
      </c>
      <c r="M5" s="14">
        <v>140</v>
      </c>
      <c r="N5" s="14">
        <v>146</v>
      </c>
      <c r="O5" s="14">
        <v>105</v>
      </c>
      <c r="P5" s="14">
        <v>159</v>
      </c>
      <c r="Q5" s="14">
        <v>139</v>
      </c>
      <c r="R5" s="14">
        <v>123</v>
      </c>
      <c r="S5" s="14">
        <v>116</v>
      </c>
    </row>
    <row r="6" spans="1:19" ht="21" customHeight="1">
      <c r="A6" s="14" t="s">
        <v>17</v>
      </c>
      <c r="B6" s="14">
        <v>37</v>
      </c>
      <c r="C6" s="14">
        <v>27</v>
      </c>
      <c r="D6" s="14">
        <v>31</v>
      </c>
      <c r="E6" s="14">
        <v>30</v>
      </c>
      <c r="F6" s="14">
        <v>32</v>
      </c>
      <c r="G6" s="14">
        <v>26</v>
      </c>
      <c r="H6" s="14">
        <v>24</v>
      </c>
      <c r="I6" s="14">
        <v>28</v>
      </c>
      <c r="J6" s="14">
        <v>21</v>
      </c>
      <c r="K6" s="14">
        <v>24</v>
      </c>
      <c r="L6" s="14">
        <v>28</v>
      </c>
      <c r="M6" s="14">
        <v>24</v>
      </c>
      <c r="N6" s="14">
        <v>23</v>
      </c>
      <c r="O6" s="14">
        <v>24</v>
      </c>
      <c r="P6" s="14">
        <v>26</v>
      </c>
      <c r="Q6" s="14">
        <v>31</v>
      </c>
      <c r="R6" s="14">
        <v>28</v>
      </c>
      <c r="S6" s="14">
        <v>29</v>
      </c>
    </row>
    <row r="7" spans="1:19" ht="21" customHeight="1">
      <c r="A7" s="14" t="s">
        <v>44</v>
      </c>
      <c r="B7" s="14">
        <v>3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1</v>
      </c>
      <c r="I7" s="14">
        <v>4</v>
      </c>
      <c r="J7" s="14">
        <v>2</v>
      </c>
      <c r="K7" s="14">
        <v>4</v>
      </c>
      <c r="L7" s="14">
        <v>2</v>
      </c>
      <c r="M7" s="14">
        <v>0</v>
      </c>
      <c r="N7" s="14">
        <v>1</v>
      </c>
      <c r="O7" s="14">
        <v>2</v>
      </c>
      <c r="P7" s="14">
        <v>1</v>
      </c>
      <c r="Q7" s="14">
        <v>5</v>
      </c>
      <c r="R7" s="14">
        <v>2</v>
      </c>
      <c r="S7" s="14">
        <v>1</v>
      </c>
    </row>
    <row r="8" spans="1:19" ht="21" customHeight="1">
      <c r="A8" s="125" t="s">
        <v>45</v>
      </c>
      <c r="B8" s="14">
        <v>40</v>
      </c>
      <c r="C8" s="14">
        <v>33</v>
      </c>
      <c r="D8" s="14">
        <v>33</v>
      </c>
      <c r="E8" s="14">
        <v>36</v>
      </c>
      <c r="F8" s="14">
        <v>31</v>
      </c>
      <c r="G8" s="14">
        <v>33</v>
      </c>
      <c r="H8" s="14">
        <v>36</v>
      </c>
      <c r="I8" s="14">
        <v>29</v>
      </c>
      <c r="J8" s="14">
        <v>55</v>
      </c>
      <c r="K8" s="14">
        <v>44</v>
      </c>
      <c r="L8" s="14">
        <v>39</v>
      </c>
      <c r="M8" s="14">
        <v>46</v>
      </c>
      <c r="N8" s="14">
        <v>33</v>
      </c>
      <c r="O8" s="14">
        <v>22</v>
      </c>
      <c r="P8" s="14">
        <v>51</v>
      </c>
      <c r="Q8" s="14">
        <v>30</v>
      </c>
      <c r="R8" s="14">
        <v>36</v>
      </c>
      <c r="S8" s="14">
        <v>27</v>
      </c>
    </row>
    <row r="9" spans="1:19" ht="21" customHeight="1">
      <c r="A9" s="14" t="s">
        <v>18</v>
      </c>
      <c r="B9" s="14">
        <v>31</v>
      </c>
      <c r="C9" s="14">
        <v>34</v>
      </c>
      <c r="D9" s="14">
        <v>23</v>
      </c>
      <c r="E9" s="14">
        <v>49</v>
      </c>
      <c r="F9" s="14">
        <v>30</v>
      </c>
      <c r="G9" s="14">
        <v>14</v>
      </c>
      <c r="H9" s="14">
        <v>21</v>
      </c>
      <c r="I9" s="14">
        <v>25</v>
      </c>
      <c r="J9" s="14">
        <v>25</v>
      </c>
      <c r="K9" s="14">
        <v>16</v>
      </c>
      <c r="L9" s="14">
        <v>20</v>
      </c>
      <c r="M9" s="14">
        <v>20</v>
      </c>
      <c r="N9" s="14">
        <v>20</v>
      </c>
      <c r="O9" s="14">
        <v>17</v>
      </c>
      <c r="P9" s="14">
        <v>24</v>
      </c>
      <c r="Q9" s="14">
        <v>22</v>
      </c>
      <c r="R9" s="14">
        <v>14</v>
      </c>
      <c r="S9" s="14">
        <v>15</v>
      </c>
    </row>
    <row r="10" spans="1:19" ht="21" customHeight="1">
      <c r="A10" s="14" t="s">
        <v>19</v>
      </c>
      <c r="B10" s="14">
        <v>18</v>
      </c>
      <c r="C10" s="14">
        <v>7</v>
      </c>
      <c r="D10" s="14">
        <v>12</v>
      </c>
      <c r="E10" s="14">
        <v>3</v>
      </c>
      <c r="F10" s="14">
        <v>15</v>
      </c>
      <c r="G10" s="14">
        <v>7</v>
      </c>
      <c r="H10" s="14">
        <v>8</v>
      </c>
      <c r="I10" s="14">
        <v>7</v>
      </c>
      <c r="J10" s="14">
        <v>13</v>
      </c>
      <c r="K10" s="14">
        <v>9</v>
      </c>
      <c r="L10" s="14">
        <v>7</v>
      </c>
      <c r="M10" s="14">
        <v>8</v>
      </c>
      <c r="N10" s="14">
        <v>28</v>
      </c>
      <c r="O10" s="14">
        <v>7</v>
      </c>
      <c r="P10" s="14">
        <v>8</v>
      </c>
      <c r="Q10" s="14">
        <v>24</v>
      </c>
      <c r="R10" s="14">
        <v>8</v>
      </c>
      <c r="S10" s="14">
        <v>9</v>
      </c>
    </row>
    <row r="11" spans="1:19" ht="21" customHeight="1">
      <c r="A11" s="14" t="s">
        <v>20</v>
      </c>
      <c r="B11" s="14">
        <v>19</v>
      </c>
      <c r="C11" s="14">
        <v>12</v>
      </c>
      <c r="D11" s="14">
        <v>12</v>
      </c>
      <c r="E11" s="14">
        <v>12</v>
      </c>
      <c r="F11" s="14">
        <v>13</v>
      </c>
      <c r="G11" s="14">
        <v>12</v>
      </c>
      <c r="H11" s="14">
        <v>12</v>
      </c>
      <c r="I11" s="14">
        <v>12</v>
      </c>
      <c r="J11" s="14">
        <v>11</v>
      </c>
      <c r="K11" s="14">
        <v>10</v>
      </c>
      <c r="L11" s="14">
        <v>10</v>
      </c>
      <c r="M11" s="14">
        <v>11</v>
      </c>
      <c r="N11" s="14">
        <v>10</v>
      </c>
      <c r="O11" s="14">
        <v>10</v>
      </c>
      <c r="P11" s="14">
        <v>10</v>
      </c>
      <c r="Q11" s="14">
        <v>11</v>
      </c>
      <c r="R11" s="14">
        <v>9</v>
      </c>
      <c r="S11" s="14">
        <v>9</v>
      </c>
    </row>
    <row r="12" spans="1:19" ht="21" customHeight="1">
      <c r="A12" s="125" t="s">
        <v>46</v>
      </c>
      <c r="B12" s="14">
        <v>13</v>
      </c>
      <c r="C12" s="14">
        <v>0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14">
        <v>2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4">
        <v>1</v>
      </c>
      <c r="S12" s="14">
        <v>0</v>
      </c>
    </row>
    <row r="13" spans="1:19" ht="21" customHeight="1">
      <c r="A13" s="125" t="s">
        <v>47</v>
      </c>
      <c r="B13" s="14">
        <v>166</v>
      </c>
      <c r="C13" s="14">
        <v>4</v>
      </c>
      <c r="D13" s="14">
        <v>0</v>
      </c>
      <c r="E13" s="14">
        <v>2</v>
      </c>
      <c r="F13" s="14">
        <v>3</v>
      </c>
      <c r="G13" s="14">
        <v>2</v>
      </c>
      <c r="H13" s="14">
        <v>0</v>
      </c>
      <c r="I13" s="14">
        <v>3</v>
      </c>
      <c r="J13" s="14">
        <v>3</v>
      </c>
      <c r="K13" s="14">
        <v>3</v>
      </c>
      <c r="L13" s="14">
        <v>4</v>
      </c>
      <c r="M13" s="14">
        <v>5</v>
      </c>
      <c r="N13" s="14">
        <v>3</v>
      </c>
      <c r="O13" s="14">
        <v>7</v>
      </c>
      <c r="P13" s="14">
        <v>4</v>
      </c>
      <c r="Q13" s="14">
        <v>4</v>
      </c>
      <c r="R13" s="14">
        <v>2</v>
      </c>
      <c r="S13" s="14">
        <v>3</v>
      </c>
    </row>
    <row r="14" spans="1:19" ht="21" customHeight="1">
      <c r="A14" s="125" t="s">
        <v>48</v>
      </c>
      <c r="B14" s="14">
        <v>6</v>
      </c>
      <c r="C14" s="14">
        <v>1</v>
      </c>
      <c r="D14" s="14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19" ht="21" customHeight="1">
      <c r="A15" s="14" t="s">
        <v>21</v>
      </c>
      <c r="B15" s="14">
        <v>1</v>
      </c>
      <c r="C15" s="14">
        <v>0</v>
      </c>
      <c r="D15" s="14">
        <v>1</v>
      </c>
      <c r="E15" s="14">
        <v>2</v>
      </c>
      <c r="F15" s="14">
        <v>1</v>
      </c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1</v>
      </c>
    </row>
    <row r="16" spans="1:19" ht="21" customHeight="1">
      <c r="A16" s="14" t="s">
        <v>22</v>
      </c>
      <c r="B16" s="14">
        <v>7</v>
      </c>
      <c r="C16" s="14">
        <v>4</v>
      </c>
      <c r="D16" s="14">
        <v>7</v>
      </c>
      <c r="E16" s="14">
        <v>4</v>
      </c>
      <c r="F16" s="14">
        <v>7</v>
      </c>
      <c r="G16" s="14">
        <v>10</v>
      </c>
      <c r="H16" s="14">
        <v>2</v>
      </c>
      <c r="I16" s="14">
        <v>1</v>
      </c>
      <c r="J16" s="14">
        <v>3</v>
      </c>
      <c r="K16" s="14">
        <v>4</v>
      </c>
      <c r="L16" s="14">
        <v>3</v>
      </c>
      <c r="M16" s="14">
        <v>0</v>
      </c>
      <c r="N16" s="14">
        <v>3</v>
      </c>
      <c r="O16" s="14">
        <v>4</v>
      </c>
      <c r="P16" s="14">
        <v>3</v>
      </c>
      <c r="Q16" s="14">
        <v>3</v>
      </c>
      <c r="R16" s="14">
        <v>3</v>
      </c>
      <c r="S16" s="14">
        <v>2</v>
      </c>
    </row>
    <row r="17" spans="1:19" ht="21" customHeight="1">
      <c r="A17" s="14" t="s">
        <v>23</v>
      </c>
      <c r="B17" s="14">
        <v>1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</v>
      </c>
      <c r="R17" s="14">
        <v>1</v>
      </c>
      <c r="S17" s="14">
        <v>0</v>
      </c>
    </row>
    <row r="18" spans="1:19" ht="21" customHeight="1">
      <c r="A18" s="14" t="s">
        <v>24</v>
      </c>
      <c r="B18" s="14">
        <v>0</v>
      </c>
      <c r="C18" s="14">
        <v>1</v>
      </c>
      <c r="D18" s="14">
        <v>3</v>
      </c>
      <c r="E18" s="14">
        <v>2</v>
      </c>
      <c r="F18" s="14">
        <v>0</v>
      </c>
      <c r="G18" s="14">
        <v>2</v>
      </c>
      <c r="H18" s="14">
        <v>2</v>
      </c>
      <c r="I18" s="14">
        <v>2</v>
      </c>
      <c r="J18" s="14">
        <v>0</v>
      </c>
      <c r="K18" s="14">
        <v>2</v>
      </c>
      <c r="L18" s="14">
        <v>2</v>
      </c>
      <c r="M18" s="14">
        <v>2</v>
      </c>
      <c r="N18" s="14">
        <v>0</v>
      </c>
      <c r="O18" s="14">
        <v>0</v>
      </c>
      <c r="P18" s="14">
        <v>2</v>
      </c>
      <c r="Q18" s="14">
        <v>0</v>
      </c>
      <c r="R18" s="14">
        <v>0</v>
      </c>
      <c r="S18" s="14">
        <v>1</v>
      </c>
    </row>
    <row r="19" spans="1:19" ht="21" customHeight="1">
      <c r="A19" s="14" t="s">
        <v>25</v>
      </c>
      <c r="B19" s="14">
        <v>8</v>
      </c>
      <c r="C19" s="14">
        <v>9</v>
      </c>
      <c r="D19" s="14">
        <v>7</v>
      </c>
      <c r="E19" s="14">
        <v>7</v>
      </c>
      <c r="F19" s="14">
        <v>11</v>
      </c>
      <c r="G19" s="14">
        <v>8</v>
      </c>
      <c r="H19" s="14">
        <v>9</v>
      </c>
      <c r="I19" s="14">
        <v>8</v>
      </c>
      <c r="J19" s="14">
        <v>9</v>
      </c>
      <c r="K19" s="14">
        <v>9</v>
      </c>
      <c r="L19" s="14">
        <v>9</v>
      </c>
      <c r="M19" s="14">
        <v>10</v>
      </c>
      <c r="N19" s="14">
        <v>13</v>
      </c>
      <c r="O19" s="14">
        <v>4</v>
      </c>
      <c r="P19" s="14">
        <v>9</v>
      </c>
      <c r="Q19" s="14">
        <v>2</v>
      </c>
      <c r="R19" s="14">
        <v>9</v>
      </c>
      <c r="S19" s="14">
        <v>3</v>
      </c>
    </row>
    <row r="20" spans="1:19" ht="21" customHeight="1">
      <c r="A20" s="14" t="s">
        <v>26</v>
      </c>
      <c r="B20" s="14">
        <v>4</v>
      </c>
      <c r="C20" s="14">
        <v>4</v>
      </c>
      <c r="D20" s="14">
        <v>4</v>
      </c>
      <c r="E20" s="14">
        <v>3</v>
      </c>
      <c r="F20" s="14">
        <v>3</v>
      </c>
      <c r="G20" s="14">
        <v>4</v>
      </c>
      <c r="H20" s="14">
        <v>2</v>
      </c>
      <c r="I20" s="14">
        <v>2</v>
      </c>
      <c r="J20" s="14">
        <v>2</v>
      </c>
      <c r="K20" s="14">
        <v>5</v>
      </c>
      <c r="L20" s="14">
        <v>4</v>
      </c>
      <c r="M20" s="14">
        <v>4</v>
      </c>
      <c r="N20" s="14">
        <v>2</v>
      </c>
      <c r="O20" s="14">
        <v>0</v>
      </c>
      <c r="P20" s="14">
        <v>5</v>
      </c>
      <c r="Q20" s="14">
        <v>0</v>
      </c>
      <c r="R20" s="14">
        <v>2</v>
      </c>
      <c r="S20" s="14">
        <v>3</v>
      </c>
    </row>
    <row r="21" spans="1:19" ht="21" customHeight="1">
      <c r="A21" s="14" t="s">
        <v>27</v>
      </c>
      <c r="B21" s="14">
        <v>0</v>
      </c>
      <c r="C21" s="14">
        <v>0</v>
      </c>
      <c r="D21" s="14">
        <v>0</v>
      </c>
      <c r="E21" s="14">
        <v>1</v>
      </c>
      <c r="F21" s="14">
        <v>0</v>
      </c>
      <c r="G21" s="14">
        <v>0</v>
      </c>
      <c r="H21" s="14">
        <v>1</v>
      </c>
      <c r="I21" s="14">
        <v>0</v>
      </c>
      <c r="J21" s="14">
        <v>1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21" customHeight="1">
      <c r="A22" s="14" t="s">
        <v>28</v>
      </c>
      <c r="B22" s="14">
        <v>0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1</v>
      </c>
      <c r="N22" s="14">
        <v>0</v>
      </c>
      <c r="O22" s="14">
        <v>1</v>
      </c>
      <c r="P22" s="14">
        <v>1</v>
      </c>
      <c r="Q22" s="14">
        <v>0</v>
      </c>
      <c r="R22" s="14">
        <v>0</v>
      </c>
      <c r="S22" s="14">
        <v>0</v>
      </c>
    </row>
    <row r="23" spans="1:19" ht="21" customHeight="1">
      <c r="A23" s="14" t="s">
        <v>29</v>
      </c>
      <c r="B23" s="14">
        <v>5</v>
      </c>
      <c r="C23" s="14">
        <v>15</v>
      </c>
      <c r="D23" s="14">
        <v>9</v>
      </c>
      <c r="E23" s="14">
        <v>14</v>
      </c>
      <c r="F23" s="14">
        <v>14</v>
      </c>
      <c r="G23" s="14">
        <v>3</v>
      </c>
      <c r="H23" s="14">
        <v>6</v>
      </c>
      <c r="I23" s="14">
        <v>13</v>
      </c>
      <c r="J23" s="14">
        <v>4</v>
      </c>
      <c r="K23" s="14">
        <v>15</v>
      </c>
      <c r="L23" s="14">
        <v>12</v>
      </c>
      <c r="M23" s="14">
        <v>9</v>
      </c>
      <c r="N23" s="14">
        <v>10</v>
      </c>
      <c r="O23" s="14">
        <v>7</v>
      </c>
      <c r="P23" s="14">
        <v>15</v>
      </c>
      <c r="Q23" s="14">
        <v>4</v>
      </c>
      <c r="R23" s="14">
        <v>8</v>
      </c>
      <c r="S23" s="14">
        <v>13</v>
      </c>
    </row>
    <row r="24" ht="21" customHeight="1">
      <c r="A24" s="116" t="s">
        <v>200</v>
      </c>
    </row>
  </sheetData>
  <sheetProtection/>
  <printOptions/>
  <pageMargins left="1.5748031496062993" right="0" top="0.5905511811023623" bottom="0.3937007874015748" header="0.5118110236220472" footer="0.5118110236220472"/>
  <pageSetup horizontalDpi="300" verticalDpi="300" orientation="landscape" paperSize="9" scale="76" r:id="rId1"/>
  <headerFooter scaleWithDoc="0"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6" customWidth="1"/>
    <col min="2" max="11" width="7.375" style="116" customWidth="1"/>
    <col min="12" max="12" width="9.00390625" style="116" customWidth="1"/>
    <col min="13" max="19" width="7.50390625" style="116" customWidth="1"/>
    <col min="20" max="16384" width="9.00390625" style="116" customWidth="1"/>
  </cols>
  <sheetData>
    <row r="1" spans="1:3" ht="17.25" customHeight="1">
      <c r="A1" s="189" t="s">
        <v>50</v>
      </c>
      <c r="B1" s="177"/>
      <c r="C1" s="177"/>
    </row>
    <row r="2" spans="1:3" ht="13.5" customHeight="1">
      <c r="A2" s="177"/>
      <c r="B2" s="177"/>
      <c r="C2" s="177"/>
    </row>
    <row r="3" ht="13.5" customHeight="1"/>
    <row r="4" spans="1:19" ht="18" customHeight="1">
      <c r="A4" s="17" t="s">
        <v>39</v>
      </c>
      <c r="B4" s="178" t="s">
        <v>96</v>
      </c>
      <c r="C4" s="178" t="s">
        <v>261</v>
      </c>
      <c r="D4" s="178" t="s">
        <v>262</v>
      </c>
      <c r="E4" s="178" t="s">
        <v>263</v>
      </c>
      <c r="F4" s="178" t="s">
        <v>264</v>
      </c>
      <c r="G4" s="178" t="s">
        <v>265</v>
      </c>
      <c r="H4" s="178" t="s">
        <v>266</v>
      </c>
      <c r="I4" s="178" t="s">
        <v>267</v>
      </c>
      <c r="J4" s="178" t="s">
        <v>268</v>
      </c>
      <c r="K4" s="178" t="s">
        <v>269</v>
      </c>
      <c r="L4" s="178" t="s">
        <v>270</v>
      </c>
      <c r="M4" s="178" t="s">
        <v>271</v>
      </c>
      <c r="N4" s="178" t="s">
        <v>272</v>
      </c>
      <c r="O4" s="178" t="s">
        <v>273</v>
      </c>
      <c r="P4" s="178" t="s">
        <v>233</v>
      </c>
      <c r="Q4" s="178" t="s">
        <v>257</v>
      </c>
      <c r="R4" s="178" t="s">
        <v>274</v>
      </c>
      <c r="S4" s="178" t="s">
        <v>303</v>
      </c>
    </row>
    <row r="5" spans="1:19" ht="18" customHeight="1">
      <c r="A5" s="127" t="s">
        <v>16</v>
      </c>
      <c r="B5" s="14">
        <v>359</v>
      </c>
      <c r="C5" s="14">
        <v>153</v>
      </c>
      <c r="D5" s="14">
        <f>SUM(D6:D18)</f>
        <v>147</v>
      </c>
      <c r="E5" s="14">
        <v>171</v>
      </c>
      <c r="F5" s="14">
        <v>161</v>
      </c>
      <c r="G5" s="14">
        <v>121</v>
      </c>
      <c r="H5" s="14">
        <v>125</v>
      </c>
      <c r="I5" s="14">
        <f>SUM(I6:I18)</f>
        <v>137</v>
      </c>
      <c r="J5" s="14">
        <f>SUM(J6:J18)</f>
        <v>151</v>
      </c>
      <c r="K5" s="14">
        <v>147</v>
      </c>
      <c r="L5" s="14">
        <v>142</v>
      </c>
      <c r="M5" s="14">
        <v>140</v>
      </c>
      <c r="N5" s="14">
        <v>146</v>
      </c>
      <c r="O5" s="14">
        <f>SUM(O6:O18)</f>
        <v>105</v>
      </c>
      <c r="P5" s="14">
        <v>159</v>
      </c>
      <c r="Q5" s="14">
        <v>139</v>
      </c>
      <c r="R5" s="14">
        <v>123</v>
      </c>
      <c r="S5" s="14">
        <v>116</v>
      </c>
    </row>
    <row r="6" spans="1:19" ht="18" customHeight="1">
      <c r="A6" s="127" t="s">
        <v>30</v>
      </c>
      <c r="B6" s="14">
        <v>131</v>
      </c>
      <c r="C6" s="14">
        <v>99</v>
      </c>
      <c r="D6" s="14">
        <v>96</v>
      </c>
      <c r="E6" s="14">
        <v>124</v>
      </c>
      <c r="F6" s="14">
        <v>101</v>
      </c>
      <c r="G6" s="14">
        <v>83</v>
      </c>
      <c r="H6" s="14">
        <v>85</v>
      </c>
      <c r="I6" s="14">
        <v>94</v>
      </c>
      <c r="J6" s="14">
        <v>106</v>
      </c>
      <c r="K6" s="14">
        <v>91</v>
      </c>
      <c r="L6" s="14">
        <v>93</v>
      </c>
      <c r="M6" s="14">
        <v>90</v>
      </c>
      <c r="N6" s="14">
        <v>80</v>
      </c>
      <c r="O6" s="14">
        <v>69</v>
      </c>
      <c r="P6" s="14">
        <v>105</v>
      </c>
      <c r="Q6" s="14">
        <v>92</v>
      </c>
      <c r="R6" s="14">
        <v>84</v>
      </c>
      <c r="S6" s="14">
        <v>75</v>
      </c>
    </row>
    <row r="7" spans="1:19" ht="18" customHeight="1">
      <c r="A7" s="127" t="s">
        <v>31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</row>
    <row r="8" spans="1:19" ht="18" customHeight="1">
      <c r="A8" s="127" t="s">
        <v>32</v>
      </c>
      <c r="B8" s="14">
        <v>0</v>
      </c>
      <c r="C8" s="14">
        <v>0</v>
      </c>
      <c r="D8" s="14">
        <v>2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</row>
    <row r="9" spans="1:19" ht="18" customHeight="1">
      <c r="A9" s="127" t="s">
        <v>33</v>
      </c>
      <c r="B9" s="14">
        <v>18</v>
      </c>
      <c r="C9" s="14">
        <v>7</v>
      </c>
      <c r="D9" s="14">
        <v>12</v>
      </c>
      <c r="E9" s="14">
        <v>3</v>
      </c>
      <c r="F9" s="14">
        <v>15</v>
      </c>
      <c r="G9" s="14">
        <v>7</v>
      </c>
      <c r="H9" s="14">
        <v>8</v>
      </c>
      <c r="I9" s="14">
        <v>3</v>
      </c>
      <c r="J9" s="14">
        <v>13</v>
      </c>
      <c r="K9" s="14">
        <v>9</v>
      </c>
      <c r="L9" s="14">
        <v>7</v>
      </c>
      <c r="M9" s="14">
        <v>8</v>
      </c>
      <c r="N9" s="14">
        <v>28</v>
      </c>
      <c r="O9" s="14">
        <v>7</v>
      </c>
      <c r="P9" s="14">
        <v>8</v>
      </c>
      <c r="Q9" s="14">
        <v>24</v>
      </c>
      <c r="R9" s="14">
        <v>8</v>
      </c>
      <c r="S9" s="14">
        <v>9</v>
      </c>
    </row>
    <row r="10" spans="1:19" ht="18" customHeight="1">
      <c r="A10" s="127" t="s">
        <v>20</v>
      </c>
      <c r="B10" s="14">
        <v>19</v>
      </c>
      <c r="C10" s="14">
        <v>12</v>
      </c>
      <c r="D10" s="14">
        <v>12</v>
      </c>
      <c r="E10" s="14">
        <v>12</v>
      </c>
      <c r="F10" s="14">
        <v>13</v>
      </c>
      <c r="G10" s="14">
        <v>12</v>
      </c>
      <c r="H10" s="14">
        <v>12</v>
      </c>
      <c r="I10" s="14">
        <v>12</v>
      </c>
      <c r="J10" s="14">
        <v>11</v>
      </c>
      <c r="K10" s="14">
        <v>10</v>
      </c>
      <c r="L10" s="14">
        <v>10</v>
      </c>
      <c r="M10" s="14">
        <v>11</v>
      </c>
      <c r="N10" s="14">
        <v>10</v>
      </c>
      <c r="O10" s="14">
        <v>10</v>
      </c>
      <c r="P10" s="14">
        <v>10</v>
      </c>
      <c r="Q10" s="14">
        <v>11</v>
      </c>
      <c r="R10" s="14">
        <v>9</v>
      </c>
      <c r="S10" s="14">
        <v>9</v>
      </c>
    </row>
    <row r="11" spans="1:19" ht="18" customHeight="1">
      <c r="A11" s="127" t="s">
        <v>34</v>
      </c>
      <c r="B11" s="14">
        <v>179</v>
      </c>
      <c r="C11" s="14">
        <v>5</v>
      </c>
      <c r="D11" s="14">
        <v>2</v>
      </c>
      <c r="E11" s="14">
        <v>4</v>
      </c>
      <c r="F11" s="14">
        <v>3</v>
      </c>
      <c r="G11" s="14">
        <v>2</v>
      </c>
      <c r="H11" s="14">
        <v>0</v>
      </c>
      <c r="I11" s="14">
        <v>2</v>
      </c>
      <c r="J11" s="14">
        <v>5</v>
      </c>
      <c r="K11" s="14">
        <v>3</v>
      </c>
      <c r="L11" s="14">
        <v>5</v>
      </c>
      <c r="M11" s="14">
        <v>5</v>
      </c>
      <c r="N11" s="14">
        <v>3</v>
      </c>
      <c r="O11" s="14">
        <v>7</v>
      </c>
      <c r="P11" s="14">
        <v>4</v>
      </c>
      <c r="Q11" s="14">
        <v>5</v>
      </c>
      <c r="R11" s="14">
        <v>3</v>
      </c>
      <c r="S11" s="14">
        <v>3</v>
      </c>
    </row>
    <row r="12" spans="1:19" ht="18" customHeight="1">
      <c r="A12" s="127" t="s">
        <v>35</v>
      </c>
      <c r="B12" s="14">
        <v>0</v>
      </c>
      <c r="C12" s="14">
        <v>0</v>
      </c>
      <c r="D12" s="14">
        <v>3</v>
      </c>
      <c r="E12" s="14">
        <v>2</v>
      </c>
      <c r="F12" s="14">
        <v>0</v>
      </c>
      <c r="G12" s="14">
        <v>2</v>
      </c>
      <c r="H12" s="14">
        <v>2</v>
      </c>
      <c r="I12" s="14">
        <v>2</v>
      </c>
      <c r="J12" s="14">
        <v>0</v>
      </c>
      <c r="K12" s="14">
        <v>2</v>
      </c>
      <c r="L12" s="14">
        <v>2</v>
      </c>
      <c r="M12" s="14">
        <v>2</v>
      </c>
      <c r="N12" s="14">
        <v>0</v>
      </c>
      <c r="O12" s="14">
        <v>0</v>
      </c>
      <c r="P12" s="14">
        <v>2</v>
      </c>
      <c r="Q12" s="14">
        <v>0</v>
      </c>
      <c r="R12" s="14">
        <v>0</v>
      </c>
      <c r="S12" s="14">
        <v>1</v>
      </c>
    </row>
    <row r="13" spans="1:19" ht="18" customHeight="1">
      <c r="A13" s="127" t="s">
        <v>25</v>
      </c>
      <c r="B13" s="14">
        <v>8</v>
      </c>
      <c r="C13" s="14">
        <v>9</v>
      </c>
      <c r="D13" s="14">
        <v>7</v>
      </c>
      <c r="E13" s="14">
        <v>7</v>
      </c>
      <c r="F13" s="14">
        <v>11</v>
      </c>
      <c r="G13" s="14">
        <v>8</v>
      </c>
      <c r="H13" s="14">
        <v>9</v>
      </c>
      <c r="I13" s="14">
        <v>8</v>
      </c>
      <c r="J13" s="14">
        <v>9</v>
      </c>
      <c r="K13" s="14">
        <v>9</v>
      </c>
      <c r="L13" s="14">
        <v>9</v>
      </c>
      <c r="M13" s="14">
        <v>10</v>
      </c>
      <c r="N13" s="14">
        <v>13</v>
      </c>
      <c r="O13" s="14">
        <v>4</v>
      </c>
      <c r="P13" s="14">
        <v>9</v>
      </c>
      <c r="Q13" s="14">
        <v>2</v>
      </c>
      <c r="R13" s="14">
        <v>9</v>
      </c>
      <c r="S13" s="14">
        <v>3</v>
      </c>
    </row>
    <row r="14" spans="1:19" ht="18" customHeight="1">
      <c r="A14" s="127" t="s">
        <v>26</v>
      </c>
      <c r="B14" s="14">
        <v>4</v>
      </c>
      <c r="C14" s="14">
        <v>4</v>
      </c>
      <c r="D14" s="14">
        <v>4</v>
      </c>
      <c r="E14" s="14">
        <v>3</v>
      </c>
      <c r="F14" s="14">
        <v>3</v>
      </c>
      <c r="G14" s="14">
        <v>4</v>
      </c>
      <c r="H14" s="14">
        <v>2</v>
      </c>
      <c r="I14" s="14">
        <v>2</v>
      </c>
      <c r="J14" s="14">
        <v>2</v>
      </c>
      <c r="K14" s="14">
        <v>5</v>
      </c>
      <c r="L14" s="14">
        <v>4</v>
      </c>
      <c r="M14" s="14">
        <v>4</v>
      </c>
      <c r="N14" s="14">
        <v>2</v>
      </c>
      <c r="O14" s="14">
        <v>0</v>
      </c>
      <c r="P14" s="14">
        <v>5</v>
      </c>
      <c r="Q14" s="14">
        <v>0</v>
      </c>
      <c r="R14" s="14">
        <v>2</v>
      </c>
      <c r="S14" s="14">
        <v>3</v>
      </c>
    </row>
    <row r="15" spans="1:19" ht="18" customHeight="1">
      <c r="A15" s="127" t="s">
        <v>27</v>
      </c>
      <c r="B15" s="14">
        <v>0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1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19" ht="18" customHeight="1">
      <c r="A16" s="127" t="s">
        <v>36</v>
      </c>
      <c r="B16" s="14">
        <v>0</v>
      </c>
      <c r="C16" s="14">
        <v>0</v>
      </c>
      <c r="D16" s="14">
        <v>0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19" ht="18" customHeight="1">
      <c r="A17" s="127" t="s">
        <v>37</v>
      </c>
      <c r="B17" s="14">
        <v>0</v>
      </c>
      <c r="C17" s="14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ht="18" customHeight="1">
      <c r="A18" s="127" t="s">
        <v>38</v>
      </c>
      <c r="B18" s="14">
        <v>0</v>
      </c>
      <c r="C18" s="14">
        <v>15</v>
      </c>
      <c r="D18" s="14">
        <v>9</v>
      </c>
      <c r="E18" s="14">
        <v>15</v>
      </c>
      <c r="F18" s="14">
        <v>14</v>
      </c>
      <c r="G18" s="14">
        <v>3</v>
      </c>
      <c r="H18" s="14">
        <v>6</v>
      </c>
      <c r="I18" s="14">
        <v>13</v>
      </c>
      <c r="J18" s="14">
        <v>4</v>
      </c>
      <c r="K18" s="14">
        <v>16</v>
      </c>
      <c r="L18" s="14">
        <v>12</v>
      </c>
      <c r="M18" s="14">
        <v>10</v>
      </c>
      <c r="N18" s="14">
        <v>10</v>
      </c>
      <c r="O18" s="14">
        <v>8</v>
      </c>
      <c r="P18" s="14">
        <v>16</v>
      </c>
      <c r="Q18" s="14">
        <v>4</v>
      </c>
      <c r="R18" s="14">
        <v>8</v>
      </c>
      <c r="S18" s="14">
        <v>13</v>
      </c>
    </row>
    <row r="19" spans="1:2" ht="18" customHeight="1">
      <c r="A19" s="216" t="s">
        <v>200</v>
      </c>
      <c r="B19" s="216"/>
    </row>
    <row r="20" spans="1:2" ht="18" customHeight="1">
      <c r="A20" s="29"/>
      <c r="B20" s="29"/>
    </row>
    <row r="21" spans="1:2" ht="18" customHeight="1">
      <c r="A21" s="29"/>
      <c r="B21" s="29"/>
    </row>
    <row r="22" spans="1:2" ht="18" customHeight="1">
      <c r="A22" s="29"/>
      <c r="B22" s="29"/>
    </row>
    <row r="23" spans="1:2" ht="18" customHeight="1">
      <c r="A23" s="29"/>
      <c r="B23" s="29"/>
    </row>
    <row r="24" spans="1:2" ht="18" customHeight="1">
      <c r="A24" s="29"/>
      <c r="B24" s="29"/>
    </row>
    <row r="25" spans="1:2" ht="18" customHeight="1">
      <c r="A25" s="29"/>
      <c r="B25" s="29"/>
    </row>
    <row r="26" spans="1:2" ht="18" customHeight="1">
      <c r="A26" s="29"/>
      <c r="B26" s="29"/>
    </row>
    <row r="27" spans="1:2" ht="18" customHeight="1">
      <c r="A27" s="29"/>
      <c r="B27" s="29"/>
    </row>
    <row r="28" spans="1:2" ht="18" customHeight="1">
      <c r="A28" s="29"/>
      <c r="B28" s="29"/>
    </row>
    <row r="29" spans="1:2" ht="18" customHeight="1">
      <c r="A29" s="29"/>
      <c r="B29" s="29"/>
    </row>
    <row r="30" spans="1:2" ht="18" customHeight="1">
      <c r="A30" s="29"/>
      <c r="B30" s="29"/>
    </row>
    <row r="31" spans="1:2" ht="18" customHeight="1">
      <c r="A31" s="29"/>
      <c r="B31" s="29"/>
    </row>
    <row r="32" spans="1:2" ht="18" customHeight="1">
      <c r="A32" s="29"/>
      <c r="B32" s="29"/>
    </row>
    <row r="33" spans="1:2" ht="18" customHeight="1">
      <c r="A33" s="29"/>
      <c r="B33" s="29"/>
    </row>
    <row r="34" spans="1:2" ht="18" customHeight="1">
      <c r="A34" s="29"/>
      <c r="B34" s="29"/>
    </row>
    <row r="35" spans="1:2" ht="18" customHeight="1">
      <c r="A35" s="29"/>
      <c r="B35" s="29"/>
    </row>
    <row r="36" spans="1:2" ht="18" customHeight="1">
      <c r="A36" s="29"/>
      <c r="B36" s="29"/>
    </row>
    <row r="37" spans="1:2" ht="18" customHeight="1">
      <c r="A37" s="29"/>
      <c r="B37" s="29"/>
    </row>
    <row r="38" spans="1:2" ht="18" customHeight="1">
      <c r="A38" s="29"/>
      <c r="B38" s="29"/>
    </row>
    <row r="39" spans="1:2" ht="18" customHeight="1">
      <c r="A39" s="29"/>
      <c r="B39" s="29"/>
    </row>
  </sheetData>
  <sheetProtection/>
  <mergeCells count="1">
    <mergeCell ref="A19:B19"/>
  </mergeCells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scale="77" r:id="rId1"/>
  <headerFooter scaleWithDoc="0"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6" customWidth="1"/>
    <col min="2" max="2" width="7.375" style="116" customWidth="1"/>
    <col min="3" max="7" width="10.625" style="116" customWidth="1"/>
    <col min="8" max="11" width="7.375" style="116" customWidth="1"/>
    <col min="12" max="12" width="9.00390625" style="116" customWidth="1"/>
    <col min="13" max="19" width="7.50390625" style="116" customWidth="1"/>
    <col min="20" max="16384" width="9.00390625" style="116" customWidth="1"/>
  </cols>
  <sheetData>
    <row r="1" spans="1:11" ht="16.5" customHeight="1">
      <c r="A1" s="189" t="s">
        <v>51</v>
      </c>
      <c r="B1" s="115"/>
      <c r="C1" s="115"/>
      <c r="D1" s="124"/>
      <c r="J1" s="30"/>
      <c r="K1" s="30"/>
    </row>
    <row r="2" spans="1:11" ht="13.5" customHeight="1">
      <c r="A2" s="115"/>
      <c r="B2" s="115"/>
      <c r="C2" s="115"/>
      <c r="D2" s="124"/>
      <c r="J2" s="30"/>
      <c r="K2" s="30"/>
    </row>
    <row r="3" spans="10:11" ht="13.5" customHeight="1">
      <c r="J3" s="30"/>
      <c r="K3" s="30"/>
    </row>
    <row r="4" spans="1:11" ht="20.25" customHeight="1">
      <c r="A4" s="17" t="s">
        <v>40</v>
      </c>
      <c r="B4" s="17" t="s">
        <v>16</v>
      </c>
      <c r="C4" s="17" t="s">
        <v>318</v>
      </c>
      <c r="D4" s="17" t="s">
        <v>319</v>
      </c>
      <c r="E4" s="17" t="s">
        <v>320</v>
      </c>
      <c r="F4" s="17" t="s">
        <v>321</v>
      </c>
      <c r="G4" s="17" t="s">
        <v>41</v>
      </c>
      <c r="J4" s="30"/>
      <c r="K4" s="30"/>
    </row>
    <row r="5" spans="1:11" ht="20.25" customHeight="1">
      <c r="A5" s="17" t="s">
        <v>196</v>
      </c>
      <c r="B5" s="14">
        <v>389</v>
      </c>
      <c r="C5" s="14">
        <v>152</v>
      </c>
      <c r="D5" s="14">
        <v>87</v>
      </c>
      <c r="E5" s="14">
        <v>71</v>
      </c>
      <c r="F5" s="14">
        <v>77</v>
      </c>
      <c r="G5" s="14">
        <v>2</v>
      </c>
      <c r="J5" s="30"/>
      <c r="K5" s="30"/>
    </row>
    <row r="6" spans="1:11" ht="20.25" customHeight="1">
      <c r="A6" s="17" t="s">
        <v>240</v>
      </c>
      <c r="B6" s="14">
        <v>316</v>
      </c>
      <c r="C6" s="14">
        <v>47</v>
      </c>
      <c r="D6" s="14">
        <v>119</v>
      </c>
      <c r="E6" s="14">
        <v>73</v>
      </c>
      <c r="F6" s="14">
        <v>76</v>
      </c>
      <c r="G6" s="14">
        <v>1</v>
      </c>
      <c r="J6" s="30"/>
      <c r="K6" s="30"/>
    </row>
    <row r="7" spans="1:11" ht="20.25" customHeight="1">
      <c r="A7" s="17" t="s">
        <v>197</v>
      </c>
      <c r="B7" s="14">
        <f>SUM(C7:G7)</f>
        <v>347</v>
      </c>
      <c r="C7" s="14">
        <v>40</v>
      </c>
      <c r="D7" s="14">
        <v>155</v>
      </c>
      <c r="E7" s="14">
        <v>71</v>
      </c>
      <c r="F7" s="14">
        <v>81</v>
      </c>
      <c r="G7" s="14">
        <v>0</v>
      </c>
      <c r="J7" s="30"/>
      <c r="K7" s="30"/>
    </row>
    <row r="8" spans="1:12" ht="20.25" customHeight="1">
      <c r="A8" s="17" t="s">
        <v>114</v>
      </c>
      <c r="B8" s="14">
        <v>483</v>
      </c>
      <c r="C8" s="14">
        <v>95</v>
      </c>
      <c r="D8" s="14">
        <v>185</v>
      </c>
      <c r="E8" s="14">
        <v>84</v>
      </c>
      <c r="F8" s="14">
        <v>114</v>
      </c>
      <c r="G8" s="14">
        <v>5</v>
      </c>
      <c r="J8" s="30"/>
      <c r="K8" s="30"/>
      <c r="L8" s="29"/>
    </row>
    <row r="9" spans="1:11" ht="20.25" customHeight="1">
      <c r="A9" s="17" t="s">
        <v>115</v>
      </c>
      <c r="B9" s="14">
        <v>530</v>
      </c>
      <c r="C9" s="14">
        <v>164</v>
      </c>
      <c r="D9" s="14">
        <v>172</v>
      </c>
      <c r="E9" s="14">
        <v>73</v>
      </c>
      <c r="F9" s="14">
        <v>118</v>
      </c>
      <c r="G9" s="14">
        <v>3</v>
      </c>
      <c r="J9" s="30"/>
      <c r="K9" s="30"/>
    </row>
    <row r="10" spans="1:11" ht="20.25" customHeight="1">
      <c r="A10" s="17" t="s">
        <v>116</v>
      </c>
      <c r="B10" s="14">
        <v>514</v>
      </c>
      <c r="C10" s="14">
        <v>129</v>
      </c>
      <c r="D10" s="14">
        <v>120</v>
      </c>
      <c r="E10" s="14">
        <v>117</v>
      </c>
      <c r="F10" s="14">
        <v>145</v>
      </c>
      <c r="G10" s="14">
        <v>3</v>
      </c>
      <c r="J10" s="30"/>
      <c r="K10" s="30"/>
    </row>
    <row r="11" spans="1:11" ht="20.25" customHeight="1">
      <c r="A11" s="17" t="s">
        <v>117</v>
      </c>
      <c r="B11" s="14">
        <v>491</v>
      </c>
      <c r="C11" s="14">
        <v>109</v>
      </c>
      <c r="D11" s="14">
        <v>165</v>
      </c>
      <c r="E11" s="14">
        <v>86</v>
      </c>
      <c r="F11" s="14">
        <v>131</v>
      </c>
      <c r="G11" s="14">
        <v>0</v>
      </c>
      <c r="J11" s="30"/>
      <c r="K11" s="30"/>
    </row>
    <row r="12" spans="1:11" ht="20.25" customHeight="1">
      <c r="A12" s="17" t="s">
        <v>241</v>
      </c>
      <c r="B12" s="14">
        <f>SUM(C12:G12)</f>
        <v>411</v>
      </c>
      <c r="C12" s="14">
        <v>147</v>
      </c>
      <c r="D12" s="14">
        <v>146</v>
      </c>
      <c r="E12" s="14">
        <v>25</v>
      </c>
      <c r="F12" s="14">
        <v>93</v>
      </c>
      <c r="G12" s="14">
        <v>0</v>
      </c>
      <c r="J12" s="30"/>
      <c r="K12" s="30"/>
    </row>
    <row r="13" spans="1:11" ht="16.5" customHeight="1">
      <c r="A13" s="17" t="s">
        <v>242</v>
      </c>
      <c r="B13" s="14">
        <f>SUM(C13:G13)</f>
        <v>415</v>
      </c>
      <c r="C13" s="14">
        <v>131</v>
      </c>
      <c r="D13" s="14">
        <v>135</v>
      </c>
      <c r="E13" s="14">
        <v>64</v>
      </c>
      <c r="F13" s="14">
        <v>85</v>
      </c>
      <c r="G13" s="14">
        <v>0</v>
      </c>
      <c r="J13" s="30"/>
      <c r="K13" s="30"/>
    </row>
    <row r="14" spans="1:11" ht="16.5" customHeight="1">
      <c r="A14" s="17" t="s">
        <v>243</v>
      </c>
      <c r="B14" s="14">
        <v>336</v>
      </c>
      <c r="C14" s="14">
        <v>70</v>
      </c>
      <c r="D14" s="14">
        <v>130</v>
      </c>
      <c r="E14" s="14">
        <v>59</v>
      </c>
      <c r="F14" s="14">
        <v>75</v>
      </c>
      <c r="G14" s="14">
        <v>2</v>
      </c>
      <c r="J14" s="30"/>
      <c r="K14" s="30"/>
    </row>
    <row r="15" spans="1:11" ht="16.5" customHeight="1">
      <c r="A15" s="17" t="s">
        <v>132</v>
      </c>
      <c r="B15" s="14">
        <v>252</v>
      </c>
      <c r="C15" s="14">
        <v>39</v>
      </c>
      <c r="D15" s="14">
        <v>106</v>
      </c>
      <c r="E15" s="14">
        <v>45</v>
      </c>
      <c r="F15" s="14">
        <v>60</v>
      </c>
      <c r="G15" s="14">
        <v>2</v>
      </c>
      <c r="J15" s="30"/>
      <c r="K15" s="30"/>
    </row>
    <row r="16" spans="1:11" ht="16.5" customHeight="1">
      <c r="A16" s="17" t="s">
        <v>133</v>
      </c>
      <c r="B16" s="14">
        <f aca="true" t="shared" si="0" ref="B16:B21">SUM(C16:G16)</f>
        <v>311</v>
      </c>
      <c r="C16" s="14">
        <v>44</v>
      </c>
      <c r="D16" s="14">
        <v>113</v>
      </c>
      <c r="E16" s="14">
        <v>57</v>
      </c>
      <c r="F16" s="14">
        <v>97</v>
      </c>
      <c r="G16" s="14">
        <v>0</v>
      </c>
      <c r="J16" s="30"/>
      <c r="K16" s="30"/>
    </row>
    <row r="17" spans="1:11" ht="16.5" customHeight="1">
      <c r="A17" s="17" t="s">
        <v>244</v>
      </c>
      <c r="B17" s="14">
        <f t="shared" si="0"/>
        <v>395</v>
      </c>
      <c r="C17" s="14">
        <v>82</v>
      </c>
      <c r="D17" s="14">
        <v>131</v>
      </c>
      <c r="E17" s="14">
        <v>81</v>
      </c>
      <c r="F17" s="14">
        <v>101</v>
      </c>
      <c r="G17" s="14">
        <v>0</v>
      </c>
      <c r="J17" s="30"/>
      <c r="K17" s="30"/>
    </row>
    <row r="18" spans="1:11" ht="16.5" customHeight="1">
      <c r="A18" s="17" t="s">
        <v>245</v>
      </c>
      <c r="B18" s="14">
        <f t="shared" si="0"/>
        <v>435</v>
      </c>
      <c r="C18" s="14">
        <v>70</v>
      </c>
      <c r="D18" s="14">
        <v>197</v>
      </c>
      <c r="E18" s="14">
        <v>89</v>
      </c>
      <c r="F18" s="14">
        <v>78</v>
      </c>
      <c r="G18" s="14">
        <v>1</v>
      </c>
      <c r="J18" s="30"/>
      <c r="K18" s="30"/>
    </row>
    <row r="19" spans="1:11" ht="16.5" customHeight="1">
      <c r="A19" s="17" t="s">
        <v>205</v>
      </c>
      <c r="B19" s="14">
        <f t="shared" si="0"/>
        <v>280</v>
      </c>
      <c r="C19" s="14">
        <v>80</v>
      </c>
      <c r="D19" s="14">
        <v>119</v>
      </c>
      <c r="E19" s="14">
        <v>79</v>
      </c>
      <c r="F19" s="14">
        <v>0</v>
      </c>
      <c r="G19" s="14">
        <v>2</v>
      </c>
      <c r="J19" s="30"/>
      <c r="K19" s="30"/>
    </row>
    <row r="20" spans="1:11" ht="16.5" customHeight="1">
      <c r="A20" s="17" t="s">
        <v>232</v>
      </c>
      <c r="B20" s="14">
        <f t="shared" si="0"/>
        <v>156</v>
      </c>
      <c r="C20" s="14">
        <v>7</v>
      </c>
      <c r="D20" s="14">
        <v>42</v>
      </c>
      <c r="E20" s="14">
        <v>22</v>
      </c>
      <c r="F20" s="14">
        <v>85</v>
      </c>
      <c r="G20" s="14">
        <v>0</v>
      </c>
      <c r="J20" s="30"/>
      <c r="K20" s="30"/>
    </row>
    <row r="21" spans="1:11" ht="16.5" customHeight="1">
      <c r="A21" s="17" t="s">
        <v>236</v>
      </c>
      <c r="B21" s="14">
        <f t="shared" si="0"/>
        <v>117</v>
      </c>
      <c r="C21" s="14">
        <v>72</v>
      </c>
      <c r="D21" s="14">
        <v>9</v>
      </c>
      <c r="E21" s="14">
        <v>27</v>
      </c>
      <c r="F21" s="14">
        <v>9</v>
      </c>
      <c r="G21" s="14">
        <v>0</v>
      </c>
      <c r="J21" s="30"/>
      <c r="K21" s="30"/>
    </row>
    <row r="22" spans="1:11" ht="16.5" customHeight="1">
      <c r="A22" s="17" t="s">
        <v>238</v>
      </c>
      <c r="B22" s="14">
        <f>SUM(C22:G22)</f>
        <v>169</v>
      </c>
      <c r="C22" s="14">
        <v>17</v>
      </c>
      <c r="D22" s="14">
        <v>25</v>
      </c>
      <c r="E22" s="14">
        <v>32</v>
      </c>
      <c r="F22" s="14">
        <v>95</v>
      </c>
      <c r="G22" s="14">
        <v>0</v>
      </c>
      <c r="J22" s="30"/>
      <c r="K22" s="30"/>
    </row>
    <row r="23" spans="1:11" ht="16.5" customHeight="1">
      <c r="A23" s="217" t="s">
        <v>200</v>
      </c>
      <c r="B23" s="217"/>
      <c r="J23" s="30"/>
      <c r="K23" s="30"/>
    </row>
    <row r="24" spans="1:13" ht="18" customHeight="1">
      <c r="A24" s="115"/>
      <c r="C24" s="115"/>
      <c r="D24" s="115"/>
      <c r="E24" s="115"/>
      <c r="I24" s="115"/>
      <c r="K24" s="115"/>
      <c r="L24" s="115"/>
      <c r="M24" s="115"/>
    </row>
    <row r="25" spans="1:13" ht="18" customHeight="1">
      <c r="A25" s="115"/>
      <c r="C25" s="115"/>
      <c r="D25" s="115"/>
      <c r="E25" s="115"/>
      <c r="I25" s="115"/>
      <c r="K25" s="115"/>
      <c r="L25" s="115"/>
      <c r="M25" s="115"/>
    </row>
    <row r="26" spans="1:13" ht="18" customHeight="1">
      <c r="A26" s="115"/>
      <c r="C26" s="115"/>
      <c r="D26" s="115"/>
      <c r="E26" s="115"/>
      <c r="I26" s="115"/>
      <c r="K26" s="115"/>
      <c r="L26" s="115"/>
      <c r="M26" s="115"/>
    </row>
    <row r="27" spans="1:13" ht="18" customHeight="1">
      <c r="A27" s="115"/>
      <c r="C27" s="115"/>
      <c r="D27" s="115"/>
      <c r="E27" s="115"/>
      <c r="I27" s="115"/>
      <c r="K27" s="115"/>
      <c r="L27" s="115"/>
      <c r="M27" s="115"/>
    </row>
    <row r="28" spans="1:13" ht="18" customHeight="1">
      <c r="A28" s="115"/>
      <c r="C28" s="115"/>
      <c r="D28" s="115"/>
      <c r="E28" s="115"/>
      <c r="I28" s="115"/>
      <c r="K28" s="115"/>
      <c r="L28" s="115"/>
      <c r="M28" s="115"/>
    </row>
    <row r="29" spans="1:13" ht="18" customHeight="1">
      <c r="A29" s="115"/>
      <c r="C29" s="115"/>
      <c r="D29" s="115"/>
      <c r="E29" s="115"/>
      <c r="I29" s="115"/>
      <c r="K29" s="115"/>
      <c r="L29" s="115"/>
      <c r="M29" s="115"/>
    </row>
    <row r="30" spans="1:13" ht="18" customHeight="1">
      <c r="A30" s="115"/>
      <c r="C30" s="115"/>
      <c r="D30" s="115"/>
      <c r="E30" s="115"/>
      <c r="I30" s="115"/>
      <c r="K30" s="115"/>
      <c r="L30" s="115"/>
      <c r="M30" s="115"/>
    </row>
  </sheetData>
  <sheetProtection/>
  <mergeCells count="1">
    <mergeCell ref="A23:B23"/>
  </mergeCells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2" width="9.00390625" style="9" customWidth="1"/>
    <col min="3" max="6" width="10.625" style="9" customWidth="1"/>
    <col min="7" max="10" width="9.00390625" style="9" customWidth="1"/>
    <col min="11" max="11" width="9.375" style="9" customWidth="1"/>
    <col min="12" max="16384" width="9.00390625" style="9" customWidth="1"/>
  </cols>
  <sheetData>
    <row r="1" spans="1:3" s="4" customFormat="1" ht="17.25" customHeight="1">
      <c r="A1" s="189" t="s">
        <v>52</v>
      </c>
      <c r="B1" s="189"/>
      <c r="C1" s="189"/>
    </row>
    <row r="2" spans="1:3" s="4" customFormat="1" ht="13.5" customHeight="1">
      <c r="A2" s="128"/>
      <c r="B2" s="128"/>
      <c r="C2" s="128"/>
    </row>
    <row r="3" spans="6:10" s="4" customFormat="1" ht="13.5" customHeight="1">
      <c r="F3" s="4" t="s">
        <v>88</v>
      </c>
      <c r="H3" s="128"/>
      <c r="I3" s="128"/>
      <c r="J3" s="128"/>
    </row>
    <row r="4" spans="1:10" s="4" customFormat="1" ht="19.5" customHeight="1">
      <c r="A4" s="18" t="s">
        <v>89</v>
      </c>
      <c r="B4" s="18" t="s">
        <v>56</v>
      </c>
      <c r="C4" s="178" t="s">
        <v>318</v>
      </c>
      <c r="D4" s="178" t="s">
        <v>322</v>
      </c>
      <c r="E4" s="178" t="s">
        <v>320</v>
      </c>
      <c r="F4" s="178" t="s">
        <v>321</v>
      </c>
      <c r="H4" s="128"/>
      <c r="I4" s="128"/>
      <c r="J4" s="128"/>
    </row>
    <row r="5" spans="1:10" s="4" customFormat="1" ht="19.5" customHeight="1">
      <c r="A5" s="17" t="s">
        <v>196</v>
      </c>
      <c r="B5" s="15">
        <v>64</v>
      </c>
      <c r="C5" s="15">
        <v>18</v>
      </c>
      <c r="D5" s="16">
        <v>18</v>
      </c>
      <c r="E5" s="15">
        <v>14</v>
      </c>
      <c r="F5" s="15">
        <v>14</v>
      </c>
      <c r="H5" s="128"/>
      <c r="I5" s="128"/>
      <c r="J5" s="128"/>
    </row>
    <row r="6" spans="1:10" s="4" customFormat="1" ht="19.5" customHeight="1">
      <c r="A6" s="17" t="s">
        <v>240</v>
      </c>
      <c r="B6" s="15">
        <v>60</v>
      </c>
      <c r="C6" s="15">
        <v>13</v>
      </c>
      <c r="D6" s="16">
        <v>15</v>
      </c>
      <c r="E6" s="15">
        <v>17</v>
      </c>
      <c r="F6" s="15">
        <v>15</v>
      </c>
      <c r="H6" s="128"/>
      <c r="I6" s="128"/>
      <c r="J6" s="128"/>
    </row>
    <row r="7" spans="1:10" s="4" customFormat="1" ht="19.5" customHeight="1">
      <c r="A7" s="17" t="s">
        <v>197</v>
      </c>
      <c r="B7" s="15">
        <v>58</v>
      </c>
      <c r="C7" s="15">
        <v>12</v>
      </c>
      <c r="D7" s="15">
        <v>16</v>
      </c>
      <c r="E7" s="15">
        <v>14</v>
      </c>
      <c r="F7" s="15">
        <v>16</v>
      </c>
      <c r="H7" s="128"/>
      <c r="I7" s="128"/>
      <c r="J7" s="128"/>
    </row>
    <row r="8" spans="1:10" s="4" customFormat="1" ht="19.5" customHeight="1">
      <c r="A8" s="17" t="s">
        <v>114</v>
      </c>
      <c r="B8" s="15">
        <v>59</v>
      </c>
      <c r="C8" s="15">
        <v>13</v>
      </c>
      <c r="D8" s="15">
        <v>16</v>
      </c>
      <c r="E8" s="15">
        <v>17</v>
      </c>
      <c r="F8" s="15">
        <v>13</v>
      </c>
      <c r="H8" s="128"/>
      <c r="I8" s="128"/>
      <c r="J8" s="128"/>
    </row>
    <row r="9" spans="1:10" s="4" customFormat="1" ht="19.5" customHeight="1">
      <c r="A9" s="17" t="s">
        <v>115</v>
      </c>
      <c r="B9" s="15">
        <v>59</v>
      </c>
      <c r="C9" s="15">
        <v>13</v>
      </c>
      <c r="D9" s="15">
        <v>17</v>
      </c>
      <c r="E9" s="15">
        <v>14</v>
      </c>
      <c r="F9" s="15">
        <v>15</v>
      </c>
      <c r="H9" s="128"/>
      <c r="I9" s="128"/>
      <c r="J9" s="128"/>
    </row>
    <row r="10" spans="1:10" s="4" customFormat="1" ht="19.5" customHeight="1">
      <c r="A10" s="17" t="s">
        <v>116</v>
      </c>
      <c r="B10" s="15">
        <v>53</v>
      </c>
      <c r="C10" s="15">
        <v>13</v>
      </c>
      <c r="D10" s="15">
        <v>12</v>
      </c>
      <c r="E10" s="15">
        <v>15</v>
      </c>
      <c r="F10" s="15">
        <v>13</v>
      </c>
      <c r="H10" s="128"/>
      <c r="I10" s="128"/>
      <c r="J10" s="128"/>
    </row>
    <row r="11" spans="1:10" s="4" customFormat="1" ht="19.5" customHeight="1">
      <c r="A11" s="17" t="s">
        <v>117</v>
      </c>
      <c r="B11" s="15">
        <v>52</v>
      </c>
      <c r="C11" s="15">
        <v>12</v>
      </c>
      <c r="D11" s="15">
        <v>14</v>
      </c>
      <c r="E11" s="15">
        <v>13</v>
      </c>
      <c r="F11" s="15">
        <v>13</v>
      </c>
      <c r="H11" s="128"/>
      <c r="I11" s="128"/>
      <c r="J11" s="128"/>
    </row>
    <row r="12" spans="1:10" s="4" customFormat="1" ht="19.5" customHeight="1">
      <c r="A12" s="17" t="s">
        <v>241</v>
      </c>
      <c r="B12" s="15">
        <f>SUM(C12:F12)</f>
        <v>38</v>
      </c>
      <c r="C12" s="15">
        <v>8</v>
      </c>
      <c r="D12" s="15">
        <v>12</v>
      </c>
      <c r="E12" s="15">
        <v>8</v>
      </c>
      <c r="F12" s="15">
        <v>10</v>
      </c>
      <c r="H12" s="128"/>
      <c r="I12" s="128"/>
      <c r="J12" s="128"/>
    </row>
    <row r="13" spans="1:10" s="4" customFormat="1" ht="19.5" customHeight="1">
      <c r="A13" s="17" t="s">
        <v>242</v>
      </c>
      <c r="B13" s="15">
        <f>SUM(C13:F13)</f>
        <v>48</v>
      </c>
      <c r="C13" s="8">
        <v>10</v>
      </c>
      <c r="D13" s="8">
        <v>14</v>
      </c>
      <c r="E13" s="8">
        <v>10</v>
      </c>
      <c r="F13" s="8">
        <v>14</v>
      </c>
      <c r="H13" s="128"/>
      <c r="I13" s="128"/>
      <c r="J13" s="128"/>
    </row>
    <row r="14" spans="1:10" s="4" customFormat="1" ht="20.25" customHeight="1">
      <c r="A14" s="17" t="s">
        <v>243</v>
      </c>
      <c r="B14" s="15">
        <v>42</v>
      </c>
      <c r="C14" s="15">
        <v>8</v>
      </c>
      <c r="D14" s="15">
        <v>12</v>
      </c>
      <c r="E14" s="15">
        <v>10</v>
      </c>
      <c r="F14" s="15">
        <v>12</v>
      </c>
      <c r="H14" s="128"/>
      <c r="I14" s="128"/>
      <c r="J14" s="128"/>
    </row>
    <row r="15" spans="1:10" s="4" customFormat="1" ht="20.25" customHeight="1">
      <c r="A15" s="17" t="s">
        <v>132</v>
      </c>
      <c r="B15" s="15">
        <f aca="true" t="shared" si="0" ref="B15:B20">SUM(C15:F15)</f>
        <v>39</v>
      </c>
      <c r="C15" s="15">
        <v>8</v>
      </c>
      <c r="D15" s="15">
        <v>12</v>
      </c>
      <c r="E15" s="15">
        <v>9</v>
      </c>
      <c r="F15" s="15">
        <v>10</v>
      </c>
      <c r="H15" s="128"/>
      <c r="I15" s="128"/>
      <c r="J15" s="128"/>
    </row>
    <row r="16" spans="1:10" s="4" customFormat="1" ht="20.25" customHeight="1">
      <c r="A16" s="17" t="s">
        <v>133</v>
      </c>
      <c r="B16" s="15">
        <f t="shared" si="0"/>
        <v>41</v>
      </c>
      <c r="C16" s="15">
        <v>10</v>
      </c>
      <c r="D16" s="15">
        <v>14</v>
      </c>
      <c r="E16" s="15">
        <v>6</v>
      </c>
      <c r="F16" s="15">
        <v>11</v>
      </c>
      <c r="H16" s="128"/>
      <c r="I16" s="128"/>
      <c r="J16" s="128"/>
    </row>
    <row r="17" spans="1:10" s="4" customFormat="1" ht="20.25" customHeight="1">
      <c r="A17" s="17" t="s">
        <v>244</v>
      </c>
      <c r="B17" s="15">
        <f t="shared" si="0"/>
        <v>54</v>
      </c>
      <c r="C17" s="15">
        <v>12</v>
      </c>
      <c r="D17" s="15">
        <v>16</v>
      </c>
      <c r="E17" s="15">
        <v>10</v>
      </c>
      <c r="F17" s="15">
        <v>16</v>
      </c>
      <c r="H17" s="128"/>
      <c r="I17" s="128"/>
      <c r="J17" s="128"/>
    </row>
    <row r="18" spans="1:10" s="4" customFormat="1" ht="20.25" customHeight="1">
      <c r="A18" s="17" t="s">
        <v>245</v>
      </c>
      <c r="B18" s="15">
        <f t="shared" si="0"/>
        <v>53</v>
      </c>
      <c r="C18" s="15">
        <v>12</v>
      </c>
      <c r="D18" s="15">
        <v>16</v>
      </c>
      <c r="E18" s="15">
        <v>10</v>
      </c>
      <c r="F18" s="15">
        <v>15</v>
      </c>
      <c r="H18" s="128"/>
      <c r="I18" s="128"/>
      <c r="J18" s="128"/>
    </row>
    <row r="19" spans="1:10" s="4" customFormat="1" ht="20.25" customHeight="1">
      <c r="A19" s="17" t="s">
        <v>205</v>
      </c>
      <c r="B19" s="15">
        <f t="shared" si="0"/>
        <v>50</v>
      </c>
      <c r="C19" s="15">
        <v>13</v>
      </c>
      <c r="D19" s="15">
        <v>14</v>
      </c>
      <c r="E19" s="15">
        <v>9</v>
      </c>
      <c r="F19" s="15">
        <v>14</v>
      </c>
      <c r="H19" s="128"/>
      <c r="I19" s="128"/>
      <c r="J19" s="128"/>
    </row>
    <row r="20" spans="1:10" s="4" customFormat="1" ht="20.25" customHeight="1">
      <c r="A20" s="17" t="s">
        <v>232</v>
      </c>
      <c r="B20" s="15">
        <f t="shared" si="0"/>
        <v>40</v>
      </c>
      <c r="C20" s="15">
        <v>6</v>
      </c>
      <c r="D20" s="15">
        <v>13</v>
      </c>
      <c r="E20" s="15">
        <v>8</v>
      </c>
      <c r="F20" s="15">
        <v>13</v>
      </c>
      <c r="H20" s="128"/>
      <c r="I20" s="128"/>
      <c r="J20" s="128"/>
    </row>
    <row r="21" spans="1:10" s="4" customFormat="1" ht="20.25" customHeight="1">
      <c r="A21" s="17" t="s">
        <v>236</v>
      </c>
      <c r="B21" s="15">
        <f>SUM(C21:F21)</f>
        <v>51</v>
      </c>
      <c r="C21" s="15">
        <v>14</v>
      </c>
      <c r="D21" s="15">
        <v>14</v>
      </c>
      <c r="E21" s="15">
        <v>11</v>
      </c>
      <c r="F21" s="15">
        <v>12</v>
      </c>
      <c r="H21" s="128"/>
      <c r="I21" s="128"/>
      <c r="J21" s="128"/>
    </row>
    <row r="22" spans="1:10" s="4" customFormat="1" ht="20.25" customHeight="1">
      <c r="A22" s="17" t="s">
        <v>238</v>
      </c>
      <c r="B22" s="15">
        <f>SUM(C22:F22)</f>
        <v>42</v>
      </c>
      <c r="C22" s="15">
        <v>12</v>
      </c>
      <c r="D22" s="15">
        <v>11</v>
      </c>
      <c r="E22" s="15">
        <v>6</v>
      </c>
      <c r="F22" s="15">
        <v>13</v>
      </c>
      <c r="H22" s="128"/>
      <c r="I22" s="128"/>
      <c r="J22" s="128"/>
    </row>
    <row r="23" s="4" customFormat="1" ht="16.5" customHeight="1">
      <c r="A23" s="4" t="s">
        <v>200</v>
      </c>
    </row>
    <row r="24" s="4" customFormat="1" ht="16.5" customHeight="1"/>
    <row r="25" s="4" customFormat="1" ht="16.5" customHeight="1"/>
    <row r="26" s="4" customFormat="1" ht="16.5" customHeight="1"/>
    <row r="27" s="4" customFormat="1" ht="16.5" customHeight="1"/>
    <row r="28" s="4" customFormat="1" ht="16.5" customHeight="1"/>
  </sheetData>
  <sheetProtection/>
  <printOptions/>
  <pageMargins left="1.5748031496062993" right="0.3937007874015748" top="0.7874015748031497" bottom="0.5905511811023623" header="0.5118110236220472" footer="0.5118110236220472"/>
  <pageSetup horizontalDpi="300" verticalDpi="300" orientation="landscape" paperSize="9" r:id="rId1"/>
  <headerFooter scaleWithDoc="0"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4" width="9.00390625" style="9" customWidth="1"/>
    <col min="5" max="5" width="3.625" style="9" customWidth="1"/>
    <col min="6" max="9" width="9.00390625" style="9" customWidth="1"/>
    <col min="10" max="10" width="3.625" style="9" customWidth="1"/>
    <col min="11" max="11" width="9.375" style="9" customWidth="1"/>
    <col min="12" max="16384" width="9.00390625" style="9" customWidth="1"/>
  </cols>
  <sheetData>
    <row r="1" spans="1:3" s="4" customFormat="1" ht="18.75" customHeight="1">
      <c r="A1" s="189" t="s">
        <v>90</v>
      </c>
      <c r="B1" s="144"/>
      <c r="C1" s="144"/>
    </row>
    <row r="2" spans="1:3" s="4" customFormat="1" ht="12.75" customHeight="1">
      <c r="A2" s="136"/>
      <c r="B2" s="136"/>
      <c r="C2" s="136"/>
    </row>
    <row r="3" spans="1:3" s="4" customFormat="1" ht="16.5" customHeight="1">
      <c r="A3" s="129" t="s">
        <v>91</v>
      </c>
      <c r="B3" s="130" t="s">
        <v>276</v>
      </c>
      <c r="C3" s="9"/>
    </row>
    <row r="4" spans="1:6" s="4" customFormat="1" ht="16.5" customHeight="1">
      <c r="A4" s="129"/>
      <c r="B4" s="130" t="s">
        <v>277</v>
      </c>
      <c r="C4" s="9"/>
      <c r="F4" s="184" t="s">
        <v>275</v>
      </c>
    </row>
    <row r="5" spans="1:4" s="4" customFormat="1" ht="18" customHeight="1">
      <c r="A5" s="10" t="s">
        <v>83</v>
      </c>
      <c r="B5" s="11" t="s">
        <v>56</v>
      </c>
      <c r="C5" s="11" t="s">
        <v>57</v>
      </c>
      <c r="D5" s="11" t="s">
        <v>58</v>
      </c>
    </row>
    <row r="6" spans="1:4" s="4" customFormat="1" ht="18" customHeight="1">
      <c r="A6" s="18" t="s">
        <v>196</v>
      </c>
      <c r="B6" s="5">
        <v>63716</v>
      </c>
      <c r="C6" s="5">
        <v>31832</v>
      </c>
      <c r="D6" s="5">
        <v>31893</v>
      </c>
    </row>
    <row r="7" spans="1:4" s="4" customFormat="1" ht="18" customHeight="1">
      <c r="A7" s="18" t="s">
        <v>240</v>
      </c>
      <c r="B7" s="7">
        <v>64270</v>
      </c>
      <c r="C7" s="7">
        <v>32215</v>
      </c>
      <c r="D7" s="7">
        <v>32055</v>
      </c>
    </row>
    <row r="8" spans="1:4" s="4" customFormat="1" ht="18" customHeight="1">
      <c r="A8" s="18" t="s">
        <v>197</v>
      </c>
      <c r="B8" s="7">
        <v>65173</v>
      </c>
      <c r="C8" s="7">
        <v>32749</v>
      </c>
      <c r="D8" s="7">
        <v>32424</v>
      </c>
    </row>
    <row r="9" spans="1:4" s="4" customFormat="1" ht="18" customHeight="1">
      <c r="A9" s="18" t="s">
        <v>114</v>
      </c>
      <c r="B9" s="22">
        <v>65912</v>
      </c>
      <c r="C9" s="22">
        <v>33116</v>
      </c>
      <c r="D9" s="22">
        <v>32796</v>
      </c>
    </row>
    <row r="10" spans="1:4" s="4" customFormat="1" ht="18" customHeight="1">
      <c r="A10" s="18" t="s">
        <v>115</v>
      </c>
      <c r="B10" s="7">
        <f>SUM(C10:D10)</f>
        <v>66443</v>
      </c>
      <c r="C10" s="7">
        <v>33423</v>
      </c>
      <c r="D10" s="7">
        <v>33020</v>
      </c>
    </row>
    <row r="11" spans="1:4" s="4" customFormat="1" ht="18" customHeight="1">
      <c r="A11" s="18" t="s">
        <v>116</v>
      </c>
      <c r="B11" s="7">
        <f>SUM(C11:D11)</f>
        <v>66674</v>
      </c>
      <c r="C11" s="7">
        <v>33514</v>
      </c>
      <c r="D11" s="7">
        <v>33160</v>
      </c>
    </row>
    <row r="12" spans="1:4" s="4" customFormat="1" ht="18" customHeight="1">
      <c r="A12" s="18" t="s">
        <v>117</v>
      </c>
      <c r="B12" s="7">
        <f>SUM(C12:D12)</f>
        <v>66819</v>
      </c>
      <c r="C12" s="7">
        <v>33568</v>
      </c>
      <c r="D12" s="7">
        <v>33251</v>
      </c>
    </row>
    <row r="13" spans="1:4" s="4" customFormat="1" ht="18" customHeight="1">
      <c r="A13" s="18" t="s">
        <v>241</v>
      </c>
      <c r="B13" s="7">
        <f>SUM(C13:D13)</f>
        <v>66890</v>
      </c>
      <c r="C13" s="7">
        <v>33531</v>
      </c>
      <c r="D13" s="7">
        <v>33359</v>
      </c>
    </row>
    <row r="14" spans="1:4" s="4" customFormat="1" ht="16.5" customHeight="1">
      <c r="A14" s="18" t="s">
        <v>242</v>
      </c>
      <c r="B14" s="7">
        <f>SUM(C14:D14)</f>
        <v>67094</v>
      </c>
      <c r="C14" s="8">
        <v>33620</v>
      </c>
      <c r="D14" s="8">
        <v>33474</v>
      </c>
    </row>
    <row r="15" spans="1:4" s="4" customFormat="1" ht="16.5" customHeight="1">
      <c r="A15" s="18" t="s">
        <v>243</v>
      </c>
      <c r="B15" s="107">
        <v>67228</v>
      </c>
      <c r="C15" s="107">
        <v>33669</v>
      </c>
      <c r="D15" s="107">
        <v>33559</v>
      </c>
    </row>
    <row r="16" spans="1:4" s="4" customFormat="1" ht="16.5" customHeight="1">
      <c r="A16" s="18" t="s">
        <v>132</v>
      </c>
      <c r="B16" s="107">
        <f>C16+D16</f>
        <v>67307</v>
      </c>
      <c r="C16" s="107">
        <v>33779</v>
      </c>
      <c r="D16" s="107">
        <v>33528</v>
      </c>
    </row>
    <row r="17" spans="1:4" s="4" customFormat="1" ht="16.5" customHeight="1">
      <c r="A17" s="18" t="s">
        <v>133</v>
      </c>
      <c r="B17" s="87">
        <f aca="true" t="shared" si="0" ref="B17:B22">SUM(C17:D17)</f>
        <v>68952</v>
      </c>
      <c r="C17" s="107">
        <v>34678</v>
      </c>
      <c r="D17" s="107">
        <v>34274</v>
      </c>
    </row>
    <row r="18" spans="1:4" s="4" customFormat="1" ht="16.5" customHeight="1">
      <c r="A18" s="18" t="s">
        <v>244</v>
      </c>
      <c r="B18" s="87">
        <f t="shared" si="0"/>
        <v>68937</v>
      </c>
      <c r="C18" s="107">
        <v>34700</v>
      </c>
      <c r="D18" s="107">
        <v>34237</v>
      </c>
    </row>
    <row r="19" spans="1:4" s="4" customFormat="1" ht="16.5" customHeight="1">
      <c r="A19" s="18" t="s">
        <v>245</v>
      </c>
      <c r="B19" s="87">
        <f t="shared" si="0"/>
        <v>69055</v>
      </c>
      <c r="C19" s="107">
        <v>34723</v>
      </c>
      <c r="D19" s="107">
        <v>34332</v>
      </c>
    </row>
    <row r="20" spans="1:4" ht="19.5" customHeight="1">
      <c r="A20" s="183" t="s">
        <v>205</v>
      </c>
      <c r="B20" s="87">
        <f t="shared" si="0"/>
        <v>69073</v>
      </c>
      <c r="C20" s="107">
        <v>34774</v>
      </c>
      <c r="D20" s="107">
        <v>34299</v>
      </c>
    </row>
    <row r="21" spans="1:4" ht="19.5" customHeight="1">
      <c r="A21" s="183" t="s">
        <v>232</v>
      </c>
      <c r="B21" s="107">
        <f t="shared" si="0"/>
        <v>69029</v>
      </c>
      <c r="C21" s="107">
        <v>34774</v>
      </c>
      <c r="D21" s="107">
        <v>34255</v>
      </c>
    </row>
    <row r="22" spans="1:4" ht="19.5" customHeight="1">
      <c r="A22" s="183" t="s">
        <v>236</v>
      </c>
      <c r="B22" s="107">
        <f t="shared" si="0"/>
        <v>69101</v>
      </c>
      <c r="C22" s="107">
        <v>34830</v>
      </c>
      <c r="D22" s="107">
        <v>34271</v>
      </c>
    </row>
    <row r="23" spans="1:4" ht="19.5" customHeight="1">
      <c r="A23" s="183" t="s">
        <v>238</v>
      </c>
      <c r="B23" s="107">
        <f>SUM(C23:D23)</f>
        <v>69192</v>
      </c>
      <c r="C23" s="107">
        <v>34895</v>
      </c>
      <c r="D23" s="107">
        <v>34297</v>
      </c>
    </row>
    <row r="24" ht="19.5" customHeight="1">
      <c r="A24" s="9" t="s">
        <v>201</v>
      </c>
    </row>
    <row r="25" ht="19.5" customHeight="1"/>
    <row r="26" ht="19.5" customHeight="1"/>
    <row r="27" ht="19.5" customHeight="1"/>
    <row r="28" spans="4:9" ht="13.5">
      <c r="D28" s="6"/>
      <c r="E28" s="6"/>
      <c r="G28" s="6"/>
      <c r="H28" s="6"/>
      <c r="I28" s="6"/>
    </row>
    <row r="29" spans="2:3" ht="13.5">
      <c r="B29" s="6"/>
      <c r="C29" s="6"/>
    </row>
    <row r="30" ht="16.5" customHeight="1">
      <c r="E30" s="6"/>
    </row>
    <row r="31" ht="19.5" customHeight="1">
      <c r="E31" s="6"/>
    </row>
    <row r="32" ht="19.5" customHeight="1">
      <c r="E32" s="6"/>
    </row>
  </sheetData>
  <sheetProtection/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4" customWidth="1"/>
    <col min="2" max="2" width="14.50390625" style="9" customWidth="1"/>
    <col min="3" max="5" width="9.00390625" style="9" customWidth="1"/>
    <col min="6" max="6" width="5.375" style="134" customWidth="1"/>
    <col min="7" max="7" width="14.50390625" style="9" customWidth="1"/>
    <col min="8" max="10" width="9.00390625" style="9" customWidth="1"/>
    <col min="11" max="11" width="5.00390625" style="134" customWidth="1"/>
    <col min="12" max="12" width="14.50390625" style="9" customWidth="1"/>
    <col min="13" max="16384" width="9.00390625" style="9" customWidth="1"/>
  </cols>
  <sheetData>
    <row r="1" spans="1:15" s="6" customFormat="1" ht="17.25">
      <c r="A1" s="45" t="s">
        <v>94</v>
      </c>
      <c r="B1" s="203"/>
      <c r="C1" s="203"/>
      <c r="D1" s="203"/>
      <c r="E1" s="6" t="s">
        <v>53</v>
      </c>
      <c r="F1" s="133"/>
      <c r="G1" s="28"/>
      <c r="H1" s="28"/>
      <c r="I1" s="28"/>
      <c r="J1" s="28"/>
      <c r="K1" s="133"/>
      <c r="L1" s="28"/>
      <c r="M1" s="28"/>
      <c r="N1" s="28"/>
      <c r="O1" s="28"/>
    </row>
    <row r="2" spans="1:15" s="6" customFormat="1" ht="17.25">
      <c r="A2" s="179"/>
      <c r="B2" s="179"/>
      <c r="C2" s="179"/>
      <c r="D2" s="179"/>
      <c r="F2" s="133"/>
      <c r="G2" s="28"/>
      <c r="H2" s="28"/>
      <c r="I2" s="28"/>
      <c r="J2" s="28"/>
      <c r="K2" s="133"/>
      <c r="L2" s="28"/>
      <c r="M2" s="28"/>
      <c r="N2" s="28"/>
      <c r="O2" s="28"/>
    </row>
    <row r="3" spans="1:15" s="6" customFormat="1" ht="13.5">
      <c r="A3" s="186"/>
      <c r="B3" s="28"/>
      <c r="C3" s="28"/>
      <c r="D3" s="28"/>
      <c r="E3" s="28"/>
      <c r="F3" s="133"/>
      <c r="G3" s="28"/>
      <c r="H3" s="28"/>
      <c r="I3" s="28"/>
      <c r="J3" s="28"/>
      <c r="K3" s="133"/>
      <c r="L3" s="28"/>
      <c r="M3" s="6" t="s">
        <v>278</v>
      </c>
      <c r="N3" s="28"/>
      <c r="O3" s="28" t="s">
        <v>275</v>
      </c>
    </row>
    <row r="4" spans="1:15" ht="13.5">
      <c r="A4" s="222" t="s">
        <v>84</v>
      </c>
      <c r="B4" s="222"/>
      <c r="C4" s="222"/>
      <c r="D4" s="222"/>
      <c r="E4" s="223"/>
      <c r="F4" s="222" t="s">
        <v>85</v>
      </c>
      <c r="G4" s="222"/>
      <c r="H4" s="222"/>
      <c r="I4" s="222"/>
      <c r="J4" s="223"/>
      <c r="K4" s="222" t="s">
        <v>86</v>
      </c>
      <c r="L4" s="222"/>
      <c r="M4" s="222"/>
      <c r="N4" s="222"/>
      <c r="O4" s="222"/>
    </row>
    <row r="5" spans="1:15" ht="13.5">
      <c r="A5" s="132" t="s">
        <v>54</v>
      </c>
      <c r="B5" s="11" t="s">
        <v>55</v>
      </c>
      <c r="C5" s="11" t="s">
        <v>56</v>
      </c>
      <c r="D5" s="11" t="s">
        <v>57</v>
      </c>
      <c r="E5" s="19" t="s">
        <v>58</v>
      </c>
      <c r="F5" s="132" t="s">
        <v>54</v>
      </c>
      <c r="G5" s="11" t="s">
        <v>55</v>
      </c>
      <c r="H5" s="11" t="s">
        <v>56</v>
      </c>
      <c r="I5" s="11" t="s">
        <v>57</v>
      </c>
      <c r="J5" s="19" t="s">
        <v>58</v>
      </c>
      <c r="K5" s="132" t="s">
        <v>54</v>
      </c>
      <c r="L5" s="11" t="s">
        <v>55</v>
      </c>
      <c r="M5" s="11" t="s">
        <v>56</v>
      </c>
      <c r="N5" s="11" t="s">
        <v>57</v>
      </c>
      <c r="O5" s="11" t="s">
        <v>58</v>
      </c>
    </row>
    <row r="6" spans="1:15" ht="13.5">
      <c r="A6" s="11">
        <v>1</v>
      </c>
      <c r="B6" s="24" t="s">
        <v>59</v>
      </c>
      <c r="C6" s="5">
        <v>2437</v>
      </c>
      <c r="D6" s="5">
        <v>1181</v>
      </c>
      <c r="E6" s="20">
        <v>1256</v>
      </c>
      <c r="F6" s="11">
        <v>1</v>
      </c>
      <c r="G6" s="24" t="s">
        <v>59</v>
      </c>
      <c r="H6" s="5">
        <v>2416</v>
      </c>
      <c r="I6" s="5">
        <v>1180</v>
      </c>
      <c r="J6" s="20">
        <v>1236</v>
      </c>
      <c r="K6" s="11">
        <v>1</v>
      </c>
      <c r="L6" s="24" t="s">
        <v>59</v>
      </c>
      <c r="M6" s="7">
        <v>2466</v>
      </c>
      <c r="N6" s="7">
        <v>1203</v>
      </c>
      <c r="O6" s="7">
        <v>1263</v>
      </c>
    </row>
    <row r="7" spans="1:15" ht="13.5">
      <c r="A7" s="11">
        <v>2</v>
      </c>
      <c r="B7" s="25" t="s">
        <v>97</v>
      </c>
      <c r="C7" s="5">
        <v>2159</v>
      </c>
      <c r="D7" s="5">
        <v>1068</v>
      </c>
      <c r="E7" s="20">
        <v>1091</v>
      </c>
      <c r="F7" s="11">
        <v>2</v>
      </c>
      <c r="G7" s="25" t="s">
        <v>97</v>
      </c>
      <c r="H7" s="5">
        <v>2215</v>
      </c>
      <c r="I7" s="5">
        <v>1104</v>
      </c>
      <c r="J7" s="20">
        <v>1111</v>
      </c>
      <c r="K7" s="11">
        <v>2</v>
      </c>
      <c r="L7" s="25" t="s">
        <v>97</v>
      </c>
      <c r="M7" s="7">
        <v>2243</v>
      </c>
      <c r="N7" s="7">
        <v>1123</v>
      </c>
      <c r="O7" s="7">
        <v>1120</v>
      </c>
    </row>
    <row r="8" spans="1:15" ht="13.5">
      <c r="A8" s="11">
        <v>3</v>
      </c>
      <c r="B8" s="25" t="s">
        <v>60</v>
      </c>
      <c r="C8" s="5">
        <v>3337</v>
      </c>
      <c r="D8" s="5">
        <v>1619</v>
      </c>
      <c r="E8" s="20">
        <v>1718</v>
      </c>
      <c r="F8" s="11">
        <v>3</v>
      </c>
      <c r="G8" s="25" t="s">
        <v>60</v>
      </c>
      <c r="H8" s="5">
        <v>3261</v>
      </c>
      <c r="I8" s="5">
        <v>1571</v>
      </c>
      <c r="J8" s="20">
        <v>1690</v>
      </c>
      <c r="K8" s="11">
        <v>3</v>
      </c>
      <c r="L8" s="25" t="s">
        <v>60</v>
      </c>
      <c r="M8" s="7">
        <v>3260</v>
      </c>
      <c r="N8" s="7">
        <v>1563</v>
      </c>
      <c r="O8" s="7">
        <v>1697</v>
      </c>
    </row>
    <row r="9" spans="1:15" ht="13.5">
      <c r="A9" s="11">
        <v>4</v>
      </c>
      <c r="B9" s="25" t="s">
        <v>61</v>
      </c>
      <c r="C9" s="5">
        <v>4388</v>
      </c>
      <c r="D9" s="5">
        <v>2220</v>
      </c>
      <c r="E9" s="20">
        <v>2168</v>
      </c>
      <c r="F9" s="11">
        <v>4</v>
      </c>
      <c r="G9" s="25" t="s">
        <v>61</v>
      </c>
      <c r="H9" s="5">
        <v>4622</v>
      </c>
      <c r="I9" s="5">
        <v>2358</v>
      </c>
      <c r="J9" s="20">
        <v>2264</v>
      </c>
      <c r="K9" s="11">
        <v>4</v>
      </c>
      <c r="L9" s="25" t="s">
        <v>61</v>
      </c>
      <c r="M9" s="7">
        <v>7152</v>
      </c>
      <c r="N9" s="7">
        <v>2347</v>
      </c>
      <c r="O9" s="7">
        <v>4805</v>
      </c>
    </row>
    <row r="10" spans="1:15" ht="13.5">
      <c r="A10" s="11">
        <v>5</v>
      </c>
      <c r="B10" s="25" t="s">
        <v>98</v>
      </c>
      <c r="C10" s="5">
        <v>3396</v>
      </c>
      <c r="D10" s="5">
        <v>1737</v>
      </c>
      <c r="E10" s="20">
        <v>1659</v>
      </c>
      <c r="F10" s="11">
        <v>5</v>
      </c>
      <c r="G10" s="25" t="s">
        <v>98</v>
      </c>
      <c r="H10" s="5">
        <v>3436</v>
      </c>
      <c r="I10" s="5">
        <v>1764</v>
      </c>
      <c r="J10" s="20">
        <v>1672</v>
      </c>
      <c r="K10" s="11">
        <v>5</v>
      </c>
      <c r="L10" s="25" t="s">
        <v>98</v>
      </c>
      <c r="M10" s="7">
        <v>3496</v>
      </c>
      <c r="N10" s="7">
        <v>1795</v>
      </c>
      <c r="O10" s="7">
        <v>1701</v>
      </c>
    </row>
    <row r="11" spans="1:15" ht="13.5">
      <c r="A11" s="11">
        <v>6</v>
      </c>
      <c r="B11" s="25" t="s">
        <v>82</v>
      </c>
      <c r="C11" s="5">
        <v>2674</v>
      </c>
      <c r="D11" s="5">
        <v>1348</v>
      </c>
      <c r="E11" s="20">
        <v>1326</v>
      </c>
      <c r="F11" s="11">
        <v>6</v>
      </c>
      <c r="G11" s="25" t="s">
        <v>82</v>
      </c>
      <c r="H11" s="5">
        <v>2705</v>
      </c>
      <c r="I11" s="5">
        <v>1374</v>
      </c>
      <c r="J11" s="20">
        <v>1331</v>
      </c>
      <c r="K11" s="11">
        <v>6</v>
      </c>
      <c r="L11" s="25" t="s">
        <v>82</v>
      </c>
      <c r="M11" s="7">
        <v>2717</v>
      </c>
      <c r="N11" s="7">
        <v>1391</v>
      </c>
      <c r="O11" s="7">
        <v>1326</v>
      </c>
    </row>
    <row r="12" spans="1:15" ht="13.5">
      <c r="A12" s="11">
        <v>7</v>
      </c>
      <c r="B12" s="25" t="s">
        <v>99</v>
      </c>
      <c r="C12" s="5">
        <v>3256</v>
      </c>
      <c r="D12" s="5">
        <v>1596</v>
      </c>
      <c r="E12" s="20">
        <v>1660</v>
      </c>
      <c r="F12" s="11">
        <v>7</v>
      </c>
      <c r="G12" s="25" t="s">
        <v>99</v>
      </c>
      <c r="H12" s="5">
        <v>3225</v>
      </c>
      <c r="I12" s="5">
        <v>1580</v>
      </c>
      <c r="J12" s="20">
        <v>1645</v>
      </c>
      <c r="K12" s="11">
        <v>7</v>
      </c>
      <c r="L12" s="25" t="s">
        <v>99</v>
      </c>
      <c r="M12" s="7">
        <v>3240</v>
      </c>
      <c r="N12" s="7">
        <v>1591</v>
      </c>
      <c r="O12" s="7">
        <v>1649</v>
      </c>
    </row>
    <row r="13" spans="1:15" ht="13.5">
      <c r="A13" s="11">
        <v>8</v>
      </c>
      <c r="B13" s="26" t="s">
        <v>62</v>
      </c>
      <c r="C13" s="5">
        <v>2910</v>
      </c>
      <c r="D13" s="5">
        <v>1518</v>
      </c>
      <c r="E13" s="20">
        <v>1392</v>
      </c>
      <c r="F13" s="11">
        <v>8</v>
      </c>
      <c r="G13" s="26" t="s">
        <v>62</v>
      </c>
      <c r="H13" s="5">
        <v>2972</v>
      </c>
      <c r="I13" s="5">
        <v>1555</v>
      </c>
      <c r="J13" s="20">
        <v>1417</v>
      </c>
      <c r="K13" s="11">
        <v>8</v>
      </c>
      <c r="L13" s="26" t="s">
        <v>62</v>
      </c>
      <c r="M13" s="7">
        <v>3055</v>
      </c>
      <c r="N13" s="7">
        <v>1599</v>
      </c>
      <c r="O13" s="7">
        <v>1456</v>
      </c>
    </row>
    <row r="14" spans="1:15" ht="13.5">
      <c r="A14" s="11">
        <v>9</v>
      </c>
      <c r="B14" s="25" t="s">
        <v>63</v>
      </c>
      <c r="C14" s="5">
        <v>3259</v>
      </c>
      <c r="D14" s="5">
        <v>1598</v>
      </c>
      <c r="E14" s="20">
        <v>1661</v>
      </c>
      <c r="F14" s="11">
        <v>9</v>
      </c>
      <c r="G14" s="25" t="s">
        <v>63</v>
      </c>
      <c r="H14" s="5">
        <v>3253</v>
      </c>
      <c r="I14" s="5">
        <v>1611</v>
      </c>
      <c r="J14" s="20">
        <v>1642</v>
      </c>
      <c r="K14" s="11">
        <v>9</v>
      </c>
      <c r="L14" s="25" t="s">
        <v>63</v>
      </c>
      <c r="M14" s="7">
        <v>3268</v>
      </c>
      <c r="N14" s="7">
        <v>1633</v>
      </c>
      <c r="O14" s="7">
        <v>1635</v>
      </c>
    </row>
    <row r="15" spans="1:15" ht="13.5">
      <c r="A15" s="11">
        <v>10</v>
      </c>
      <c r="B15" s="25" t="s">
        <v>100</v>
      </c>
      <c r="C15" s="5">
        <v>2768</v>
      </c>
      <c r="D15" s="5">
        <v>1394</v>
      </c>
      <c r="E15" s="20">
        <v>1374</v>
      </c>
      <c r="F15" s="11">
        <v>10</v>
      </c>
      <c r="G15" s="25" t="s">
        <v>100</v>
      </c>
      <c r="H15" s="5">
        <v>2754</v>
      </c>
      <c r="I15" s="5">
        <v>1386</v>
      </c>
      <c r="J15" s="20">
        <v>1368</v>
      </c>
      <c r="K15" s="11">
        <v>10</v>
      </c>
      <c r="L15" s="25" t="s">
        <v>100</v>
      </c>
      <c r="M15" s="7">
        <v>2728</v>
      </c>
      <c r="N15" s="7">
        <v>1360</v>
      </c>
      <c r="O15" s="7">
        <v>1368</v>
      </c>
    </row>
    <row r="16" spans="1:15" ht="13.5">
      <c r="A16" s="11">
        <v>11</v>
      </c>
      <c r="B16" s="25" t="s">
        <v>101</v>
      </c>
      <c r="C16" s="5">
        <v>1474</v>
      </c>
      <c r="D16" s="5">
        <v>757</v>
      </c>
      <c r="E16" s="20">
        <v>717</v>
      </c>
      <c r="F16" s="11">
        <v>11</v>
      </c>
      <c r="G16" s="25" t="s">
        <v>101</v>
      </c>
      <c r="H16" s="5">
        <v>1452</v>
      </c>
      <c r="I16" s="5">
        <v>744</v>
      </c>
      <c r="J16" s="20">
        <v>708</v>
      </c>
      <c r="K16" s="11">
        <v>11</v>
      </c>
      <c r="L16" s="25" t="s">
        <v>101</v>
      </c>
      <c r="M16" s="7">
        <v>1439</v>
      </c>
      <c r="N16" s="7">
        <v>744</v>
      </c>
      <c r="O16" s="7">
        <v>695</v>
      </c>
    </row>
    <row r="17" spans="1:15" ht="13.5">
      <c r="A17" s="11">
        <v>12</v>
      </c>
      <c r="B17" s="25" t="s">
        <v>64</v>
      </c>
      <c r="C17" s="5">
        <v>3126</v>
      </c>
      <c r="D17" s="5">
        <v>1591</v>
      </c>
      <c r="E17" s="20">
        <v>1535</v>
      </c>
      <c r="F17" s="11">
        <v>12</v>
      </c>
      <c r="G17" s="25" t="s">
        <v>64</v>
      </c>
      <c r="H17" s="5">
        <v>3096</v>
      </c>
      <c r="I17" s="5">
        <v>1587</v>
      </c>
      <c r="J17" s="20">
        <v>1509</v>
      </c>
      <c r="K17" s="11">
        <v>12</v>
      </c>
      <c r="L17" s="25" t="s">
        <v>64</v>
      </c>
      <c r="M17" s="7">
        <v>3141</v>
      </c>
      <c r="N17" s="7">
        <v>1617</v>
      </c>
      <c r="O17" s="7">
        <v>1524</v>
      </c>
    </row>
    <row r="18" spans="1:15" ht="13.5">
      <c r="A18" s="11">
        <v>13</v>
      </c>
      <c r="B18" s="25" t="s">
        <v>65</v>
      </c>
      <c r="C18" s="5">
        <v>2481</v>
      </c>
      <c r="D18" s="5">
        <v>1245</v>
      </c>
      <c r="E18" s="20">
        <v>1236</v>
      </c>
      <c r="F18" s="11">
        <v>13</v>
      </c>
      <c r="G18" s="25" t="s">
        <v>65</v>
      </c>
      <c r="H18" s="5">
        <v>2482</v>
      </c>
      <c r="I18" s="5">
        <v>1245</v>
      </c>
      <c r="J18" s="20">
        <v>1237</v>
      </c>
      <c r="K18" s="11">
        <v>13</v>
      </c>
      <c r="L18" s="25" t="s">
        <v>65</v>
      </c>
      <c r="M18" s="7">
        <v>2504</v>
      </c>
      <c r="N18" s="7">
        <v>1256</v>
      </c>
      <c r="O18" s="7">
        <v>1248</v>
      </c>
    </row>
    <row r="19" spans="1:15" ht="27">
      <c r="A19" s="11">
        <v>14</v>
      </c>
      <c r="B19" s="25" t="s">
        <v>102</v>
      </c>
      <c r="C19" s="5">
        <v>1105</v>
      </c>
      <c r="D19" s="5">
        <v>561</v>
      </c>
      <c r="E19" s="20">
        <v>544</v>
      </c>
      <c r="F19" s="11">
        <v>14</v>
      </c>
      <c r="G19" s="25" t="s">
        <v>102</v>
      </c>
      <c r="H19" s="5">
        <v>1112</v>
      </c>
      <c r="I19" s="5">
        <v>563</v>
      </c>
      <c r="J19" s="20">
        <v>549</v>
      </c>
      <c r="K19" s="11">
        <v>14</v>
      </c>
      <c r="L19" s="25" t="s">
        <v>102</v>
      </c>
      <c r="M19" s="7">
        <v>1092</v>
      </c>
      <c r="N19" s="7">
        <v>555</v>
      </c>
      <c r="O19" s="7">
        <v>537</v>
      </c>
    </row>
    <row r="20" spans="1:15" ht="13.5">
      <c r="A20" s="11">
        <v>15</v>
      </c>
      <c r="B20" s="25" t="s">
        <v>66</v>
      </c>
      <c r="C20" s="5">
        <v>2395</v>
      </c>
      <c r="D20" s="5">
        <v>1171</v>
      </c>
      <c r="E20" s="20">
        <v>1224</v>
      </c>
      <c r="F20" s="11">
        <v>15</v>
      </c>
      <c r="G20" s="25" t="s">
        <v>66</v>
      </c>
      <c r="H20" s="5">
        <v>2376</v>
      </c>
      <c r="I20" s="5">
        <v>1165</v>
      </c>
      <c r="J20" s="20">
        <v>1211</v>
      </c>
      <c r="K20" s="11">
        <v>15</v>
      </c>
      <c r="L20" s="25" t="s">
        <v>66</v>
      </c>
      <c r="M20" s="7">
        <v>2377</v>
      </c>
      <c r="N20" s="7">
        <v>1164</v>
      </c>
      <c r="O20" s="7">
        <v>1213</v>
      </c>
    </row>
    <row r="21" spans="1:15" ht="13.5">
      <c r="A21" s="11">
        <v>16</v>
      </c>
      <c r="B21" s="25" t="s">
        <v>103</v>
      </c>
      <c r="C21" s="5">
        <v>3522</v>
      </c>
      <c r="D21" s="5">
        <v>1745</v>
      </c>
      <c r="E21" s="20">
        <v>1777</v>
      </c>
      <c r="F21" s="11">
        <v>16</v>
      </c>
      <c r="G21" s="27" t="s">
        <v>103</v>
      </c>
      <c r="H21" s="5">
        <v>3617</v>
      </c>
      <c r="I21" s="5">
        <v>1796</v>
      </c>
      <c r="J21" s="20">
        <v>1821</v>
      </c>
      <c r="K21" s="11">
        <v>16</v>
      </c>
      <c r="L21" s="25" t="s">
        <v>103</v>
      </c>
      <c r="M21" s="7">
        <v>3770</v>
      </c>
      <c r="N21" s="7">
        <v>1872</v>
      </c>
      <c r="O21" s="7">
        <v>1898</v>
      </c>
    </row>
    <row r="22" spans="1:15" ht="13.5">
      <c r="A22" s="11">
        <v>17</v>
      </c>
      <c r="B22" s="25" t="s">
        <v>67</v>
      </c>
      <c r="C22" s="5">
        <v>2614</v>
      </c>
      <c r="D22" s="5">
        <v>1290</v>
      </c>
      <c r="E22" s="20">
        <v>1324</v>
      </c>
      <c r="F22" s="11">
        <v>17</v>
      </c>
      <c r="G22" s="25" t="s">
        <v>67</v>
      </c>
      <c r="H22" s="5">
        <v>2716</v>
      </c>
      <c r="I22" s="5">
        <v>1331</v>
      </c>
      <c r="J22" s="20">
        <v>1385</v>
      </c>
      <c r="K22" s="11">
        <v>17</v>
      </c>
      <c r="L22" s="25" t="s">
        <v>67</v>
      </c>
      <c r="M22" s="7">
        <v>2826</v>
      </c>
      <c r="N22" s="7">
        <v>1392</v>
      </c>
      <c r="O22" s="7">
        <v>1434</v>
      </c>
    </row>
    <row r="23" spans="1:15" ht="27">
      <c r="A23" s="11">
        <v>18</v>
      </c>
      <c r="B23" s="25" t="s">
        <v>104</v>
      </c>
      <c r="C23" s="5">
        <v>1526</v>
      </c>
      <c r="D23" s="5">
        <v>736</v>
      </c>
      <c r="E23" s="20">
        <v>790</v>
      </c>
      <c r="F23" s="11">
        <v>18</v>
      </c>
      <c r="G23" s="25" t="s">
        <v>104</v>
      </c>
      <c r="H23" s="5">
        <v>1537</v>
      </c>
      <c r="I23" s="5">
        <v>746</v>
      </c>
      <c r="J23" s="20">
        <v>791</v>
      </c>
      <c r="K23" s="11">
        <v>18</v>
      </c>
      <c r="L23" s="25" t="s">
        <v>104</v>
      </c>
      <c r="M23" s="7">
        <v>1549</v>
      </c>
      <c r="N23" s="7">
        <v>752</v>
      </c>
      <c r="O23" s="7">
        <v>797</v>
      </c>
    </row>
    <row r="24" spans="1:15" ht="13.5">
      <c r="A24" s="11">
        <v>19</v>
      </c>
      <c r="B24" s="25" t="s">
        <v>105</v>
      </c>
      <c r="C24" s="5">
        <v>1860</v>
      </c>
      <c r="D24" s="5">
        <v>938</v>
      </c>
      <c r="E24" s="20">
        <v>922</v>
      </c>
      <c r="F24" s="11">
        <v>19</v>
      </c>
      <c r="G24" s="25" t="s">
        <v>105</v>
      </c>
      <c r="H24" s="5">
        <v>1874</v>
      </c>
      <c r="I24" s="5">
        <v>946</v>
      </c>
      <c r="J24" s="20">
        <v>928</v>
      </c>
      <c r="K24" s="11">
        <v>19</v>
      </c>
      <c r="L24" s="25" t="s">
        <v>105</v>
      </c>
      <c r="M24" s="7">
        <v>1907</v>
      </c>
      <c r="N24" s="7">
        <v>956</v>
      </c>
      <c r="O24" s="7">
        <v>951</v>
      </c>
    </row>
    <row r="25" spans="1:15" ht="27">
      <c r="A25" s="11">
        <v>20</v>
      </c>
      <c r="B25" s="25" t="s">
        <v>106</v>
      </c>
      <c r="C25" s="5">
        <v>3254</v>
      </c>
      <c r="D25" s="5">
        <v>1641</v>
      </c>
      <c r="E25" s="20">
        <v>1613</v>
      </c>
      <c r="F25" s="11">
        <v>20</v>
      </c>
      <c r="G25" s="25" t="s">
        <v>106</v>
      </c>
      <c r="H25" s="5">
        <v>3288</v>
      </c>
      <c r="I25" s="5">
        <v>1671</v>
      </c>
      <c r="J25" s="20">
        <v>1617</v>
      </c>
      <c r="K25" s="11">
        <v>20</v>
      </c>
      <c r="L25" s="25" t="s">
        <v>106</v>
      </c>
      <c r="M25" s="7">
        <v>3301</v>
      </c>
      <c r="N25" s="7">
        <v>1674</v>
      </c>
      <c r="O25" s="7">
        <v>1627</v>
      </c>
    </row>
    <row r="26" spans="1:15" ht="13.5">
      <c r="A26" s="11">
        <v>21</v>
      </c>
      <c r="B26" s="25" t="s">
        <v>107</v>
      </c>
      <c r="C26" s="5">
        <v>2062</v>
      </c>
      <c r="D26" s="5">
        <v>1032</v>
      </c>
      <c r="E26" s="23">
        <v>1030</v>
      </c>
      <c r="F26" s="11">
        <v>21</v>
      </c>
      <c r="G26" s="25" t="s">
        <v>107</v>
      </c>
      <c r="H26" s="5">
        <v>2105</v>
      </c>
      <c r="I26" s="5">
        <v>1061</v>
      </c>
      <c r="J26" s="20">
        <v>1044</v>
      </c>
      <c r="K26" s="11">
        <v>21</v>
      </c>
      <c r="L26" s="25" t="s">
        <v>107</v>
      </c>
      <c r="M26" s="7">
        <v>2126</v>
      </c>
      <c r="N26" s="7">
        <v>1088</v>
      </c>
      <c r="O26" s="7">
        <v>1038</v>
      </c>
    </row>
    <row r="27" spans="1:15" ht="13.5">
      <c r="A27" s="11">
        <v>22</v>
      </c>
      <c r="B27" s="25" t="s">
        <v>108</v>
      </c>
      <c r="C27" s="5">
        <v>2640</v>
      </c>
      <c r="D27" s="5">
        <v>1314</v>
      </c>
      <c r="E27" s="20">
        <v>1326</v>
      </c>
      <c r="F27" s="11">
        <v>22</v>
      </c>
      <c r="G27" s="25" t="s">
        <v>108</v>
      </c>
      <c r="H27" s="5">
        <v>2664</v>
      </c>
      <c r="I27" s="5">
        <v>1333</v>
      </c>
      <c r="J27" s="20">
        <v>1331</v>
      </c>
      <c r="K27" s="11">
        <v>22</v>
      </c>
      <c r="L27" s="25" t="s">
        <v>108</v>
      </c>
      <c r="M27" s="7">
        <v>2718</v>
      </c>
      <c r="N27" s="7">
        <v>1373</v>
      </c>
      <c r="O27" s="7">
        <v>1345</v>
      </c>
    </row>
    <row r="28" spans="1:15" ht="13.5">
      <c r="A28" s="11">
        <v>23</v>
      </c>
      <c r="B28" s="25" t="s">
        <v>109</v>
      </c>
      <c r="C28" s="5">
        <v>1895</v>
      </c>
      <c r="D28" s="5">
        <v>942</v>
      </c>
      <c r="E28" s="20">
        <v>953</v>
      </c>
      <c r="F28" s="11">
        <v>23</v>
      </c>
      <c r="G28" s="25" t="s">
        <v>109</v>
      </c>
      <c r="H28" s="5">
        <v>1935</v>
      </c>
      <c r="I28" s="5">
        <v>967</v>
      </c>
      <c r="J28" s="20">
        <v>968</v>
      </c>
      <c r="K28" s="11">
        <v>23</v>
      </c>
      <c r="L28" s="25" t="s">
        <v>109</v>
      </c>
      <c r="M28" s="7">
        <v>1968</v>
      </c>
      <c r="N28" s="7">
        <v>983</v>
      </c>
      <c r="O28" s="7">
        <v>985</v>
      </c>
    </row>
    <row r="29" spans="1:15" ht="27">
      <c r="A29" s="11">
        <v>24</v>
      </c>
      <c r="B29" s="25" t="s">
        <v>110</v>
      </c>
      <c r="C29" s="5">
        <v>884</v>
      </c>
      <c r="D29" s="5">
        <v>438</v>
      </c>
      <c r="E29" s="20">
        <v>446</v>
      </c>
      <c r="F29" s="11">
        <v>24</v>
      </c>
      <c r="G29" s="25" t="s">
        <v>110</v>
      </c>
      <c r="H29" s="5">
        <v>873</v>
      </c>
      <c r="I29" s="5">
        <v>435</v>
      </c>
      <c r="J29" s="20">
        <v>438</v>
      </c>
      <c r="K29" s="11">
        <v>24</v>
      </c>
      <c r="L29" s="25" t="s">
        <v>110</v>
      </c>
      <c r="M29" s="7">
        <v>877</v>
      </c>
      <c r="N29" s="7">
        <v>437</v>
      </c>
      <c r="O29" s="7">
        <v>440</v>
      </c>
    </row>
    <row r="30" spans="1:15" ht="13.5">
      <c r="A30" s="11">
        <v>25</v>
      </c>
      <c r="B30" s="25" t="s">
        <v>111</v>
      </c>
      <c r="C30" s="5">
        <v>1088</v>
      </c>
      <c r="D30" s="5">
        <v>540</v>
      </c>
      <c r="E30" s="20">
        <v>548</v>
      </c>
      <c r="F30" s="11">
        <v>25</v>
      </c>
      <c r="G30" s="25" t="s">
        <v>111</v>
      </c>
      <c r="H30" s="5">
        <v>1071</v>
      </c>
      <c r="I30" s="5">
        <v>531</v>
      </c>
      <c r="J30" s="20">
        <v>540</v>
      </c>
      <c r="K30" s="11">
        <v>25</v>
      </c>
      <c r="L30" s="25" t="s">
        <v>111</v>
      </c>
      <c r="M30" s="7">
        <v>1097</v>
      </c>
      <c r="N30" s="7">
        <v>555</v>
      </c>
      <c r="O30" s="7">
        <v>542</v>
      </c>
    </row>
    <row r="31" spans="1:15" ht="13.5">
      <c r="A31" s="11">
        <v>26</v>
      </c>
      <c r="B31" s="25" t="s">
        <v>112</v>
      </c>
      <c r="C31" s="5">
        <v>1206</v>
      </c>
      <c r="D31" s="5">
        <v>603</v>
      </c>
      <c r="E31" s="20">
        <v>603</v>
      </c>
      <c r="F31" s="11">
        <v>26</v>
      </c>
      <c r="G31" s="25" t="s">
        <v>112</v>
      </c>
      <c r="H31" s="5">
        <v>1213</v>
      </c>
      <c r="I31" s="5">
        <v>611</v>
      </c>
      <c r="J31" s="20">
        <v>602</v>
      </c>
      <c r="K31" s="11">
        <v>26</v>
      </c>
      <c r="L31" s="25" t="s">
        <v>112</v>
      </c>
      <c r="M31" s="7">
        <v>1203</v>
      </c>
      <c r="N31" s="7">
        <v>615</v>
      </c>
      <c r="O31" s="7">
        <v>588</v>
      </c>
    </row>
    <row r="32" spans="1:15" ht="13.5">
      <c r="A32" s="11" t="s">
        <v>68</v>
      </c>
      <c r="B32" s="5"/>
      <c r="C32" s="5">
        <f>SUM(C6:C31)</f>
        <v>63716</v>
      </c>
      <c r="D32" s="5">
        <f>SUM(D6:D31)</f>
        <v>31823</v>
      </c>
      <c r="E32" s="20">
        <f>SUM(E6:E31)</f>
        <v>31893</v>
      </c>
      <c r="F32" s="11" t="s">
        <v>68</v>
      </c>
      <c r="G32" s="5"/>
      <c r="H32" s="5">
        <f>SUM(H6:H31)</f>
        <v>64270</v>
      </c>
      <c r="I32" s="5">
        <f>SUM(I6:I31)</f>
        <v>32215</v>
      </c>
      <c r="J32" s="5">
        <f>SUM(J6:J31)</f>
        <v>32055</v>
      </c>
      <c r="K32" s="11" t="s">
        <v>68</v>
      </c>
      <c r="L32" s="5"/>
      <c r="M32" s="7">
        <v>65173</v>
      </c>
      <c r="N32" s="7">
        <v>32749</v>
      </c>
      <c r="O32" s="7">
        <v>32424</v>
      </c>
    </row>
    <row r="33" spans="1:15" ht="13.5">
      <c r="A33" s="218" t="s">
        <v>201</v>
      </c>
      <c r="B33" s="218"/>
      <c r="C33" s="6"/>
      <c r="D33" s="6"/>
      <c r="E33" s="6"/>
      <c r="F33" s="131"/>
      <c r="G33" s="6"/>
      <c r="H33" s="6"/>
      <c r="I33" s="6"/>
      <c r="J33" s="6"/>
      <c r="K33" s="131"/>
      <c r="L33" s="6"/>
      <c r="M33" s="6"/>
      <c r="N33" s="6"/>
      <c r="O33" s="6"/>
    </row>
    <row r="34" spans="1:15" s="6" customFormat="1" ht="17.25">
      <c r="A34" s="227" t="s">
        <v>94</v>
      </c>
      <c r="B34" s="227"/>
      <c r="C34" s="227"/>
      <c r="D34" s="227"/>
      <c r="E34" s="6" t="s">
        <v>53</v>
      </c>
      <c r="F34" s="133"/>
      <c r="G34" s="28"/>
      <c r="H34" s="28"/>
      <c r="I34" s="28"/>
      <c r="J34" s="28"/>
      <c r="K34" s="133"/>
      <c r="L34" s="28"/>
      <c r="M34" s="28"/>
      <c r="N34" s="28"/>
      <c r="O34" s="28"/>
    </row>
    <row r="35" spans="1:15" s="6" customFormat="1" ht="12.75" customHeight="1">
      <c r="A35" s="179"/>
      <c r="B35" s="179"/>
      <c r="C35" s="179"/>
      <c r="D35" s="179"/>
      <c r="F35" s="133"/>
      <c r="G35" s="28"/>
      <c r="H35" s="28"/>
      <c r="I35" s="28"/>
      <c r="J35" s="28"/>
      <c r="K35" s="133"/>
      <c r="L35" s="28"/>
      <c r="M35" s="28"/>
      <c r="N35" s="28"/>
      <c r="O35" s="28"/>
    </row>
    <row r="36" spans="1:15" s="6" customFormat="1" ht="13.5">
      <c r="A36" s="186"/>
      <c r="B36" s="28"/>
      <c r="C36" s="28"/>
      <c r="D36" s="28"/>
      <c r="E36" s="28"/>
      <c r="F36" s="133"/>
      <c r="G36" s="28"/>
      <c r="H36" s="28"/>
      <c r="I36" s="28"/>
      <c r="J36" s="28"/>
      <c r="K36" s="133"/>
      <c r="L36" s="28"/>
      <c r="M36" s="6" t="s">
        <v>278</v>
      </c>
      <c r="N36" s="28"/>
      <c r="O36" s="28" t="s">
        <v>275</v>
      </c>
    </row>
    <row r="37" spans="1:15" ht="13.5">
      <c r="A37" s="222" t="s">
        <v>114</v>
      </c>
      <c r="B37" s="222"/>
      <c r="C37" s="222"/>
      <c r="D37" s="222"/>
      <c r="E37" s="223"/>
      <c r="F37" s="222" t="s">
        <v>115</v>
      </c>
      <c r="G37" s="222"/>
      <c r="H37" s="222"/>
      <c r="I37" s="222"/>
      <c r="J37" s="223"/>
      <c r="K37" s="219" t="s">
        <v>116</v>
      </c>
      <c r="L37" s="219"/>
      <c r="M37" s="219"/>
      <c r="N37" s="219"/>
      <c r="O37" s="219"/>
    </row>
    <row r="38" spans="1:15" ht="13.5">
      <c r="A38" s="132" t="s">
        <v>54</v>
      </c>
      <c r="B38" s="11" t="s">
        <v>55</v>
      </c>
      <c r="C38" s="11" t="s">
        <v>56</v>
      </c>
      <c r="D38" s="11" t="s">
        <v>57</v>
      </c>
      <c r="E38" s="19" t="s">
        <v>58</v>
      </c>
      <c r="F38" s="132" t="s">
        <v>54</v>
      </c>
      <c r="G38" s="11" t="s">
        <v>55</v>
      </c>
      <c r="H38" s="11" t="s">
        <v>56</v>
      </c>
      <c r="I38" s="11" t="s">
        <v>57</v>
      </c>
      <c r="J38" s="19" t="s">
        <v>58</v>
      </c>
      <c r="K38" s="31" t="s">
        <v>54</v>
      </c>
      <c r="L38" s="38" t="s">
        <v>55</v>
      </c>
      <c r="M38" s="38" t="s">
        <v>56</v>
      </c>
      <c r="N38" s="38" t="s">
        <v>57</v>
      </c>
      <c r="O38" s="38" t="s">
        <v>58</v>
      </c>
    </row>
    <row r="39" spans="1:15" ht="13.5">
      <c r="A39" s="11">
        <v>1</v>
      </c>
      <c r="B39" s="24" t="s">
        <v>59</v>
      </c>
      <c r="C39" s="5">
        <v>2516</v>
      </c>
      <c r="D39" s="5">
        <v>1230</v>
      </c>
      <c r="E39" s="20">
        <v>1286</v>
      </c>
      <c r="F39" s="11">
        <v>1</v>
      </c>
      <c r="G39" s="24" t="s">
        <v>59</v>
      </c>
      <c r="H39" s="5">
        <f>I39+J39</f>
        <v>2492</v>
      </c>
      <c r="I39" s="5">
        <v>1218</v>
      </c>
      <c r="J39" s="5">
        <v>1274</v>
      </c>
      <c r="K39" s="38">
        <v>1</v>
      </c>
      <c r="L39" s="34" t="s">
        <v>59</v>
      </c>
      <c r="M39" s="40">
        <v>2445</v>
      </c>
      <c r="N39" s="40">
        <v>1187</v>
      </c>
      <c r="O39" s="40">
        <v>1258</v>
      </c>
    </row>
    <row r="40" spans="1:15" ht="13.5">
      <c r="A40" s="11">
        <v>2</v>
      </c>
      <c r="B40" s="25" t="s">
        <v>97</v>
      </c>
      <c r="C40" s="5">
        <v>2267</v>
      </c>
      <c r="D40" s="5">
        <v>1132</v>
      </c>
      <c r="E40" s="20">
        <v>1135</v>
      </c>
      <c r="F40" s="11">
        <v>2</v>
      </c>
      <c r="G40" s="25" t="s">
        <v>97</v>
      </c>
      <c r="H40" s="5">
        <f aca="true" t="shared" si="0" ref="H40:H64">I40+J40</f>
        <v>2219</v>
      </c>
      <c r="I40" s="5">
        <v>1100</v>
      </c>
      <c r="J40" s="5">
        <v>1119</v>
      </c>
      <c r="K40" s="38">
        <v>2</v>
      </c>
      <c r="L40" s="41" t="s">
        <v>97</v>
      </c>
      <c r="M40" s="40">
        <v>2254</v>
      </c>
      <c r="N40" s="40">
        <v>1125</v>
      </c>
      <c r="O40" s="40">
        <v>1129</v>
      </c>
    </row>
    <row r="41" spans="1:15" ht="13.5">
      <c r="A41" s="11">
        <v>3</v>
      </c>
      <c r="B41" s="25" t="s">
        <v>60</v>
      </c>
      <c r="C41" s="5">
        <v>3218</v>
      </c>
      <c r="D41" s="5">
        <v>1543</v>
      </c>
      <c r="E41" s="20">
        <v>1675</v>
      </c>
      <c r="F41" s="11">
        <v>3</v>
      </c>
      <c r="G41" s="25" t="s">
        <v>60</v>
      </c>
      <c r="H41" s="5">
        <f t="shared" si="0"/>
        <v>3267</v>
      </c>
      <c r="I41" s="5">
        <v>1595</v>
      </c>
      <c r="J41" s="5">
        <v>1672</v>
      </c>
      <c r="K41" s="38">
        <v>3</v>
      </c>
      <c r="L41" s="41" t="s">
        <v>60</v>
      </c>
      <c r="M41" s="40">
        <v>3129</v>
      </c>
      <c r="N41" s="40">
        <v>1488</v>
      </c>
      <c r="O41" s="40">
        <v>1641</v>
      </c>
    </row>
    <row r="42" spans="1:15" ht="13.5">
      <c r="A42" s="11">
        <v>4</v>
      </c>
      <c r="B42" s="25" t="s">
        <v>61</v>
      </c>
      <c r="C42" s="5">
        <v>5146</v>
      </c>
      <c r="D42" s="5">
        <v>2650</v>
      </c>
      <c r="E42" s="20">
        <v>2496</v>
      </c>
      <c r="F42" s="11">
        <v>4</v>
      </c>
      <c r="G42" s="25" t="s">
        <v>61</v>
      </c>
      <c r="H42" s="5">
        <f t="shared" si="0"/>
        <v>5412</v>
      </c>
      <c r="I42" s="5">
        <v>2780</v>
      </c>
      <c r="J42" s="5">
        <v>2632</v>
      </c>
      <c r="K42" s="38">
        <v>4</v>
      </c>
      <c r="L42" s="41" t="s">
        <v>61</v>
      </c>
      <c r="M42" s="40">
        <v>5526</v>
      </c>
      <c r="N42" s="40">
        <v>2824</v>
      </c>
      <c r="O42" s="40">
        <v>2702</v>
      </c>
    </row>
    <row r="43" spans="1:15" ht="13.5">
      <c r="A43" s="11">
        <v>5</v>
      </c>
      <c r="B43" s="25" t="s">
        <v>98</v>
      </c>
      <c r="C43" s="5">
        <v>3502</v>
      </c>
      <c r="D43" s="5">
        <v>1808</v>
      </c>
      <c r="E43" s="20">
        <v>1694</v>
      </c>
      <c r="F43" s="11">
        <v>5</v>
      </c>
      <c r="G43" s="25" t="s">
        <v>98</v>
      </c>
      <c r="H43" s="5">
        <f t="shared" si="0"/>
        <v>3492</v>
      </c>
      <c r="I43" s="5">
        <v>1792</v>
      </c>
      <c r="J43" s="5">
        <v>1700</v>
      </c>
      <c r="K43" s="38">
        <v>5</v>
      </c>
      <c r="L43" s="41" t="s">
        <v>98</v>
      </c>
      <c r="M43" s="40">
        <v>3490</v>
      </c>
      <c r="N43" s="40">
        <v>1801</v>
      </c>
      <c r="O43" s="40">
        <v>1689</v>
      </c>
    </row>
    <row r="44" spans="1:15" ht="13.5">
      <c r="A44" s="11">
        <v>6</v>
      </c>
      <c r="B44" s="25" t="s">
        <v>82</v>
      </c>
      <c r="C44" s="5">
        <v>2699</v>
      </c>
      <c r="D44" s="5">
        <v>1389</v>
      </c>
      <c r="E44" s="20">
        <v>1310</v>
      </c>
      <c r="F44" s="11">
        <v>6</v>
      </c>
      <c r="G44" s="25" t="s">
        <v>82</v>
      </c>
      <c r="H44" s="5">
        <f t="shared" si="0"/>
        <v>2616</v>
      </c>
      <c r="I44" s="5">
        <v>1319</v>
      </c>
      <c r="J44" s="5">
        <v>1297</v>
      </c>
      <c r="K44" s="38">
        <v>6</v>
      </c>
      <c r="L44" s="41" t="s">
        <v>82</v>
      </c>
      <c r="M44" s="40">
        <v>2625</v>
      </c>
      <c r="N44" s="40">
        <v>1325</v>
      </c>
      <c r="O44" s="40">
        <v>1300</v>
      </c>
    </row>
    <row r="45" spans="1:15" ht="13.5">
      <c r="A45" s="11">
        <v>7</v>
      </c>
      <c r="B45" s="25" t="s">
        <v>99</v>
      </c>
      <c r="C45" s="5">
        <v>3215</v>
      </c>
      <c r="D45" s="5">
        <v>1573</v>
      </c>
      <c r="E45" s="20">
        <v>1642</v>
      </c>
      <c r="F45" s="11">
        <v>7</v>
      </c>
      <c r="G45" s="25" t="s">
        <v>99</v>
      </c>
      <c r="H45" s="5">
        <f t="shared" si="0"/>
        <v>3169</v>
      </c>
      <c r="I45" s="5">
        <v>1539</v>
      </c>
      <c r="J45" s="5">
        <v>1630</v>
      </c>
      <c r="K45" s="38">
        <v>7</v>
      </c>
      <c r="L45" s="41" t="s">
        <v>99</v>
      </c>
      <c r="M45" s="40">
        <v>3207</v>
      </c>
      <c r="N45" s="40">
        <v>1569</v>
      </c>
      <c r="O45" s="40">
        <v>1638</v>
      </c>
    </row>
    <row r="46" spans="1:15" ht="13.5">
      <c r="A46" s="11">
        <v>8</v>
      </c>
      <c r="B46" s="26" t="s">
        <v>62</v>
      </c>
      <c r="C46" s="5">
        <v>3139</v>
      </c>
      <c r="D46" s="5">
        <v>1643</v>
      </c>
      <c r="E46" s="20">
        <v>1496</v>
      </c>
      <c r="F46" s="11">
        <v>8</v>
      </c>
      <c r="G46" s="26" t="s">
        <v>62</v>
      </c>
      <c r="H46" s="5">
        <f t="shared" si="0"/>
        <v>3218</v>
      </c>
      <c r="I46" s="5">
        <v>1670</v>
      </c>
      <c r="J46" s="5">
        <v>1548</v>
      </c>
      <c r="K46" s="38">
        <v>8</v>
      </c>
      <c r="L46" s="42" t="s">
        <v>62</v>
      </c>
      <c r="M46" s="40">
        <v>3260</v>
      </c>
      <c r="N46" s="40">
        <v>1679</v>
      </c>
      <c r="O46" s="40">
        <v>1581</v>
      </c>
    </row>
    <row r="47" spans="1:15" ht="13.5">
      <c r="A47" s="11">
        <v>9</v>
      </c>
      <c r="B47" s="25" t="s">
        <v>63</v>
      </c>
      <c r="C47" s="5">
        <v>3273</v>
      </c>
      <c r="D47" s="5">
        <v>1624</v>
      </c>
      <c r="E47" s="20">
        <v>1649</v>
      </c>
      <c r="F47" s="11">
        <v>9</v>
      </c>
      <c r="G47" s="25" t="s">
        <v>63</v>
      </c>
      <c r="H47" s="5">
        <f t="shared" si="0"/>
        <v>3265</v>
      </c>
      <c r="I47" s="5">
        <v>1638</v>
      </c>
      <c r="J47" s="5">
        <v>1627</v>
      </c>
      <c r="K47" s="38">
        <v>9</v>
      </c>
      <c r="L47" s="41" t="s">
        <v>63</v>
      </c>
      <c r="M47" s="40">
        <v>3289</v>
      </c>
      <c r="N47" s="40">
        <v>1663</v>
      </c>
      <c r="O47" s="40">
        <v>1626</v>
      </c>
    </row>
    <row r="48" spans="1:15" ht="13.5">
      <c r="A48" s="11">
        <v>10</v>
      </c>
      <c r="B48" s="25" t="s">
        <v>100</v>
      </c>
      <c r="C48" s="5">
        <v>2689</v>
      </c>
      <c r="D48" s="5">
        <v>1346</v>
      </c>
      <c r="E48" s="20">
        <v>1343</v>
      </c>
      <c r="F48" s="11">
        <v>10</v>
      </c>
      <c r="G48" s="25" t="s">
        <v>100</v>
      </c>
      <c r="H48" s="5">
        <f t="shared" si="0"/>
        <v>2697</v>
      </c>
      <c r="I48" s="5">
        <v>1359</v>
      </c>
      <c r="J48" s="5">
        <v>1338</v>
      </c>
      <c r="K48" s="38">
        <v>10</v>
      </c>
      <c r="L48" s="41" t="s">
        <v>100</v>
      </c>
      <c r="M48" s="40">
        <v>2673</v>
      </c>
      <c r="N48" s="40">
        <v>1348</v>
      </c>
      <c r="O48" s="40">
        <v>1325</v>
      </c>
    </row>
    <row r="49" spans="1:15" ht="13.5">
      <c r="A49" s="11">
        <v>11</v>
      </c>
      <c r="B49" s="25" t="s">
        <v>101</v>
      </c>
      <c r="C49" s="5">
        <v>1424</v>
      </c>
      <c r="D49" s="5">
        <v>729</v>
      </c>
      <c r="E49" s="20">
        <v>695</v>
      </c>
      <c r="F49" s="11">
        <v>11</v>
      </c>
      <c r="G49" s="25" t="s">
        <v>101</v>
      </c>
      <c r="H49" s="5">
        <f t="shared" si="0"/>
        <v>1456</v>
      </c>
      <c r="I49" s="5">
        <v>758</v>
      </c>
      <c r="J49" s="5">
        <v>698</v>
      </c>
      <c r="K49" s="38">
        <v>11</v>
      </c>
      <c r="L49" s="41" t="s">
        <v>101</v>
      </c>
      <c r="M49" s="40">
        <v>1466</v>
      </c>
      <c r="N49" s="40">
        <v>760</v>
      </c>
      <c r="O49" s="40">
        <v>706</v>
      </c>
    </row>
    <row r="50" spans="1:15" ht="13.5">
      <c r="A50" s="11">
        <v>12</v>
      </c>
      <c r="B50" s="25" t="s">
        <v>64</v>
      </c>
      <c r="C50" s="5">
        <v>3205</v>
      </c>
      <c r="D50" s="5">
        <v>1654</v>
      </c>
      <c r="E50" s="20">
        <v>1551</v>
      </c>
      <c r="F50" s="11">
        <v>12</v>
      </c>
      <c r="G50" s="25" t="s">
        <v>64</v>
      </c>
      <c r="H50" s="5">
        <f t="shared" si="0"/>
        <v>3241</v>
      </c>
      <c r="I50" s="5">
        <v>1706</v>
      </c>
      <c r="J50" s="5">
        <v>1535</v>
      </c>
      <c r="K50" s="38">
        <v>12</v>
      </c>
      <c r="L50" s="41" t="s">
        <v>64</v>
      </c>
      <c r="M50" s="40">
        <v>3259</v>
      </c>
      <c r="N50" s="40">
        <v>1708</v>
      </c>
      <c r="O50" s="40">
        <v>1551</v>
      </c>
    </row>
    <row r="51" spans="1:15" ht="13.5">
      <c r="A51" s="11">
        <v>13</v>
      </c>
      <c r="B51" s="25" t="s">
        <v>65</v>
      </c>
      <c r="C51" s="5">
        <v>2515</v>
      </c>
      <c r="D51" s="5">
        <v>1254</v>
      </c>
      <c r="E51" s="20">
        <v>1261</v>
      </c>
      <c r="F51" s="11">
        <v>13</v>
      </c>
      <c r="G51" s="25" t="s">
        <v>65</v>
      </c>
      <c r="H51" s="5">
        <f t="shared" si="0"/>
        <v>2525</v>
      </c>
      <c r="I51" s="5">
        <v>1254</v>
      </c>
      <c r="J51" s="5">
        <v>1271</v>
      </c>
      <c r="K51" s="38">
        <v>13</v>
      </c>
      <c r="L51" s="41" t="s">
        <v>65</v>
      </c>
      <c r="M51" s="40">
        <v>2531</v>
      </c>
      <c r="N51" s="40">
        <v>1265</v>
      </c>
      <c r="O51" s="40">
        <v>1266</v>
      </c>
    </row>
    <row r="52" spans="1:15" ht="27">
      <c r="A52" s="11">
        <v>14</v>
      </c>
      <c r="B52" s="25" t="s">
        <v>102</v>
      </c>
      <c r="C52" s="5">
        <v>1078</v>
      </c>
      <c r="D52" s="5">
        <v>550</v>
      </c>
      <c r="E52" s="20">
        <v>528</v>
      </c>
      <c r="F52" s="11">
        <v>14</v>
      </c>
      <c r="G52" s="25" t="s">
        <v>102</v>
      </c>
      <c r="H52" s="5">
        <f t="shared" si="0"/>
        <v>1076</v>
      </c>
      <c r="I52" s="5">
        <v>548</v>
      </c>
      <c r="J52" s="5">
        <v>528</v>
      </c>
      <c r="K52" s="38">
        <v>14</v>
      </c>
      <c r="L52" s="44" t="s">
        <v>102</v>
      </c>
      <c r="M52" s="40">
        <v>1150</v>
      </c>
      <c r="N52" s="40">
        <v>582</v>
      </c>
      <c r="O52" s="40">
        <v>568</v>
      </c>
    </row>
    <row r="53" spans="1:15" ht="13.5">
      <c r="A53" s="11">
        <v>15</v>
      </c>
      <c r="B53" s="25" t="s">
        <v>66</v>
      </c>
      <c r="C53" s="5">
        <v>2397</v>
      </c>
      <c r="D53" s="5">
        <v>1163</v>
      </c>
      <c r="E53" s="20">
        <v>1234</v>
      </c>
      <c r="F53" s="11">
        <v>15</v>
      </c>
      <c r="G53" s="25" t="s">
        <v>66</v>
      </c>
      <c r="H53" s="5">
        <f t="shared" si="0"/>
        <v>2391</v>
      </c>
      <c r="I53" s="5">
        <v>1177</v>
      </c>
      <c r="J53" s="5">
        <v>1214</v>
      </c>
      <c r="K53" s="38">
        <v>15</v>
      </c>
      <c r="L53" s="41" t="s">
        <v>118</v>
      </c>
      <c r="M53" s="40">
        <v>2359</v>
      </c>
      <c r="N53" s="40">
        <v>1166</v>
      </c>
      <c r="O53" s="40">
        <v>1193</v>
      </c>
    </row>
    <row r="54" spans="1:15" ht="13.5">
      <c r="A54" s="11">
        <v>16</v>
      </c>
      <c r="B54" s="25" t="s">
        <v>103</v>
      </c>
      <c r="C54" s="5">
        <v>3914</v>
      </c>
      <c r="D54" s="5">
        <v>1943</v>
      </c>
      <c r="E54" s="20">
        <v>1971</v>
      </c>
      <c r="F54" s="11">
        <v>16</v>
      </c>
      <c r="G54" s="27" t="s">
        <v>103</v>
      </c>
      <c r="H54" s="5">
        <f t="shared" si="0"/>
        <v>4045</v>
      </c>
      <c r="I54" s="5">
        <v>2017</v>
      </c>
      <c r="J54" s="5">
        <v>2028</v>
      </c>
      <c r="K54" s="38">
        <v>16</v>
      </c>
      <c r="L54" s="41" t="s">
        <v>103</v>
      </c>
      <c r="M54" s="40">
        <v>4115</v>
      </c>
      <c r="N54" s="40">
        <v>2055</v>
      </c>
      <c r="O54" s="40">
        <v>2060</v>
      </c>
    </row>
    <row r="55" spans="1:15" ht="13.5">
      <c r="A55" s="11">
        <v>17</v>
      </c>
      <c r="B55" s="25" t="s">
        <v>67</v>
      </c>
      <c r="C55" s="5">
        <v>2886</v>
      </c>
      <c r="D55" s="5">
        <v>1421</v>
      </c>
      <c r="E55" s="20">
        <v>1465</v>
      </c>
      <c r="F55" s="11">
        <v>17</v>
      </c>
      <c r="G55" s="25" t="s">
        <v>67</v>
      </c>
      <c r="H55" s="5">
        <f t="shared" si="0"/>
        <v>2934</v>
      </c>
      <c r="I55" s="5">
        <v>1449</v>
      </c>
      <c r="J55" s="5">
        <v>1485</v>
      </c>
      <c r="K55" s="38">
        <v>17</v>
      </c>
      <c r="L55" s="41" t="s">
        <v>67</v>
      </c>
      <c r="M55" s="40">
        <v>2974</v>
      </c>
      <c r="N55" s="40">
        <v>1469</v>
      </c>
      <c r="O55" s="40">
        <v>1505</v>
      </c>
    </row>
    <row r="56" spans="1:15" ht="27">
      <c r="A56" s="11">
        <v>18</v>
      </c>
      <c r="B56" s="25" t="s">
        <v>104</v>
      </c>
      <c r="C56" s="5">
        <v>1547</v>
      </c>
      <c r="D56" s="5">
        <v>752</v>
      </c>
      <c r="E56" s="20">
        <v>795</v>
      </c>
      <c r="F56" s="11">
        <v>18</v>
      </c>
      <c r="G56" s="25" t="s">
        <v>104</v>
      </c>
      <c r="H56" s="5">
        <f t="shared" si="0"/>
        <v>1559</v>
      </c>
      <c r="I56" s="5">
        <v>762</v>
      </c>
      <c r="J56" s="5">
        <v>797</v>
      </c>
      <c r="K56" s="38">
        <v>18</v>
      </c>
      <c r="L56" s="41" t="s">
        <v>104</v>
      </c>
      <c r="M56" s="40">
        <v>1559</v>
      </c>
      <c r="N56" s="40">
        <v>763</v>
      </c>
      <c r="O56" s="40">
        <v>796</v>
      </c>
    </row>
    <row r="57" spans="1:15" ht="13.5">
      <c r="A57" s="11">
        <v>19</v>
      </c>
      <c r="B57" s="25" t="s">
        <v>105</v>
      </c>
      <c r="C57" s="5">
        <v>1893</v>
      </c>
      <c r="D57" s="5">
        <v>948</v>
      </c>
      <c r="E57" s="20">
        <v>945</v>
      </c>
      <c r="F57" s="11">
        <v>19</v>
      </c>
      <c r="G57" s="25" t="s">
        <v>105</v>
      </c>
      <c r="H57" s="5">
        <f t="shared" si="0"/>
        <v>1907</v>
      </c>
      <c r="I57" s="5">
        <v>951</v>
      </c>
      <c r="J57" s="5">
        <v>956</v>
      </c>
      <c r="K57" s="38">
        <v>19</v>
      </c>
      <c r="L57" s="41" t="s">
        <v>105</v>
      </c>
      <c r="M57" s="40">
        <v>1956</v>
      </c>
      <c r="N57" s="40">
        <v>972</v>
      </c>
      <c r="O57" s="40">
        <v>984</v>
      </c>
    </row>
    <row r="58" spans="1:15" ht="27">
      <c r="A58" s="11">
        <v>20</v>
      </c>
      <c r="B58" s="25" t="s">
        <v>106</v>
      </c>
      <c r="C58" s="5">
        <v>3296</v>
      </c>
      <c r="D58" s="5">
        <v>1670</v>
      </c>
      <c r="E58" s="20">
        <v>1626</v>
      </c>
      <c r="F58" s="11">
        <v>20</v>
      </c>
      <c r="G58" s="25" t="s">
        <v>106</v>
      </c>
      <c r="H58" s="5">
        <f t="shared" si="0"/>
        <v>3280</v>
      </c>
      <c r="I58" s="5">
        <v>1649</v>
      </c>
      <c r="J58" s="5">
        <v>1631</v>
      </c>
      <c r="K58" s="38">
        <v>20</v>
      </c>
      <c r="L58" s="41" t="s">
        <v>106</v>
      </c>
      <c r="M58" s="40">
        <v>3299</v>
      </c>
      <c r="N58" s="40">
        <v>1669</v>
      </c>
      <c r="O58" s="40">
        <v>1630</v>
      </c>
    </row>
    <row r="59" spans="1:15" ht="13.5">
      <c r="A59" s="11">
        <v>21</v>
      </c>
      <c r="B59" s="25" t="s">
        <v>107</v>
      </c>
      <c r="C59" s="5">
        <v>2135</v>
      </c>
      <c r="D59" s="5">
        <v>1106</v>
      </c>
      <c r="E59" s="23">
        <v>1029</v>
      </c>
      <c r="F59" s="11">
        <v>21</v>
      </c>
      <c r="G59" s="25" t="s">
        <v>107</v>
      </c>
      <c r="H59" s="5">
        <f t="shared" si="0"/>
        <v>2162</v>
      </c>
      <c r="I59" s="5">
        <v>1121</v>
      </c>
      <c r="J59" s="5">
        <v>1041</v>
      </c>
      <c r="K59" s="38">
        <v>21</v>
      </c>
      <c r="L59" s="41" t="s">
        <v>119</v>
      </c>
      <c r="M59" s="40">
        <v>2155</v>
      </c>
      <c r="N59" s="40">
        <v>1112</v>
      </c>
      <c r="O59" s="40">
        <v>1043</v>
      </c>
    </row>
    <row r="60" spans="1:15" ht="13.5">
      <c r="A60" s="11">
        <v>22</v>
      </c>
      <c r="B60" s="25" t="s">
        <v>108</v>
      </c>
      <c r="C60" s="5">
        <v>2724</v>
      </c>
      <c r="D60" s="5">
        <v>1366</v>
      </c>
      <c r="E60" s="20">
        <v>1358</v>
      </c>
      <c r="F60" s="11">
        <v>22</v>
      </c>
      <c r="G60" s="25" t="s">
        <v>108</v>
      </c>
      <c r="H60" s="5">
        <f t="shared" si="0"/>
        <v>2779</v>
      </c>
      <c r="I60" s="5">
        <v>1403</v>
      </c>
      <c r="J60" s="5">
        <v>1376</v>
      </c>
      <c r="K60" s="38">
        <v>22</v>
      </c>
      <c r="L60" s="41" t="s">
        <v>108</v>
      </c>
      <c r="M60" s="40">
        <v>2752</v>
      </c>
      <c r="N60" s="40">
        <v>1372</v>
      </c>
      <c r="O60" s="40">
        <v>1380</v>
      </c>
    </row>
    <row r="61" spans="1:15" ht="13.5">
      <c r="A61" s="11">
        <v>23</v>
      </c>
      <c r="B61" s="25" t="s">
        <v>109</v>
      </c>
      <c r="C61" s="5">
        <v>2009</v>
      </c>
      <c r="D61" s="5">
        <v>998</v>
      </c>
      <c r="E61" s="20">
        <v>1011</v>
      </c>
      <c r="F61" s="11">
        <v>23</v>
      </c>
      <c r="G61" s="25" t="s">
        <v>109</v>
      </c>
      <c r="H61" s="5">
        <f t="shared" si="0"/>
        <v>2019</v>
      </c>
      <c r="I61" s="5">
        <v>1006</v>
      </c>
      <c r="J61" s="5">
        <v>1013</v>
      </c>
      <c r="K61" s="38">
        <v>23</v>
      </c>
      <c r="L61" s="41" t="s">
        <v>109</v>
      </c>
      <c r="M61" s="40">
        <v>1997</v>
      </c>
      <c r="N61" s="40">
        <v>993</v>
      </c>
      <c r="O61" s="40">
        <v>1004</v>
      </c>
    </row>
    <row r="62" spans="1:15" ht="27">
      <c r="A62" s="11">
        <v>24</v>
      </c>
      <c r="B62" s="25" t="s">
        <v>110</v>
      </c>
      <c r="C62" s="5">
        <v>875</v>
      </c>
      <c r="D62" s="5">
        <v>430</v>
      </c>
      <c r="E62" s="20">
        <v>445</v>
      </c>
      <c r="F62" s="11">
        <v>24</v>
      </c>
      <c r="G62" s="25" t="s">
        <v>110</v>
      </c>
      <c r="H62" s="5">
        <f t="shared" si="0"/>
        <v>867</v>
      </c>
      <c r="I62" s="5">
        <v>427</v>
      </c>
      <c r="J62" s="5">
        <v>440</v>
      </c>
      <c r="K62" s="38">
        <v>24</v>
      </c>
      <c r="L62" s="41" t="s">
        <v>110</v>
      </c>
      <c r="M62" s="40">
        <v>879</v>
      </c>
      <c r="N62" s="40">
        <v>440</v>
      </c>
      <c r="O62" s="40">
        <v>439</v>
      </c>
    </row>
    <row r="63" spans="1:15" ht="13.5">
      <c r="A63" s="11">
        <v>25</v>
      </c>
      <c r="B63" s="25" t="s">
        <v>111</v>
      </c>
      <c r="C63" s="5">
        <v>1104</v>
      </c>
      <c r="D63" s="5">
        <v>558</v>
      </c>
      <c r="E63" s="20">
        <v>546</v>
      </c>
      <c r="F63" s="11">
        <v>25</v>
      </c>
      <c r="G63" s="25" t="s">
        <v>111</v>
      </c>
      <c r="H63" s="5">
        <f t="shared" si="0"/>
        <v>1111</v>
      </c>
      <c r="I63" s="5">
        <v>554</v>
      </c>
      <c r="J63" s="5">
        <v>557</v>
      </c>
      <c r="K63" s="38">
        <v>25</v>
      </c>
      <c r="L63" s="41" t="s">
        <v>111</v>
      </c>
      <c r="M63" s="40">
        <v>1097</v>
      </c>
      <c r="N63" s="40">
        <v>555</v>
      </c>
      <c r="O63" s="40">
        <v>542</v>
      </c>
    </row>
    <row r="64" spans="1:15" ht="13.5">
      <c r="A64" s="11">
        <v>26</v>
      </c>
      <c r="B64" s="25" t="s">
        <v>112</v>
      </c>
      <c r="C64" s="5">
        <v>1246</v>
      </c>
      <c r="D64" s="5">
        <v>636</v>
      </c>
      <c r="E64" s="20">
        <v>610</v>
      </c>
      <c r="F64" s="11">
        <v>26</v>
      </c>
      <c r="G64" s="25" t="s">
        <v>112</v>
      </c>
      <c r="H64" s="5">
        <f t="shared" si="0"/>
        <v>1244</v>
      </c>
      <c r="I64" s="5">
        <v>631</v>
      </c>
      <c r="J64" s="5">
        <v>613</v>
      </c>
      <c r="K64" s="38">
        <v>26</v>
      </c>
      <c r="L64" s="41" t="s">
        <v>112</v>
      </c>
      <c r="M64" s="40">
        <v>1228</v>
      </c>
      <c r="N64" s="40">
        <v>624</v>
      </c>
      <c r="O64" s="40">
        <v>604</v>
      </c>
    </row>
    <row r="65" spans="1:15" ht="13.5">
      <c r="A65" s="11" t="s">
        <v>68</v>
      </c>
      <c r="B65" s="5"/>
      <c r="C65" s="5">
        <v>65912</v>
      </c>
      <c r="D65" s="5">
        <v>33116</v>
      </c>
      <c r="E65" s="20">
        <v>32796</v>
      </c>
      <c r="F65" s="11" t="s">
        <v>68</v>
      </c>
      <c r="G65" s="5"/>
      <c r="H65" s="5">
        <f>SUM(H39:H64)</f>
        <v>66443</v>
      </c>
      <c r="I65" s="5">
        <f>SUM(I39:I64)</f>
        <v>33423</v>
      </c>
      <c r="J65" s="5">
        <f>SUM(J39:J64)</f>
        <v>33020</v>
      </c>
      <c r="K65" s="38" t="s">
        <v>68</v>
      </c>
      <c r="L65" s="41"/>
      <c r="M65" s="40">
        <v>66674</v>
      </c>
      <c r="N65" s="40">
        <v>33514</v>
      </c>
      <c r="O65" s="40">
        <v>33160</v>
      </c>
    </row>
    <row r="66" spans="1:15" ht="13.5">
      <c r="A66" s="218" t="s">
        <v>201</v>
      </c>
      <c r="B66" s="218"/>
      <c r="C66" s="6"/>
      <c r="D66" s="6"/>
      <c r="E66" s="6"/>
      <c r="F66" s="131"/>
      <c r="G66" s="6"/>
      <c r="H66" s="6"/>
      <c r="I66" s="6"/>
      <c r="J66" s="6"/>
      <c r="K66" s="131"/>
      <c r="L66" s="6"/>
      <c r="M66" s="6"/>
      <c r="N66" s="6"/>
      <c r="O66" s="6"/>
    </row>
    <row r="67" spans="1:15" s="6" customFormat="1" ht="17.25">
      <c r="A67" s="227" t="s">
        <v>94</v>
      </c>
      <c r="B67" s="227"/>
      <c r="C67" s="227"/>
      <c r="D67" s="227"/>
      <c r="E67" s="6" t="s">
        <v>53</v>
      </c>
      <c r="F67" s="133"/>
      <c r="G67" s="28"/>
      <c r="H67" s="28"/>
      <c r="I67" s="28"/>
      <c r="J67" s="28"/>
      <c r="K67" s="133"/>
      <c r="L67" s="28"/>
      <c r="M67" s="28"/>
      <c r="N67" s="28"/>
      <c r="O67" s="28"/>
    </row>
    <row r="68" spans="1:15" s="6" customFormat="1" ht="12.75" customHeight="1">
      <c r="A68" s="179"/>
      <c r="B68" s="179"/>
      <c r="C68" s="179"/>
      <c r="D68" s="179"/>
      <c r="F68" s="133"/>
      <c r="G68" s="28"/>
      <c r="H68" s="28"/>
      <c r="I68" s="28"/>
      <c r="J68" s="28"/>
      <c r="K68" s="133"/>
      <c r="L68" s="28"/>
      <c r="M68" s="28"/>
      <c r="N68" s="28"/>
      <c r="O68" s="28"/>
    </row>
    <row r="69" spans="1:15" s="6" customFormat="1" ht="13.5">
      <c r="A69" s="186"/>
      <c r="B69" s="28"/>
      <c r="C69" s="28"/>
      <c r="D69" s="28"/>
      <c r="E69" s="28"/>
      <c r="F69" s="133"/>
      <c r="G69" s="28"/>
      <c r="H69" s="28"/>
      <c r="I69" s="28"/>
      <c r="J69" s="28"/>
      <c r="K69" s="133"/>
      <c r="L69" s="28"/>
      <c r="M69" s="6" t="s">
        <v>278</v>
      </c>
      <c r="N69" s="28"/>
      <c r="O69" s="28" t="s">
        <v>275</v>
      </c>
    </row>
    <row r="70" spans="1:15" ht="13.5">
      <c r="A70" s="220" t="s">
        <v>117</v>
      </c>
      <c r="B70" s="220"/>
      <c r="C70" s="220"/>
      <c r="D70" s="220"/>
      <c r="E70" s="221"/>
      <c r="F70" s="219" t="s">
        <v>134</v>
      </c>
      <c r="G70" s="220"/>
      <c r="H70" s="220"/>
      <c r="I70" s="220"/>
      <c r="J70" s="221"/>
      <c r="K70" s="219" t="s">
        <v>135</v>
      </c>
      <c r="L70" s="220"/>
      <c r="M70" s="220"/>
      <c r="N70" s="220"/>
      <c r="O70" s="220"/>
    </row>
    <row r="71" spans="1:15" ht="13.5">
      <c r="A71" s="31" t="s">
        <v>54</v>
      </c>
      <c r="B71" s="32" t="s">
        <v>55</v>
      </c>
      <c r="C71" s="32" t="s">
        <v>56</v>
      </c>
      <c r="D71" s="32" t="s">
        <v>57</v>
      </c>
      <c r="E71" s="33" t="s">
        <v>58</v>
      </c>
      <c r="F71" s="31" t="s">
        <v>54</v>
      </c>
      <c r="G71" s="32" t="s">
        <v>55</v>
      </c>
      <c r="H71" s="32" t="s">
        <v>56</v>
      </c>
      <c r="I71" s="32" t="s">
        <v>57</v>
      </c>
      <c r="J71" s="33" t="s">
        <v>58</v>
      </c>
      <c r="K71" s="31" t="s">
        <v>54</v>
      </c>
      <c r="L71" s="32" t="s">
        <v>55</v>
      </c>
      <c r="M71" s="32" t="s">
        <v>56</v>
      </c>
      <c r="N71" s="32" t="s">
        <v>57</v>
      </c>
      <c r="O71" s="32" t="s">
        <v>58</v>
      </c>
    </row>
    <row r="72" spans="1:15" ht="13.5">
      <c r="A72" s="32">
        <v>1</v>
      </c>
      <c r="B72" s="34" t="s">
        <v>59</v>
      </c>
      <c r="C72" s="35">
        <v>2411</v>
      </c>
      <c r="D72" s="35">
        <v>1174</v>
      </c>
      <c r="E72" s="36">
        <v>1237</v>
      </c>
      <c r="F72" s="32">
        <v>1</v>
      </c>
      <c r="G72" s="34" t="s">
        <v>59</v>
      </c>
      <c r="H72" s="35">
        <f>SUM(I72:J72)</f>
        <v>2451</v>
      </c>
      <c r="I72" s="35">
        <v>1187</v>
      </c>
      <c r="J72" s="36">
        <v>1264</v>
      </c>
      <c r="K72" s="32">
        <v>1</v>
      </c>
      <c r="L72" s="34" t="s">
        <v>59</v>
      </c>
      <c r="M72" s="35">
        <f>SUM(N72:O72)</f>
        <v>2416</v>
      </c>
      <c r="N72" s="35">
        <v>1176</v>
      </c>
      <c r="O72" s="35">
        <v>1240</v>
      </c>
    </row>
    <row r="73" spans="1:15" ht="13.5">
      <c r="A73" s="32">
        <v>2</v>
      </c>
      <c r="B73" s="37" t="s">
        <v>97</v>
      </c>
      <c r="C73" s="35">
        <v>2260</v>
      </c>
      <c r="D73" s="35">
        <v>1124</v>
      </c>
      <c r="E73" s="36">
        <v>1136</v>
      </c>
      <c r="F73" s="32">
        <v>2</v>
      </c>
      <c r="G73" s="37" t="s">
        <v>97</v>
      </c>
      <c r="H73" s="35">
        <f aca="true" t="shared" si="1" ref="H73:H97">SUM(I73:J73)</f>
        <v>2236</v>
      </c>
      <c r="I73" s="35">
        <v>1118</v>
      </c>
      <c r="J73" s="36">
        <v>1118</v>
      </c>
      <c r="K73" s="32">
        <v>2</v>
      </c>
      <c r="L73" s="37" t="s">
        <v>97</v>
      </c>
      <c r="M73" s="35">
        <f aca="true" t="shared" si="2" ref="M73:M97">SUM(N73:O73)</f>
        <v>2260</v>
      </c>
      <c r="N73" s="35">
        <v>1130</v>
      </c>
      <c r="O73" s="35">
        <v>1130</v>
      </c>
    </row>
    <row r="74" spans="1:15" ht="13.5">
      <c r="A74" s="32">
        <v>3</v>
      </c>
      <c r="B74" s="37" t="s">
        <v>60</v>
      </c>
      <c r="C74" s="35">
        <v>3100</v>
      </c>
      <c r="D74" s="35">
        <v>1472</v>
      </c>
      <c r="E74" s="36">
        <v>1628</v>
      </c>
      <c r="F74" s="32">
        <v>3</v>
      </c>
      <c r="G74" s="37" t="s">
        <v>60</v>
      </c>
      <c r="H74" s="35">
        <f t="shared" si="1"/>
        <v>3030</v>
      </c>
      <c r="I74" s="35">
        <v>1438</v>
      </c>
      <c r="J74" s="36">
        <v>1592</v>
      </c>
      <c r="K74" s="32">
        <v>3</v>
      </c>
      <c r="L74" s="37" t="s">
        <v>60</v>
      </c>
      <c r="M74" s="35">
        <f t="shared" si="2"/>
        <v>2966</v>
      </c>
      <c r="N74" s="35">
        <v>1408</v>
      </c>
      <c r="O74" s="35">
        <v>1558</v>
      </c>
    </row>
    <row r="75" spans="1:15" ht="13.5">
      <c r="A75" s="32">
        <v>4</v>
      </c>
      <c r="B75" s="37" t="s">
        <v>61</v>
      </c>
      <c r="C75" s="35">
        <v>5706</v>
      </c>
      <c r="D75" s="35">
        <v>2925</v>
      </c>
      <c r="E75" s="36">
        <v>2781</v>
      </c>
      <c r="F75" s="32">
        <v>4</v>
      </c>
      <c r="G75" s="37" t="s">
        <v>61</v>
      </c>
      <c r="H75" s="35">
        <f t="shared" si="1"/>
        <v>5770</v>
      </c>
      <c r="I75" s="35">
        <v>2945</v>
      </c>
      <c r="J75" s="36">
        <v>2825</v>
      </c>
      <c r="K75" s="32">
        <v>4</v>
      </c>
      <c r="L75" s="37" t="s">
        <v>61</v>
      </c>
      <c r="M75" s="35">
        <f t="shared" si="2"/>
        <v>5841</v>
      </c>
      <c r="N75" s="35">
        <v>2937</v>
      </c>
      <c r="O75" s="35">
        <v>2904</v>
      </c>
    </row>
    <row r="76" spans="1:15" ht="13.5">
      <c r="A76" s="32">
        <v>5</v>
      </c>
      <c r="B76" s="37" t="s">
        <v>98</v>
      </c>
      <c r="C76" s="35">
        <v>3507</v>
      </c>
      <c r="D76" s="35">
        <v>1818</v>
      </c>
      <c r="E76" s="36">
        <v>1689</v>
      </c>
      <c r="F76" s="32">
        <v>5</v>
      </c>
      <c r="G76" s="37" t="s">
        <v>98</v>
      </c>
      <c r="H76" s="35">
        <f t="shared" si="1"/>
        <v>3484</v>
      </c>
      <c r="I76" s="35">
        <v>1803</v>
      </c>
      <c r="J76" s="36">
        <v>1681</v>
      </c>
      <c r="K76" s="32">
        <v>5</v>
      </c>
      <c r="L76" s="37" t="s">
        <v>98</v>
      </c>
      <c r="M76" s="35">
        <f t="shared" si="2"/>
        <v>3488</v>
      </c>
      <c r="N76" s="35">
        <v>1809</v>
      </c>
      <c r="O76" s="35">
        <v>1679</v>
      </c>
    </row>
    <row r="77" spans="1:15" ht="13.5">
      <c r="A77" s="32">
        <v>6</v>
      </c>
      <c r="B77" s="37" t="s">
        <v>82</v>
      </c>
      <c r="C77" s="35">
        <v>2616</v>
      </c>
      <c r="D77" s="35">
        <v>1316</v>
      </c>
      <c r="E77" s="36">
        <v>1300</v>
      </c>
      <c r="F77" s="32">
        <v>6</v>
      </c>
      <c r="G77" s="37" t="s">
        <v>82</v>
      </c>
      <c r="H77" s="35">
        <f t="shared" si="1"/>
        <v>2583</v>
      </c>
      <c r="I77" s="35">
        <v>1300</v>
      </c>
      <c r="J77" s="36">
        <v>1283</v>
      </c>
      <c r="K77" s="32">
        <v>6</v>
      </c>
      <c r="L77" s="37" t="s">
        <v>82</v>
      </c>
      <c r="M77" s="35">
        <f t="shared" si="2"/>
        <v>2598</v>
      </c>
      <c r="N77" s="35">
        <v>1323</v>
      </c>
      <c r="O77" s="35">
        <v>1275</v>
      </c>
    </row>
    <row r="78" spans="1:15" ht="13.5">
      <c r="A78" s="32">
        <v>7</v>
      </c>
      <c r="B78" s="37" t="s">
        <v>99</v>
      </c>
      <c r="C78" s="35">
        <v>3277</v>
      </c>
      <c r="D78" s="35">
        <v>1618</v>
      </c>
      <c r="E78" s="36">
        <v>1659</v>
      </c>
      <c r="F78" s="32">
        <v>7</v>
      </c>
      <c r="G78" s="37" t="s">
        <v>99</v>
      </c>
      <c r="H78" s="35">
        <f t="shared" si="1"/>
        <v>3351</v>
      </c>
      <c r="I78" s="35">
        <v>1662</v>
      </c>
      <c r="J78" s="36">
        <v>1689</v>
      </c>
      <c r="K78" s="32">
        <v>7</v>
      </c>
      <c r="L78" s="37" t="s">
        <v>99</v>
      </c>
      <c r="M78" s="35">
        <f t="shared" si="2"/>
        <v>3445</v>
      </c>
      <c r="N78" s="35">
        <v>1699</v>
      </c>
      <c r="O78" s="35">
        <v>1746</v>
      </c>
    </row>
    <row r="79" spans="1:15" ht="13.5">
      <c r="A79" s="32">
        <v>8</v>
      </c>
      <c r="B79" s="39" t="s">
        <v>62</v>
      </c>
      <c r="C79" s="35">
        <v>3275</v>
      </c>
      <c r="D79" s="35">
        <v>1681</v>
      </c>
      <c r="E79" s="36">
        <v>1594</v>
      </c>
      <c r="F79" s="32">
        <v>8</v>
      </c>
      <c r="G79" s="39" t="s">
        <v>62</v>
      </c>
      <c r="H79" s="35">
        <f t="shared" si="1"/>
        <v>3297</v>
      </c>
      <c r="I79" s="35">
        <v>1679</v>
      </c>
      <c r="J79" s="36">
        <v>1618</v>
      </c>
      <c r="K79" s="32">
        <v>8</v>
      </c>
      <c r="L79" s="88" t="s">
        <v>62</v>
      </c>
      <c r="M79" s="35">
        <f t="shared" si="2"/>
        <v>3297</v>
      </c>
      <c r="N79" s="35">
        <v>1672</v>
      </c>
      <c r="O79" s="35">
        <v>1625</v>
      </c>
    </row>
    <row r="80" spans="1:15" ht="13.5">
      <c r="A80" s="32">
        <v>9</v>
      </c>
      <c r="B80" s="37" t="s">
        <v>63</v>
      </c>
      <c r="C80" s="35">
        <v>3265</v>
      </c>
      <c r="D80" s="35">
        <v>1639</v>
      </c>
      <c r="E80" s="36">
        <v>1626</v>
      </c>
      <c r="F80" s="32">
        <v>9</v>
      </c>
      <c r="G80" s="37" t="s">
        <v>63</v>
      </c>
      <c r="H80" s="35">
        <f t="shared" si="1"/>
        <v>3305</v>
      </c>
      <c r="I80" s="35">
        <v>1654</v>
      </c>
      <c r="J80" s="36">
        <v>1651</v>
      </c>
      <c r="K80" s="32">
        <v>9</v>
      </c>
      <c r="L80" s="37" t="s">
        <v>63</v>
      </c>
      <c r="M80" s="35">
        <f t="shared" si="2"/>
        <v>3304</v>
      </c>
      <c r="N80" s="35">
        <v>1648</v>
      </c>
      <c r="O80" s="35">
        <v>1656</v>
      </c>
    </row>
    <row r="81" spans="1:15" ht="13.5">
      <c r="A81" s="32">
        <v>10</v>
      </c>
      <c r="B81" s="37" t="s">
        <v>100</v>
      </c>
      <c r="C81" s="35">
        <v>2683</v>
      </c>
      <c r="D81" s="35">
        <v>1354</v>
      </c>
      <c r="E81" s="36">
        <v>1329</v>
      </c>
      <c r="F81" s="32">
        <v>10</v>
      </c>
      <c r="G81" s="37" t="s">
        <v>100</v>
      </c>
      <c r="H81" s="35">
        <f t="shared" si="1"/>
        <v>2674</v>
      </c>
      <c r="I81" s="35">
        <v>1341</v>
      </c>
      <c r="J81" s="36">
        <v>1333</v>
      </c>
      <c r="K81" s="32">
        <v>10</v>
      </c>
      <c r="L81" s="37" t="s">
        <v>100</v>
      </c>
      <c r="M81" s="35">
        <f t="shared" si="2"/>
        <v>2611</v>
      </c>
      <c r="N81" s="35">
        <v>1306</v>
      </c>
      <c r="O81" s="35">
        <v>1305</v>
      </c>
    </row>
    <row r="82" spans="1:15" ht="13.5">
      <c r="A82" s="32">
        <v>11</v>
      </c>
      <c r="B82" s="37" t="s">
        <v>101</v>
      </c>
      <c r="C82" s="35">
        <v>1428</v>
      </c>
      <c r="D82" s="35">
        <v>737</v>
      </c>
      <c r="E82" s="36">
        <v>691</v>
      </c>
      <c r="F82" s="32">
        <v>11</v>
      </c>
      <c r="G82" s="37" t="s">
        <v>101</v>
      </c>
      <c r="H82" s="35">
        <f t="shared" si="1"/>
        <v>1437</v>
      </c>
      <c r="I82" s="35">
        <v>733</v>
      </c>
      <c r="J82" s="36">
        <v>704</v>
      </c>
      <c r="K82" s="32">
        <v>11</v>
      </c>
      <c r="L82" s="37" t="s">
        <v>101</v>
      </c>
      <c r="M82" s="35">
        <f t="shared" si="2"/>
        <v>1437</v>
      </c>
      <c r="N82" s="35">
        <v>736</v>
      </c>
      <c r="O82" s="35">
        <v>701</v>
      </c>
    </row>
    <row r="83" spans="1:15" ht="13.5">
      <c r="A83" s="32">
        <v>12</v>
      </c>
      <c r="B83" s="37" t="s">
        <v>64</v>
      </c>
      <c r="C83" s="35">
        <v>3247</v>
      </c>
      <c r="D83" s="35">
        <v>1699</v>
      </c>
      <c r="E83" s="36">
        <v>1548</v>
      </c>
      <c r="F83" s="32">
        <v>12</v>
      </c>
      <c r="G83" s="37" t="s">
        <v>64</v>
      </c>
      <c r="H83" s="35">
        <f t="shared" si="1"/>
        <v>3232</v>
      </c>
      <c r="I83" s="35">
        <v>1685</v>
      </c>
      <c r="J83" s="36">
        <v>1547</v>
      </c>
      <c r="K83" s="32">
        <v>12</v>
      </c>
      <c r="L83" s="37" t="s">
        <v>64</v>
      </c>
      <c r="M83" s="35">
        <f t="shared" si="2"/>
        <v>3247</v>
      </c>
      <c r="N83" s="35">
        <v>1699</v>
      </c>
      <c r="O83" s="35">
        <v>1548</v>
      </c>
    </row>
    <row r="84" spans="1:15" ht="13.5">
      <c r="A84" s="32">
        <v>13</v>
      </c>
      <c r="B84" s="37" t="s">
        <v>65</v>
      </c>
      <c r="C84" s="35">
        <v>2507</v>
      </c>
      <c r="D84" s="35">
        <v>1256</v>
      </c>
      <c r="E84" s="36">
        <v>1251</v>
      </c>
      <c r="F84" s="32">
        <v>13</v>
      </c>
      <c r="G84" s="37" t="s">
        <v>65</v>
      </c>
      <c r="H84" s="35">
        <f t="shared" si="1"/>
        <v>2470</v>
      </c>
      <c r="I84" s="35">
        <v>1230</v>
      </c>
      <c r="J84" s="36">
        <v>1240</v>
      </c>
      <c r="K84" s="32">
        <v>13</v>
      </c>
      <c r="L84" s="37" t="s">
        <v>65</v>
      </c>
      <c r="M84" s="35">
        <f t="shared" si="2"/>
        <v>2465</v>
      </c>
      <c r="N84" s="35">
        <v>1235</v>
      </c>
      <c r="O84" s="35">
        <v>1230</v>
      </c>
    </row>
    <row r="85" spans="1:15" ht="27">
      <c r="A85" s="32">
        <v>14</v>
      </c>
      <c r="B85" s="43" t="s">
        <v>102</v>
      </c>
      <c r="C85" s="35">
        <v>1186</v>
      </c>
      <c r="D85" s="35">
        <v>599</v>
      </c>
      <c r="E85" s="36">
        <v>587</v>
      </c>
      <c r="F85" s="32">
        <v>14</v>
      </c>
      <c r="G85" s="37" t="s">
        <v>102</v>
      </c>
      <c r="H85" s="35">
        <f t="shared" si="1"/>
        <v>1186</v>
      </c>
      <c r="I85" s="35">
        <v>590</v>
      </c>
      <c r="J85" s="36">
        <v>596</v>
      </c>
      <c r="K85" s="32">
        <v>14</v>
      </c>
      <c r="L85" s="37" t="s">
        <v>102</v>
      </c>
      <c r="M85" s="35">
        <f t="shared" si="2"/>
        <v>1279</v>
      </c>
      <c r="N85" s="35">
        <v>642</v>
      </c>
      <c r="O85" s="35">
        <v>637</v>
      </c>
    </row>
    <row r="86" spans="1:15" ht="13.5">
      <c r="A86" s="32">
        <v>15</v>
      </c>
      <c r="B86" s="37" t="s">
        <v>118</v>
      </c>
      <c r="C86" s="35">
        <v>2328</v>
      </c>
      <c r="D86" s="35">
        <v>1144</v>
      </c>
      <c r="E86" s="36">
        <v>1184</v>
      </c>
      <c r="F86" s="32">
        <v>15</v>
      </c>
      <c r="G86" s="37" t="s">
        <v>118</v>
      </c>
      <c r="H86" s="35">
        <f t="shared" si="1"/>
        <v>2300</v>
      </c>
      <c r="I86" s="35">
        <v>1130</v>
      </c>
      <c r="J86" s="36">
        <v>1170</v>
      </c>
      <c r="K86" s="32">
        <v>15</v>
      </c>
      <c r="L86" s="37" t="s">
        <v>118</v>
      </c>
      <c r="M86" s="35">
        <f t="shared" si="2"/>
        <v>2296</v>
      </c>
      <c r="N86" s="35">
        <v>1133</v>
      </c>
      <c r="O86" s="35">
        <v>1163</v>
      </c>
    </row>
    <row r="87" spans="1:15" ht="13.5">
      <c r="A87" s="32">
        <v>16</v>
      </c>
      <c r="B87" s="37" t="s">
        <v>103</v>
      </c>
      <c r="C87" s="35">
        <v>4141</v>
      </c>
      <c r="D87" s="35">
        <v>2055</v>
      </c>
      <c r="E87" s="36">
        <v>2086</v>
      </c>
      <c r="F87" s="32">
        <v>16</v>
      </c>
      <c r="G87" s="37" t="s">
        <v>103</v>
      </c>
      <c r="H87" s="35">
        <f t="shared" si="1"/>
        <v>4144</v>
      </c>
      <c r="I87" s="35">
        <v>2059</v>
      </c>
      <c r="J87" s="36">
        <v>2085</v>
      </c>
      <c r="K87" s="32">
        <v>16</v>
      </c>
      <c r="L87" s="37" t="s">
        <v>103</v>
      </c>
      <c r="M87" s="35">
        <f t="shared" si="2"/>
        <v>4142</v>
      </c>
      <c r="N87" s="35">
        <v>2056</v>
      </c>
      <c r="O87" s="35">
        <v>2086</v>
      </c>
    </row>
    <row r="88" spans="1:15" ht="13.5">
      <c r="A88" s="32">
        <v>17</v>
      </c>
      <c r="B88" s="37" t="s">
        <v>67</v>
      </c>
      <c r="C88" s="35">
        <v>3032</v>
      </c>
      <c r="D88" s="35">
        <v>1493</v>
      </c>
      <c r="E88" s="36">
        <v>1539</v>
      </c>
      <c r="F88" s="32">
        <v>17</v>
      </c>
      <c r="G88" s="37" t="s">
        <v>67</v>
      </c>
      <c r="H88" s="35">
        <f t="shared" si="1"/>
        <v>3047</v>
      </c>
      <c r="I88" s="35">
        <v>1490</v>
      </c>
      <c r="J88" s="36">
        <v>1557</v>
      </c>
      <c r="K88" s="32">
        <v>17</v>
      </c>
      <c r="L88" s="37" t="s">
        <v>67</v>
      </c>
      <c r="M88" s="35">
        <f t="shared" si="2"/>
        <v>3112</v>
      </c>
      <c r="N88" s="35">
        <v>1534</v>
      </c>
      <c r="O88" s="35">
        <v>1578</v>
      </c>
    </row>
    <row r="89" spans="1:15" ht="13.5">
      <c r="A89" s="32">
        <v>18</v>
      </c>
      <c r="B89" s="37" t="s">
        <v>104</v>
      </c>
      <c r="C89" s="35">
        <v>1548</v>
      </c>
      <c r="D89" s="35">
        <v>762</v>
      </c>
      <c r="E89" s="36">
        <v>786</v>
      </c>
      <c r="F89" s="32">
        <v>18</v>
      </c>
      <c r="G89" s="37" t="s">
        <v>104</v>
      </c>
      <c r="H89" s="35">
        <f>SUM(I89:J89)</f>
        <v>1540</v>
      </c>
      <c r="I89" s="35">
        <v>764</v>
      </c>
      <c r="J89" s="36">
        <v>776</v>
      </c>
      <c r="K89" s="32">
        <v>18</v>
      </c>
      <c r="L89" s="37" t="s">
        <v>104</v>
      </c>
      <c r="M89" s="35">
        <f t="shared" si="2"/>
        <v>1552</v>
      </c>
      <c r="N89" s="35">
        <v>778</v>
      </c>
      <c r="O89" s="35">
        <v>774</v>
      </c>
    </row>
    <row r="90" spans="1:15" ht="13.5">
      <c r="A90" s="32">
        <v>19</v>
      </c>
      <c r="B90" s="37" t="s">
        <v>105</v>
      </c>
      <c r="C90" s="35">
        <v>1933</v>
      </c>
      <c r="D90" s="35">
        <v>961</v>
      </c>
      <c r="E90" s="36">
        <v>972</v>
      </c>
      <c r="F90" s="32">
        <v>19</v>
      </c>
      <c r="G90" s="37" t="s">
        <v>105</v>
      </c>
      <c r="H90" s="35">
        <f t="shared" si="1"/>
        <v>1949</v>
      </c>
      <c r="I90" s="35">
        <v>967</v>
      </c>
      <c r="J90" s="36">
        <v>982</v>
      </c>
      <c r="K90" s="32">
        <v>19</v>
      </c>
      <c r="L90" s="37" t="s">
        <v>105</v>
      </c>
      <c r="M90" s="35">
        <f t="shared" si="2"/>
        <v>1975</v>
      </c>
      <c r="N90" s="35">
        <v>978</v>
      </c>
      <c r="O90" s="35">
        <v>997</v>
      </c>
    </row>
    <row r="91" spans="1:15" ht="13.5">
      <c r="A91" s="32">
        <v>20</v>
      </c>
      <c r="B91" s="37" t="s">
        <v>106</v>
      </c>
      <c r="C91" s="35">
        <v>3303</v>
      </c>
      <c r="D91" s="35">
        <v>1668</v>
      </c>
      <c r="E91" s="36">
        <v>1635</v>
      </c>
      <c r="F91" s="32">
        <v>20</v>
      </c>
      <c r="G91" s="37" t="s">
        <v>106</v>
      </c>
      <c r="H91" s="35">
        <f t="shared" si="1"/>
        <v>3282</v>
      </c>
      <c r="I91" s="35">
        <v>1657</v>
      </c>
      <c r="J91" s="36">
        <v>1625</v>
      </c>
      <c r="K91" s="32">
        <v>20</v>
      </c>
      <c r="L91" s="37" t="s">
        <v>106</v>
      </c>
      <c r="M91" s="35">
        <f t="shared" si="2"/>
        <v>3286</v>
      </c>
      <c r="N91" s="35">
        <v>1648</v>
      </c>
      <c r="O91" s="35">
        <v>1638</v>
      </c>
    </row>
    <row r="92" spans="1:15" ht="13.5">
      <c r="A92" s="32">
        <v>21</v>
      </c>
      <c r="B92" s="37" t="s">
        <v>119</v>
      </c>
      <c r="C92" s="35">
        <v>2140</v>
      </c>
      <c r="D92" s="35">
        <v>1096</v>
      </c>
      <c r="E92" s="36">
        <v>1044</v>
      </c>
      <c r="F92" s="32">
        <v>21</v>
      </c>
      <c r="G92" s="37" t="s">
        <v>119</v>
      </c>
      <c r="H92" s="35">
        <f t="shared" si="1"/>
        <v>2204</v>
      </c>
      <c r="I92" s="35">
        <v>1136</v>
      </c>
      <c r="J92" s="36">
        <v>1068</v>
      </c>
      <c r="K92" s="32">
        <v>21</v>
      </c>
      <c r="L92" s="37" t="s">
        <v>119</v>
      </c>
      <c r="M92" s="35">
        <f t="shared" si="2"/>
        <v>2200</v>
      </c>
      <c r="N92" s="35">
        <v>1130</v>
      </c>
      <c r="O92" s="35">
        <v>1070</v>
      </c>
    </row>
    <row r="93" spans="1:15" ht="13.5">
      <c r="A93" s="32">
        <v>22</v>
      </c>
      <c r="B93" s="37" t="s">
        <v>108</v>
      </c>
      <c r="C93" s="35">
        <v>2726</v>
      </c>
      <c r="D93" s="35">
        <v>1360</v>
      </c>
      <c r="E93" s="36">
        <v>1366</v>
      </c>
      <c r="F93" s="32">
        <v>22</v>
      </c>
      <c r="G93" s="37" t="s">
        <v>108</v>
      </c>
      <c r="H93" s="35">
        <f t="shared" si="1"/>
        <v>2717</v>
      </c>
      <c r="I93" s="35">
        <v>1351</v>
      </c>
      <c r="J93" s="36">
        <v>1366</v>
      </c>
      <c r="K93" s="32">
        <v>22</v>
      </c>
      <c r="L93" s="37" t="s">
        <v>108</v>
      </c>
      <c r="M93" s="35">
        <f t="shared" si="2"/>
        <v>2699</v>
      </c>
      <c r="N93" s="35">
        <v>1348</v>
      </c>
      <c r="O93" s="35">
        <v>1351</v>
      </c>
    </row>
    <row r="94" spans="1:15" ht="13.5">
      <c r="A94" s="32">
        <v>23</v>
      </c>
      <c r="B94" s="37" t="s">
        <v>109</v>
      </c>
      <c r="C94" s="35">
        <v>2025</v>
      </c>
      <c r="D94" s="35">
        <v>1009</v>
      </c>
      <c r="E94" s="36">
        <v>1016</v>
      </c>
      <c r="F94" s="32">
        <v>23</v>
      </c>
      <c r="G94" s="37" t="s">
        <v>109</v>
      </c>
      <c r="H94" s="35">
        <f t="shared" si="1"/>
        <v>2029</v>
      </c>
      <c r="I94" s="35">
        <v>1021</v>
      </c>
      <c r="J94" s="36">
        <v>1008</v>
      </c>
      <c r="K94" s="32">
        <v>23</v>
      </c>
      <c r="L94" s="37" t="s">
        <v>109</v>
      </c>
      <c r="M94" s="35">
        <f t="shared" si="2"/>
        <v>2033</v>
      </c>
      <c r="N94" s="35">
        <v>1024</v>
      </c>
      <c r="O94" s="35">
        <v>1009</v>
      </c>
    </row>
    <row r="95" spans="1:15" ht="13.5">
      <c r="A95" s="32">
        <v>24</v>
      </c>
      <c r="B95" s="37" t="s">
        <v>110</v>
      </c>
      <c r="C95" s="35">
        <v>873</v>
      </c>
      <c r="D95" s="35">
        <v>440</v>
      </c>
      <c r="E95" s="36">
        <v>433</v>
      </c>
      <c r="F95" s="32">
        <v>24</v>
      </c>
      <c r="G95" s="37" t="s">
        <v>110</v>
      </c>
      <c r="H95" s="35">
        <f t="shared" si="1"/>
        <v>857</v>
      </c>
      <c r="I95" s="35">
        <v>422</v>
      </c>
      <c r="J95" s="36">
        <v>435</v>
      </c>
      <c r="K95" s="32">
        <v>24</v>
      </c>
      <c r="L95" s="37" t="s">
        <v>110</v>
      </c>
      <c r="M95" s="35">
        <f t="shared" si="2"/>
        <v>854</v>
      </c>
      <c r="N95" s="35">
        <v>421</v>
      </c>
      <c r="O95" s="35">
        <v>433</v>
      </c>
    </row>
    <row r="96" spans="1:15" ht="13.5">
      <c r="A96" s="32">
        <v>25</v>
      </c>
      <c r="B96" s="37" t="s">
        <v>111</v>
      </c>
      <c r="C96" s="35">
        <v>1083</v>
      </c>
      <c r="D96" s="35">
        <v>549</v>
      </c>
      <c r="E96" s="36">
        <v>534</v>
      </c>
      <c r="F96" s="32">
        <v>25</v>
      </c>
      <c r="G96" s="37" t="s">
        <v>111</v>
      </c>
      <c r="H96" s="35">
        <f t="shared" si="1"/>
        <v>1076</v>
      </c>
      <c r="I96" s="35">
        <v>541</v>
      </c>
      <c r="J96" s="36">
        <v>535</v>
      </c>
      <c r="K96" s="32">
        <v>25</v>
      </c>
      <c r="L96" s="37" t="s">
        <v>111</v>
      </c>
      <c r="M96" s="35">
        <f t="shared" si="2"/>
        <v>1072</v>
      </c>
      <c r="N96" s="35">
        <v>542</v>
      </c>
      <c r="O96" s="35">
        <v>530</v>
      </c>
    </row>
    <row r="97" spans="1:15" ht="13.5">
      <c r="A97" s="32">
        <v>26</v>
      </c>
      <c r="B97" s="37" t="s">
        <v>112</v>
      </c>
      <c r="C97" s="35">
        <v>1219</v>
      </c>
      <c r="D97" s="35">
        <v>619</v>
      </c>
      <c r="E97" s="36">
        <v>600</v>
      </c>
      <c r="F97" s="32">
        <v>26</v>
      </c>
      <c r="G97" s="37" t="s">
        <v>112</v>
      </c>
      <c r="H97" s="35">
        <f t="shared" si="1"/>
        <v>1239</v>
      </c>
      <c r="I97" s="35">
        <v>628</v>
      </c>
      <c r="J97" s="36">
        <v>611</v>
      </c>
      <c r="K97" s="32">
        <v>26</v>
      </c>
      <c r="L97" s="37" t="s">
        <v>112</v>
      </c>
      <c r="M97" s="35">
        <f t="shared" si="2"/>
        <v>1219</v>
      </c>
      <c r="N97" s="35">
        <v>608</v>
      </c>
      <c r="O97" s="35">
        <v>611</v>
      </c>
    </row>
    <row r="98" spans="1:15" ht="13.5">
      <c r="A98" s="32" t="s">
        <v>68</v>
      </c>
      <c r="B98" s="37"/>
      <c r="C98" s="35">
        <v>66819</v>
      </c>
      <c r="D98" s="35">
        <v>33568</v>
      </c>
      <c r="E98" s="36">
        <v>33251</v>
      </c>
      <c r="F98" s="32" t="s">
        <v>68</v>
      </c>
      <c r="G98" s="37"/>
      <c r="H98" s="35">
        <f>SUM(H72:H97)</f>
        <v>66890</v>
      </c>
      <c r="I98" s="35">
        <f>SUM(I72:I97)</f>
        <v>33531</v>
      </c>
      <c r="J98" s="35">
        <f>SUM(J72:J97)</f>
        <v>33359</v>
      </c>
      <c r="K98" s="32" t="s">
        <v>68</v>
      </c>
      <c r="L98" s="37"/>
      <c r="M98" s="35">
        <f>SUM(M72:M97)</f>
        <v>67094</v>
      </c>
      <c r="N98" s="35">
        <f>SUM(N72:N97)</f>
        <v>33620</v>
      </c>
      <c r="O98" s="35">
        <f>SUM(O72:O97)</f>
        <v>33474</v>
      </c>
    </row>
    <row r="99" spans="1:15" ht="13.5">
      <c r="A99" s="218" t="s">
        <v>201</v>
      </c>
      <c r="B99" s="218"/>
      <c r="C99" s="6"/>
      <c r="D99" s="6"/>
      <c r="E99" s="6"/>
      <c r="F99" s="131"/>
      <c r="G99" s="6"/>
      <c r="H99" s="6"/>
      <c r="I99" s="6"/>
      <c r="J99" s="6"/>
      <c r="K99" s="131"/>
      <c r="L99" s="6"/>
      <c r="M99" s="6"/>
      <c r="N99" s="6"/>
      <c r="O99" s="6"/>
    </row>
    <row r="100" spans="1:15" s="6" customFormat="1" ht="17.25">
      <c r="A100" s="227" t="s">
        <v>94</v>
      </c>
      <c r="B100" s="227"/>
      <c r="C100" s="227"/>
      <c r="D100" s="227"/>
      <c r="E100" s="6" t="s">
        <v>53</v>
      </c>
      <c r="F100" s="133"/>
      <c r="G100" s="28"/>
      <c r="H100" s="28"/>
      <c r="I100" s="28"/>
      <c r="J100" s="28"/>
      <c r="K100" s="133"/>
      <c r="L100" s="28"/>
      <c r="M100" s="28"/>
      <c r="N100" s="28"/>
      <c r="O100" s="28"/>
    </row>
    <row r="101" spans="1:15" s="6" customFormat="1" ht="12.75" customHeight="1">
      <c r="A101" s="179"/>
      <c r="B101" s="179"/>
      <c r="C101" s="179"/>
      <c r="D101" s="179"/>
      <c r="F101" s="133"/>
      <c r="G101" s="28"/>
      <c r="H101" s="28"/>
      <c r="I101" s="28"/>
      <c r="J101" s="28"/>
      <c r="K101" s="133"/>
      <c r="L101" s="28"/>
      <c r="M101" s="28"/>
      <c r="N101" s="28"/>
      <c r="O101" s="28"/>
    </row>
    <row r="102" spans="1:15" s="6" customFormat="1" ht="13.5">
      <c r="A102" s="186"/>
      <c r="B102" s="28"/>
      <c r="C102" s="28"/>
      <c r="D102" s="28"/>
      <c r="E102" s="28"/>
      <c r="F102" s="133"/>
      <c r="G102" s="28"/>
      <c r="H102" s="28"/>
      <c r="I102" s="28"/>
      <c r="J102" s="28"/>
      <c r="K102" s="133"/>
      <c r="L102" s="28"/>
      <c r="M102" s="6" t="s">
        <v>278</v>
      </c>
      <c r="N102" s="28"/>
      <c r="O102" s="28" t="s">
        <v>275</v>
      </c>
    </row>
    <row r="103" spans="1:15" ht="13.5">
      <c r="A103" s="219" t="s">
        <v>131</v>
      </c>
      <c r="B103" s="220"/>
      <c r="C103" s="220"/>
      <c r="D103" s="220"/>
      <c r="E103" s="221"/>
      <c r="F103" s="222" t="s">
        <v>132</v>
      </c>
      <c r="G103" s="222"/>
      <c r="H103" s="222"/>
      <c r="I103" s="222"/>
      <c r="J103" s="223"/>
      <c r="K103" s="222" t="s">
        <v>133</v>
      </c>
      <c r="L103" s="222"/>
      <c r="M103" s="222"/>
      <c r="N103" s="222"/>
      <c r="O103" s="222"/>
    </row>
    <row r="104" spans="1:15" ht="13.5">
      <c r="A104" s="31" t="s">
        <v>54</v>
      </c>
      <c r="B104" s="32" t="s">
        <v>55</v>
      </c>
      <c r="C104" s="32" t="s">
        <v>56</v>
      </c>
      <c r="D104" s="32" t="s">
        <v>57</v>
      </c>
      <c r="E104" s="33" t="s">
        <v>58</v>
      </c>
      <c r="F104" s="132" t="s">
        <v>54</v>
      </c>
      <c r="G104" s="11" t="s">
        <v>55</v>
      </c>
      <c r="H104" s="11" t="s">
        <v>56</v>
      </c>
      <c r="I104" s="11" t="s">
        <v>57</v>
      </c>
      <c r="J104" s="19" t="s">
        <v>58</v>
      </c>
      <c r="K104" s="132" t="s">
        <v>54</v>
      </c>
      <c r="L104" s="11" t="s">
        <v>55</v>
      </c>
      <c r="M104" s="11" t="s">
        <v>56</v>
      </c>
      <c r="N104" s="11" t="s">
        <v>57</v>
      </c>
      <c r="O104" s="11" t="s">
        <v>58</v>
      </c>
    </row>
    <row r="105" spans="1:15" ht="13.5">
      <c r="A105" s="32">
        <v>1</v>
      </c>
      <c r="B105" s="34" t="s">
        <v>59</v>
      </c>
      <c r="C105" s="108">
        <v>2415</v>
      </c>
      <c r="D105" s="108">
        <v>1185</v>
      </c>
      <c r="E105" s="109">
        <v>1230</v>
      </c>
      <c r="F105" s="11">
        <v>1</v>
      </c>
      <c r="G105" s="24" t="s">
        <v>59</v>
      </c>
      <c r="H105" s="7">
        <f>SUM(I105:J105)</f>
        <v>2474</v>
      </c>
      <c r="I105" s="7">
        <v>1206</v>
      </c>
      <c r="J105" s="7">
        <v>1268</v>
      </c>
      <c r="K105" s="11">
        <v>1</v>
      </c>
      <c r="L105" s="24" t="s">
        <v>59</v>
      </c>
      <c r="M105" s="7">
        <f>SUM(N105:O105)</f>
        <v>2542</v>
      </c>
      <c r="N105" s="108">
        <v>1254</v>
      </c>
      <c r="O105" s="108">
        <v>1288</v>
      </c>
    </row>
    <row r="106" spans="1:15" ht="13.5">
      <c r="A106" s="32">
        <v>2</v>
      </c>
      <c r="B106" s="37" t="s">
        <v>97</v>
      </c>
      <c r="C106" s="108">
        <v>2264</v>
      </c>
      <c r="D106" s="108">
        <v>1143</v>
      </c>
      <c r="E106" s="109">
        <v>1121</v>
      </c>
      <c r="F106" s="11">
        <v>2</v>
      </c>
      <c r="G106" s="25" t="s">
        <v>97</v>
      </c>
      <c r="H106" s="7">
        <f aca="true" t="shared" si="3" ref="H106:H131">SUM(I106:J106)</f>
        <v>2275</v>
      </c>
      <c r="I106" s="7">
        <v>1149</v>
      </c>
      <c r="J106" s="7">
        <v>1126</v>
      </c>
      <c r="K106" s="11">
        <v>2</v>
      </c>
      <c r="L106" s="25" t="s">
        <v>97</v>
      </c>
      <c r="M106" s="7">
        <f aca="true" t="shared" si="4" ref="M106:M130">SUM(N106:O106)</f>
        <v>2347</v>
      </c>
      <c r="N106" s="108">
        <v>1185</v>
      </c>
      <c r="O106" s="108">
        <v>1162</v>
      </c>
    </row>
    <row r="107" spans="1:15" ht="13.5">
      <c r="A107" s="32">
        <v>3</v>
      </c>
      <c r="B107" s="37" t="s">
        <v>60</v>
      </c>
      <c r="C107" s="108">
        <v>2983</v>
      </c>
      <c r="D107" s="108">
        <v>1419</v>
      </c>
      <c r="E107" s="109">
        <v>1564</v>
      </c>
      <c r="F107" s="11">
        <v>3</v>
      </c>
      <c r="G107" s="25" t="s">
        <v>60</v>
      </c>
      <c r="H107" s="7">
        <f t="shared" si="3"/>
        <v>2962</v>
      </c>
      <c r="I107" s="7">
        <v>1408</v>
      </c>
      <c r="J107" s="7">
        <v>1554</v>
      </c>
      <c r="K107" s="11">
        <v>3</v>
      </c>
      <c r="L107" s="25" t="s">
        <v>60</v>
      </c>
      <c r="M107" s="7">
        <f t="shared" si="4"/>
        <v>3097</v>
      </c>
      <c r="N107" s="108">
        <v>1501</v>
      </c>
      <c r="O107" s="108">
        <v>1596</v>
      </c>
    </row>
    <row r="108" spans="1:15" ht="13.5">
      <c r="A108" s="32">
        <v>4</v>
      </c>
      <c r="B108" s="37" t="s">
        <v>61</v>
      </c>
      <c r="C108" s="108">
        <v>5895</v>
      </c>
      <c r="D108" s="108">
        <v>2962</v>
      </c>
      <c r="E108" s="109">
        <v>2933</v>
      </c>
      <c r="F108" s="11">
        <v>4</v>
      </c>
      <c r="G108" s="25" t="s">
        <v>61</v>
      </c>
      <c r="H108" s="7">
        <f t="shared" si="3"/>
        <v>6045</v>
      </c>
      <c r="I108" s="7">
        <v>3049</v>
      </c>
      <c r="J108" s="7">
        <v>2996</v>
      </c>
      <c r="K108" s="11">
        <v>4</v>
      </c>
      <c r="L108" s="25" t="s">
        <v>61</v>
      </c>
      <c r="M108" s="7">
        <f t="shared" si="4"/>
        <v>6213</v>
      </c>
      <c r="N108" s="108">
        <v>3130</v>
      </c>
      <c r="O108" s="108">
        <v>3083</v>
      </c>
    </row>
    <row r="109" spans="1:15" ht="13.5">
      <c r="A109" s="32">
        <v>5</v>
      </c>
      <c r="B109" s="37" t="s">
        <v>98</v>
      </c>
      <c r="C109" s="108">
        <v>3440</v>
      </c>
      <c r="D109" s="108">
        <v>1772</v>
      </c>
      <c r="E109" s="109">
        <v>1668</v>
      </c>
      <c r="F109" s="11">
        <v>5</v>
      </c>
      <c r="G109" s="25" t="s">
        <v>98</v>
      </c>
      <c r="H109" s="7">
        <f t="shared" si="3"/>
        <v>3437</v>
      </c>
      <c r="I109" s="7">
        <v>1780</v>
      </c>
      <c r="J109" s="7">
        <v>1657</v>
      </c>
      <c r="K109" s="11">
        <v>5</v>
      </c>
      <c r="L109" s="25" t="s">
        <v>98</v>
      </c>
      <c r="M109" s="7">
        <f t="shared" si="4"/>
        <v>3561</v>
      </c>
      <c r="N109" s="108">
        <v>1872</v>
      </c>
      <c r="O109" s="108">
        <v>1689</v>
      </c>
    </row>
    <row r="110" spans="1:15" ht="13.5">
      <c r="A110" s="32">
        <v>6</v>
      </c>
      <c r="B110" s="37" t="s">
        <v>82</v>
      </c>
      <c r="C110" s="108">
        <v>2583</v>
      </c>
      <c r="D110" s="108">
        <v>1313</v>
      </c>
      <c r="E110" s="109">
        <v>1270</v>
      </c>
      <c r="F110" s="11">
        <v>6</v>
      </c>
      <c r="G110" s="25" t="s">
        <v>82</v>
      </c>
      <c r="H110" s="7">
        <f t="shared" si="3"/>
        <v>2587</v>
      </c>
      <c r="I110" s="7">
        <v>1322</v>
      </c>
      <c r="J110" s="7">
        <v>1265</v>
      </c>
      <c r="K110" s="11">
        <v>6</v>
      </c>
      <c r="L110" s="25" t="s">
        <v>82</v>
      </c>
      <c r="M110" s="7">
        <f t="shared" si="4"/>
        <v>2615</v>
      </c>
      <c r="N110" s="108">
        <v>1346</v>
      </c>
      <c r="O110" s="108">
        <v>1269</v>
      </c>
    </row>
    <row r="111" spans="1:15" ht="13.5">
      <c r="A111" s="32">
        <v>7</v>
      </c>
      <c r="B111" s="37" t="s">
        <v>99</v>
      </c>
      <c r="C111" s="108">
        <v>3470</v>
      </c>
      <c r="D111" s="108">
        <v>1710</v>
      </c>
      <c r="E111" s="109">
        <v>1760</v>
      </c>
      <c r="F111" s="11">
        <v>7</v>
      </c>
      <c r="G111" s="25" t="s">
        <v>99</v>
      </c>
      <c r="H111" s="7">
        <f t="shared" si="3"/>
        <v>3439</v>
      </c>
      <c r="I111" s="7">
        <v>1695</v>
      </c>
      <c r="J111" s="7">
        <v>1744</v>
      </c>
      <c r="K111" s="11">
        <v>7</v>
      </c>
      <c r="L111" s="25" t="s">
        <v>99</v>
      </c>
      <c r="M111" s="7">
        <f t="shared" si="4"/>
        <v>3590</v>
      </c>
      <c r="N111" s="108">
        <v>1776</v>
      </c>
      <c r="O111" s="108">
        <v>1814</v>
      </c>
    </row>
    <row r="112" spans="1:15" ht="13.5">
      <c r="A112" s="32">
        <v>8</v>
      </c>
      <c r="B112" s="39" t="s">
        <v>62</v>
      </c>
      <c r="C112" s="108">
        <v>3318</v>
      </c>
      <c r="D112" s="108">
        <v>1676</v>
      </c>
      <c r="E112" s="109">
        <v>1642</v>
      </c>
      <c r="F112" s="11">
        <v>8</v>
      </c>
      <c r="G112" s="26" t="s">
        <v>62</v>
      </c>
      <c r="H112" s="7">
        <f t="shared" si="3"/>
        <v>3330</v>
      </c>
      <c r="I112" s="7">
        <v>1694</v>
      </c>
      <c r="J112" s="7">
        <v>1636</v>
      </c>
      <c r="K112" s="11">
        <v>8</v>
      </c>
      <c r="L112" s="26" t="s">
        <v>62</v>
      </c>
      <c r="M112" s="7">
        <f t="shared" si="4"/>
        <v>3403</v>
      </c>
      <c r="N112" s="108">
        <v>1728</v>
      </c>
      <c r="O112" s="108">
        <v>1675</v>
      </c>
    </row>
    <row r="113" spans="1:15" ht="13.5">
      <c r="A113" s="32">
        <v>9</v>
      </c>
      <c r="B113" s="37" t="s">
        <v>63</v>
      </c>
      <c r="C113" s="108">
        <v>3405</v>
      </c>
      <c r="D113" s="108">
        <v>1704</v>
      </c>
      <c r="E113" s="109">
        <v>1701</v>
      </c>
      <c r="F113" s="11">
        <v>9</v>
      </c>
      <c r="G113" s="25" t="s">
        <v>63</v>
      </c>
      <c r="H113" s="7">
        <f t="shared" si="3"/>
        <v>3525</v>
      </c>
      <c r="I113" s="7">
        <v>1765</v>
      </c>
      <c r="J113" s="7">
        <v>1760</v>
      </c>
      <c r="K113" s="11">
        <v>9</v>
      </c>
      <c r="L113" s="25" t="s">
        <v>63</v>
      </c>
      <c r="M113" s="7">
        <f t="shared" si="4"/>
        <v>3658</v>
      </c>
      <c r="N113" s="108">
        <v>1826</v>
      </c>
      <c r="O113" s="108">
        <v>1832</v>
      </c>
    </row>
    <row r="114" spans="1:15" ht="13.5">
      <c r="A114" s="32">
        <v>10</v>
      </c>
      <c r="B114" s="37" t="s">
        <v>100</v>
      </c>
      <c r="C114" s="108">
        <v>2615</v>
      </c>
      <c r="D114" s="108">
        <v>1302</v>
      </c>
      <c r="E114" s="109">
        <v>1313</v>
      </c>
      <c r="F114" s="11">
        <v>10</v>
      </c>
      <c r="G114" s="25" t="s">
        <v>100</v>
      </c>
      <c r="H114" s="7">
        <f t="shared" si="3"/>
        <v>2593</v>
      </c>
      <c r="I114" s="7">
        <v>1297</v>
      </c>
      <c r="J114" s="7">
        <v>1296</v>
      </c>
      <c r="K114" s="11">
        <v>10</v>
      </c>
      <c r="L114" s="25" t="s">
        <v>100</v>
      </c>
      <c r="M114" s="7">
        <f t="shared" si="4"/>
        <v>2599</v>
      </c>
      <c r="N114" s="108">
        <v>1297</v>
      </c>
      <c r="O114" s="108">
        <v>1302</v>
      </c>
    </row>
    <row r="115" spans="1:15" ht="13.5">
      <c r="A115" s="32">
        <v>11</v>
      </c>
      <c r="B115" s="37" t="s">
        <v>101</v>
      </c>
      <c r="C115" s="108">
        <v>1430</v>
      </c>
      <c r="D115" s="108">
        <v>738</v>
      </c>
      <c r="E115" s="109">
        <v>692</v>
      </c>
      <c r="F115" s="11">
        <v>11</v>
      </c>
      <c r="G115" s="25" t="s">
        <v>101</v>
      </c>
      <c r="H115" s="7">
        <f t="shared" si="3"/>
        <v>1395</v>
      </c>
      <c r="I115" s="7">
        <v>722</v>
      </c>
      <c r="J115" s="7">
        <v>673</v>
      </c>
      <c r="K115" s="11">
        <v>11</v>
      </c>
      <c r="L115" s="25" t="s">
        <v>101</v>
      </c>
      <c r="M115" s="7">
        <f t="shared" si="4"/>
        <v>1383</v>
      </c>
      <c r="N115" s="108">
        <v>705</v>
      </c>
      <c r="O115" s="108">
        <v>678</v>
      </c>
    </row>
    <row r="116" spans="1:15" ht="13.5">
      <c r="A116" s="32">
        <v>12</v>
      </c>
      <c r="B116" s="37" t="s">
        <v>64</v>
      </c>
      <c r="C116" s="108">
        <v>3287</v>
      </c>
      <c r="D116" s="108">
        <v>1698</v>
      </c>
      <c r="E116" s="109">
        <v>1589</v>
      </c>
      <c r="F116" s="11">
        <v>12</v>
      </c>
      <c r="G116" s="25" t="s">
        <v>64</v>
      </c>
      <c r="H116" s="7">
        <f t="shared" si="3"/>
        <v>3268</v>
      </c>
      <c r="I116" s="7">
        <v>1690</v>
      </c>
      <c r="J116" s="7">
        <v>1578</v>
      </c>
      <c r="K116" s="11">
        <v>12</v>
      </c>
      <c r="L116" s="25" t="s">
        <v>64</v>
      </c>
      <c r="M116" s="7">
        <f t="shared" si="4"/>
        <v>3328</v>
      </c>
      <c r="N116" s="108">
        <v>1724</v>
      </c>
      <c r="O116" s="108">
        <v>1604</v>
      </c>
    </row>
    <row r="117" spans="1:15" ht="13.5">
      <c r="A117" s="32">
        <v>13</v>
      </c>
      <c r="B117" s="37" t="s">
        <v>65</v>
      </c>
      <c r="C117" s="108">
        <v>2451</v>
      </c>
      <c r="D117" s="108">
        <v>1227</v>
      </c>
      <c r="E117" s="109">
        <v>1224</v>
      </c>
      <c r="F117" s="11">
        <v>13</v>
      </c>
      <c r="G117" s="25" t="s">
        <v>65</v>
      </c>
      <c r="H117" s="7">
        <f t="shared" si="3"/>
        <v>2451</v>
      </c>
      <c r="I117" s="7">
        <v>1229</v>
      </c>
      <c r="J117" s="7">
        <v>1222</v>
      </c>
      <c r="K117" s="11">
        <v>13</v>
      </c>
      <c r="L117" s="25" t="s">
        <v>65</v>
      </c>
      <c r="M117" s="7">
        <f t="shared" si="4"/>
        <v>2488</v>
      </c>
      <c r="N117" s="108">
        <v>1247</v>
      </c>
      <c r="O117" s="108">
        <v>1241</v>
      </c>
    </row>
    <row r="118" spans="1:15" ht="27">
      <c r="A118" s="32">
        <v>14</v>
      </c>
      <c r="B118" s="43" t="s">
        <v>102</v>
      </c>
      <c r="C118" s="108">
        <v>1294</v>
      </c>
      <c r="D118" s="108">
        <v>643</v>
      </c>
      <c r="E118" s="109">
        <v>651</v>
      </c>
      <c r="F118" s="11">
        <v>14</v>
      </c>
      <c r="G118" s="25" t="s">
        <v>102</v>
      </c>
      <c r="H118" s="7">
        <f t="shared" si="3"/>
        <v>1317</v>
      </c>
      <c r="I118" s="7">
        <v>660</v>
      </c>
      <c r="J118" s="7">
        <v>657</v>
      </c>
      <c r="K118" s="11">
        <v>14</v>
      </c>
      <c r="L118" s="25" t="s">
        <v>102</v>
      </c>
      <c r="M118" s="7">
        <f t="shared" si="4"/>
        <v>1304</v>
      </c>
      <c r="N118" s="108">
        <v>655</v>
      </c>
      <c r="O118" s="108">
        <v>649</v>
      </c>
    </row>
    <row r="119" spans="1:15" ht="13.5">
      <c r="A119" s="32">
        <v>15</v>
      </c>
      <c r="B119" s="37" t="s">
        <v>118</v>
      </c>
      <c r="C119" s="108">
        <v>2259</v>
      </c>
      <c r="D119" s="108">
        <v>1104</v>
      </c>
      <c r="E119" s="109">
        <v>1155</v>
      </c>
      <c r="F119" s="11">
        <v>15</v>
      </c>
      <c r="G119" s="25" t="s">
        <v>66</v>
      </c>
      <c r="H119" s="7">
        <f t="shared" si="3"/>
        <v>2220</v>
      </c>
      <c r="I119" s="7">
        <v>1089</v>
      </c>
      <c r="J119" s="7">
        <v>1131</v>
      </c>
      <c r="K119" s="11">
        <v>15</v>
      </c>
      <c r="L119" s="25" t="s">
        <v>66</v>
      </c>
      <c r="M119" s="7">
        <f t="shared" si="4"/>
        <v>2244</v>
      </c>
      <c r="N119" s="108">
        <v>1100</v>
      </c>
      <c r="O119" s="108">
        <v>1144</v>
      </c>
    </row>
    <row r="120" spans="1:15" ht="13.5">
      <c r="A120" s="32">
        <v>16</v>
      </c>
      <c r="B120" s="37" t="s">
        <v>103</v>
      </c>
      <c r="C120" s="108">
        <v>4157</v>
      </c>
      <c r="D120" s="108">
        <v>2063</v>
      </c>
      <c r="E120" s="109">
        <v>2094</v>
      </c>
      <c r="F120" s="11">
        <v>16</v>
      </c>
      <c r="G120" s="27" t="s">
        <v>103</v>
      </c>
      <c r="H120" s="7">
        <f t="shared" si="3"/>
        <v>4145</v>
      </c>
      <c r="I120" s="7">
        <v>2050</v>
      </c>
      <c r="J120" s="7">
        <v>2095</v>
      </c>
      <c r="K120" s="11">
        <v>16</v>
      </c>
      <c r="L120" s="27" t="s">
        <v>103</v>
      </c>
      <c r="M120" s="7">
        <f t="shared" si="4"/>
        <v>4314</v>
      </c>
      <c r="N120" s="108">
        <v>2133</v>
      </c>
      <c r="O120" s="108">
        <v>2181</v>
      </c>
    </row>
    <row r="121" spans="1:15" ht="13.5">
      <c r="A121" s="32">
        <v>17</v>
      </c>
      <c r="B121" s="37" t="s">
        <v>67</v>
      </c>
      <c r="C121" s="108">
        <v>3180</v>
      </c>
      <c r="D121" s="108">
        <v>1564</v>
      </c>
      <c r="E121" s="109">
        <v>1616</v>
      </c>
      <c r="F121" s="11">
        <v>17</v>
      </c>
      <c r="G121" s="25" t="s">
        <v>67</v>
      </c>
      <c r="H121" s="7">
        <f t="shared" si="3"/>
        <v>3214</v>
      </c>
      <c r="I121" s="7">
        <v>1586</v>
      </c>
      <c r="J121" s="7">
        <v>1628</v>
      </c>
      <c r="K121" s="11">
        <v>17</v>
      </c>
      <c r="L121" s="25" t="s">
        <v>67</v>
      </c>
      <c r="M121" s="7">
        <f t="shared" si="4"/>
        <v>3339</v>
      </c>
      <c r="N121" s="108">
        <v>1656</v>
      </c>
      <c r="O121" s="108">
        <v>1683</v>
      </c>
    </row>
    <row r="122" spans="1:15" ht="27">
      <c r="A122" s="32">
        <v>18</v>
      </c>
      <c r="B122" s="37" t="s">
        <v>104</v>
      </c>
      <c r="C122" s="108">
        <v>1569</v>
      </c>
      <c r="D122" s="108">
        <v>781</v>
      </c>
      <c r="E122" s="109">
        <v>788</v>
      </c>
      <c r="F122" s="11">
        <v>18</v>
      </c>
      <c r="G122" s="25" t="s">
        <v>104</v>
      </c>
      <c r="H122" s="7">
        <f t="shared" si="3"/>
        <v>1534</v>
      </c>
      <c r="I122" s="7">
        <v>755</v>
      </c>
      <c r="J122" s="7">
        <v>779</v>
      </c>
      <c r="K122" s="11">
        <v>18</v>
      </c>
      <c r="L122" s="25" t="s">
        <v>104</v>
      </c>
      <c r="M122" s="7">
        <f t="shared" si="4"/>
        <v>1559</v>
      </c>
      <c r="N122" s="108">
        <v>768</v>
      </c>
      <c r="O122" s="108">
        <v>791</v>
      </c>
    </row>
    <row r="123" spans="1:15" ht="13.5">
      <c r="A123" s="32">
        <v>19</v>
      </c>
      <c r="B123" s="37" t="s">
        <v>105</v>
      </c>
      <c r="C123" s="108">
        <v>1970</v>
      </c>
      <c r="D123" s="108">
        <v>989</v>
      </c>
      <c r="E123" s="109">
        <v>981</v>
      </c>
      <c r="F123" s="11">
        <v>19</v>
      </c>
      <c r="G123" s="25" t="s">
        <v>105</v>
      </c>
      <c r="H123" s="7">
        <f t="shared" si="3"/>
        <v>1957</v>
      </c>
      <c r="I123" s="7">
        <v>986</v>
      </c>
      <c r="J123" s="7">
        <v>971</v>
      </c>
      <c r="K123" s="11">
        <v>19</v>
      </c>
      <c r="L123" s="25" t="s">
        <v>105</v>
      </c>
      <c r="M123" s="7">
        <f t="shared" si="4"/>
        <v>1987</v>
      </c>
      <c r="N123" s="108">
        <v>999</v>
      </c>
      <c r="O123" s="108">
        <v>988</v>
      </c>
    </row>
    <row r="124" spans="1:15" ht="27">
      <c r="A124" s="32">
        <v>20</v>
      </c>
      <c r="B124" s="37" t="s">
        <v>106</v>
      </c>
      <c r="C124" s="108">
        <v>3260</v>
      </c>
      <c r="D124" s="108">
        <v>1647</v>
      </c>
      <c r="E124" s="109">
        <v>1613</v>
      </c>
      <c r="F124" s="11">
        <v>20</v>
      </c>
      <c r="G124" s="25" t="s">
        <v>106</v>
      </c>
      <c r="H124" s="7">
        <f t="shared" si="3"/>
        <v>3221</v>
      </c>
      <c r="I124" s="7">
        <v>1620</v>
      </c>
      <c r="J124" s="7">
        <v>1601</v>
      </c>
      <c r="K124" s="11">
        <v>20</v>
      </c>
      <c r="L124" s="25" t="s">
        <v>106</v>
      </c>
      <c r="M124" s="7">
        <f t="shared" si="4"/>
        <v>3285</v>
      </c>
      <c r="N124" s="108">
        <v>1663</v>
      </c>
      <c r="O124" s="108">
        <v>1622</v>
      </c>
    </row>
    <row r="125" spans="1:15" ht="13.5">
      <c r="A125" s="32">
        <v>21</v>
      </c>
      <c r="B125" s="37" t="s">
        <v>119</v>
      </c>
      <c r="C125" s="108">
        <v>2204</v>
      </c>
      <c r="D125" s="108">
        <v>1124</v>
      </c>
      <c r="E125" s="109">
        <v>1080</v>
      </c>
      <c r="F125" s="11">
        <v>21</v>
      </c>
      <c r="G125" s="25" t="s">
        <v>107</v>
      </c>
      <c r="H125" s="7">
        <f t="shared" si="3"/>
        <v>2193</v>
      </c>
      <c r="I125" s="7">
        <v>1125</v>
      </c>
      <c r="J125" s="7">
        <v>1068</v>
      </c>
      <c r="K125" s="11">
        <v>21</v>
      </c>
      <c r="L125" s="25" t="s">
        <v>107</v>
      </c>
      <c r="M125" s="7">
        <f t="shared" si="4"/>
        <v>2252</v>
      </c>
      <c r="N125" s="108">
        <v>1146</v>
      </c>
      <c r="O125" s="108">
        <v>1106</v>
      </c>
    </row>
    <row r="126" spans="1:15" ht="13.5">
      <c r="A126" s="32">
        <v>22</v>
      </c>
      <c r="B126" s="37" t="s">
        <v>108</v>
      </c>
      <c r="C126" s="108">
        <v>2695</v>
      </c>
      <c r="D126" s="108">
        <v>1344</v>
      </c>
      <c r="E126" s="109">
        <v>1351</v>
      </c>
      <c r="F126" s="11">
        <v>22</v>
      </c>
      <c r="G126" s="25" t="s">
        <v>108</v>
      </c>
      <c r="H126" s="7">
        <f t="shared" si="3"/>
        <v>2664</v>
      </c>
      <c r="I126" s="7">
        <v>1345</v>
      </c>
      <c r="J126" s="7">
        <v>1319</v>
      </c>
      <c r="K126" s="11">
        <v>22</v>
      </c>
      <c r="L126" s="25" t="s">
        <v>108</v>
      </c>
      <c r="M126" s="7">
        <f t="shared" si="4"/>
        <v>2707</v>
      </c>
      <c r="N126" s="108">
        <v>1381</v>
      </c>
      <c r="O126" s="108">
        <v>1326</v>
      </c>
    </row>
    <row r="127" spans="1:15" ht="13.5">
      <c r="A127" s="32">
        <v>23</v>
      </c>
      <c r="B127" s="37" t="s">
        <v>109</v>
      </c>
      <c r="C127" s="108">
        <v>2005</v>
      </c>
      <c r="D127" s="108">
        <v>1005</v>
      </c>
      <c r="E127" s="109">
        <v>1000</v>
      </c>
      <c r="F127" s="11">
        <v>23</v>
      </c>
      <c r="G127" s="25" t="s">
        <v>109</v>
      </c>
      <c r="H127" s="7">
        <f t="shared" si="3"/>
        <v>2002</v>
      </c>
      <c r="I127" s="7">
        <v>1000</v>
      </c>
      <c r="J127" s="7">
        <v>1002</v>
      </c>
      <c r="K127" s="11">
        <v>23</v>
      </c>
      <c r="L127" s="25" t="s">
        <v>109</v>
      </c>
      <c r="M127" s="7">
        <f t="shared" si="4"/>
        <v>2038</v>
      </c>
      <c r="N127" s="108">
        <v>1015</v>
      </c>
      <c r="O127" s="108">
        <v>1023</v>
      </c>
    </row>
    <row r="128" spans="1:15" ht="27">
      <c r="A128" s="32">
        <v>24</v>
      </c>
      <c r="B128" s="37" t="s">
        <v>110</v>
      </c>
      <c r="C128" s="108">
        <v>823</v>
      </c>
      <c r="D128" s="108">
        <v>411</v>
      </c>
      <c r="E128" s="109">
        <v>412</v>
      </c>
      <c r="F128" s="11">
        <v>24</v>
      </c>
      <c r="G128" s="25" t="s">
        <v>110</v>
      </c>
      <c r="H128" s="7">
        <f t="shared" si="3"/>
        <v>814</v>
      </c>
      <c r="I128" s="7">
        <v>410</v>
      </c>
      <c r="J128" s="7">
        <v>404</v>
      </c>
      <c r="K128" s="11">
        <v>24</v>
      </c>
      <c r="L128" s="25" t="s">
        <v>110</v>
      </c>
      <c r="M128" s="7">
        <f t="shared" si="4"/>
        <v>825</v>
      </c>
      <c r="N128" s="108">
        <v>414</v>
      </c>
      <c r="O128" s="108">
        <v>411</v>
      </c>
    </row>
    <row r="129" spans="1:15" ht="13.5">
      <c r="A129" s="32">
        <v>25</v>
      </c>
      <c r="B129" s="37" t="s">
        <v>111</v>
      </c>
      <c r="C129" s="108">
        <v>1047</v>
      </c>
      <c r="D129" s="108">
        <v>529</v>
      </c>
      <c r="E129" s="109">
        <v>518</v>
      </c>
      <c r="F129" s="11">
        <v>25</v>
      </c>
      <c r="G129" s="25" t="s">
        <v>111</v>
      </c>
      <c r="H129" s="7">
        <f t="shared" si="3"/>
        <v>1050</v>
      </c>
      <c r="I129" s="7">
        <v>534</v>
      </c>
      <c r="J129" s="7">
        <v>516</v>
      </c>
      <c r="K129" s="11">
        <v>25</v>
      </c>
      <c r="L129" s="25" t="s">
        <v>111</v>
      </c>
      <c r="M129" s="7">
        <f t="shared" si="4"/>
        <v>1061</v>
      </c>
      <c r="N129" s="108">
        <v>537</v>
      </c>
      <c r="O129" s="108">
        <v>524</v>
      </c>
    </row>
    <row r="130" spans="1:15" ht="13.5">
      <c r="A130" s="32">
        <v>26</v>
      </c>
      <c r="B130" s="37" t="s">
        <v>112</v>
      </c>
      <c r="C130" s="108">
        <v>1209</v>
      </c>
      <c r="D130" s="108">
        <v>616</v>
      </c>
      <c r="E130" s="109">
        <v>593</v>
      </c>
      <c r="F130" s="11">
        <v>26</v>
      </c>
      <c r="G130" s="25" t="s">
        <v>112</v>
      </c>
      <c r="H130" s="7">
        <f t="shared" si="3"/>
        <v>1195</v>
      </c>
      <c r="I130" s="7">
        <v>613</v>
      </c>
      <c r="J130" s="7">
        <v>582</v>
      </c>
      <c r="K130" s="11">
        <v>26</v>
      </c>
      <c r="L130" s="25" t="s">
        <v>112</v>
      </c>
      <c r="M130" s="7">
        <f t="shared" si="4"/>
        <v>1213</v>
      </c>
      <c r="N130" s="108">
        <v>620</v>
      </c>
      <c r="O130" s="108">
        <v>593</v>
      </c>
    </row>
    <row r="131" spans="1:15" ht="13.5">
      <c r="A131" s="32" t="s">
        <v>68</v>
      </c>
      <c r="B131" s="37"/>
      <c r="C131" s="108">
        <v>67228</v>
      </c>
      <c r="D131" s="108">
        <v>33669</v>
      </c>
      <c r="E131" s="109">
        <v>33559</v>
      </c>
      <c r="F131" s="11" t="s">
        <v>68</v>
      </c>
      <c r="G131" s="5"/>
      <c r="H131" s="7">
        <f t="shared" si="3"/>
        <v>67307</v>
      </c>
      <c r="I131" s="7">
        <f>SUM(I105:I130)</f>
        <v>33779</v>
      </c>
      <c r="J131" s="7">
        <f>SUM(J105:J130)</f>
        <v>33528</v>
      </c>
      <c r="K131" s="11" t="s">
        <v>68</v>
      </c>
      <c r="L131" s="5"/>
      <c r="M131" s="7">
        <f>SUM(N131:O131)</f>
        <v>68952</v>
      </c>
      <c r="N131" s="7">
        <f>SUM(N105:N130)</f>
        <v>34678</v>
      </c>
      <c r="O131" s="7">
        <f>SUM(O105:O130)</f>
        <v>34274</v>
      </c>
    </row>
    <row r="132" spans="1:15" ht="13.5">
      <c r="A132" s="218" t="s">
        <v>201</v>
      </c>
      <c r="B132" s="218"/>
      <c r="C132" s="6"/>
      <c r="D132" s="6"/>
      <c r="E132" s="6"/>
      <c r="F132" s="131"/>
      <c r="G132" s="6"/>
      <c r="H132" s="6"/>
      <c r="I132" s="6"/>
      <c r="J132" s="6"/>
      <c r="K132" s="131"/>
      <c r="L132" s="6"/>
      <c r="M132" s="6"/>
      <c r="N132" s="6"/>
      <c r="O132" s="6"/>
    </row>
    <row r="133" spans="1:15" s="6" customFormat="1" ht="17.25">
      <c r="A133" s="227" t="s">
        <v>94</v>
      </c>
      <c r="B133" s="227"/>
      <c r="C133" s="227"/>
      <c r="D133" s="227"/>
      <c r="E133" s="6" t="s">
        <v>53</v>
      </c>
      <c r="F133" s="133"/>
      <c r="G133" s="28"/>
      <c r="H133" s="28"/>
      <c r="I133" s="28"/>
      <c r="J133" s="28"/>
      <c r="K133" s="133"/>
      <c r="L133" s="28"/>
      <c r="M133" s="28"/>
      <c r="N133" s="28"/>
      <c r="O133" s="28"/>
    </row>
    <row r="134" spans="1:15" s="6" customFormat="1" ht="12.75" customHeight="1">
      <c r="A134" s="179"/>
      <c r="B134" s="179"/>
      <c r="C134" s="179"/>
      <c r="D134" s="179"/>
      <c r="F134" s="133"/>
      <c r="G134" s="28"/>
      <c r="H134" s="28"/>
      <c r="I134" s="28"/>
      <c r="J134" s="28"/>
      <c r="K134" s="133"/>
      <c r="L134" s="28"/>
      <c r="M134" s="28"/>
      <c r="N134" s="28"/>
      <c r="O134" s="28"/>
    </row>
    <row r="135" spans="1:15" s="6" customFormat="1" ht="13.5">
      <c r="A135" s="186"/>
      <c r="B135" s="185"/>
      <c r="C135" s="28"/>
      <c r="E135" s="28"/>
      <c r="F135" s="133"/>
      <c r="H135" s="28"/>
      <c r="I135" s="28"/>
      <c r="J135" s="28"/>
      <c r="K135" s="133"/>
      <c r="L135" s="28" t="s">
        <v>279</v>
      </c>
      <c r="N135" s="28"/>
      <c r="O135" s="28" t="s">
        <v>275</v>
      </c>
    </row>
    <row r="136" spans="1:15" ht="13.5">
      <c r="A136" s="219" t="s">
        <v>138</v>
      </c>
      <c r="B136" s="220"/>
      <c r="C136" s="220"/>
      <c r="D136" s="220"/>
      <c r="E136" s="220"/>
      <c r="F136" s="219" t="s">
        <v>198</v>
      </c>
      <c r="G136" s="220"/>
      <c r="H136" s="220"/>
      <c r="I136" s="220"/>
      <c r="J136" s="220"/>
      <c r="K136" s="224" t="s">
        <v>205</v>
      </c>
      <c r="L136" s="225"/>
      <c r="M136" s="225"/>
      <c r="N136" s="225"/>
      <c r="O136" s="225"/>
    </row>
    <row r="137" spans="1:15" ht="13.5">
      <c r="A137" s="31" t="s">
        <v>54</v>
      </c>
      <c r="B137" s="32" t="s">
        <v>55</v>
      </c>
      <c r="C137" s="32" t="s">
        <v>56</v>
      </c>
      <c r="D137" s="32" t="s">
        <v>57</v>
      </c>
      <c r="E137" s="32" t="s">
        <v>58</v>
      </c>
      <c r="F137" s="31" t="s">
        <v>54</v>
      </c>
      <c r="G137" s="32" t="s">
        <v>55</v>
      </c>
      <c r="H137" s="32" t="s">
        <v>56</v>
      </c>
      <c r="I137" s="32" t="s">
        <v>57</v>
      </c>
      <c r="J137" s="32" t="s">
        <v>58</v>
      </c>
      <c r="K137" s="166" t="s">
        <v>54</v>
      </c>
      <c r="L137" s="167" t="s">
        <v>55</v>
      </c>
      <c r="M137" s="167" t="s">
        <v>56</v>
      </c>
      <c r="N137" s="167" t="s">
        <v>57</v>
      </c>
      <c r="O137" s="167" t="s">
        <v>58</v>
      </c>
    </row>
    <row r="138" spans="1:15" ht="13.5">
      <c r="A138" s="32">
        <v>1</v>
      </c>
      <c r="B138" s="34" t="s">
        <v>59</v>
      </c>
      <c r="C138" s="7">
        <f>SUM(D138:E138)</f>
        <v>2543</v>
      </c>
      <c r="D138" s="108">
        <v>1255</v>
      </c>
      <c r="E138" s="108">
        <v>1288</v>
      </c>
      <c r="F138" s="32">
        <v>1</v>
      </c>
      <c r="G138" s="34" t="s">
        <v>59</v>
      </c>
      <c r="H138" s="7">
        <f aca="true" t="shared" si="5" ref="H138:H149">SUM(I138:J138)</f>
        <v>2581</v>
      </c>
      <c r="I138" s="108">
        <v>1269</v>
      </c>
      <c r="J138" s="108">
        <v>1312</v>
      </c>
      <c r="K138" s="167">
        <v>1</v>
      </c>
      <c r="L138" s="168" t="s">
        <v>206</v>
      </c>
      <c r="M138" s="108">
        <f>SUM(N138:O138)</f>
        <v>2606</v>
      </c>
      <c r="N138" s="108">
        <v>1277</v>
      </c>
      <c r="O138" s="108">
        <v>1329</v>
      </c>
    </row>
    <row r="139" spans="1:15" ht="13.5">
      <c r="A139" s="32">
        <v>2</v>
      </c>
      <c r="B139" s="37" t="s">
        <v>97</v>
      </c>
      <c r="C139" s="7">
        <f aca="true" t="shared" si="6" ref="C139:C164">SUM(D139:E139)</f>
        <v>2368</v>
      </c>
      <c r="D139" s="108">
        <v>1197</v>
      </c>
      <c r="E139" s="108">
        <v>1171</v>
      </c>
      <c r="F139" s="32">
        <v>2</v>
      </c>
      <c r="G139" s="37" t="s">
        <v>97</v>
      </c>
      <c r="H139" s="7">
        <f t="shared" si="5"/>
        <v>2403</v>
      </c>
      <c r="I139" s="108">
        <v>1200</v>
      </c>
      <c r="J139" s="108">
        <v>1203</v>
      </c>
      <c r="K139" s="167">
        <v>2</v>
      </c>
      <c r="L139" s="169" t="s">
        <v>207</v>
      </c>
      <c r="M139" s="108">
        <f aca="true" t="shared" si="7" ref="M139:M163">SUM(N139:O139)</f>
        <v>2435</v>
      </c>
      <c r="N139" s="108">
        <v>1215</v>
      </c>
      <c r="O139" s="108">
        <v>1220</v>
      </c>
    </row>
    <row r="140" spans="1:15" ht="13.5">
      <c r="A140" s="32">
        <v>3</v>
      </c>
      <c r="B140" s="37" t="s">
        <v>60</v>
      </c>
      <c r="C140" s="7">
        <f t="shared" si="6"/>
        <v>3085</v>
      </c>
      <c r="D140" s="108">
        <v>1502</v>
      </c>
      <c r="E140" s="108">
        <v>1583</v>
      </c>
      <c r="F140" s="32">
        <v>3</v>
      </c>
      <c r="G140" s="37" t="s">
        <v>60</v>
      </c>
      <c r="H140" s="7">
        <f t="shared" si="5"/>
        <v>3055</v>
      </c>
      <c r="I140" s="108">
        <v>1490</v>
      </c>
      <c r="J140" s="108">
        <v>1565</v>
      </c>
      <c r="K140" s="167">
        <v>3</v>
      </c>
      <c r="L140" s="169" t="s">
        <v>208</v>
      </c>
      <c r="M140" s="108">
        <f t="shared" si="7"/>
        <v>3009</v>
      </c>
      <c r="N140" s="108">
        <v>1471</v>
      </c>
      <c r="O140" s="108">
        <v>1538</v>
      </c>
    </row>
    <row r="141" spans="1:15" ht="13.5">
      <c r="A141" s="32">
        <v>4</v>
      </c>
      <c r="B141" s="37" t="s">
        <v>61</v>
      </c>
      <c r="C141" s="7">
        <f t="shared" si="6"/>
        <v>6210</v>
      </c>
      <c r="D141" s="108">
        <v>3155</v>
      </c>
      <c r="E141" s="108">
        <v>3055</v>
      </c>
      <c r="F141" s="32">
        <v>4</v>
      </c>
      <c r="G141" s="37" t="s">
        <v>61</v>
      </c>
      <c r="H141" s="7">
        <f t="shared" si="5"/>
        <v>6283</v>
      </c>
      <c r="I141" s="108">
        <v>3186</v>
      </c>
      <c r="J141" s="108">
        <v>3097</v>
      </c>
      <c r="K141" s="167">
        <v>4</v>
      </c>
      <c r="L141" s="169" t="s">
        <v>209</v>
      </c>
      <c r="M141" s="108">
        <f t="shared" si="7"/>
        <v>6297</v>
      </c>
      <c r="N141" s="108">
        <v>3176</v>
      </c>
      <c r="O141" s="108">
        <v>3121</v>
      </c>
    </row>
    <row r="142" spans="1:15" ht="13.5">
      <c r="A142" s="32">
        <v>5</v>
      </c>
      <c r="B142" s="37" t="s">
        <v>98</v>
      </c>
      <c r="C142" s="7">
        <f t="shared" si="6"/>
        <v>3591</v>
      </c>
      <c r="D142" s="108">
        <v>1880</v>
      </c>
      <c r="E142" s="108">
        <v>1711</v>
      </c>
      <c r="F142" s="32">
        <v>5</v>
      </c>
      <c r="G142" s="37" t="s">
        <v>98</v>
      </c>
      <c r="H142" s="7">
        <f t="shared" si="5"/>
        <v>3535</v>
      </c>
      <c r="I142" s="108">
        <v>1847</v>
      </c>
      <c r="J142" s="108">
        <v>1688</v>
      </c>
      <c r="K142" s="167">
        <v>5</v>
      </c>
      <c r="L142" s="169" t="s">
        <v>210</v>
      </c>
      <c r="M142" s="108">
        <f t="shared" si="7"/>
        <v>3553</v>
      </c>
      <c r="N142" s="108">
        <v>1857</v>
      </c>
      <c r="O142" s="108">
        <v>1696</v>
      </c>
    </row>
    <row r="143" spans="1:15" ht="13.5">
      <c r="A143" s="32">
        <v>6</v>
      </c>
      <c r="B143" s="37" t="s">
        <v>82</v>
      </c>
      <c r="C143" s="7">
        <f t="shared" si="6"/>
        <v>2620</v>
      </c>
      <c r="D143" s="108">
        <v>1338</v>
      </c>
      <c r="E143" s="108">
        <v>1282</v>
      </c>
      <c r="F143" s="32">
        <v>6</v>
      </c>
      <c r="G143" s="37" t="s">
        <v>82</v>
      </c>
      <c r="H143" s="7">
        <f t="shared" si="5"/>
        <v>2607</v>
      </c>
      <c r="I143" s="108">
        <v>1337</v>
      </c>
      <c r="J143" s="108">
        <v>1270</v>
      </c>
      <c r="K143" s="167">
        <v>6</v>
      </c>
      <c r="L143" s="169" t="s">
        <v>211</v>
      </c>
      <c r="M143" s="108">
        <f t="shared" si="7"/>
        <v>2602</v>
      </c>
      <c r="N143" s="108">
        <v>1342</v>
      </c>
      <c r="O143" s="108">
        <v>1260</v>
      </c>
    </row>
    <row r="144" spans="1:15" ht="13.5">
      <c r="A144" s="32">
        <v>7</v>
      </c>
      <c r="B144" s="37" t="s">
        <v>99</v>
      </c>
      <c r="C144" s="7">
        <f t="shared" si="6"/>
        <v>3604</v>
      </c>
      <c r="D144" s="108">
        <v>1809</v>
      </c>
      <c r="E144" s="108">
        <v>1795</v>
      </c>
      <c r="F144" s="32">
        <v>7</v>
      </c>
      <c r="G144" s="37" t="s">
        <v>99</v>
      </c>
      <c r="H144" s="7">
        <f t="shared" si="5"/>
        <v>3588</v>
      </c>
      <c r="I144" s="108">
        <v>1793</v>
      </c>
      <c r="J144" s="108">
        <v>1795</v>
      </c>
      <c r="K144" s="167">
        <v>7</v>
      </c>
      <c r="L144" s="169" t="s">
        <v>212</v>
      </c>
      <c r="M144" s="108">
        <f t="shared" si="7"/>
        <v>3653</v>
      </c>
      <c r="N144" s="108">
        <v>1820</v>
      </c>
      <c r="O144" s="108">
        <v>1833</v>
      </c>
    </row>
    <row r="145" spans="1:15" ht="13.5">
      <c r="A145" s="32">
        <v>8</v>
      </c>
      <c r="B145" s="37" t="s">
        <v>62</v>
      </c>
      <c r="C145" s="7">
        <f t="shared" si="6"/>
        <v>3378</v>
      </c>
      <c r="D145" s="108">
        <v>1713</v>
      </c>
      <c r="E145" s="108">
        <v>1665</v>
      </c>
      <c r="F145" s="32">
        <v>8</v>
      </c>
      <c r="G145" s="37" t="s">
        <v>62</v>
      </c>
      <c r="H145" s="7">
        <f t="shared" si="5"/>
        <v>3352</v>
      </c>
      <c r="I145" s="108">
        <v>1697</v>
      </c>
      <c r="J145" s="108">
        <v>1655</v>
      </c>
      <c r="K145" s="167">
        <v>8</v>
      </c>
      <c r="L145" s="174" t="s">
        <v>213</v>
      </c>
      <c r="M145" s="108">
        <f t="shared" si="7"/>
        <v>3331</v>
      </c>
      <c r="N145" s="108">
        <v>1680</v>
      </c>
      <c r="O145" s="108">
        <v>1651</v>
      </c>
    </row>
    <row r="146" spans="1:15" ht="13.5">
      <c r="A146" s="32">
        <v>9</v>
      </c>
      <c r="B146" s="37" t="s">
        <v>63</v>
      </c>
      <c r="C146" s="7">
        <f t="shared" si="6"/>
        <v>3705</v>
      </c>
      <c r="D146" s="108">
        <v>1862</v>
      </c>
      <c r="E146" s="108">
        <v>1843</v>
      </c>
      <c r="F146" s="32">
        <v>9</v>
      </c>
      <c r="G146" s="37" t="s">
        <v>63</v>
      </c>
      <c r="H146" s="7">
        <f t="shared" si="5"/>
        <v>3729</v>
      </c>
      <c r="I146" s="108">
        <v>1875</v>
      </c>
      <c r="J146" s="108">
        <v>1854</v>
      </c>
      <c r="K146" s="167">
        <v>9</v>
      </c>
      <c r="L146" s="169" t="s">
        <v>214</v>
      </c>
      <c r="M146" s="108">
        <f t="shared" si="7"/>
        <v>3860</v>
      </c>
      <c r="N146" s="108">
        <v>1954</v>
      </c>
      <c r="O146" s="108">
        <v>1906</v>
      </c>
    </row>
    <row r="147" spans="1:15" ht="13.5">
      <c r="A147" s="32">
        <v>10</v>
      </c>
      <c r="B147" s="37" t="s">
        <v>100</v>
      </c>
      <c r="C147" s="7">
        <f t="shared" si="6"/>
        <v>2606</v>
      </c>
      <c r="D147" s="108">
        <v>1298</v>
      </c>
      <c r="E147" s="108">
        <v>1308</v>
      </c>
      <c r="F147" s="32">
        <v>10</v>
      </c>
      <c r="G147" s="37" t="s">
        <v>100</v>
      </c>
      <c r="H147" s="7">
        <f t="shared" si="5"/>
        <v>2621</v>
      </c>
      <c r="I147" s="108">
        <v>1306</v>
      </c>
      <c r="J147" s="108">
        <v>1315</v>
      </c>
      <c r="K147" s="167">
        <v>10</v>
      </c>
      <c r="L147" s="169" t="s">
        <v>215</v>
      </c>
      <c r="M147" s="108">
        <f t="shared" si="7"/>
        <v>2576</v>
      </c>
      <c r="N147" s="108">
        <v>1293</v>
      </c>
      <c r="O147" s="108">
        <v>1283</v>
      </c>
    </row>
    <row r="148" spans="1:15" ht="13.5">
      <c r="A148" s="32">
        <v>11</v>
      </c>
      <c r="B148" s="37" t="s">
        <v>101</v>
      </c>
      <c r="C148" s="7">
        <f t="shared" si="6"/>
        <v>1365</v>
      </c>
      <c r="D148" s="108">
        <v>703</v>
      </c>
      <c r="E148" s="108">
        <v>662</v>
      </c>
      <c r="F148" s="32">
        <v>11</v>
      </c>
      <c r="G148" s="37" t="s">
        <v>101</v>
      </c>
      <c r="H148" s="7">
        <f t="shared" si="5"/>
        <v>1362</v>
      </c>
      <c r="I148" s="108">
        <v>696</v>
      </c>
      <c r="J148" s="108">
        <v>666</v>
      </c>
      <c r="K148" s="167">
        <v>11</v>
      </c>
      <c r="L148" s="169" t="s">
        <v>216</v>
      </c>
      <c r="M148" s="108">
        <f t="shared" si="7"/>
        <v>1365</v>
      </c>
      <c r="N148" s="108">
        <v>688</v>
      </c>
      <c r="O148" s="108">
        <v>677</v>
      </c>
    </row>
    <row r="149" spans="1:15" ht="13.5">
      <c r="A149" s="32">
        <v>12</v>
      </c>
      <c r="B149" s="37" t="s">
        <v>64</v>
      </c>
      <c r="C149" s="7">
        <f>SUM(D149:E149)</f>
        <v>3291</v>
      </c>
      <c r="D149" s="108">
        <v>1705</v>
      </c>
      <c r="E149" s="108">
        <v>1586</v>
      </c>
      <c r="F149" s="32">
        <v>12</v>
      </c>
      <c r="G149" s="37" t="s">
        <v>64</v>
      </c>
      <c r="H149" s="7">
        <f t="shared" si="5"/>
        <v>3283</v>
      </c>
      <c r="I149" s="108">
        <v>1701</v>
      </c>
      <c r="J149" s="108">
        <v>1582</v>
      </c>
      <c r="K149" s="167">
        <v>12</v>
      </c>
      <c r="L149" s="169" t="s">
        <v>217</v>
      </c>
      <c r="M149" s="108">
        <f t="shared" si="7"/>
        <v>3264</v>
      </c>
      <c r="N149" s="108">
        <v>1687</v>
      </c>
      <c r="O149" s="108">
        <v>1577</v>
      </c>
    </row>
    <row r="150" spans="1:15" ht="13.5">
      <c r="A150" s="32">
        <v>13</v>
      </c>
      <c r="B150" s="37" t="s">
        <v>65</v>
      </c>
      <c r="C150" s="7">
        <f t="shared" si="6"/>
        <v>2464</v>
      </c>
      <c r="D150" s="108">
        <v>1229</v>
      </c>
      <c r="E150" s="108">
        <v>1235</v>
      </c>
      <c r="F150" s="32">
        <v>13</v>
      </c>
      <c r="G150" s="37" t="s">
        <v>65</v>
      </c>
      <c r="H150" s="7">
        <f aca="true" t="shared" si="8" ref="H150:H164">SUM(I150:J150)</f>
        <v>2477</v>
      </c>
      <c r="I150" s="108">
        <v>1235</v>
      </c>
      <c r="J150" s="108">
        <v>1242</v>
      </c>
      <c r="K150" s="167">
        <v>13</v>
      </c>
      <c r="L150" s="169" t="s">
        <v>218</v>
      </c>
      <c r="M150" s="108">
        <f t="shared" si="7"/>
        <v>2452</v>
      </c>
      <c r="N150" s="108">
        <v>1220</v>
      </c>
      <c r="O150" s="108">
        <v>1232</v>
      </c>
    </row>
    <row r="151" spans="1:15" ht="13.5">
      <c r="A151" s="32">
        <v>14</v>
      </c>
      <c r="B151" s="169" t="s">
        <v>219</v>
      </c>
      <c r="C151" s="7">
        <f t="shared" si="6"/>
        <v>1351</v>
      </c>
      <c r="D151" s="108">
        <v>684</v>
      </c>
      <c r="E151" s="108">
        <v>667</v>
      </c>
      <c r="F151" s="32">
        <v>14</v>
      </c>
      <c r="G151" s="169" t="s">
        <v>219</v>
      </c>
      <c r="H151" s="7">
        <f t="shared" si="8"/>
        <v>1365</v>
      </c>
      <c r="I151" s="108">
        <v>690</v>
      </c>
      <c r="J151" s="108">
        <v>675</v>
      </c>
      <c r="K151" s="167">
        <v>14</v>
      </c>
      <c r="L151" s="170" t="s">
        <v>219</v>
      </c>
      <c r="M151" s="108">
        <f t="shared" si="7"/>
        <v>1384</v>
      </c>
      <c r="N151" s="108">
        <v>710</v>
      </c>
      <c r="O151" s="108">
        <v>674</v>
      </c>
    </row>
    <row r="152" spans="1:15" ht="13.5">
      <c r="A152" s="32">
        <v>15</v>
      </c>
      <c r="B152" s="37" t="s">
        <v>118</v>
      </c>
      <c r="C152" s="7">
        <f t="shared" si="6"/>
        <v>2208</v>
      </c>
      <c r="D152" s="108">
        <v>1076</v>
      </c>
      <c r="E152" s="108">
        <v>1132</v>
      </c>
      <c r="F152" s="32">
        <v>15</v>
      </c>
      <c r="G152" s="37" t="s">
        <v>118</v>
      </c>
      <c r="H152" s="7">
        <f t="shared" si="8"/>
        <v>2207</v>
      </c>
      <c r="I152" s="108">
        <v>1084</v>
      </c>
      <c r="J152" s="108">
        <v>1123</v>
      </c>
      <c r="K152" s="167">
        <v>15</v>
      </c>
      <c r="L152" s="169" t="s">
        <v>220</v>
      </c>
      <c r="M152" s="108">
        <f t="shared" si="7"/>
        <v>2159</v>
      </c>
      <c r="N152" s="108">
        <v>1066</v>
      </c>
      <c r="O152" s="108">
        <v>1093</v>
      </c>
    </row>
    <row r="153" spans="1:15" ht="13.5">
      <c r="A153" s="32">
        <v>16</v>
      </c>
      <c r="B153" s="37" t="s">
        <v>103</v>
      </c>
      <c r="C153" s="7">
        <f t="shared" si="6"/>
        <v>4415</v>
      </c>
      <c r="D153" s="108">
        <v>2183</v>
      </c>
      <c r="E153" s="108">
        <v>2232</v>
      </c>
      <c r="F153" s="32">
        <v>16</v>
      </c>
      <c r="G153" s="37" t="s">
        <v>103</v>
      </c>
      <c r="H153" s="7">
        <f t="shared" si="8"/>
        <v>4527</v>
      </c>
      <c r="I153" s="108">
        <v>2236</v>
      </c>
      <c r="J153" s="108">
        <v>2291</v>
      </c>
      <c r="K153" s="167">
        <v>16</v>
      </c>
      <c r="L153" s="169" t="s">
        <v>221</v>
      </c>
      <c r="M153" s="108">
        <f t="shared" si="7"/>
        <v>4528</v>
      </c>
      <c r="N153" s="108">
        <v>2237</v>
      </c>
      <c r="O153" s="108">
        <v>2291</v>
      </c>
    </row>
    <row r="154" spans="1:15" ht="13.5">
      <c r="A154" s="32">
        <v>17</v>
      </c>
      <c r="B154" s="37" t="s">
        <v>67</v>
      </c>
      <c r="C154" s="7">
        <f t="shared" si="6"/>
        <v>3364</v>
      </c>
      <c r="D154" s="108">
        <v>1671</v>
      </c>
      <c r="E154" s="108">
        <v>1693</v>
      </c>
      <c r="F154" s="32">
        <v>17</v>
      </c>
      <c r="G154" s="37" t="s">
        <v>67</v>
      </c>
      <c r="H154" s="7">
        <f t="shared" si="8"/>
        <v>3410</v>
      </c>
      <c r="I154" s="108">
        <v>1693</v>
      </c>
      <c r="J154" s="108">
        <v>1717</v>
      </c>
      <c r="K154" s="167">
        <v>17</v>
      </c>
      <c r="L154" s="169" t="s">
        <v>222</v>
      </c>
      <c r="M154" s="108">
        <f t="shared" si="7"/>
        <v>3440</v>
      </c>
      <c r="N154" s="108">
        <v>1702</v>
      </c>
      <c r="O154" s="108">
        <v>1738</v>
      </c>
    </row>
    <row r="155" spans="1:15" ht="13.5">
      <c r="A155" s="32">
        <v>18</v>
      </c>
      <c r="B155" s="37" t="s">
        <v>104</v>
      </c>
      <c r="C155" s="7">
        <f t="shared" si="6"/>
        <v>1522</v>
      </c>
      <c r="D155" s="108">
        <v>744</v>
      </c>
      <c r="E155" s="108">
        <v>778</v>
      </c>
      <c r="F155" s="32">
        <v>18</v>
      </c>
      <c r="G155" s="37" t="s">
        <v>104</v>
      </c>
      <c r="H155" s="7">
        <f t="shared" si="8"/>
        <v>1503</v>
      </c>
      <c r="I155" s="108">
        <v>732</v>
      </c>
      <c r="J155" s="108">
        <v>771</v>
      </c>
      <c r="K155" s="167">
        <v>18</v>
      </c>
      <c r="L155" s="169" t="s">
        <v>223</v>
      </c>
      <c r="M155" s="108">
        <f t="shared" si="7"/>
        <v>1491</v>
      </c>
      <c r="N155" s="108">
        <v>724</v>
      </c>
      <c r="O155" s="108">
        <v>767</v>
      </c>
    </row>
    <row r="156" spans="1:15" ht="13.5">
      <c r="A156" s="32">
        <v>19</v>
      </c>
      <c r="B156" s="37" t="s">
        <v>105</v>
      </c>
      <c r="C156" s="7">
        <f t="shared" si="6"/>
        <v>1994</v>
      </c>
      <c r="D156" s="108">
        <v>993</v>
      </c>
      <c r="E156" s="108">
        <v>1001</v>
      </c>
      <c r="F156" s="32">
        <v>19</v>
      </c>
      <c r="G156" s="37" t="s">
        <v>105</v>
      </c>
      <c r="H156" s="7">
        <f t="shared" si="8"/>
        <v>1977</v>
      </c>
      <c r="I156" s="108">
        <v>987</v>
      </c>
      <c r="J156" s="108">
        <v>990</v>
      </c>
      <c r="K156" s="167">
        <v>19</v>
      </c>
      <c r="L156" s="169" t="s">
        <v>224</v>
      </c>
      <c r="M156" s="108">
        <f t="shared" si="7"/>
        <v>1973</v>
      </c>
      <c r="N156" s="108">
        <v>999</v>
      </c>
      <c r="O156" s="108">
        <v>974</v>
      </c>
    </row>
    <row r="157" spans="1:15" ht="13.5">
      <c r="A157" s="32">
        <v>20</v>
      </c>
      <c r="B157" s="37" t="s">
        <v>106</v>
      </c>
      <c r="C157" s="7">
        <f t="shared" si="6"/>
        <v>3269</v>
      </c>
      <c r="D157" s="108">
        <v>1646</v>
      </c>
      <c r="E157" s="108">
        <v>1623</v>
      </c>
      <c r="F157" s="32">
        <v>20</v>
      </c>
      <c r="G157" s="37" t="s">
        <v>106</v>
      </c>
      <c r="H157" s="7">
        <f t="shared" si="8"/>
        <v>3289</v>
      </c>
      <c r="I157" s="108">
        <v>1664</v>
      </c>
      <c r="J157" s="108">
        <v>1625</v>
      </c>
      <c r="K157" s="167">
        <v>20</v>
      </c>
      <c r="L157" s="169" t="s">
        <v>225</v>
      </c>
      <c r="M157" s="108">
        <f t="shared" si="7"/>
        <v>3261</v>
      </c>
      <c r="N157" s="108">
        <v>1654</v>
      </c>
      <c r="O157" s="108">
        <v>1607</v>
      </c>
    </row>
    <row r="158" spans="1:15" ht="13.5">
      <c r="A158" s="32">
        <v>21</v>
      </c>
      <c r="B158" s="37" t="s">
        <v>119</v>
      </c>
      <c r="C158" s="7">
        <f t="shared" si="6"/>
        <v>2231</v>
      </c>
      <c r="D158" s="108">
        <v>1132</v>
      </c>
      <c r="E158" s="108">
        <v>1099</v>
      </c>
      <c r="F158" s="32">
        <v>21</v>
      </c>
      <c r="G158" s="37" t="s">
        <v>119</v>
      </c>
      <c r="H158" s="7">
        <f t="shared" si="8"/>
        <v>2201</v>
      </c>
      <c r="I158" s="108">
        <v>1119</v>
      </c>
      <c r="J158" s="108">
        <v>1082</v>
      </c>
      <c r="K158" s="167">
        <v>21</v>
      </c>
      <c r="L158" s="170" t="s">
        <v>226</v>
      </c>
      <c r="M158" s="108">
        <f t="shared" si="7"/>
        <v>2193</v>
      </c>
      <c r="N158" s="108">
        <v>1124</v>
      </c>
      <c r="O158" s="108">
        <v>1069</v>
      </c>
    </row>
    <row r="159" spans="1:15" ht="13.5">
      <c r="A159" s="32">
        <v>22</v>
      </c>
      <c r="B159" s="37" t="s">
        <v>108</v>
      </c>
      <c r="C159" s="7">
        <f t="shared" si="6"/>
        <v>2683</v>
      </c>
      <c r="D159" s="108">
        <v>1361</v>
      </c>
      <c r="E159" s="108">
        <v>1322</v>
      </c>
      <c r="F159" s="32">
        <v>22</v>
      </c>
      <c r="G159" s="37" t="s">
        <v>108</v>
      </c>
      <c r="H159" s="7">
        <f t="shared" si="8"/>
        <v>2654</v>
      </c>
      <c r="I159" s="108">
        <v>1340</v>
      </c>
      <c r="J159" s="108">
        <v>1314</v>
      </c>
      <c r="K159" s="167">
        <v>22</v>
      </c>
      <c r="L159" s="169" t="s">
        <v>227</v>
      </c>
      <c r="M159" s="108">
        <f t="shared" si="7"/>
        <v>2622</v>
      </c>
      <c r="N159" s="108">
        <v>1334</v>
      </c>
      <c r="O159" s="108">
        <v>1288</v>
      </c>
    </row>
    <row r="160" spans="1:15" ht="13.5">
      <c r="A160" s="32">
        <v>23</v>
      </c>
      <c r="B160" s="37" t="s">
        <v>109</v>
      </c>
      <c r="C160" s="7">
        <f t="shared" si="6"/>
        <v>2029</v>
      </c>
      <c r="D160" s="108">
        <v>1011</v>
      </c>
      <c r="E160" s="108">
        <v>1018</v>
      </c>
      <c r="F160" s="32">
        <v>23</v>
      </c>
      <c r="G160" s="37" t="s">
        <v>109</v>
      </c>
      <c r="H160" s="7">
        <f t="shared" si="8"/>
        <v>2021</v>
      </c>
      <c r="I160" s="108">
        <v>1003</v>
      </c>
      <c r="J160" s="108">
        <v>1018</v>
      </c>
      <c r="K160" s="167">
        <v>23</v>
      </c>
      <c r="L160" s="169" t="s">
        <v>228</v>
      </c>
      <c r="M160" s="108">
        <f t="shared" si="7"/>
        <v>2034</v>
      </c>
      <c r="N160" s="108">
        <v>1020</v>
      </c>
      <c r="O160" s="108">
        <v>1014</v>
      </c>
    </row>
    <row r="161" spans="1:15" ht="13.5">
      <c r="A161" s="32">
        <v>24</v>
      </c>
      <c r="B161" s="37" t="s">
        <v>110</v>
      </c>
      <c r="C161" s="7">
        <f t="shared" si="6"/>
        <v>824</v>
      </c>
      <c r="D161" s="108">
        <v>412</v>
      </c>
      <c r="E161" s="108">
        <v>412</v>
      </c>
      <c r="F161" s="32">
        <v>24</v>
      </c>
      <c r="G161" s="37" t="s">
        <v>110</v>
      </c>
      <c r="H161" s="7">
        <f t="shared" si="8"/>
        <v>812</v>
      </c>
      <c r="I161" s="108">
        <v>405</v>
      </c>
      <c r="J161" s="108">
        <v>407</v>
      </c>
      <c r="K161" s="167">
        <v>24</v>
      </c>
      <c r="L161" s="169" t="s">
        <v>229</v>
      </c>
      <c r="M161" s="108">
        <f t="shared" si="7"/>
        <v>798</v>
      </c>
      <c r="N161" s="108">
        <v>400</v>
      </c>
      <c r="O161" s="108">
        <v>398</v>
      </c>
    </row>
    <row r="162" spans="1:15" ht="13.5">
      <c r="A162" s="32">
        <v>25</v>
      </c>
      <c r="B162" s="37" t="s">
        <v>111</v>
      </c>
      <c r="C162" s="7">
        <f t="shared" si="6"/>
        <v>1053</v>
      </c>
      <c r="D162" s="108">
        <v>547</v>
      </c>
      <c r="E162" s="108">
        <v>506</v>
      </c>
      <c r="F162" s="32">
        <v>25</v>
      </c>
      <c r="G162" s="37" t="s">
        <v>111</v>
      </c>
      <c r="H162" s="7">
        <f t="shared" si="8"/>
        <v>1050</v>
      </c>
      <c r="I162" s="108">
        <v>544</v>
      </c>
      <c r="J162" s="108">
        <v>506</v>
      </c>
      <c r="K162" s="167">
        <v>25</v>
      </c>
      <c r="L162" s="169" t="s">
        <v>230</v>
      </c>
      <c r="M162" s="108">
        <f t="shared" si="7"/>
        <v>1036</v>
      </c>
      <c r="N162" s="108">
        <v>535</v>
      </c>
      <c r="O162" s="108">
        <v>501</v>
      </c>
    </row>
    <row r="163" spans="1:15" ht="13.5">
      <c r="A163" s="32">
        <v>26</v>
      </c>
      <c r="B163" s="37" t="s">
        <v>112</v>
      </c>
      <c r="C163" s="7">
        <f t="shared" si="6"/>
        <v>1164</v>
      </c>
      <c r="D163" s="108">
        <v>594</v>
      </c>
      <c r="E163" s="108">
        <v>570</v>
      </c>
      <c r="F163" s="32">
        <v>26</v>
      </c>
      <c r="G163" s="37" t="s">
        <v>112</v>
      </c>
      <c r="H163" s="7">
        <f>SUM(I163:J163)</f>
        <v>1163</v>
      </c>
      <c r="I163" s="108">
        <v>594</v>
      </c>
      <c r="J163" s="108">
        <v>569</v>
      </c>
      <c r="K163" s="167">
        <v>26</v>
      </c>
      <c r="L163" s="169" t="s">
        <v>231</v>
      </c>
      <c r="M163" s="108">
        <f t="shared" si="7"/>
        <v>1151</v>
      </c>
      <c r="N163" s="108">
        <v>589</v>
      </c>
      <c r="O163" s="108">
        <v>562</v>
      </c>
    </row>
    <row r="164" spans="1:15" ht="13.5">
      <c r="A164" s="32" t="s">
        <v>68</v>
      </c>
      <c r="B164" s="37"/>
      <c r="C164" s="7">
        <f t="shared" si="6"/>
        <v>68937</v>
      </c>
      <c r="D164" s="7">
        <f>SUM(D138:D163)</f>
        <v>34700</v>
      </c>
      <c r="E164" s="7">
        <f>SUM(E138:E163)</f>
        <v>34237</v>
      </c>
      <c r="F164" s="32" t="s">
        <v>68</v>
      </c>
      <c r="G164" s="37"/>
      <c r="H164" s="7">
        <f t="shared" si="8"/>
        <v>69055</v>
      </c>
      <c r="I164" s="7">
        <f>SUM(I138:I163)</f>
        <v>34723</v>
      </c>
      <c r="J164" s="7">
        <f>SUM(J138:J163)</f>
        <v>34332</v>
      </c>
      <c r="K164" s="167" t="s">
        <v>68</v>
      </c>
      <c r="L164" s="169"/>
      <c r="M164" s="108">
        <f>SUM(M138:M163)</f>
        <v>69073</v>
      </c>
      <c r="N164" s="108">
        <f>SUM(N138:N163)</f>
        <v>34774</v>
      </c>
      <c r="O164" s="108">
        <f>SUM(O138:O163)</f>
        <v>34299</v>
      </c>
    </row>
    <row r="165" spans="1:15" ht="13.5">
      <c r="A165" s="218" t="s">
        <v>201</v>
      </c>
      <c r="B165" s="218"/>
      <c r="C165" s="6"/>
      <c r="D165" s="6"/>
      <c r="E165" s="6"/>
      <c r="F165" s="133"/>
      <c r="G165" s="28"/>
      <c r="H165" s="28"/>
      <c r="I165" s="28"/>
      <c r="J165" s="28"/>
      <c r="K165" s="133"/>
      <c r="L165" s="28"/>
      <c r="M165" s="28"/>
      <c r="N165" s="28"/>
      <c r="O165" s="28"/>
    </row>
    <row r="166" spans="6:15" ht="13.5">
      <c r="F166" s="159"/>
      <c r="G166" s="151"/>
      <c r="H166" s="151"/>
      <c r="I166" s="151"/>
      <c r="J166" s="151"/>
      <c r="K166" s="159"/>
      <c r="L166" s="151"/>
      <c r="M166" s="151"/>
      <c r="N166" s="151"/>
      <c r="O166" s="151"/>
    </row>
    <row r="167" spans="6:15" ht="13.5">
      <c r="F167" s="159"/>
      <c r="G167" s="151"/>
      <c r="H167" s="151"/>
      <c r="I167" s="151"/>
      <c r="J167" s="151"/>
      <c r="K167" s="159"/>
      <c r="L167" s="151"/>
      <c r="M167" s="151"/>
      <c r="N167" s="151"/>
      <c r="O167" s="151"/>
    </row>
    <row r="168" spans="6:15" ht="13.5">
      <c r="F168" s="159"/>
      <c r="G168" s="151"/>
      <c r="H168" s="151"/>
      <c r="I168" s="151"/>
      <c r="J168" s="151"/>
      <c r="K168" s="159"/>
      <c r="L168" s="151"/>
      <c r="M168" s="151"/>
      <c r="N168" s="151"/>
      <c r="O168" s="151"/>
    </row>
    <row r="178" spans="1:15" s="6" customFormat="1" ht="17.25">
      <c r="A178" s="228" t="s">
        <v>94</v>
      </c>
      <c r="B178" s="228"/>
      <c r="C178" s="228"/>
      <c r="D178" s="228"/>
      <c r="E178" s="6" t="s">
        <v>53</v>
      </c>
      <c r="F178" s="133"/>
      <c r="G178" s="28"/>
      <c r="H178" s="28"/>
      <c r="I178" s="28"/>
      <c r="J178" s="28"/>
      <c r="K178" s="133"/>
      <c r="L178" s="28"/>
      <c r="M178" s="28"/>
      <c r="N178" s="28"/>
      <c r="O178" s="28"/>
    </row>
    <row r="179" spans="1:15" s="6" customFormat="1" ht="12.75" customHeight="1">
      <c r="A179" s="179"/>
      <c r="B179" s="179"/>
      <c r="C179" s="179"/>
      <c r="D179" s="179"/>
      <c r="F179" s="133"/>
      <c r="G179" s="28"/>
      <c r="H179" s="28"/>
      <c r="I179" s="28"/>
      <c r="J179" s="28"/>
      <c r="K179" s="133"/>
      <c r="L179" s="28"/>
      <c r="M179" s="28"/>
      <c r="N179" s="28"/>
      <c r="O179" s="28"/>
    </row>
    <row r="180" spans="1:15" s="6" customFormat="1" ht="13.5">
      <c r="A180" s="186"/>
      <c r="B180" s="28"/>
      <c r="C180" s="28"/>
      <c r="E180" s="28"/>
      <c r="K180" s="133"/>
      <c r="L180" s="28" t="s">
        <v>279</v>
      </c>
      <c r="N180" s="28"/>
      <c r="O180" s="28" t="s">
        <v>275</v>
      </c>
    </row>
    <row r="181" spans="1:16" ht="13.5">
      <c r="A181" s="219" t="s">
        <v>232</v>
      </c>
      <c r="B181" s="220"/>
      <c r="C181" s="220"/>
      <c r="D181" s="220"/>
      <c r="E181" s="220"/>
      <c r="F181" s="219" t="s">
        <v>236</v>
      </c>
      <c r="G181" s="220"/>
      <c r="H181" s="220"/>
      <c r="I181" s="220"/>
      <c r="J181" s="220"/>
      <c r="K181" s="219" t="s">
        <v>238</v>
      </c>
      <c r="L181" s="220"/>
      <c r="M181" s="220"/>
      <c r="N181" s="220"/>
      <c r="O181" s="220"/>
      <c r="P181" s="151"/>
    </row>
    <row r="182" spans="1:16" ht="13.5">
      <c r="A182" s="31" t="s">
        <v>54</v>
      </c>
      <c r="B182" s="32" t="s">
        <v>55</v>
      </c>
      <c r="C182" s="32" t="s">
        <v>56</v>
      </c>
      <c r="D182" s="32" t="s">
        <v>57</v>
      </c>
      <c r="E182" s="32" t="s">
        <v>58</v>
      </c>
      <c r="F182" s="31" t="s">
        <v>54</v>
      </c>
      <c r="G182" s="32" t="s">
        <v>55</v>
      </c>
      <c r="H182" s="32" t="s">
        <v>56</v>
      </c>
      <c r="I182" s="32" t="s">
        <v>57</v>
      </c>
      <c r="J182" s="32" t="s">
        <v>58</v>
      </c>
      <c r="K182" s="31" t="s">
        <v>54</v>
      </c>
      <c r="L182" s="32" t="s">
        <v>55</v>
      </c>
      <c r="M182" s="32" t="s">
        <v>56</v>
      </c>
      <c r="N182" s="32" t="s">
        <v>57</v>
      </c>
      <c r="O182" s="32" t="s">
        <v>58</v>
      </c>
      <c r="P182" s="151"/>
    </row>
    <row r="183" spans="1:16" ht="13.5">
      <c r="A183" s="32">
        <v>1</v>
      </c>
      <c r="B183" s="34" t="s">
        <v>59</v>
      </c>
      <c r="C183" s="7">
        <f aca="true" t="shared" si="9" ref="C183:C194">SUM(D183:E183)</f>
        <v>2609</v>
      </c>
      <c r="D183" s="108">
        <v>1275</v>
      </c>
      <c r="E183" s="108">
        <v>1334</v>
      </c>
      <c r="F183" s="32">
        <v>1</v>
      </c>
      <c r="G183" s="34" t="s">
        <v>59</v>
      </c>
      <c r="H183" s="7">
        <f aca="true" t="shared" si="10" ref="H183:H209">SUM(I183:J183)</f>
        <v>2588</v>
      </c>
      <c r="I183" s="108">
        <v>1264</v>
      </c>
      <c r="J183" s="108">
        <v>1324</v>
      </c>
      <c r="K183" s="32">
        <v>1</v>
      </c>
      <c r="L183" s="34" t="s">
        <v>59</v>
      </c>
      <c r="M183" s="7">
        <f aca="true" t="shared" si="11" ref="M183:M209">SUM(N183:O183)</f>
        <v>2618</v>
      </c>
      <c r="N183" s="108">
        <v>1287</v>
      </c>
      <c r="O183" s="108">
        <v>1331</v>
      </c>
      <c r="P183" s="151"/>
    </row>
    <row r="184" spans="1:16" ht="13.5">
      <c r="A184" s="32">
        <v>2</v>
      </c>
      <c r="B184" s="37" t="s">
        <v>97</v>
      </c>
      <c r="C184" s="7">
        <f t="shared" si="9"/>
        <v>2450</v>
      </c>
      <c r="D184" s="108">
        <v>1229</v>
      </c>
      <c r="E184" s="108">
        <v>1221</v>
      </c>
      <c r="F184" s="32">
        <v>2</v>
      </c>
      <c r="G184" s="37" t="s">
        <v>97</v>
      </c>
      <c r="H184" s="7">
        <f t="shared" si="10"/>
        <v>2478</v>
      </c>
      <c r="I184" s="108">
        <v>1259</v>
      </c>
      <c r="J184" s="108">
        <v>1219</v>
      </c>
      <c r="K184" s="32">
        <v>2</v>
      </c>
      <c r="L184" s="37" t="s">
        <v>97</v>
      </c>
      <c r="M184" s="7">
        <f t="shared" si="11"/>
        <v>2513</v>
      </c>
      <c r="N184" s="108">
        <v>1274</v>
      </c>
      <c r="O184" s="108">
        <v>1239</v>
      </c>
      <c r="P184" s="151"/>
    </row>
    <row r="185" spans="1:16" ht="13.5">
      <c r="A185" s="32">
        <v>3</v>
      </c>
      <c r="B185" s="37" t="s">
        <v>60</v>
      </c>
      <c r="C185" s="7">
        <f t="shared" si="9"/>
        <v>2991</v>
      </c>
      <c r="D185" s="108">
        <v>1459</v>
      </c>
      <c r="E185" s="108">
        <v>1532</v>
      </c>
      <c r="F185" s="32">
        <v>3</v>
      </c>
      <c r="G185" s="37" t="s">
        <v>60</v>
      </c>
      <c r="H185" s="7">
        <f t="shared" si="10"/>
        <v>2965</v>
      </c>
      <c r="I185" s="108">
        <v>1440</v>
      </c>
      <c r="J185" s="108">
        <v>1525</v>
      </c>
      <c r="K185" s="32">
        <v>3</v>
      </c>
      <c r="L185" s="37" t="s">
        <v>60</v>
      </c>
      <c r="M185" s="7">
        <f t="shared" si="11"/>
        <v>2972</v>
      </c>
      <c r="N185" s="108">
        <v>1439</v>
      </c>
      <c r="O185" s="108">
        <v>1533</v>
      </c>
      <c r="P185" s="151"/>
    </row>
    <row r="186" spans="1:16" ht="13.5">
      <c r="A186" s="32">
        <v>4</v>
      </c>
      <c r="B186" s="37" t="s">
        <v>61</v>
      </c>
      <c r="C186" s="7">
        <f t="shared" si="9"/>
        <v>6436</v>
      </c>
      <c r="D186" s="108">
        <v>3227</v>
      </c>
      <c r="E186" s="108">
        <v>3209</v>
      </c>
      <c r="F186" s="32">
        <v>4</v>
      </c>
      <c r="G186" s="37" t="s">
        <v>61</v>
      </c>
      <c r="H186" s="7">
        <f t="shared" si="10"/>
        <v>6453</v>
      </c>
      <c r="I186" s="108">
        <v>3240</v>
      </c>
      <c r="J186" s="108">
        <v>3213</v>
      </c>
      <c r="K186" s="32">
        <v>4</v>
      </c>
      <c r="L186" s="37" t="s">
        <v>61</v>
      </c>
      <c r="M186" s="7">
        <f t="shared" si="11"/>
        <v>6448</v>
      </c>
      <c r="N186" s="108">
        <v>3241</v>
      </c>
      <c r="O186" s="108">
        <v>3207</v>
      </c>
      <c r="P186" s="151"/>
    </row>
    <row r="187" spans="1:16" ht="13.5">
      <c r="A187" s="32">
        <v>5</v>
      </c>
      <c r="B187" s="37" t="s">
        <v>98</v>
      </c>
      <c r="C187" s="7">
        <f t="shared" si="9"/>
        <v>3581</v>
      </c>
      <c r="D187" s="108">
        <v>1863</v>
      </c>
      <c r="E187" s="108">
        <v>1718</v>
      </c>
      <c r="F187" s="32">
        <v>5</v>
      </c>
      <c r="G187" s="37" t="s">
        <v>98</v>
      </c>
      <c r="H187" s="7">
        <f t="shared" si="10"/>
        <v>3621</v>
      </c>
      <c r="I187" s="108">
        <v>1890</v>
      </c>
      <c r="J187" s="108">
        <v>1731</v>
      </c>
      <c r="K187" s="32">
        <v>5</v>
      </c>
      <c r="L187" s="37" t="s">
        <v>98</v>
      </c>
      <c r="M187" s="7">
        <f t="shared" si="11"/>
        <v>3633</v>
      </c>
      <c r="N187" s="108">
        <v>1897</v>
      </c>
      <c r="O187" s="108">
        <v>1736</v>
      </c>
      <c r="P187" s="151"/>
    </row>
    <row r="188" spans="1:16" ht="13.5">
      <c r="A188" s="32">
        <v>6</v>
      </c>
      <c r="B188" s="37" t="s">
        <v>82</v>
      </c>
      <c r="C188" s="7">
        <f t="shared" si="9"/>
        <v>2590</v>
      </c>
      <c r="D188" s="108">
        <v>1345</v>
      </c>
      <c r="E188" s="108">
        <v>1245</v>
      </c>
      <c r="F188" s="32">
        <v>6</v>
      </c>
      <c r="G188" s="37" t="s">
        <v>82</v>
      </c>
      <c r="H188" s="7">
        <f t="shared" si="10"/>
        <v>2596</v>
      </c>
      <c r="I188" s="108">
        <v>1340</v>
      </c>
      <c r="J188" s="108">
        <v>1256</v>
      </c>
      <c r="K188" s="32">
        <v>6</v>
      </c>
      <c r="L188" s="37" t="s">
        <v>82</v>
      </c>
      <c r="M188" s="7">
        <f t="shared" si="11"/>
        <v>2636</v>
      </c>
      <c r="N188" s="108">
        <v>1350</v>
      </c>
      <c r="O188" s="108">
        <v>1286</v>
      </c>
      <c r="P188" s="151"/>
    </row>
    <row r="189" spans="1:16" ht="13.5">
      <c r="A189" s="32">
        <v>7</v>
      </c>
      <c r="B189" s="37" t="s">
        <v>99</v>
      </c>
      <c r="C189" s="7">
        <f t="shared" si="9"/>
        <v>3670</v>
      </c>
      <c r="D189" s="108">
        <v>1838</v>
      </c>
      <c r="E189" s="108">
        <v>1832</v>
      </c>
      <c r="F189" s="32">
        <v>7</v>
      </c>
      <c r="G189" s="37" t="s">
        <v>99</v>
      </c>
      <c r="H189" s="7">
        <f t="shared" si="10"/>
        <v>3621</v>
      </c>
      <c r="I189" s="108">
        <v>1799</v>
      </c>
      <c r="J189" s="108">
        <v>1822</v>
      </c>
      <c r="K189" s="32">
        <v>7</v>
      </c>
      <c r="L189" s="37" t="s">
        <v>99</v>
      </c>
      <c r="M189" s="7">
        <f t="shared" si="11"/>
        <v>3618</v>
      </c>
      <c r="N189" s="108">
        <v>1802</v>
      </c>
      <c r="O189" s="108">
        <v>1816</v>
      </c>
      <c r="P189" s="151"/>
    </row>
    <row r="190" spans="1:16" ht="13.5">
      <c r="A190" s="32">
        <v>8</v>
      </c>
      <c r="B190" s="37" t="s">
        <v>62</v>
      </c>
      <c r="C190" s="7">
        <f t="shared" si="9"/>
        <v>3294</v>
      </c>
      <c r="D190" s="108">
        <v>1653</v>
      </c>
      <c r="E190" s="108">
        <v>1641</v>
      </c>
      <c r="F190" s="32">
        <v>8</v>
      </c>
      <c r="G190" s="37" t="s">
        <v>62</v>
      </c>
      <c r="H190" s="7">
        <f t="shared" si="10"/>
        <v>3338</v>
      </c>
      <c r="I190" s="108">
        <v>1686</v>
      </c>
      <c r="J190" s="108">
        <v>1652</v>
      </c>
      <c r="K190" s="32">
        <v>8</v>
      </c>
      <c r="L190" s="37" t="s">
        <v>62</v>
      </c>
      <c r="M190" s="7">
        <f t="shared" si="11"/>
        <v>3354</v>
      </c>
      <c r="N190" s="108">
        <v>1696</v>
      </c>
      <c r="O190" s="108">
        <v>1658</v>
      </c>
      <c r="P190" s="151"/>
    </row>
    <row r="191" spans="1:16" ht="13.5">
      <c r="A191" s="32">
        <v>9</v>
      </c>
      <c r="B191" s="37" t="s">
        <v>63</v>
      </c>
      <c r="C191" s="7">
        <f t="shared" si="9"/>
        <v>3861</v>
      </c>
      <c r="D191" s="108">
        <v>1949</v>
      </c>
      <c r="E191" s="108">
        <v>1912</v>
      </c>
      <c r="F191" s="32">
        <v>9</v>
      </c>
      <c r="G191" s="37" t="s">
        <v>63</v>
      </c>
      <c r="H191" s="7">
        <f t="shared" si="10"/>
        <v>3897</v>
      </c>
      <c r="I191" s="108">
        <v>1957</v>
      </c>
      <c r="J191" s="108">
        <v>1940</v>
      </c>
      <c r="K191" s="32">
        <v>9</v>
      </c>
      <c r="L191" s="37" t="s">
        <v>63</v>
      </c>
      <c r="M191" s="7">
        <f t="shared" si="11"/>
        <v>4003</v>
      </c>
      <c r="N191" s="108">
        <v>2005</v>
      </c>
      <c r="O191" s="108">
        <v>1998</v>
      </c>
      <c r="P191" s="151"/>
    </row>
    <row r="192" spans="1:16" ht="13.5">
      <c r="A192" s="32">
        <v>10</v>
      </c>
      <c r="B192" s="37" t="s">
        <v>100</v>
      </c>
      <c r="C192" s="7">
        <f t="shared" si="9"/>
        <v>2553</v>
      </c>
      <c r="D192" s="108">
        <v>1294</v>
      </c>
      <c r="E192" s="108">
        <v>1259</v>
      </c>
      <c r="F192" s="32">
        <v>10</v>
      </c>
      <c r="G192" s="37" t="s">
        <v>100</v>
      </c>
      <c r="H192" s="7">
        <f t="shared" si="10"/>
        <v>2529</v>
      </c>
      <c r="I192" s="108">
        <v>1282</v>
      </c>
      <c r="J192" s="108">
        <v>1247</v>
      </c>
      <c r="K192" s="32">
        <v>10</v>
      </c>
      <c r="L192" s="37" t="s">
        <v>100</v>
      </c>
      <c r="M192" s="7">
        <f t="shared" si="11"/>
        <v>2520</v>
      </c>
      <c r="N192" s="108">
        <v>1278</v>
      </c>
      <c r="O192" s="108">
        <v>1242</v>
      </c>
      <c r="P192" s="151"/>
    </row>
    <row r="193" spans="1:16" ht="13.5">
      <c r="A193" s="32">
        <v>11</v>
      </c>
      <c r="B193" s="37" t="s">
        <v>101</v>
      </c>
      <c r="C193" s="7">
        <f t="shared" si="9"/>
        <v>1354</v>
      </c>
      <c r="D193" s="108">
        <v>694</v>
      </c>
      <c r="E193" s="108">
        <v>660</v>
      </c>
      <c r="F193" s="32">
        <v>11</v>
      </c>
      <c r="G193" s="37" t="s">
        <v>101</v>
      </c>
      <c r="H193" s="7">
        <f t="shared" si="10"/>
        <v>1349</v>
      </c>
      <c r="I193" s="108">
        <v>695</v>
      </c>
      <c r="J193" s="108">
        <v>654</v>
      </c>
      <c r="K193" s="32">
        <v>11</v>
      </c>
      <c r="L193" s="37" t="s">
        <v>101</v>
      </c>
      <c r="M193" s="7">
        <f t="shared" si="11"/>
        <v>1332</v>
      </c>
      <c r="N193" s="108">
        <v>694</v>
      </c>
      <c r="O193" s="108">
        <v>638</v>
      </c>
      <c r="P193" s="151"/>
    </row>
    <row r="194" spans="1:16" ht="13.5">
      <c r="A194" s="32">
        <v>12</v>
      </c>
      <c r="B194" s="37" t="s">
        <v>64</v>
      </c>
      <c r="C194" s="7">
        <f t="shared" si="9"/>
        <v>3253</v>
      </c>
      <c r="D194" s="108">
        <v>1682</v>
      </c>
      <c r="E194" s="108">
        <v>1571</v>
      </c>
      <c r="F194" s="32">
        <v>12</v>
      </c>
      <c r="G194" s="37" t="s">
        <v>64</v>
      </c>
      <c r="H194" s="7">
        <f t="shared" si="10"/>
        <v>3232</v>
      </c>
      <c r="I194" s="108">
        <v>1683</v>
      </c>
      <c r="J194" s="108">
        <v>1549</v>
      </c>
      <c r="K194" s="32">
        <v>12</v>
      </c>
      <c r="L194" s="37" t="s">
        <v>64</v>
      </c>
      <c r="M194" s="7">
        <f t="shared" si="11"/>
        <v>3239</v>
      </c>
      <c r="N194" s="108">
        <v>1683</v>
      </c>
      <c r="O194" s="108">
        <v>1556</v>
      </c>
      <c r="P194" s="151"/>
    </row>
    <row r="195" spans="1:16" ht="13.5">
      <c r="A195" s="32">
        <v>13</v>
      </c>
      <c r="B195" s="37" t="s">
        <v>65</v>
      </c>
      <c r="C195" s="7">
        <f aca="true" t="shared" si="12" ref="C195:C209">SUM(D195:E195)</f>
        <v>2427</v>
      </c>
      <c r="D195" s="108">
        <v>1220</v>
      </c>
      <c r="E195" s="108">
        <v>1207</v>
      </c>
      <c r="F195" s="32">
        <v>13</v>
      </c>
      <c r="G195" s="37" t="s">
        <v>65</v>
      </c>
      <c r="H195" s="7">
        <f t="shared" si="10"/>
        <v>2415</v>
      </c>
      <c r="I195" s="108">
        <v>1201</v>
      </c>
      <c r="J195" s="108">
        <v>1214</v>
      </c>
      <c r="K195" s="32">
        <v>13</v>
      </c>
      <c r="L195" s="37" t="s">
        <v>65</v>
      </c>
      <c r="M195" s="7">
        <f t="shared" si="11"/>
        <v>2367</v>
      </c>
      <c r="N195" s="108">
        <v>1176</v>
      </c>
      <c r="O195" s="108">
        <v>1191</v>
      </c>
      <c r="P195" s="151"/>
    </row>
    <row r="196" spans="1:16" ht="13.5">
      <c r="A196" s="32">
        <v>14</v>
      </c>
      <c r="B196" s="169" t="s">
        <v>219</v>
      </c>
      <c r="C196" s="7">
        <f t="shared" si="12"/>
        <v>1424</v>
      </c>
      <c r="D196" s="108">
        <v>732</v>
      </c>
      <c r="E196" s="108">
        <v>692</v>
      </c>
      <c r="F196" s="32">
        <v>14</v>
      </c>
      <c r="G196" s="169" t="s">
        <v>219</v>
      </c>
      <c r="H196" s="7">
        <f t="shared" si="10"/>
        <v>1447</v>
      </c>
      <c r="I196" s="108">
        <v>743</v>
      </c>
      <c r="J196" s="108">
        <v>704</v>
      </c>
      <c r="K196" s="32">
        <v>14</v>
      </c>
      <c r="L196" s="169" t="s">
        <v>219</v>
      </c>
      <c r="M196" s="7">
        <f t="shared" si="11"/>
        <v>1459</v>
      </c>
      <c r="N196" s="108">
        <v>746</v>
      </c>
      <c r="O196" s="108">
        <v>713</v>
      </c>
      <c r="P196" s="151"/>
    </row>
    <row r="197" spans="1:16" ht="13.5">
      <c r="A197" s="32">
        <v>15</v>
      </c>
      <c r="B197" s="37" t="s">
        <v>118</v>
      </c>
      <c r="C197" s="7">
        <f t="shared" si="12"/>
        <v>2094</v>
      </c>
      <c r="D197" s="108">
        <v>1032</v>
      </c>
      <c r="E197" s="108">
        <v>1062</v>
      </c>
      <c r="F197" s="32">
        <v>15</v>
      </c>
      <c r="G197" s="37" t="s">
        <v>118</v>
      </c>
      <c r="H197" s="7">
        <f t="shared" si="10"/>
        <v>2060</v>
      </c>
      <c r="I197" s="108">
        <v>1016</v>
      </c>
      <c r="J197" s="108">
        <v>1044</v>
      </c>
      <c r="K197" s="32">
        <v>15</v>
      </c>
      <c r="L197" s="37" t="s">
        <v>118</v>
      </c>
      <c r="M197" s="7">
        <f t="shared" si="11"/>
        <v>2024</v>
      </c>
      <c r="N197" s="108">
        <v>1002</v>
      </c>
      <c r="O197" s="108">
        <v>1022</v>
      </c>
      <c r="P197" s="151"/>
    </row>
    <row r="198" spans="1:16" ht="13.5">
      <c r="A198" s="32">
        <v>16</v>
      </c>
      <c r="B198" s="37" t="s">
        <v>103</v>
      </c>
      <c r="C198" s="7">
        <f t="shared" si="12"/>
        <v>4543</v>
      </c>
      <c r="D198" s="108">
        <v>2246</v>
      </c>
      <c r="E198" s="108">
        <v>2297</v>
      </c>
      <c r="F198" s="32">
        <v>16</v>
      </c>
      <c r="G198" s="37" t="s">
        <v>103</v>
      </c>
      <c r="H198" s="7">
        <f t="shared" si="10"/>
        <v>4674</v>
      </c>
      <c r="I198" s="108">
        <v>2321</v>
      </c>
      <c r="J198" s="108">
        <v>2353</v>
      </c>
      <c r="K198" s="32">
        <v>16</v>
      </c>
      <c r="L198" s="37" t="s">
        <v>103</v>
      </c>
      <c r="M198" s="7">
        <f t="shared" si="11"/>
        <v>4687</v>
      </c>
      <c r="N198" s="108">
        <v>2309</v>
      </c>
      <c r="O198" s="108">
        <v>2378</v>
      </c>
      <c r="P198" s="151"/>
    </row>
    <row r="199" spans="1:16" ht="13.5">
      <c r="A199" s="32">
        <v>17</v>
      </c>
      <c r="B199" s="37" t="s">
        <v>67</v>
      </c>
      <c r="C199" s="7">
        <f t="shared" si="12"/>
        <v>3463</v>
      </c>
      <c r="D199" s="108">
        <v>1713</v>
      </c>
      <c r="E199" s="108">
        <v>1750</v>
      </c>
      <c r="F199" s="32">
        <v>17</v>
      </c>
      <c r="G199" s="37" t="s">
        <v>67</v>
      </c>
      <c r="H199" s="7">
        <f t="shared" si="10"/>
        <v>3529</v>
      </c>
      <c r="I199" s="108">
        <v>1740</v>
      </c>
      <c r="J199" s="108">
        <v>1789</v>
      </c>
      <c r="K199" s="32">
        <v>17</v>
      </c>
      <c r="L199" s="37" t="s">
        <v>67</v>
      </c>
      <c r="M199" s="7">
        <f t="shared" si="11"/>
        <v>3594</v>
      </c>
      <c r="N199" s="108">
        <v>1780</v>
      </c>
      <c r="O199" s="108">
        <v>1814</v>
      </c>
      <c r="P199" s="151"/>
    </row>
    <row r="200" spans="1:16" ht="13.5">
      <c r="A200" s="32">
        <v>18</v>
      </c>
      <c r="B200" s="37" t="s">
        <v>104</v>
      </c>
      <c r="C200" s="7">
        <f t="shared" si="12"/>
        <v>1481</v>
      </c>
      <c r="D200" s="108">
        <v>714</v>
      </c>
      <c r="E200" s="108">
        <v>767</v>
      </c>
      <c r="F200" s="32">
        <v>18</v>
      </c>
      <c r="G200" s="37" t="s">
        <v>104</v>
      </c>
      <c r="H200" s="7">
        <f t="shared" si="10"/>
        <v>1472</v>
      </c>
      <c r="I200" s="108">
        <v>712</v>
      </c>
      <c r="J200" s="108">
        <v>760</v>
      </c>
      <c r="K200" s="32">
        <v>18</v>
      </c>
      <c r="L200" s="37" t="s">
        <v>104</v>
      </c>
      <c r="M200" s="7">
        <f t="shared" si="11"/>
        <v>1435</v>
      </c>
      <c r="N200" s="108">
        <v>696</v>
      </c>
      <c r="O200" s="108">
        <v>739</v>
      </c>
      <c r="P200" s="151"/>
    </row>
    <row r="201" spans="1:16" ht="13.5">
      <c r="A201" s="32">
        <v>19</v>
      </c>
      <c r="B201" s="37" t="s">
        <v>105</v>
      </c>
      <c r="C201" s="7">
        <f t="shared" si="12"/>
        <v>1942</v>
      </c>
      <c r="D201" s="108">
        <v>987</v>
      </c>
      <c r="E201" s="108">
        <v>955</v>
      </c>
      <c r="F201" s="32">
        <v>19</v>
      </c>
      <c r="G201" s="37" t="s">
        <v>105</v>
      </c>
      <c r="H201" s="7">
        <f t="shared" si="10"/>
        <v>1933</v>
      </c>
      <c r="I201" s="108">
        <v>998</v>
      </c>
      <c r="J201" s="108">
        <v>935</v>
      </c>
      <c r="K201" s="32">
        <v>19</v>
      </c>
      <c r="L201" s="37" t="s">
        <v>105</v>
      </c>
      <c r="M201" s="7">
        <f t="shared" si="11"/>
        <v>1905</v>
      </c>
      <c r="N201" s="108">
        <v>986</v>
      </c>
      <c r="O201" s="108">
        <v>919</v>
      </c>
      <c r="P201" s="151"/>
    </row>
    <row r="202" spans="1:16" ht="13.5">
      <c r="A202" s="32">
        <v>20</v>
      </c>
      <c r="B202" s="37" t="s">
        <v>106</v>
      </c>
      <c r="C202" s="7">
        <f t="shared" si="12"/>
        <v>3250</v>
      </c>
      <c r="D202" s="108">
        <v>1648</v>
      </c>
      <c r="E202" s="108">
        <v>1602</v>
      </c>
      <c r="F202" s="32">
        <v>20</v>
      </c>
      <c r="G202" s="37" t="s">
        <v>106</v>
      </c>
      <c r="H202" s="7">
        <f t="shared" si="10"/>
        <v>3249</v>
      </c>
      <c r="I202" s="108">
        <v>1647</v>
      </c>
      <c r="J202" s="108">
        <v>1602</v>
      </c>
      <c r="K202" s="32">
        <v>20</v>
      </c>
      <c r="L202" s="37" t="s">
        <v>106</v>
      </c>
      <c r="M202" s="7">
        <f t="shared" si="11"/>
        <v>3274</v>
      </c>
      <c r="N202" s="108">
        <v>1666</v>
      </c>
      <c r="O202" s="108">
        <v>1608</v>
      </c>
      <c r="P202" s="151"/>
    </row>
    <row r="203" spans="1:16" ht="13.5">
      <c r="A203" s="32">
        <v>21</v>
      </c>
      <c r="B203" s="37" t="s">
        <v>119</v>
      </c>
      <c r="C203" s="7">
        <f t="shared" si="12"/>
        <v>2199</v>
      </c>
      <c r="D203" s="108">
        <v>1134</v>
      </c>
      <c r="E203" s="108">
        <v>1065</v>
      </c>
      <c r="F203" s="32">
        <v>21</v>
      </c>
      <c r="G203" s="37" t="s">
        <v>119</v>
      </c>
      <c r="H203" s="7">
        <f t="shared" si="10"/>
        <v>2161</v>
      </c>
      <c r="I203" s="108">
        <v>1129</v>
      </c>
      <c r="J203" s="108">
        <v>1032</v>
      </c>
      <c r="K203" s="32">
        <v>21</v>
      </c>
      <c r="L203" s="37" t="s">
        <v>119</v>
      </c>
      <c r="M203" s="7">
        <f t="shared" si="11"/>
        <v>2146</v>
      </c>
      <c r="N203" s="108">
        <v>1122</v>
      </c>
      <c r="O203" s="108">
        <v>1024</v>
      </c>
      <c r="P203" s="151"/>
    </row>
    <row r="204" spans="1:16" ht="13.5">
      <c r="A204" s="32">
        <v>22</v>
      </c>
      <c r="B204" s="37" t="s">
        <v>108</v>
      </c>
      <c r="C204" s="7">
        <f t="shared" si="12"/>
        <v>2619</v>
      </c>
      <c r="D204" s="108">
        <v>1334</v>
      </c>
      <c r="E204" s="108">
        <v>1285</v>
      </c>
      <c r="F204" s="32">
        <v>22</v>
      </c>
      <c r="G204" s="37" t="s">
        <v>108</v>
      </c>
      <c r="H204" s="7">
        <f t="shared" si="10"/>
        <v>2615</v>
      </c>
      <c r="I204" s="108">
        <v>1330</v>
      </c>
      <c r="J204" s="108">
        <v>1285</v>
      </c>
      <c r="K204" s="32">
        <v>22</v>
      </c>
      <c r="L204" s="37" t="s">
        <v>108</v>
      </c>
      <c r="M204" s="7">
        <f t="shared" si="11"/>
        <v>2600</v>
      </c>
      <c r="N204" s="108">
        <v>1342</v>
      </c>
      <c r="O204" s="108">
        <v>1258</v>
      </c>
      <c r="P204" s="151"/>
    </row>
    <row r="205" spans="1:16" ht="13.5">
      <c r="A205" s="32">
        <v>23</v>
      </c>
      <c r="B205" s="37" t="s">
        <v>109</v>
      </c>
      <c r="C205" s="7">
        <f t="shared" si="12"/>
        <v>2029</v>
      </c>
      <c r="D205" s="108">
        <v>1022</v>
      </c>
      <c r="E205" s="108">
        <v>1007</v>
      </c>
      <c r="F205" s="32">
        <v>23</v>
      </c>
      <c r="G205" s="37" t="s">
        <v>109</v>
      </c>
      <c r="H205" s="7">
        <f t="shared" si="10"/>
        <v>2017</v>
      </c>
      <c r="I205" s="108">
        <v>1004</v>
      </c>
      <c r="J205" s="108">
        <v>1013</v>
      </c>
      <c r="K205" s="32">
        <v>23</v>
      </c>
      <c r="L205" s="37" t="s">
        <v>109</v>
      </c>
      <c r="M205" s="7">
        <f t="shared" si="11"/>
        <v>1989</v>
      </c>
      <c r="N205" s="108">
        <v>996</v>
      </c>
      <c r="O205" s="108">
        <v>993</v>
      </c>
      <c r="P205" s="151"/>
    </row>
    <row r="206" spans="1:16" ht="13.5">
      <c r="A206" s="32">
        <v>24</v>
      </c>
      <c r="B206" s="37" t="s">
        <v>110</v>
      </c>
      <c r="C206" s="7">
        <f t="shared" si="12"/>
        <v>776</v>
      </c>
      <c r="D206" s="108">
        <v>390</v>
      </c>
      <c r="E206" s="108">
        <v>386</v>
      </c>
      <c r="F206" s="32">
        <v>24</v>
      </c>
      <c r="G206" s="37" t="s">
        <v>110</v>
      </c>
      <c r="H206" s="7">
        <f t="shared" si="10"/>
        <v>756</v>
      </c>
      <c r="I206" s="108">
        <v>377</v>
      </c>
      <c r="J206" s="108">
        <v>379</v>
      </c>
      <c r="K206" s="32">
        <v>24</v>
      </c>
      <c r="L206" s="37" t="s">
        <v>110</v>
      </c>
      <c r="M206" s="7">
        <f t="shared" si="11"/>
        <v>739</v>
      </c>
      <c r="N206" s="108">
        <v>366</v>
      </c>
      <c r="O206" s="108">
        <v>373</v>
      </c>
      <c r="P206" s="151"/>
    </row>
    <row r="207" spans="1:16" ht="13.5">
      <c r="A207" s="32">
        <v>25</v>
      </c>
      <c r="B207" s="37" t="s">
        <v>111</v>
      </c>
      <c r="C207" s="7">
        <f t="shared" si="12"/>
        <v>1012</v>
      </c>
      <c r="D207" s="108">
        <v>521</v>
      </c>
      <c r="E207" s="108">
        <v>491</v>
      </c>
      <c r="F207" s="32">
        <v>25</v>
      </c>
      <c r="G207" s="37" t="s">
        <v>111</v>
      </c>
      <c r="H207" s="7">
        <f t="shared" si="10"/>
        <v>1006</v>
      </c>
      <c r="I207" s="108">
        <v>520</v>
      </c>
      <c r="J207" s="108">
        <v>486</v>
      </c>
      <c r="K207" s="32">
        <v>25</v>
      </c>
      <c r="L207" s="37" t="s">
        <v>111</v>
      </c>
      <c r="M207" s="7">
        <f t="shared" si="11"/>
        <v>994</v>
      </c>
      <c r="N207" s="108">
        <v>514</v>
      </c>
      <c r="O207" s="108">
        <v>480</v>
      </c>
      <c r="P207" s="151"/>
    </row>
    <row r="208" spans="1:16" ht="13.5">
      <c r="A208" s="32">
        <v>26</v>
      </c>
      <c r="B208" s="37" t="s">
        <v>112</v>
      </c>
      <c r="C208" s="7">
        <f t="shared" si="12"/>
        <v>1128</v>
      </c>
      <c r="D208" s="108">
        <v>573</v>
      </c>
      <c r="E208" s="108">
        <v>555</v>
      </c>
      <c r="F208" s="32">
        <v>26</v>
      </c>
      <c r="G208" s="37" t="s">
        <v>112</v>
      </c>
      <c r="H208" s="7">
        <f t="shared" si="10"/>
        <v>1100</v>
      </c>
      <c r="I208" s="108">
        <v>557</v>
      </c>
      <c r="J208" s="108">
        <v>543</v>
      </c>
      <c r="K208" s="32">
        <v>26</v>
      </c>
      <c r="L208" s="37" t="s">
        <v>112</v>
      </c>
      <c r="M208" s="7">
        <f t="shared" si="11"/>
        <v>1093</v>
      </c>
      <c r="N208" s="108">
        <v>548</v>
      </c>
      <c r="O208" s="108">
        <v>545</v>
      </c>
      <c r="P208" s="151"/>
    </row>
    <row r="209" spans="1:16" ht="13.5">
      <c r="A209" s="32" t="s">
        <v>68</v>
      </c>
      <c r="B209" s="37"/>
      <c r="C209" s="7">
        <f t="shared" si="12"/>
        <v>69029</v>
      </c>
      <c r="D209" s="7">
        <f>SUM(D183:D208)</f>
        <v>34774</v>
      </c>
      <c r="E209" s="7">
        <f>SUM(E183:E208)</f>
        <v>34255</v>
      </c>
      <c r="F209" s="32" t="s">
        <v>68</v>
      </c>
      <c r="G209" s="37"/>
      <c r="H209" s="7">
        <f t="shared" si="10"/>
        <v>69101</v>
      </c>
      <c r="I209" s="7">
        <f>SUM(I183:I208)</f>
        <v>34830</v>
      </c>
      <c r="J209" s="7">
        <f>SUM(J183:J208)</f>
        <v>34271</v>
      </c>
      <c r="K209" s="32" t="s">
        <v>68</v>
      </c>
      <c r="L209" s="37"/>
      <c r="M209" s="7">
        <f t="shared" si="11"/>
        <v>69192</v>
      </c>
      <c r="N209" s="7">
        <f>SUM(N183:N208)</f>
        <v>34895</v>
      </c>
      <c r="O209" s="7">
        <f>SUM(O183:O208)</f>
        <v>34297</v>
      </c>
      <c r="P209" s="151"/>
    </row>
    <row r="210" spans="1:16" ht="13.5">
      <c r="A210" s="226" t="s">
        <v>201</v>
      </c>
      <c r="B210" s="226"/>
      <c r="C210" s="6"/>
      <c r="D210" s="6"/>
      <c r="E210" s="6"/>
      <c r="F210" s="187"/>
      <c r="G210" s="187"/>
      <c r="H210" s="6"/>
      <c r="I210" s="6"/>
      <c r="J210" s="6"/>
      <c r="K210" s="133"/>
      <c r="L210" s="28"/>
      <c r="M210" s="28"/>
      <c r="N210" s="28"/>
      <c r="O210" s="28"/>
      <c r="P210" s="151"/>
    </row>
  </sheetData>
  <sheetProtection/>
  <mergeCells count="29">
    <mergeCell ref="K181:O181"/>
    <mergeCell ref="A70:E70"/>
    <mergeCell ref="F37:J37"/>
    <mergeCell ref="A4:E4"/>
    <mergeCell ref="A178:D178"/>
    <mergeCell ref="A181:E181"/>
    <mergeCell ref="K4:O4"/>
    <mergeCell ref="K70:O70"/>
    <mergeCell ref="K103:O103"/>
    <mergeCell ref="F4:J4"/>
    <mergeCell ref="A210:B210"/>
    <mergeCell ref="A165:B165"/>
    <mergeCell ref="F181:J181"/>
    <mergeCell ref="F103:J103"/>
    <mergeCell ref="A34:D34"/>
    <mergeCell ref="A67:D67"/>
    <mergeCell ref="A133:D133"/>
    <mergeCell ref="F70:J70"/>
    <mergeCell ref="A132:B132"/>
    <mergeCell ref="A100:D100"/>
    <mergeCell ref="A33:B33"/>
    <mergeCell ref="A103:E103"/>
    <mergeCell ref="A66:B66"/>
    <mergeCell ref="A37:E37"/>
    <mergeCell ref="K136:O136"/>
    <mergeCell ref="F136:J136"/>
    <mergeCell ref="A136:E136"/>
    <mergeCell ref="A99:B99"/>
    <mergeCell ref="K37:O37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  <headerFooter scaleWithDoc="0" alignWithMargins="0">
    <oddFooter>&amp;C&amp;A</oddFooter>
  </headerFooter>
  <rowBreaks count="4" manualBreakCount="4">
    <brk id="33" max="255" man="1"/>
    <brk id="66" max="255" man="1"/>
    <brk id="99" max="255" man="1"/>
    <brk id="1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customWidth="1"/>
  </cols>
  <sheetData>
    <row r="1" spans="1:12" s="3" customFormat="1" ht="17.25">
      <c r="A1" s="189" t="s">
        <v>92</v>
      </c>
      <c r="B1" s="144"/>
      <c r="C1" s="144"/>
      <c r="D1" s="144"/>
      <c r="E1" s="144"/>
      <c r="G1"/>
      <c r="H1" s="6"/>
      <c r="I1" s="6"/>
      <c r="J1" s="6"/>
      <c r="K1" s="6"/>
      <c r="L1"/>
    </row>
    <row r="2" spans="1:12" s="3" customFormat="1" ht="12.75" customHeight="1">
      <c r="A2" s="115"/>
      <c r="B2" s="115"/>
      <c r="C2" s="115"/>
      <c r="D2" s="115"/>
      <c r="E2" s="189"/>
      <c r="G2"/>
      <c r="H2" s="6"/>
      <c r="I2" s="6"/>
      <c r="J2" s="6"/>
      <c r="K2" s="6"/>
      <c r="L2"/>
    </row>
    <row r="3" spans="1:5" ht="13.5">
      <c r="A3" s="9"/>
      <c r="B3" s="6"/>
      <c r="C3" s="6" t="s">
        <v>280</v>
      </c>
      <c r="D3" s="6"/>
      <c r="E3" s="188" t="s">
        <v>275</v>
      </c>
    </row>
    <row r="4" spans="1:5" ht="16.5" customHeight="1">
      <c r="A4" s="10" t="s">
        <v>83</v>
      </c>
      <c r="B4" s="11" t="s">
        <v>93</v>
      </c>
      <c r="C4" s="11" t="s">
        <v>56</v>
      </c>
      <c r="D4" s="11" t="s">
        <v>57</v>
      </c>
      <c r="E4" s="11" t="s">
        <v>58</v>
      </c>
    </row>
    <row r="5" spans="1:5" ht="16.5" customHeight="1">
      <c r="A5" s="10" t="s">
        <v>240</v>
      </c>
      <c r="B5" s="5">
        <v>11</v>
      </c>
      <c r="C5" s="5">
        <v>4386</v>
      </c>
      <c r="D5" s="5">
        <v>2732</v>
      </c>
      <c r="E5" s="5">
        <v>1654</v>
      </c>
    </row>
    <row r="6" spans="1:5" ht="16.5" customHeight="1">
      <c r="A6" s="10" t="s">
        <v>197</v>
      </c>
      <c r="B6" s="5">
        <v>11</v>
      </c>
      <c r="C6" s="5">
        <v>4324</v>
      </c>
      <c r="D6" s="5">
        <v>2673</v>
      </c>
      <c r="E6" s="5">
        <v>1651</v>
      </c>
    </row>
    <row r="7" spans="1:5" ht="16.5" customHeight="1">
      <c r="A7" s="10" t="s">
        <v>114</v>
      </c>
      <c r="B7" s="7">
        <v>11</v>
      </c>
      <c r="C7" s="7">
        <v>5027</v>
      </c>
      <c r="D7" s="7">
        <v>3328</v>
      </c>
      <c r="E7" s="7">
        <v>1699</v>
      </c>
    </row>
    <row r="8" spans="1:5" ht="16.5" customHeight="1">
      <c r="A8" s="10" t="s">
        <v>115</v>
      </c>
      <c r="B8" s="5">
        <v>11</v>
      </c>
      <c r="C8" s="5">
        <v>4768</v>
      </c>
      <c r="D8" s="5">
        <v>3157</v>
      </c>
      <c r="E8" s="5">
        <v>1611</v>
      </c>
    </row>
    <row r="9" spans="1:5" ht="16.5" customHeight="1">
      <c r="A9" s="10" t="s">
        <v>116</v>
      </c>
      <c r="B9" s="5">
        <v>11</v>
      </c>
      <c r="C9" s="5">
        <v>4595</v>
      </c>
      <c r="D9" s="5">
        <v>3058</v>
      </c>
      <c r="E9" s="5">
        <v>1537</v>
      </c>
    </row>
    <row r="10" spans="1:5" ht="16.5" customHeight="1">
      <c r="A10" s="10" t="s">
        <v>117</v>
      </c>
      <c r="B10" s="5">
        <v>11</v>
      </c>
      <c r="C10" s="5">
        <f>SUM(D10:E10)</f>
        <v>4625</v>
      </c>
      <c r="D10" s="5">
        <v>3124</v>
      </c>
      <c r="E10" s="5">
        <v>1501</v>
      </c>
    </row>
    <row r="11" spans="1:5" ht="13.5">
      <c r="A11" s="10" t="s">
        <v>241</v>
      </c>
      <c r="B11" s="1">
        <v>11</v>
      </c>
      <c r="C11" s="5">
        <f>SUM(D11:E11)</f>
        <v>4548</v>
      </c>
      <c r="D11" s="5">
        <v>3118</v>
      </c>
      <c r="E11" s="5">
        <v>1430</v>
      </c>
    </row>
    <row r="12" spans="1:5" ht="13.5">
      <c r="A12" s="10" t="s">
        <v>242</v>
      </c>
      <c r="B12" s="1">
        <v>11</v>
      </c>
      <c r="C12" s="5">
        <f>SUM(D12:E12)</f>
        <v>4452</v>
      </c>
      <c r="D12" s="5">
        <v>3048</v>
      </c>
      <c r="E12" s="5">
        <v>1404</v>
      </c>
    </row>
    <row r="13" spans="1:5" ht="13.5">
      <c r="A13" s="10" t="s">
        <v>243</v>
      </c>
      <c r="B13" s="1">
        <v>11</v>
      </c>
      <c r="C13" s="5">
        <f>SUM(D13:E13)</f>
        <v>4319</v>
      </c>
      <c r="D13" s="5">
        <v>2984</v>
      </c>
      <c r="E13" s="5">
        <v>1335</v>
      </c>
    </row>
    <row r="14" spans="1:5" ht="16.5" customHeight="1">
      <c r="A14" s="10" t="s">
        <v>132</v>
      </c>
      <c r="B14" s="110">
        <v>11</v>
      </c>
      <c r="C14" s="110">
        <v>4084</v>
      </c>
      <c r="D14" s="110">
        <v>2824</v>
      </c>
      <c r="E14" s="110">
        <v>1260</v>
      </c>
    </row>
    <row r="15" spans="1:5" ht="16.5" customHeight="1">
      <c r="A15" s="10" t="s">
        <v>133</v>
      </c>
      <c r="B15" s="229" t="s">
        <v>136</v>
      </c>
      <c r="C15" s="230"/>
      <c r="D15" s="230"/>
      <c r="E15" s="231"/>
    </row>
    <row r="16" ht="16.5" customHeight="1">
      <c r="A16" s="12" t="s">
        <v>201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1">
    <mergeCell ref="B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5.75390625" style="9" customWidth="1"/>
    <col min="3" max="3" width="15.125" style="9" customWidth="1"/>
    <col min="4" max="4" width="4.50390625" style="9" customWidth="1"/>
    <col min="5" max="16384" width="9.00390625" style="9" customWidth="1"/>
  </cols>
  <sheetData>
    <row r="1" spans="1:20" s="21" customFormat="1" ht="22.5" customHeight="1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6" customFormat="1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6" customFormat="1" ht="21" customHeight="1">
      <c r="A3" s="234" t="s">
        <v>120</v>
      </c>
      <c r="B3" s="235"/>
      <c r="C3" s="238" t="s">
        <v>69</v>
      </c>
      <c r="D3" s="239"/>
      <c r="E3" s="242" t="s">
        <v>70</v>
      </c>
      <c r="F3" s="244" t="s">
        <v>87</v>
      </c>
      <c r="G3" s="219" t="s">
        <v>71</v>
      </c>
      <c r="H3" s="219"/>
      <c r="I3" s="219"/>
      <c r="J3" s="219" t="s">
        <v>72</v>
      </c>
      <c r="K3" s="219"/>
      <c r="L3" s="219"/>
      <c r="M3" s="219" t="s">
        <v>73</v>
      </c>
      <c r="N3" s="219"/>
      <c r="O3" s="219"/>
      <c r="P3" s="219" t="s">
        <v>74</v>
      </c>
      <c r="Q3" s="219"/>
      <c r="R3" s="219"/>
      <c r="S3" s="219"/>
      <c r="T3" s="232" t="s">
        <v>121</v>
      </c>
    </row>
    <row r="4" spans="1:20" s="6" customFormat="1" ht="21" customHeight="1">
      <c r="A4" s="236"/>
      <c r="B4" s="237"/>
      <c r="C4" s="240"/>
      <c r="D4" s="241"/>
      <c r="E4" s="243"/>
      <c r="F4" s="245"/>
      <c r="G4" s="38" t="s">
        <v>56</v>
      </c>
      <c r="H4" s="38" t="s">
        <v>57</v>
      </c>
      <c r="I4" s="38" t="s">
        <v>58</v>
      </c>
      <c r="J4" s="38" t="s">
        <v>56</v>
      </c>
      <c r="K4" s="38" t="s">
        <v>57</v>
      </c>
      <c r="L4" s="38" t="s">
        <v>58</v>
      </c>
      <c r="M4" s="38" t="s">
        <v>56</v>
      </c>
      <c r="N4" s="38" t="s">
        <v>57</v>
      </c>
      <c r="O4" s="38" t="s">
        <v>58</v>
      </c>
      <c r="P4" s="47" t="s">
        <v>75</v>
      </c>
      <c r="Q4" s="47" t="s">
        <v>76</v>
      </c>
      <c r="R4" s="47" t="s">
        <v>77</v>
      </c>
      <c r="S4" s="48" t="s">
        <v>78</v>
      </c>
      <c r="T4" s="233"/>
    </row>
    <row r="5" spans="1:20" s="6" customFormat="1" ht="18.75" customHeight="1">
      <c r="A5" s="246" t="s">
        <v>122</v>
      </c>
      <c r="B5" s="249" t="s">
        <v>123</v>
      </c>
      <c r="C5" s="49">
        <v>35358</v>
      </c>
      <c r="D5" s="50" t="s">
        <v>124</v>
      </c>
      <c r="E5" s="51">
        <v>1</v>
      </c>
      <c r="F5" s="51">
        <v>3</v>
      </c>
      <c r="G5" s="52">
        <v>43130</v>
      </c>
      <c r="H5" s="52">
        <v>21352</v>
      </c>
      <c r="I5" s="52">
        <v>21788</v>
      </c>
      <c r="J5" s="52">
        <v>27242</v>
      </c>
      <c r="K5" s="52">
        <v>13285</v>
      </c>
      <c r="L5" s="52">
        <v>13957</v>
      </c>
      <c r="M5" s="53">
        <v>63.15</v>
      </c>
      <c r="N5" s="53">
        <v>62.22</v>
      </c>
      <c r="O5" s="53">
        <v>64.06</v>
      </c>
      <c r="P5" s="52">
        <v>27242</v>
      </c>
      <c r="Q5" s="52">
        <v>26260</v>
      </c>
      <c r="R5" s="52">
        <v>982</v>
      </c>
      <c r="S5" s="54">
        <v>3.6</v>
      </c>
      <c r="T5" s="55">
        <v>0.09375</v>
      </c>
    </row>
    <row r="6" spans="1:20" s="6" customFormat="1" ht="18.75" customHeight="1">
      <c r="A6" s="247"/>
      <c r="B6" s="250"/>
      <c r="C6" s="49">
        <v>36702</v>
      </c>
      <c r="D6" s="50" t="s">
        <v>124</v>
      </c>
      <c r="E6" s="51">
        <v>1</v>
      </c>
      <c r="F6" s="51">
        <v>3</v>
      </c>
      <c r="G6" s="52">
        <v>45433</v>
      </c>
      <c r="H6" s="52">
        <v>22529</v>
      </c>
      <c r="I6" s="52">
        <v>22904</v>
      </c>
      <c r="J6" s="52">
        <v>30562</v>
      </c>
      <c r="K6" s="52">
        <v>14939</v>
      </c>
      <c r="L6" s="52">
        <v>15623</v>
      </c>
      <c r="M6" s="53">
        <v>67.27</v>
      </c>
      <c r="N6" s="53">
        <v>66.31</v>
      </c>
      <c r="O6" s="53">
        <v>68.21</v>
      </c>
      <c r="P6" s="52">
        <v>30561</v>
      </c>
      <c r="Q6" s="52">
        <v>29731</v>
      </c>
      <c r="R6" s="52">
        <v>830</v>
      </c>
      <c r="S6" s="54">
        <v>2.72</v>
      </c>
      <c r="T6" s="56">
        <v>0.10833333333333334</v>
      </c>
    </row>
    <row r="7" spans="1:20" s="6" customFormat="1" ht="18.75" customHeight="1">
      <c r="A7" s="247"/>
      <c r="B7" s="250"/>
      <c r="C7" s="57">
        <v>37934</v>
      </c>
      <c r="D7" s="50" t="s">
        <v>124</v>
      </c>
      <c r="E7" s="51">
        <v>1</v>
      </c>
      <c r="F7" s="51">
        <v>3</v>
      </c>
      <c r="G7" s="52">
        <v>47522</v>
      </c>
      <c r="H7" s="52">
        <v>23692</v>
      </c>
      <c r="I7" s="52">
        <v>23830</v>
      </c>
      <c r="J7" s="52">
        <v>29732</v>
      </c>
      <c r="K7" s="52">
        <v>14730</v>
      </c>
      <c r="L7" s="52">
        <v>15002</v>
      </c>
      <c r="M7" s="53">
        <v>62.56</v>
      </c>
      <c r="N7" s="53">
        <v>62.17</v>
      </c>
      <c r="O7" s="53">
        <v>62.95</v>
      </c>
      <c r="P7" s="52">
        <v>29731</v>
      </c>
      <c r="Q7" s="52">
        <v>29033</v>
      </c>
      <c r="R7" s="52">
        <v>698</v>
      </c>
      <c r="S7" s="54">
        <v>2.35</v>
      </c>
      <c r="T7" s="56">
        <v>0.0763888888888889</v>
      </c>
    </row>
    <row r="8" spans="1:20" s="6" customFormat="1" ht="18.75" customHeight="1">
      <c r="A8" s="247"/>
      <c r="B8" s="250"/>
      <c r="C8" s="57">
        <v>38606</v>
      </c>
      <c r="D8" s="50" t="s">
        <v>124</v>
      </c>
      <c r="E8" s="51">
        <v>1</v>
      </c>
      <c r="F8" s="51">
        <v>3</v>
      </c>
      <c r="G8" s="52">
        <v>63460</v>
      </c>
      <c r="H8" s="52">
        <v>31677</v>
      </c>
      <c r="I8" s="52">
        <v>31783</v>
      </c>
      <c r="J8" s="52">
        <v>43627</v>
      </c>
      <c r="K8" s="52">
        <v>21530</v>
      </c>
      <c r="L8" s="52">
        <v>22097</v>
      </c>
      <c r="M8" s="53">
        <v>68.75</v>
      </c>
      <c r="N8" s="53">
        <v>67.97</v>
      </c>
      <c r="O8" s="53">
        <v>69.52</v>
      </c>
      <c r="P8" s="52">
        <v>43627</v>
      </c>
      <c r="Q8" s="52">
        <v>42564</v>
      </c>
      <c r="R8" s="52">
        <v>1063</v>
      </c>
      <c r="S8" s="54">
        <v>2.44</v>
      </c>
      <c r="T8" s="56">
        <v>0.12847222222222224</v>
      </c>
    </row>
    <row r="9" spans="1:20" s="6" customFormat="1" ht="18.75" customHeight="1">
      <c r="A9" s="247"/>
      <c r="B9" s="250"/>
      <c r="C9" s="57">
        <v>40055</v>
      </c>
      <c r="D9" s="50" t="s">
        <v>124</v>
      </c>
      <c r="E9" s="51">
        <v>1</v>
      </c>
      <c r="F9" s="51">
        <v>3</v>
      </c>
      <c r="G9" s="52">
        <v>66264</v>
      </c>
      <c r="H9" s="52">
        <v>33323</v>
      </c>
      <c r="I9" s="52">
        <v>32941</v>
      </c>
      <c r="J9" s="52">
        <v>47752</v>
      </c>
      <c r="K9" s="52">
        <v>24058</v>
      </c>
      <c r="L9" s="52">
        <v>23694</v>
      </c>
      <c r="M9" s="53">
        <v>72.06</v>
      </c>
      <c r="N9" s="53">
        <v>72.2</v>
      </c>
      <c r="O9" s="53">
        <v>71.93</v>
      </c>
      <c r="P9" s="52">
        <v>47751</v>
      </c>
      <c r="Q9" s="52">
        <v>46796</v>
      </c>
      <c r="R9" s="52">
        <v>955</v>
      </c>
      <c r="S9" s="58">
        <v>2</v>
      </c>
      <c r="T9" s="56">
        <v>0.10416666666666667</v>
      </c>
    </row>
    <row r="10" spans="1:20" s="6" customFormat="1" ht="18.75" customHeight="1">
      <c r="A10" s="247"/>
      <c r="B10" s="250"/>
      <c r="C10" s="57">
        <v>41259</v>
      </c>
      <c r="D10" s="50" t="s">
        <v>124</v>
      </c>
      <c r="E10" s="89">
        <v>1</v>
      </c>
      <c r="F10" s="89">
        <v>4</v>
      </c>
      <c r="G10" s="76">
        <f>SUM(H10:I10)</f>
        <v>66792</v>
      </c>
      <c r="H10" s="76">
        <v>33486</v>
      </c>
      <c r="I10" s="76">
        <v>33306</v>
      </c>
      <c r="J10" s="76">
        <f>SUM(K10:L10)</f>
        <v>42263</v>
      </c>
      <c r="K10" s="76">
        <v>21426</v>
      </c>
      <c r="L10" s="76">
        <v>20837</v>
      </c>
      <c r="M10" s="90">
        <v>63.28</v>
      </c>
      <c r="N10" s="90">
        <v>63.98</v>
      </c>
      <c r="O10" s="90">
        <v>62.56</v>
      </c>
      <c r="P10" s="76">
        <f>SUM(Q10:R10)</f>
        <v>42262</v>
      </c>
      <c r="Q10" s="76">
        <v>40838</v>
      </c>
      <c r="R10" s="76">
        <v>1424</v>
      </c>
      <c r="S10" s="91">
        <v>3.37</v>
      </c>
      <c r="T10" s="92">
        <v>0.10416666666666667</v>
      </c>
    </row>
    <row r="11" spans="1:20" s="6" customFormat="1" ht="18.75" customHeight="1">
      <c r="A11" s="247"/>
      <c r="B11" s="250"/>
      <c r="C11" s="57">
        <v>41987</v>
      </c>
      <c r="D11" s="50" t="s">
        <v>124</v>
      </c>
      <c r="E11" s="89">
        <v>1</v>
      </c>
      <c r="F11" s="89">
        <v>3</v>
      </c>
      <c r="G11" s="76">
        <v>67232</v>
      </c>
      <c r="H11" s="76">
        <v>33675</v>
      </c>
      <c r="I11" s="76">
        <v>33557</v>
      </c>
      <c r="J11" s="76">
        <v>37809</v>
      </c>
      <c r="K11" s="76">
        <v>19322</v>
      </c>
      <c r="L11" s="76">
        <v>18487</v>
      </c>
      <c r="M11" s="90">
        <v>56.24</v>
      </c>
      <c r="N11" s="90">
        <v>57.38</v>
      </c>
      <c r="O11" s="90">
        <v>55.09</v>
      </c>
      <c r="P11" s="76">
        <v>37807</v>
      </c>
      <c r="Q11" s="76">
        <v>36537</v>
      </c>
      <c r="R11" s="76">
        <v>1270</v>
      </c>
      <c r="S11" s="91">
        <v>3.36</v>
      </c>
      <c r="T11" s="92">
        <v>0.09027777777777778</v>
      </c>
    </row>
    <row r="12" spans="1:20" s="6" customFormat="1" ht="18.75" customHeight="1">
      <c r="A12" s="247"/>
      <c r="B12" s="250"/>
      <c r="C12" s="57">
        <v>43030</v>
      </c>
      <c r="D12" s="50" t="s">
        <v>139</v>
      </c>
      <c r="E12" s="89">
        <v>1</v>
      </c>
      <c r="F12" s="89">
        <v>3</v>
      </c>
      <c r="G12" s="76">
        <v>68867</v>
      </c>
      <c r="H12" s="76">
        <v>34655</v>
      </c>
      <c r="I12" s="76">
        <v>34212</v>
      </c>
      <c r="J12" s="76">
        <v>39406</v>
      </c>
      <c r="K12" s="76">
        <v>19937</v>
      </c>
      <c r="L12" s="76">
        <v>19469</v>
      </c>
      <c r="M12" s="90">
        <v>57.22</v>
      </c>
      <c r="N12" s="90">
        <v>57.53</v>
      </c>
      <c r="O12" s="90">
        <v>56.91</v>
      </c>
      <c r="P12" s="76">
        <v>39406</v>
      </c>
      <c r="Q12" s="76">
        <v>38647</v>
      </c>
      <c r="R12" s="76">
        <v>759</v>
      </c>
      <c r="S12" s="91">
        <v>1.93</v>
      </c>
      <c r="T12" s="92">
        <v>0.08680555555555557</v>
      </c>
    </row>
    <row r="13" spans="1:20" s="6" customFormat="1" ht="18.75" customHeight="1">
      <c r="A13" s="248"/>
      <c r="B13" s="251"/>
      <c r="C13" s="49">
        <v>44500</v>
      </c>
      <c r="D13" s="50" t="s">
        <v>124</v>
      </c>
      <c r="E13" s="89">
        <v>1</v>
      </c>
      <c r="F13" s="89">
        <v>2</v>
      </c>
      <c r="G13" s="76">
        <v>69025</v>
      </c>
      <c r="H13" s="76">
        <v>34771</v>
      </c>
      <c r="I13" s="76">
        <v>34254</v>
      </c>
      <c r="J13" s="76">
        <v>38073</v>
      </c>
      <c r="K13" s="76">
        <v>19369</v>
      </c>
      <c r="L13" s="76">
        <v>18704</v>
      </c>
      <c r="M13" s="90">
        <v>55.16</v>
      </c>
      <c r="N13" s="90">
        <v>55.7</v>
      </c>
      <c r="O13" s="90">
        <v>54.6</v>
      </c>
      <c r="P13" s="76">
        <v>38073</v>
      </c>
      <c r="Q13" s="76">
        <v>37503</v>
      </c>
      <c r="R13" s="76">
        <v>570</v>
      </c>
      <c r="S13" s="91">
        <v>1.5</v>
      </c>
      <c r="T13" s="92">
        <v>0.0625</v>
      </c>
    </row>
    <row r="14" spans="1:20" s="6" customFormat="1" ht="18.75" customHeight="1">
      <c r="A14" s="246" t="s">
        <v>122</v>
      </c>
      <c r="B14" s="249" t="s">
        <v>125</v>
      </c>
      <c r="C14" s="49">
        <v>35358</v>
      </c>
      <c r="D14" s="50" t="s">
        <v>124</v>
      </c>
      <c r="E14" s="51">
        <v>23</v>
      </c>
      <c r="F14" s="51">
        <v>78</v>
      </c>
      <c r="G14" s="52">
        <v>43140</v>
      </c>
      <c r="H14" s="52">
        <v>21352</v>
      </c>
      <c r="I14" s="52">
        <v>21788</v>
      </c>
      <c r="J14" s="52">
        <v>27234</v>
      </c>
      <c r="K14" s="52">
        <v>13284</v>
      </c>
      <c r="L14" s="52">
        <v>13950</v>
      </c>
      <c r="M14" s="53">
        <v>63.13</v>
      </c>
      <c r="N14" s="53">
        <v>62.21</v>
      </c>
      <c r="O14" s="53">
        <v>64.03</v>
      </c>
      <c r="P14" s="52">
        <v>27234</v>
      </c>
      <c r="Q14" s="52">
        <v>25896</v>
      </c>
      <c r="R14" s="52">
        <v>1338</v>
      </c>
      <c r="S14" s="54">
        <v>4.91</v>
      </c>
      <c r="T14" s="56">
        <v>0.19444444444444445</v>
      </c>
    </row>
    <row r="15" spans="1:20" s="6" customFormat="1" ht="18.75" customHeight="1">
      <c r="A15" s="247"/>
      <c r="B15" s="250"/>
      <c r="C15" s="49">
        <v>36702</v>
      </c>
      <c r="D15" s="50" t="s">
        <v>124</v>
      </c>
      <c r="E15" s="51">
        <v>21</v>
      </c>
      <c r="F15" s="51">
        <v>93</v>
      </c>
      <c r="G15" s="52">
        <v>45459</v>
      </c>
      <c r="H15" s="52">
        <v>22547</v>
      </c>
      <c r="I15" s="52">
        <v>22912</v>
      </c>
      <c r="J15" s="52">
        <v>30569</v>
      </c>
      <c r="K15" s="52">
        <v>14945</v>
      </c>
      <c r="L15" s="52">
        <v>15624</v>
      </c>
      <c r="M15" s="53">
        <v>67.25</v>
      </c>
      <c r="N15" s="53">
        <v>66.28</v>
      </c>
      <c r="O15" s="53">
        <v>68.19</v>
      </c>
      <c r="P15" s="52">
        <v>30564</v>
      </c>
      <c r="Q15" s="52">
        <v>29181</v>
      </c>
      <c r="R15" s="52">
        <v>1383</v>
      </c>
      <c r="S15" s="54">
        <v>4.52</v>
      </c>
      <c r="T15" s="56">
        <v>0.16805555555555554</v>
      </c>
    </row>
    <row r="16" spans="1:20" s="6" customFormat="1" ht="18.75" customHeight="1">
      <c r="A16" s="247"/>
      <c r="B16" s="250"/>
      <c r="C16" s="57">
        <v>37934</v>
      </c>
      <c r="D16" s="50" t="s">
        <v>124</v>
      </c>
      <c r="E16" s="51">
        <v>21</v>
      </c>
      <c r="F16" s="51">
        <v>75</v>
      </c>
      <c r="G16" s="52">
        <v>47568</v>
      </c>
      <c r="H16" s="52">
        <v>23719</v>
      </c>
      <c r="I16" s="52">
        <v>23849</v>
      </c>
      <c r="J16" s="52">
        <v>29738</v>
      </c>
      <c r="K16" s="52">
        <v>14735</v>
      </c>
      <c r="L16" s="52">
        <v>15003</v>
      </c>
      <c r="M16" s="53">
        <v>62.52</v>
      </c>
      <c r="N16" s="53">
        <v>62.12</v>
      </c>
      <c r="O16" s="53">
        <v>62.91</v>
      </c>
      <c r="P16" s="52">
        <v>29719</v>
      </c>
      <c r="Q16" s="52">
        <v>28798</v>
      </c>
      <c r="R16" s="52">
        <v>921</v>
      </c>
      <c r="S16" s="54">
        <v>3.1</v>
      </c>
      <c r="T16" s="56">
        <v>0.1388888888888889</v>
      </c>
    </row>
    <row r="17" spans="1:20" s="6" customFormat="1" ht="18.75" customHeight="1">
      <c r="A17" s="247"/>
      <c r="B17" s="250"/>
      <c r="C17" s="57">
        <v>38606</v>
      </c>
      <c r="D17" s="50" t="s">
        <v>124</v>
      </c>
      <c r="E17" s="51">
        <v>21</v>
      </c>
      <c r="F17" s="51">
        <v>80</v>
      </c>
      <c r="G17" s="52">
        <v>63520</v>
      </c>
      <c r="H17" s="52">
        <v>31716</v>
      </c>
      <c r="I17" s="52">
        <v>31804</v>
      </c>
      <c r="J17" s="52">
        <v>43638</v>
      </c>
      <c r="K17" s="52">
        <v>21539</v>
      </c>
      <c r="L17" s="52">
        <v>22099</v>
      </c>
      <c r="M17" s="53">
        <v>68.7</v>
      </c>
      <c r="N17" s="53">
        <v>67.91</v>
      </c>
      <c r="O17" s="53">
        <v>69.48</v>
      </c>
      <c r="P17" s="52">
        <v>43636</v>
      </c>
      <c r="Q17" s="52">
        <v>42734</v>
      </c>
      <c r="R17" s="52">
        <v>902</v>
      </c>
      <c r="S17" s="54">
        <v>2.07</v>
      </c>
      <c r="T17" s="56">
        <v>0.20833333333333334</v>
      </c>
    </row>
    <row r="18" spans="1:20" s="6" customFormat="1" ht="18.75" customHeight="1">
      <c r="A18" s="247"/>
      <c r="B18" s="250"/>
      <c r="C18" s="57">
        <v>40055</v>
      </c>
      <c r="D18" s="50" t="s">
        <v>124</v>
      </c>
      <c r="E18" s="51">
        <v>21</v>
      </c>
      <c r="F18" s="51">
        <v>93</v>
      </c>
      <c r="G18" s="52">
        <v>66264</v>
      </c>
      <c r="H18" s="52">
        <v>33323</v>
      </c>
      <c r="I18" s="52">
        <v>32941</v>
      </c>
      <c r="J18" s="52">
        <v>47750</v>
      </c>
      <c r="K18" s="52">
        <v>24057</v>
      </c>
      <c r="L18" s="52">
        <v>23693</v>
      </c>
      <c r="M18" s="53">
        <v>72.06</v>
      </c>
      <c r="N18" s="53">
        <v>72.19</v>
      </c>
      <c r="O18" s="53">
        <v>71.93</v>
      </c>
      <c r="P18" s="52">
        <v>47750</v>
      </c>
      <c r="Q18" s="52">
        <v>46071</v>
      </c>
      <c r="R18" s="52">
        <v>1049</v>
      </c>
      <c r="S18" s="54">
        <v>2.2</v>
      </c>
      <c r="T18" s="56">
        <v>0.1875</v>
      </c>
    </row>
    <row r="19" spans="1:20" s="6" customFormat="1" ht="18.75" customHeight="1">
      <c r="A19" s="247"/>
      <c r="B19" s="250"/>
      <c r="C19" s="57">
        <v>41259</v>
      </c>
      <c r="D19" s="50" t="s">
        <v>124</v>
      </c>
      <c r="E19" s="89">
        <v>21</v>
      </c>
      <c r="F19" s="89">
        <v>123</v>
      </c>
      <c r="G19" s="76">
        <f>SUM(H19:I19)</f>
        <v>66792</v>
      </c>
      <c r="H19" s="76">
        <v>33486</v>
      </c>
      <c r="I19" s="76">
        <v>33306</v>
      </c>
      <c r="J19" s="76">
        <f>SUM(K19:L19)</f>
        <v>42251</v>
      </c>
      <c r="K19" s="76">
        <v>21419</v>
      </c>
      <c r="L19" s="76">
        <v>20832</v>
      </c>
      <c r="M19" s="90">
        <v>63.26</v>
      </c>
      <c r="N19" s="90">
        <v>63.96</v>
      </c>
      <c r="O19" s="90">
        <v>62.55</v>
      </c>
      <c r="P19" s="76">
        <f>SUM(Q19:S19)</f>
        <v>42252.18</v>
      </c>
      <c r="Q19" s="76">
        <v>41328</v>
      </c>
      <c r="R19" s="76">
        <v>922</v>
      </c>
      <c r="S19" s="91">
        <v>2.18</v>
      </c>
      <c r="T19" s="92">
        <v>0.16666666666666666</v>
      </c>
    </row>
    <row r="20" spans="1:20" s="6" customFormat="1" ht="18.75" customHeight="1">
      <c r="A20" s="247"/>
      <c r="B20" s="250"/>
      <c r="C20" s="57">
        <v>41987</v>
      </c>
      <c r="D20" s="50" t="s">
        <v>124</v>
      </c>
      <c r="E20" s="89">
        <v>21</v>
      </c>
      <c r="F20" s="89">
        <v>95</v>
      </c>
      <c r="G20" s="76">
        <v>67232</v>
      </c>
      <c r="H20" s="76">
        <v>33675</v>
      </c>
      <c r="I20" s="76">
        <v>33557</v>
      </c>
      <c r="J20" s="76">
        <v>37806</v>
      </c>
      <c r="K20" s="76">
        <v>19321</v>
      </c>
      <c r="L20" s="76">
        <v>18485</v>
      </c>
      <c r="M20" s="90">
        <v>56.23</v>
      </c>
      <c r="N20" s="90">
        <v>57.37</v>
      </c>
      <c r="O20" s="90">
        <v>55.09</v>
      </c>
      <c r="P20" s="76">
        <v>37805</v>
      </c>
      <c r="Q20" s="76">
        <v>37045</v>
      </c>
      <c r="R20" s="76">
        <v>760</v>
      </c>
      <c r="S20" s="91">
        <v>2.01</v>
      </c>
      <c r="T20" s="92">
        <v>0.13541666666666666</v>
      </c>
    </row>
    <row r="21" spans="1:20" s="6" customFormat="1" ht="18.75" customHeight="1">
      <c r="A21" s="247"/>
      <c r="B21" s="250"/>
      <c r="C21" s="57">
        <v>43030</v>
      </c>
      <c r="D21" s="50" t="s">
        <v>139</v>
      </c>
      <c r="E21" s="89">
        <v>21</v>
      </c>
      <c r="F21" s="89">
        <v>84</v>
      </c>
      <c r="G21" s="76">
        <v>68867</v>
      </c>
      <c r="H21" s="76">
        <v>34655</v>
      </c>
      <c r="I21" s="76">
        <v>34212</v>
      </c>
      <c r="J21" s="76">
        <v>39407</v>
      </c>
      <c r="K21" s="76">
        <v>19935</v>
      </c>
      <c r="L21" s="76">
        <v>19472</v>
      </c>
      <c r="M21" s="90">
        <v>57.22</v>
      </c>
      <c r="N21" s="90">
        <v>57.52</v>
      </c>
      <c r="O21" s="90">
        <v>56.92</v>
      </c>
      <c r="P21" s="76">
        <v>39407</v>
      </c>
      <c r="Q21" s="76">
        <v>38443</v>
      </c>
      <c r="R21" s="76">
        <v>963</v>
      </c>
      <c r="S21" s="91">
        <v>2.44</v>
      </c>
      <c r="T21" s="92">
        <v>0.15277777777777776</v>
      </c>
    </row>
    <row r="22" spans="1:20" s="6" customFormat="1" ht="18.75" customHeight="1">
      <c r="A22" s="248"/>
      <c r="B22" s="251"/>
      <c r="C22" s="49">
        <v>44500</v>
      </c>
      <c r="D22" s="50" t="s">
        <v>124</v>
      </c>
      <c r="E22" s="89">
        <v>21</v>
      </c>
      <c r="F22" s="89">
        <v>88</v>
      </c>
      <c r="G22" s="76">
        <v>69025</v>
      </c>
      <c r="H22" s="76">
        <v>34771</v>
      </c>
      <c r="I22" s="76">
        <v>34254</v>
      </c>
      <c r="J22" s="76">
        <v>38068</v>
      </c>
      <c r="K22" s="76">
        <v>19364</v>
      </c>
      <c r="L22" s="76">
        <v>18704</v>
      </c>
      <c r="M22" s="90">
        <v>55.15</v>
      </c>
      <c r="N22" s="90">
        <v>55.69</v>
      </c>
      <c r="O22" s="90">
        <v>54.6</v>
      </c>
      <c r="P22" s="76">
        <v>38068</v>
      </c>
      <c r="Q22" s="76">
        <v>37263</v>
      </c>
      <c r="R22" s="76">
        <v>805</v>
      </c>
      <c r="S22" s="91">
        <v>2.11</v>
      </c>
      <c r="T22" s="92">
        <v>0.1423611111111111</v>
      </c>
    </row>
    <row r="23" spans="1:20" s="6" customFormat="1" ht="18.75" customHeight="1">
      <c r="A23" s="252" t="s">
        <v>126</v>
      </c>
      <c r="B23" s="253" t="s">
        <v>127</v>
      </c>
      <c r="C23" s="49">
        <v>34903</v>
      </c>
      <c r="D23" s="50" t="s">
        <v>124</v>
      </c>
      <c r="E23" s="51">
        <v>2</v>
      </c>
      <c r="F23" s="51">
        <v>6</v>
      </c>
      <c r="G23" s="52">
        <v>42538</v>
      </c>
      <c r="H23" s="52">
        <v>21035</v>
      </c>
      <c r="I23" s="52">
        <v>21503</v>
      </c>
      <c r="J23" s="52">
        <v>21871</v>
      </c>
      <c r="K23" s="52">
        <v>10746</v>
      </c>
      <c r="L23" s="52">
        <v>11125</v>
      </c>
      <c r="M23" s="53">
        <v>51.42</v>
      </c>
      <c r="N23" s="53">
        <v>51.09</v>
      </c>
      <c r="O23" s="53">
        <v>51.74</v>
      </c>
      <c r="P23" s="52">
        <v>21871</v>
      </c>
      <c r="Q23" s="52">
        <v>21238</v>
      </c>
      <c r="R23" s="52">
        <v>633</v>
      </c>
      <c r="S23" s="54">
        <v>2.89</v>
      </c>
      <c r="T23" s="56">
        <v>0.08611111111111112</v>
      </c>
    </row>
    <row r="24" spans="1:20" s="6" customFormat="1" ht="18.75" customHeight="1">
      <c r="A24" s="252"/>
      <c r="B24" s="253"/>
      <c r="C24" s="49">
        <v>35988</v>
      </c>
      <c r="D24" s="50" t="s">
        <v>124</v>
      </c>
      <c r="E24" s="51">
        <v>2</v>
      </c>
      <c r="F24" s="51">
        <v>6</v>
      </c>
      <c r="G24" s="52">
        <v>44161</v>
      </c>
      <c r="H24" s="52">
        <v>21871</v>
      </c>
      <c r="I24" s="52">
        <v>22290</v>
      </c>
      <c r="J24" s="52">
        <v>26462</v>
      </c>
      <c r="K24" s="52">
        <v>13022</v>
      </c>
      <c r="L24" s="52">
        <v>13440</v>
      </c>
      <c r="M24" s="53">
        <v>59.92</v>
      </c>
      <c r="N24" s="53">
        <v>59.54</v>
      </c>
      <c r="O24" s="53">
        <v>60.3</v>
      </c>
      <c r="P24" s="52">
        <v>26462</v>
      </c>
      <c r="Q24" s="52">
        <v>25434</v>
      </c>
      <c r="R24" s="52">
        <v>1028</v>
      </c>
      <c r="S24" s="54">
        <v>3.88</v>
      </c>
      <c r="T24" s="56">
        <v>0.10277777777777779</v>
      </c>
    </row>
    <row r="25" spans="1:20" s="6" customFormat="1" ht="18.75" customHeight="1">
      <c r="A25" s="252"/>
      <c r="B25" s="253"/>
      <c r="C25" s="59">
        <v>37101</v>
      </c>
      <c r="D25" s="50" t="s">
        <v>124</v>
      </c>
      <c r="E25" s="60">
        <v>2</v>
      </c>
      <c r="F25" s="60">
        <v>6</v>
      </c>
      <c r="G25" s="61">
        <v>46273</v>
      </c>
      <c r="H25" s="61">
        <v>23015</v>
      </c>
      <c r="I25" s="61">
        <v>23258</v>
      </c>
      <c r="J25" s="61">
        <v>31330</v>
      </c>
      <c r="K25" s="61">
        <v>15200</v>
      </c>
      <c r="L25" s="61">
        <v>16130</v>
      </c>
      <c r="M25" s="62">
        <v>67.71</v>
      </c>
      <c r="N25" s="62">
        <v>66.04</v>
      </c>
      <c r="O25" s="62">
        <v>69.35</v>
      </c>
      <c r="P25" s="61">
        <v>31329</v>
      </c>
      <c r="Q25" s="61">
        <v>29835</v>
      </c>
      <c r="R25" s="61">
        <v>1494</v>
      </c>
      <c r="S25" s="63">
        <v>4.77</v>
      </c>
      <c r="T25" s="64">
        <v>0.23958333333333334</v>
      </c>
    </row>
    <row r="26" spans="1:20" s="6" customFormat="1" ht="18.75" customHeight="1">
      <c r="A26" s="252"/>
      <c r="B26" s="253"/>
      <c r="C26" s="49">
        <v>38179</v>
      </c>
      <c r="D26" s="50" t="s">
        <v>124</v>
      </c>
      <c r="E26" s="51">
        <v>2</v>
      </c>
      <c r="F26" s="51">
        <v>5</v>
      </c>
      <c r="G26" s="52">
        <v>47815</v>
      </c>
      <c r="H26" s="52">
        <v>23873</v>
      </c>
      <c r="I26" s="52">
        <v>23942</v>
      </c>
      <c r="J26" s="52">
        <v>28738</v>
      </c>
      <c r="K26" s="52">
        <v>14283</v>
      </c>
      <c r="L26" s="52">
        <v>14455</v>
      </c>
      <c r="M26" s="53">
        <v>60.1</v>
      </c>
      <c r="N26" s="53">
        <v>59.83</v>
      </c>
      <c r="O26" s="53">
        <v>60.38</v>
      </c>
      <c r="P26" s="52">
        <v>28738</v>
      </c>
      <c r="Q26" s="52">
        <v>28048</v>
      </c>
      <c r="R26" s="52">
        <v>690</v>
      </c>
      <c r="S26" s="54">
        <v>2.4</v>
      </c>
      <c r="T26" s="56">
        <v>0.08541666666666665</v>
      </c>
    </row>
    <row r="27" spans="1:20" s="6" customFormat="1" ht="18.75" customHeight="1">
      <c r="A27" s="252"/>
      <c r="B27" s="253"/>
      <c r="C27" s="49">
        <v>39292</v>
      </c>
      <c r="D27" s="50" t="s">
        <v>124</v>
      </c>
      <c r="E27" s="51">
        <v>2</v>
      </c>
      <c r="F27" s="51">
        <v>5</v>
      </c>
      <c r="G27" s="52">
        <v>64857</v>
      </c>
      <c r="H27" s="52">
        <v>32570</v>
      </c>
      <c r="I27" s="52">
        <v>32287</v>
      </c>
      <c r="J27" s="52">
        <v>39423</v>
      </c>
      <c r="K27" s="52">
        <v>19825</v>
      </c>
      <c r="L27" s="52">
        <v>19598</v>
      </c>
      <c r="M27" s="53">
        <v>60.78</v>
      </c>
      <c r="N27" s="53">
        <v>90.87</v>
      </c>
      <c r="O27" s="53">
        <v>60.7</v>
      </c>
      <c r="P27" s="52">
        <v>39422</v>
      </c>
      <c r="Q27" s="52">
        <v>38381</v>
      </c>
      <c r="R27" s="52">
        <v>1041</v>
      </c>
      <c r="S27" s="54">
        <v>2.64</v>
      </c>
      <c r="T27" s="56">
        <v>0.11458333333333333</v>
      </c>
    </row>
    <row r="28" spans="1:20" s="6" customFormat="1" ht="18.75" customHeight="1">
      <c r="A28" s="252"/>
      <c r="B28" s="253"/>
      <c r="C28" s="49">
        <v>40111</v>
      </c>
      <c r="D28" s="50" t="s">
        <v>124</v>
      </c>
      <c r="E28" s="51">
        <v>1</v>
      </c>
      <c r="F28" s="51">
        <v>4</v>
      </c>
      <c r="G28" s="52">
        <v>66320</v>
      </c>
      <c r="H28" s="52">
        <v>33350</v>
      </c>
      <c r="I28" s="52">
        <v>32970</v>
      </c>
      <c r="J28" s="52">
        <v>24245</v>
      </c>
      <c r="K28" s="52">
        <v>12561</v>
      </c>
      <c r="L28" s="52">
        <v>11684</v>
      </c>
      <c r="M28" s="53">
        <v>36.56</v>
      </c>
      <c r="N28" s="53">
        <v>37.66</v>
      </c>
      <c r="O28" s="53">
        <v>35.44</v>
      </c>
      <c r="P28" s="52">
        <v>24245</v>
      </c>
      <c r="Q28" s="52">
        <v>23893</v>
      </c>
      <c r="R28" s="52">
        <v>352</v>
      </c>
      <c r="S28" s="54">
        <v>1.45</v>
      </c>
      <c r="T28" s="56">
        <v>0.0625</v>
      </c>
    </row>
    <row r="29" spans="1:20" s="6" customFormat="1" ht="18.75" customHeight="1">
      <c r="A29" s="252"/>
      <c r="B29" s="253"/>
      <c r="C29" s="49">
        <v>40370</v>
      </c>
      <c r="D29" s="50" t="s">
        <v>124</v>
      </c>
      <c r="E29" s="51">
        <v>2</v>
      </c>
      <c r="F29" s="51">
        <v>6</v>
      </c>
      <c r="G29" s="52">
        <v>66343</v>
      </c>
      <c r="H29" s="52">
        <v>33344</v>
      </c>
      <c r="I29" s="52">
        <v>32999</v>
      </c>
      <c r="J29" s="52">
        <v>39362</v>
      </c>
      <c r="K29" s="52">
        <v>19900</v>
      </c>
      <c r="L29" s="52">
        <v>19462</v>
      </c>
      <c r="M29" s="53">
        <v>59.33</v>
      </c>
      <c r="N29" s="53">
        <v>59.68</v>
      </c>
      <c r="O29" s="53">
        <v>58.98</v>
      </c>
      <c r="P29" s="52">
        <v>39362</v>
      </c>
      <c r="Q29" s="52">
        <v>38334</v>
      </c>
      <c r="R29" s="52">
        <v>1028</v>
      </c>
      <c r="S29" s="54">
        <v>2.61</v>
      </c>
      <c r="T29" s="56">
        <v>0.13541666666666666</v>
      </c>
    </row>
    <row r="30" spans="1:20" s="6" customFormat="1" ht="18.75" customHeight="1">
      <c r="A30" s="252"/>
      <c r="B30" s="253"/>
      <c r="C30" s="49">
        <v>41476</v>
      </c>
      <c r="D30" s="135" t="s">
        <v>124</v>
      </c>
      <c r="E30" s="93">
        <v>2</v>
      </c>
      <c r="F30" s="93">
        <v>6</v>
      </c>
      <c r="G30" s="76">
        <f>SUM(H30:I30)</f>
        <v>66989</v>
      </c>
      <c r="H30" s="94">
        <v>33570</v>
      </c>
      <c r="I30" s="94">
        <v>33419</v>
      </c>
      <c r="J30" s="76">
        <f>SUM(K30:L30)</f>
        <v>35114</v>
      </c>
      <c r="K30" s="94">
        <v>17940</v>
      </c>
      <c r="L30" s="94">
        <v>17174</v>
      </c>
      <c r="M30" s="95">
        <v>52.42</v>
      </c>
      <c r="N30" s="95">
        <v>53.44</v>
      </c>
      <c r="O30" s="95">
        <v>51.39</v>
      </c>
      <c r="P30" s="76">
        <f>SUM(Q30:R30)</f>
        <v>35114</v>
      </c>
      <c r="Q30" s="94">
        <v>34345</v>
      </c>
      <c r="R30" s="94">
        <v>769</v>
      </c>
      <c r="S30" s="96">
        <v>2.19</v>
      </c>
      <c r="T30" s="97">
        <v>0.07291666666666667</v>
      </c>
    </row>
    <row r="31" spans="1:20" s="6" customFormat="1" ht="18.75" customHeight="1">
      <c r="A31" s="252"/>
      <c r="B31" s="253"/>
      <c r="C31" s="171">
        <v>42561</v>
      </c>
      <c r="D31" s="102" t="s">
        <v>124</v>
      </c>
      <c r="E31" s="112">
        <v>2</v>
      </c>
      <c r="F31" s="112">
        <v>5</v>
      </c>
      <c r="G31" s="100">
        <v>68821</v>
      </c>
      <c r="H31" s="103">
        <v>34563</v>
      </c>
      <c r="I31" s="103">
        <v>34258</v>
      </c>
      <c r="J31" s="100">
        <v>39885</v>
      </c>
      <c r="K31" s="103">
        <v>20308</v>
      </c>
      <c r="L31" s="103">
        <v>19577</v>
      </c>
      <c r="M31" s="104">
        <v>57.95</v>
      </c>
      <c r="N31" s="104">
        <v>58.76</v>
      </c>
      <c r="O31" s="104">
        <v>57.15</v>
      </c>
      <c r="P31" s="100">
        <v>39885</v>
      </c>
      <c r="Q31" s="103">
        <v>38976</v>
      </c>
      <c r="R31" s="103">
        <v>909</v>
      </c>
      <c r="S31" s="105">
        <v>2.28</v>
      </c>
      <c r="T31" s="106">
        <v>0.0798611111111111</v>
      </c>
    </row>
    <row r="32" spans="1:20" s="6" customFormat="1" ht="18.75" customHeight="1">
      <c r="A32" s="252"/>
      <c r="B32" s="253"/>
      <c r="C32" s="171">
        <v>43667</v>
      </c>
      <c r="D32" s="102" t="s">
        <v>124</v>
      </c>
      <c r="E32" s="112">
        <v>2</v>
      </c>
      <c r="F32" s="112">
        <v>5</v>
      </c>
      <c r="G32" s="100">
        <v>68967</v>
      </c>
      <c r="H32" s="103">
        <v>34709</v>
      </c>
      <c r="I32" s="103">
        <v>34258</v>
      </c>
      <c r="J32" s="100">
        <v>35575</v>
      </c>
      <c r="K32" s="103">
        <v>18181</v>
      </c>
      <c r="L32" s="103">
        <v>17394</v>
      </c>
      <c r="M32" s="104">
        <v>51.58</v>
      </c>
      <c r="N32" s="104">
        <v>52.38</v>
      </c>
      <c r="O32" s="104">
        <v>50.77</v>
      </c>
      <c r="P32" s="100">
        <v>35575</v>
      </c>
      <c r="Q32" s="103">
        <v>34976</v>
      </c>
      <c r="R32" s="103">
        <v>596</v>
      </c>
      <c r="S32" s="105">
        <v>1.68</v>
      </c>
      <c r="T32" s="106">
        <v>0.09375</v>
      </c>
    </row>
    <row r="33" spans="1:20" s="6" customFormat="1" ht="18.75" customHeight="1">
      <c r="A33" s="252"/>
      <c r="B33" s="253"/>
      <c r="C33" s="101">
        <v>44493</v>
      </c>
      <c r="D33" s="102" t="s">
        <v>124</v>
      </c>
      <c r="E33" s="112">
        <v>1</v>
      </c>
      <c r="F33" s="112">
        <v>3</v>
      </c>
      <c r="G33" s="100">
        <v>69032</v>
      </c>
      <c r="H33" s="103">
        <v>34779</v>
      </c>
      <c r="I33" s="103">
        <v>34253</v>
      </c>
      <c r="J33" s="100">
        <v>31933</v>
      </c>
      <c r="K33" s="103">
        <v>16180</v>
      </c>
      <c r="L33" s="103">
        <v>15753</v>
      </c>
      <c r="M33" s="104">
        <v>46.23</v>
      </c>
      <c r="N33" s="104">
        <v>46.49</v>
      </c>
      <c r="O33" s="104">
        <v>45.96</v>
      </c>
      <c r="P33" s="100">
        <v>31933</v>
      </c>
      <c r="Q33" s="103">
        <v>31533</v>
      </c>
      <c r="R33" s="103">
        <v>400</v>
      </c>
      <c r="S33" s="105">
        <v>1.25</v>
      </c>
      <c r="T33" s="106">
        <v>0.06597222222222222</v>
      </c>
    </row>
    <row r="34" spans="1:20" s="6" customFormat="1" ht="13.5">
      <c r="A34" s="6" t="s">
        <v>201</v>
      </c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</row>
    <row r="35" spans="7:20" s="6" customFormat="1" ht="13.5"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</row>
    <row r="36" spans="1:20" s="6" customFormat="1" ht="18.75" customHeight="1">
      <c r="A36" s="6" t="s">
        <v>113</v>
      </c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6"/>
      <c r="S36" s="66"/>
      <c r="T36" s="66"/>
    </row>
    <row r="37" spans="1:20" s="6" customFormat="1" ht="21" customHeight="1">
      <c r="A37" s="234" t="s">
        <v>120</v>
      </c>
      <c r="B37" s="235"/>
      <c r="C37" s="238" t="s">
        <v>69</v>
      </c>
      <c r="D37" s="239"/>
      <c r="E37" s="242" t="s">
        <v>70</v>
      </c>
      <c r="F37" s="244" t="s">
        <v>87</v>
      </c>
      <c r="G37" s="254" t="s">
        <v>71</v>
      </c>
      <c r="H37" s="255"/>
      <c r="I37" s="256"/>
      <c r="J37" s="254" t="s">
        <v>72</v>
      </c>
      <c r="K37" s="255"/>
      <c r="L37" s="256"/>
      <c r="M37" s="257" t="s">
        <v>73</v>
      </c>
      <c r="N37" s="258"/>
      <c r="O37" s="259"/>
      <c r="P37" s="257" t="s">
        <v>74</v>
      </c>
      <c r="Q37" s="258"/>
      <c r="R37" s="258"/>
      <c r="S37" s="259"/>
      <c r="T37" s="232" t="s">
        <v>121</v>
      </c>
    </row>
    <row r="38" spans="1:20" s="6" customFormat="1" ht="21" customHeight="1">
      <c r="A38" s="236"/>
      <c r="B38" s="237"/>
      <c r="C38" s="240"/>
      <c r="D38" s="241"/>
      <c r="E38" s="243"/>
      <c r="F38" s="245"/>
      <c r="G38" s="67" t="s">
        <v>56</v>
      </c>
      <c r="H38" s="67" t="s">
        <v>57</v>
      </c>
      <c r="I38" s="67" t="s">
        <v>58</v>
      </c>
      <c r="J38" s="67" t="s">
        <v>56</v>
      </c>
      <c r="K38" s="67" t="s">
        <v>57</v>
      </c>
      <c r="L38" s="67" t="s">
        <v>58</v>
      </c>
      <c r="M38" s="68" t="s">
        <v>56</v>
      </c>
      <c r="N38" s="68" t="s">
        <v>57</v>
      </c>
      <c r="O38" s="68" t="s">
        <v>58</v>
      </c>
      <c r="P38" s="69" t="s">
        <v>75</v>
      </c>
      <c r="Q38" s="69" t="s">
        <v>76</v>
      </c>
      <c r="R38" s="69" t="s">
        <v>77</v>
      </c>
      <c r="S38" s="70" t="s">
        <v>78</v>
      </c>
      <c r="T38" s="233"/>
    </row>
    <row r="39" spans="1:20" s="6" customFormat="1" ht="18.75" customHeight="1">
      <c r="A39" s="272" t="s">
        <v>126</v>
      </c>
      <c r="B39" s="274" t="s">
        <v>125</v>
      </c>
      <c r="C39" s="49">
        <v>34903</v>
      </c>
      <c r="D39" s="71" t="s">
        <v>124</v>
      </c>
      <c r="E39" s="72">
        <v>50</v>
      </c>
      <c r="F39" s="72">
        <v>181</v>
      </c>
      <c r="G39" s="73">
        <v>42538</v>
      </c>
      <c r="H39" s="73">
        <v>21035</v>
      </c>
      <c r="I39" s="73">
        <v>21035</v>
      </c>
      <c r="J39" s="73">
        <v>21870</v>
      </c>
      <c r="K39" s="73">
        <v>10746</v>
      </c>
      <c r="L39" s="73">
        <v>11124</v>
      </c>
      <c r="M39" s="74">
        <v>51.41</v>
      </c>
      <c r="N39" s="74">
        <v>51.09</v>
      </c>
      <c r="O39" s="75">
        <v>51.73</v>
      </c>
      <c r="P39" s="76">
        <v>21869</v>
      </c>
      <c r="Q39" s="76">
        <v>20634</v>
      </c>
      <c r="R39" s="76">
        <v>1235</v>
      </c>
      <c r="S39" s="77">
        <v>5.65</v>
      </c>
      <c r="T39" s="78">
        <v>0.15208333333333332</v>
      </c>
    </row>
    <row r="40" spans="1:20" s="6" customFormat="1" ht="18.75" customHeight="1">
      <c r="A40" s="273"/>
      <c r="B40" s="275"/>
      <c r="C40" s="49">
        <v>35988</v>
      </c>
      <c r="D40" s="71" t="s">
        <v>124</v>
      </c>
      <c r="E40" s="79">
        <v>50</v>
      </c>
      <c r="F40" s="79">
        <v>158</v>
      </c>
      <c r="G40" s="73">
        <v>44161</v>
      </c>
      <c r="H40" s="73">
        <v>21871</v>
      </c>
      <c r="I40" s="73">
        <v>22290</v>
      </c>
      <c r="J40" s="73">
        <v>26462</v>
      </c>
      <c r="K40" s="73">
        <v>13022</v>
      </c>
      <c r="L40" s="73">
        <v>13440</v>
      </c>
      <c r="M40" s="74">
        <v>59.92</v>
      </c>
      <c r="N40" s="74">
        <v>59.54</v>
      </c>
      <c r="O40" s="74">
        <v>60.3</v>
      </c>
      <c r="P40" s="73">
        <v>26462</v>
      </c>
      <c r="Q40" s="73">
        <v>25493</v>
      </c>
      <c r="R40" s="73">
        <v>969</v>
      </c>
      <c r="S40" s="77">
        <v>3.66</v>
      </c>
      <c r="T40" s="80">
        <v>0.15069444444444444</v>
      </c>
    </row>
    <row r="41" spans="1:20" s="6" customFormat="1" ht="18.75" customHeight="1">
      <c r="A41" s="273"/>
      <c r="B41" s="275"/>
      <c r="C41" s="59">
        <v>37101</v>
      </c>
      <c r="D41" s="71" t="s">
        <v>124</v>
      </c>
      <c r="E41" s="81">
        <v>48</v>
      </c>
      <c r="F41" s="81">
        <v>204</v>
      </c>
      <c r="G41" s="82">
        <v>46313</v>
      </c>
      <c r="H41" s="82">
        <v>23039</v>
      </c>
      <c r="I41" s="82">
        <v>23274</v>
      </c>
      <c r="J41" s="82">
        <v>31369</v>
      </c>
      <c r="K41" s="82">
        <v>15216</v>
      </c>
      <c r="L41" s="82">
        <v>16153</v>
      </c>
      <c r="M41" s="83">
        <v>67.73</v>
      </c>
      <c r="N41" s="83">
        <v>66.04</v>
      </c>
      <c r="O41" s="83">
        <v>69.04</v>
      </c>
      <c r="P41" s="82">
        <v>31368</v>
      </c>
      <c r="Q41" s="82">
        <v>29660</v>
      </c>
      <c r="R41" s="82">
        <v>1708</v>
      </c>
      <c r="S41" s="84">
        <v>5.45</v>
      </c>
      <c r="T41" s="85">
        <v>0.46875</v>
      </c>
    </row>
    <row r="42" spans="1:20" s="6" customFormat="1" ht="18.75" customHeight="1">
      <c r="A42" s="273"/>
      <c r="B42" s="275"/>
      <c r="C42" s="57">
        <v>38179</v>
      </c>
      <c r="D42" s="71" t="s">
        <v>124</v>
      </c>
      <c r="E42" s="79">
        <v>48</v>
      </c>
      <c r="F42" s="79">
        <v>204</v>
      </c>
      <c r="G42" s="73">
        <v>47860</v>
      </c>
      <c r="H42" s="73">
        <v>23899</v>
      </c>
      <c r="I42" s="73">
        <v>23961</v>
      </c>
      <c r="J42" s="73">
        <v>28744</v>
      </c>
      <c r="K42" s="73">
        <v>14288</v>
      </c>
      <c r="L42" s="73">
        <v>14456</v>
      </c>
      <c r="M42" s="74">
        <v>60.06</v>
      </c>
      <c r="N42" s="74">
        <v>59.78</v>
      </c>
      <c r="O42" s="74">
        <v>60.33</v>
      </c>
      <c r="P42" s="73">
        <v>28743</v>
      </c>
      <c r="Q42" s="73">
        <v>27692</v>
      </c>
      <c r="R42" s="73">
        <v>1051</v>
      </c>
      <c r="S42" s="77">
        <v>3.66</v>
      </c>
      <c r="T42" s="80">
        <v>0.23958333333333334</v>
      </c>
    </row>
    <row r="43" spans="1:20" s="6" customFormat="1" ht="18.75" customHeight="1">
      <c r="A43" s="273"/>
      <c r="B43" s="275"/>
      <c r="C43" s="57">
        <v>39292</v>
      </c>
      <c r="D43" s="71" t="s">
        <v>124</v>
      </c>
      <c r="E43" s="79">
        <v>48</v>
      </c>
      <c r="F43" s="79">
        <v>159</v>
      </c>
      <c r="G43" s="73">
        <v>64857</v>
      </c>
      <c r="H43" s="73">
        <v>32570</v>
      </c>
      <c r="I43" s="73">
        <v>32287</v>
      </c>
      <c r="J43" s="73">
        <v>39421</v>
      </c>
      <c r="K43" s="73">
        <v>19824</v>
      </c>
      <c r="L43" s="73">
        <v>19597</v>
      </c>
      <c r="M43" s="74">
        <v>60.78</v>
      </c>
      <c r="N43" s="74">
        <v>60.87</v>
      </c>
      <c r="O43" s="74">
        <v>60.7</v>
      </c>
      <c r="P43" s="73">
        <v>39421</v>
      </c>
      <c r="Q43" s="73">
        <v>38490</v>
      </c>
      <c r="R43" s="73">
        <v>931</v>
      </c>
      <c r="S43" s="77">
        <v>2.36</v>
      </c>
      <c r="T43" s="80">
        <v>0.25</v>
      </c>
    </row>
    <row r="44" spans="1:20" s="6" customFormat="1" ht="18.75" customHeight="1">
      <c r="A44" s="273"/>
      <c r="B44" s="275"/>
      <c r="C44" s="57">
        <v>40370</v>
      </c>
      <c r="D44" s="71" t="s">
        <v>124</v>
      </c>
      <c r="E44" s="79">
        <v>48</v>
      </c>
      <c r="F44" s="79">
        <v>186</v>
      </c>
      <c r="G44" s="73">
        <v>66343</v>
      </c>
      <c r="H44" s="73">
        <v>33344</v>
      </c>
      <c r="I44" s="73">
        <v>32999</v>
      </c>
      <c r="J44" s="73">
        <v>39361</v>
      </c>
      <c r="K44" s="73">
        <v>19899</v>
      </c>
      <c r="L44" s="73">
        <v>19462</v>
      </c>
      <c r="M44" s="74">
        <v>59.33</v>
      </c>
      <c r="N44" s="74">
        <v>59.68</v>
      </c>
      <c r="O44" s="74">
        <v>58.98</v>
      </c>
      <c r="P44" s="73">
        <v>39360</v>
      </c>
      <c r="Q44" s="73">
        <v>38456</v>
      </c>
      <c r="R44" s="73">
        <v>904</v>
      </c>
      <c r="S44" s="77">
        <v>2.3</v>
      </c>
      <c r="T44" s="80">
        <v>0.2708333333333333</v>
      </c>
    </row>
    <row r="45" spans="1:20" s="6" customFormat="1" ht="18.75" customHeight="1">
      <c r="A45" s="273"/>
      <c r="B45" s="275"/>
      <c r="C45" s="57">
        <v>41476</v>
      </c>
      <c r="D45" s="71" t="s">
        <v>124</v>
      </c>
      <c r="E45" s="93">
        <v>48</v>
      </c>
      <c r="F45" s="93">
        <v>162</v>
      </c>
      <c r="G45" s="76">
        <f>SUM(H45:I45)</f>
        <v>66989</v>
      </c>
      <c r="H45" s="94">
        <v>33570</v>
      </c>
      <c r="I45" s="94">
        <v>33419</v>
      </c>
      <c r="J45" s="76">
        <f>SUM(K45:L45)</f>
        <v>35114</v>
      </c>
      <c r="K45" s="94">
        <v>17940</v>
      </c>
      <c r="L45" s="94">
        <v>17174</v>
      </c>
      <c r="M45" s="95">
        <v>52.42</v>
      </c>
      <c r="N45" s="95">
        <v>53.44</v>
      </c>
      <c r="O45" s="95">
        <v>51.39</v>
      </c>
      <c r="P45" s="76">
        <f>SUM(Q45:R45)</f>
        <v>35114</v>
      </c>
      <c r="Q45" s="94">
        <v>34385</v>
      </c>
      <c r="R45" s="94">
        <v>729</v>
      </c>
      <c r="S45" s="96">
        <v>2.08</v>
      </c>
      <c r="T45" s="97">
        <v>0.2777777777777778</v>
      </c>
    </row>
    <row r="46" spans="1:20" s="6" customFormat="1" ht="18.75" customHeight="1">
      <c r="A46" s="273"/>
      <c r="B46" s="275"/>
      <c r="C46" s="101">
        <v>42561</v>
      </c>
      <c r="D46" s="102" t="s">
        <v>124</v>
      </c>
      <c r="E46" s="112">
        <v>48</v>
      </c>
      <c r="F46" s="112">
        <v>164</v>
      </c>
      <c r="G46" s="100">
        <v>68821</v>
      </c>
      <c r="H46" s="103">
        <v>34563</v>
      </c>
      <c r="I46" s="103">
        <v>34258</v>
      </c>
      <c r="J46" s="100">
        <v>39888</v>
      </c>
      <c r="K46" s="103">
        <v>20308</v>
      </c>
      <c r="L46" s="103">
        <v>19580</v>
      </c>
      <c r="M46" s="104">
        <v>57.96</v>
      </c>
      <c r="N46" s="104">
        <v>58.76</v>
      </c>
      <c r="O46" s="104">
        <v>57.15</v>
      </c>
      <c r="P46" s="100">
        <v>39888</v>
      </c>
      <c r="Q46" s="103">
        <v>38752</v>
      </c>
      <c r="R46" s="103">
        <v>1136</v>
      </c>
      <c r="S46" s="105">
        <v>2.85</v>
      </c>
      <c r="T46" s="106">
        <v>0.24305555555555555</v>
      </c>
    </row>
    <row r="47" spans="1:20" s="6" customFormat="1" ht="18.75" customHeight="1">
      <c r="A47" s="165"/>
      <c r="B47" s="276"/>
      <c r="C47" s="101">
        <v>43667</v>
      </c>
      <c r="D47" s="102" t="s">
        <v>124</v>
      </c>
      <c r="E47" s="112">
        <v>50</v>
      </c>
      <c r="F47" s="112">
        <v>155</v>
      </c>
      <c r="G47" s="100">
        <v>68967</v>
      </c>
      <c r="H47" s="103">
        <v>34709</v>
      </c>
      <c r="I47" s="103">
        <v>34258</v>
      </c>
      <c r="J47" s="100">
        <v>35573</v>
      </c>
      <c r="K47" s="103">
        <v>18179</v>
      </c>
      <c r="L47" s="103">
        <v>17394</v>
      </c>
      <c r="M47" s="104">
        <v>51.58</v>
      </c>
      <c r="N47" s="104">
        <v>52.38</v>
      </c>
      <c r="O47" s="104">
        <v>50.77</v>
      </c>
      <c r="P47" s="100">
        <v>35573</v>
      </c>
      <c r="Q47" s="103">
        <v>34625</v>
      </c>
      <c r="R47" s="103">
        <v>946</v>
      </c>
      <c r="S47" s="105">
        <v>2.66</v>
      </c>
      <c r="T47" s="106">
        <v>0.2152777777777778</v>
      </c>
    </row>
    <row r="48" spans="1:20" s="6" customFormat="1" ht="18.75" customHeight="1">
      <c r="A48" s="266" t="s">
        <v>79</v>
      </c>
      <c r="B48" s="267"/>
      <c r="C48" s="57">
        <v>34182</v>
      </c>
      <c r="D48" s="71" t="s">
        <v>124</v>
      </c>
      <c r="E48" s="79">
        <v>1</v>
      </c>
      <c r="F48" s="79">
        <v>2</v>
      </c>
      <c r="G48" s="73">
        <v>40541</v>
      </c>
      <c r="H48" s="73">
        <v>19980</v>
      </c>
      <c r="I48" s="73">
        <v>20471</v>
      </c>
      <c r="J48" s="73">
        <v>17888</v>
      </c>
      <c r="K48" s="73">
        <v>8579</v>
      </c>
      <c r="L48" s="73">
        <v>9309</v>
      </c>
      <c r="M48" s="74">
        <v>44.22</v>
      </c>
      <c r="N48" s="74">
        <v>42.94</v>
      </c>
      <c r="O48" s="74">
        <v>45.47</v>
      </c>
      <c r="P48" s="73">
        <v>17888</v>
      </c>
      <c r="Q48" s="73">
        <v>17656</v>
      </c>
      <c r="R48" s="73">
        <v>232</v>
      </c>
      <c r="S48" s="77">
        <v>1.3</v>
      </c>
      <c r="T48" s="80">
        <v>0.04861111111111111</v>
      </c>
    </row>
    <row r="49" spans="1:20" s="6" customFormat="1" ht="18.75" customHeight="1">
      <c r="A49" s="268"/>
      <c r="B49" s="269"/>
      <c r="C49" s="57">
        <v>35617</v>
      </c>
      <c r="D49" s="71" t="s">
        <v>124</v>
      </c>
      <c r="E49" s="79">
        <v>1</v>
      </c>
      <c r="F49" s="79">
        <v>3</v>
      </c>
      <c r="G49" s="73">
        <v>42863</v>
      </c>
      <c r="H49" s="73">
        <v>21192</v>
      </c>
      <c r="I49" s="73">
        <v>21671</v>
      </c>
      <c r="J49" s="73">
        <v>21955</v>
      </c>
      <c r="K49" s="73">
        <v>10587</v>
      </c>
      <c r="L49" s="73">
        <v>11368</v>
      </c>
      <c r="M49" s="74">
        <v>51.22</v>
      </c>
      <c r="N49" s="74">
        <v>49.96</v>
      </c>
      <c r="O49" s="74">
        <v>52.46</v>
      </c>
      <c r="P49" s="73">
        <v>21955</v>
      </c>
      <c r="Q49" s="73">
        <v>21720</v>
      </c>
      <c r="R49" s="73">
        <v>235</v>
      </c>
      <c r="S49" s="77">
        <v>1.07</v>
      </c>
      <c r="T49" s="80">
        <v>0.057638888888888885</v>
      </c>
    </row>
    <row r="50" spans="1:20" s="6" customFormat="1" ht="18.75" customHeight="1">
      <c r="A50" s="268"/>
      <c r="B50" s="269"/>
      <c r="C50" s="59">
        <v>37101</v>
      </c>
      <c r="D50" s="71" t="s">
        <v>124</v>
      </c>
      <c r="E50" s="81">
        <v>1</v>
      </c>
      <c r="F50" s="81">
        <v>6</v>
      </c>
      <c r="G50" s="82">
        <v>45791</v>
      </c>
      <c r="H50" s="82">
        <v>22749</v>
      </c>
      <c r="I50" s="82">
        <v>23042</v>
      </c>
      <c r="J50" s="82">
        <v>31319</v>
      </c>
      <c r="K50" s="82">
        <v>15194</v>
      </c>
      <c r="L50" s="82">
        <v>16125</v>
      </c>
      <c r="M50" s="83">
        <v>68.4</v>
      </c>
      <c r="N50" s="83">
        <v>66.79</v>
      </c>
      <c r="O50" s="83">
        <v>69.98</v>
      </c>
      <c r="P50" s="82">
        <v>31318</v>
      </c>
      <c r="Q50" s="82">
        <v>30718</v>
      </c>
      <c r="R50" s="82">
        <v>600</v>
      </c>
      <c r="S50" s="84">
        <v>1.92</v>
      </c>
      <c r="T50" s="85">
        <v>0.14583333333333334</v>
      </c>
    </row>
    <row r="51" spans="1:20" s="6" customFormat="1" ht="18.75" customHeight="1">
      <c r="A51" s="268"/>
      <c r="B51" s="269"/>
      <c r="C51" s="57">
        <v>38557</v>
      </c>
      <c r="D51" s="71" t="s">
        <v>124</v>
      </c>
      <c r="E51" s="79">
        <v>1</v>
      </c>
      <c r="F51" s="79">
        <v>2</v>
      </c>
      <c r="G51" s="73">
        <v>62735</v>
      </c>
      <c r="H51" s="73">
        <v>31288</v>
      </c>
      <c r="I51" s="73">
        <v>31447</v>
      </c>
      <c r="J51" s="73">
        <v>31936</v>
      </c>
      <c r="K51" s="73">
        <v>15452</v>
      </c>
      <c r="L51" s="73">
        <v>16484</v>
      </c>
      <c r="M51" s="74">
        <v>50.91</v>
      </c>
      <c r="N51" s="74">
        <v>49.39</v>
      </c>
      <c r="O51" s="74">
        <v>52.42</v>
      </c>
      <c r="P51" s="73">
        <v>31936</v>
      </c>
      <c r="Q51" s="73">
        <v>31607</v>
      </c>
      <c r="R51" s="73">
        <v>329</v>
      </c>
      <c r="S51" s="77">
        <v>1.03</v>
      </c>
      <c r="T51" s="80">
        <v>0.06944444444444443</v>
      </c>
    </row>
    <row r="52" spans="1:20" s="6" customFormat="1" ht="18.75" customHeight="1">
      <c r="A52" s="268"/>
      <c r="B52" s="269"/>
      <c r="C52" s="57">
        <v>39999</v>
      </c>
      <c r="D52" s="71" t="s">
        <v>124</v>
      </c>
      <c r="E52" s="79">
        <v>1</v>
      </c>
      <c r="F52" s="79">
        <v>4</v>
      </c>
      <c r="G52" s="73">
        <v>65004</v>
      </c>
      <c r="H52" s="73">
        <v>32558</v>
      </c>
      <c r="I52" s="73">
        <v>32446</v>
      </c>
      <c r="J52" s="73">
        <v>40522</v>
      </c>
      <c r="K52" s="73">
        <v>20065</v>
      </c>
      <c r="L52" s="73">
        <v>20457</v>
      </c>
      <c r="M52" s="74">
        <v>62.34</v>
      </c>
      <c r="N52" s="74">
        <v>61.63</v>
      </c>
      <c r="O52" s="74">
        <v>63.05</v>
      </c>
      <c r="P52" s="73">
        <v>40522</v>
      </c>
      <c r="Q52" s="73">
        <v>40187</v>
      </c>
      <c r="R52" s="73">
        <v>335</v>
      </c>
      <c r="S52" s="77">
        <v>0.83</v>
      </c>
      <c r="T52" s="80">
        <v>0.09375</v>
      </c>
    </row>
    <row r="53" spans="1:20" s="6" customFormat="1" ht="18.75" customHeight="1">
      <c r="A53" s="268"/>
      <c r="B53" s="269"/>
      <c r="C53" s="57">
        <v>41441</v>
      </c>
      <c r="D53" s="71" t="s">
        <v>124</v>
      </c>
      <c r="E53" s="93">
        <v>1</v>
      </c>
      <c r="F53" s="93">
        <v>3</v>
      </c>
      <c r="G53" s="76">
        <f>SUM(H53:I53)</f>
        <v>65833</v>
      </c>
      <c r="H53" s="94">
        <v>32932</v>
      </c>
      <c r="I53" s="94">
        <v>32901</v>
      </c>
      <c r="J53" s="76">
        <f>SUM(K53:L53)</f>
        <v>35501</v>
      </c>
      <c r="K53" s="94">
        <v>17565</v>
      </c>
      <c r="L53" s="94">
        <v>17936</v>
      </c>
      <c r="M53" s="95">
        <v>53.93</v>
      </c>
      <c r="N53" s="95">
        <v>53.34</v>
      </c>
      <c r="O53" s="95">
        <v>54.52</v>
      </c>
      <c r="P53" s="76">
        <f>SUM(Q53:R53)</f>
        <v>35501</v>
      </c>
      <c r="Q53" s="94">
        <v>35299</v>
      </c>
      <c r="R53" s="94">
        <v>202</v>
      </c>
      <c r="S53" s="96">
        <v>0.57</v>
      </c>
      <c r="T53" s="97">
        <v>0.061111111111111116</v>
      </c>
    </row>
    <row r="54" spans="1:20" s="6" customFormat="1" ht="18.75" customHeight="1">
      <c r="A54" s="268"/>
      <c r="B54" s="269"/>
      <c r="C54" s="57">
        <v>42911</v>
      </c>
      <c r="D54" s="71" t="s">
        <v>139</v>
      </c>
      <c r="E54" s="93">
        <v>1</v>
      </c>
      <c r="F54" s="93">
        <v>2</v>
      </c>
      <c r="G54" s="76">
        <v>67992</v>
      </c>
      <c r="H54" s="94">
        <v>34156</v>
      </c>
      <c r="I54" s="94">
        <v>33836</v>
      </c>
      <c r="J54" s="76">
        <v>33367</v>
      </c>
      <c r="K54" s="94">
        <v>16572</v>
      </c>
      <c r="L54" s="94">
        <v>16795</v>
      </c>
      <c r="M54" s="95">
        <v>49.07</v>
      </c>
      <c r="N54" s="95">
        <v>48.52</v>
      </c>
      <c r="O54" s="95">
        <v>49.64</v>
      </c>
      <c r="P54" s="76">
        <v>33367</v>
      </c>
      <c r="Q54" s="94">
        <v>32985</v>
      </c>
      <c r="R54" s="94">
        <v>382</v>
      </c>
      <c r="S54" s="96">
        <v>1.14</v>
      </c>
      <c r="T54" s="97">
        <v>0.061111111111111116</v>
      </c>
    </row>
    <row r="55" spans="1:20" s="160" customFormat="1" ht="18.75" customHeight="1">
      <c r="A55" s="270"/>
      <c r="B55" s="271"/>
      <c r="C55" s="101">
        <v>44367</v>
      </c>
      <c r="D55" s="102" t="s">
        <v>139</v>
      </c>
      <c r="E55" s="112">
        <v>1</v>
      </c>
      <c r="F55" s="112">
        <v>2</v>
      </c>
      <c r="G55" s="100">
        <f>SUM(H55:I55)</f>
        <v>68132</v>
      </c>
      <c r="H55" s="103">
        <v>34274</v>
      </c>
      <c r="I55" s="103">
        <v>33858</v>
      </c>
      <c r="J55" s="100">
        <f>SUM(K55:L55)</f>
        <v>36277</v>
      </c>
      <c r="K55" s="103">
        <v>18054</v>
      </c>
      <c r="L55" s="103">
        <v>18223</v>
      </c>
      <c r="M55" s="104">
        <v>53.25</v>
      </c>
      <c r="N55" s="104">
        <v>52.68</v>
      </c>
      <c r="O55" s="104">
        <v>53.82</v>
      </c>
      <c r="P55" s="100">
        <v>36277</v>
      </c>
      <c r="Q55" s="103">
        <v>36036</v>
      </c>
      <c r="R55" s="103">
        <v>241</v>
      </c>
      <c r="S55" s="105">
        <v>0.66</v>
      </c>
      <c r="T55" s="106">
        <v>0.0625</v>
      </c>
    </row>
    <row r="56" spans="1:20" s="6" customFormat="1" ht="18.75" customHeight="1">
      <c r="A56" s="277" t="s">
        <v>80</v>
      </c>
      <c r="B56" s="277"/>
      <c r="C56" s="57">
        <v>34798</v>
      </c>
      <c r="D56" s="71" t="s">
        <v>124</v>
      </c>
      <c r="E56" s="79">
        <v>2</v>
      </c>
      <c r="F56" s="79">
        <v>2</v>
      </c>
      <c r="G56" s="67" t="s">
        <v>81</v>
      </c>
      <c r="H56" s="73"/>
      <c r="I56" s="73"/>
      <c r="J56" s="73"/>
      <c r="K56" s="73"/>
      <c r="L56" s="73"/>
      <c r="M56" s="74"/>
      <c r="N56" s="74"/>
      <c r="O56" s="74"/>
      <c r="P56" s="73"/>
      <c r="Q56" s="73"/>
      <c r="R56" s="73"/>
      <c r="S56" s="77"/>
      <c r="T56" s="74"/>
    </row>
    <row r="57" spans="1:20" s="6" customFormat="1" ht="18.75" customHeight="1">
      <c r="A57" s="277"/>
      <c r="B57" s="277"/>
      <c r="C57" s="59">
        <v>36261</v>
      </c>
      <c r="D57" s="71" t="s">
        <v>124</v>
      </c>
      <c r="E57" s="79">
        <v>2</v>
      </c>
      <c r="F57" s="79">
        <v>2</v>
      </c>
      <c r="G57" s="67" t="s">
        <v>81</v>
      </c>
      <c r="H57" s="73"/>
      <c r="I57" s="73"/>
      <c r="J57" s="73"/>
      <c r="K57" s="73"/>
      <c r="L57" s="73"/>
      <c r="M57" s="74"/>
      <c r="N57" s="74"/>
      <c r="O57" s="74"/>
      <c r="P57" s="73"/>
      <c r="Q57" s="73"/>
      <c r="R57" s="73"/>
      <c r="S57" s="77"/>
      <c r="T57" s="74"/>
    </row>
    <row r="58" spans="1:20" s="6" customFormat="1" ht="18.75" customHeight="1">
      <c r="A58" s="277"/>
      <c r="B58" s="277"/>
      <c r="C58" s="59">
        <v>37101</v>
      </c>
      <c r="D58" s="71" t="s">
        <v>124</v>
      </c>
      <c r="E58" s="79">
        <v>1</v>
      </c>
      <c r="F58" s="79">
        <v>2</v>
      </c>
      <c r="G58" s="73">
        <v>45791</v>
      </c>
      <c r="H58" s="73">
        <v>22749</v>
      </c>
      <c r="I58" s="73">
        <v>23042</v>
      </c>
      <c r="J58" s="73">
        <v>31160</v>
      </c>
      <c r="K58" s="73">
        <v>15114</v>
      </c>
      <c r="L58" s="73">
        <v>16046</v>
      </c>
      <c r="M58" s="74">
        <v>68.05</v>
      </c>
      <c r="N58" s="74">
        <v>66.44</v>
      </c>
      <c r="O58" s="74">
        <v>69.64</v>
      </c>
      <c r="P58" s="73">
        <v>31156</v>
      </c>
      <c r="Q58" s="73">
        <v>30265</v>
      </c>
      <c r="R58" s="73">
        <v>891</v>
      </c>
      <c r="S58" s="77">
        <v>2.86</v>
      </c>
      <c r="T58" s="80">
        <v>0.2534722222222222</v>
      </c>
    </row>
    <row r="59" spans="1:20" s="6" customFormat="1" ht="18.75" customHeight="1">
      <c r="A59" s="277"/>
      <c r="B59" s="277"/>
      <c r="C59" s="59">
        <v>37724</v>
      </c>
      <c r="D59" s="71" t="s">
        <v>124</v>
      </c>
      <c r="E59" s="79">
        <v>2</v>
      </c>
      <c r="F59" s="79">
        <v>3</v>
      </c>
      <c r="G59" s="73">
        <v>46514</v>
      </c>
      <c r="H59" s="73">
        <v>23139</v>
      </c>
      <c r="I59" s="73">
        <v>23375</v>
      </c>
      <c r="J59" s="73">
        <v>29515</v>
      </c>
      <c r="K59" s="73">
        <v>14208</v>
      </c>
      <c r="L59" s="73">
        <v>15307</v>
      </c>
      <c r="M59" s="74">
        <v>63.45</v>
      </c>
      <c r="N59" s="74">
        <v>61.4</v>
      </c>
      <c r="O59" s="74">
        <v>65.48</v>
      </c>
      <c r="P59" s="86">
        <v>29515</v>
      </c>
      <c r="Q59" s="73">
        <v>29145</v>
      </c>
      <c r="R59" s="73">
        <v>370</v>
      </c>
      <c r="S59" s="77">
        <v>1.25</v>
      </c>
      <c r="T59" s="80">
        <v>0.06944444444444443</v>
      </c>
    </row>
    <row r="60" spans="1:20" s="6" customFormat="1" ht="18.75" customHeight="1">
      <c r="A60" s="277"/>
      <c r="B60" s="277"/>
      <c r="C60" s="59">
        <v>39180</v>
      </c>
      <c r="D60" s="71" t="s">
        <v>124</v>
      </c>
      <c r="E60" s="79">
        <v>2</v>
      </c>
      <c r="F60" s="79">
        <v>2</v>
      </c>
      <c r="G60" s="67" t="s">
        <v>81</v>
      </c>
      <c r="H60" s="73"/>
      <c r="I60" s="73"/>
      <c r="J60" s="73"/>
      <c r="K60" s="73"/>
      <c r="L60" s="73"/>
      <c r="M60" s="74"/>
      <c r="N60" s="74"/>
      <c r="O60" s="74"/>
      <c r="P60" s="73"/>
      <c r="Q60" s="73"/>
      <c r="R60" s="73"/>
      <c r="S60" s="77"/>
      <c r="T60" s="74"/>
    </row>
    <row r="61" spans="1:20" s="6" customFormat="1" ht="18.75" customHeight="1">
      <c r="A61" s="277"/>
      <c r="B61" s="277"/>
      <c r="C61" s="59">
        <v>40643</v>
      </c>
      <c r="D61" s="71" t="s">
        <v>124</v>
      </c>
      <c r="E61" s="79">
        <v>2</v>
      </c>
      <c r="F61" s="79">
        <v>2</v>
      </c>
      <c r="G61" s="67" t="s">
        <v>81</v>
      </c>
      <c r="H61" s="73"/>
      <c r="I61" s="73"/>
      <c r="J61" s="73"/>
      <c r="K61" s="73"/>
      <c r="L61" s="73"/>
      <c r="M61" s="74"/>
      <c r="N61" s="74"/>
      <c r="O61" s="74"/>
      <c r="P61" s="73"/>
      <c r="Q61" s="73"/>
      <c r="R61" s="73"/>
      <c r="S61" s="77"/>
      <c r="T61" s="74"/>
    </row>
    <row r="62" spans="1:20" s="6" customFormat="1" ht="18.75" customHeight="1">
      <c r="A62" s="277"/>
      <c r="B62" s="277"/>
      <c r="C62" s="111">
        <v>42106</v>
      </c>
      <c r="D62" s="163" t="s">
        <v>124</v>
      </c>
      <c r="E62" s="112">
        <v>2</v>
      </c>
      <c r="F62" s="112">
        <v>3</v>
      </c>
      <c r="G62" s="103">
        <v>66281</v>
      </c>
      <c r="H62" s="103">
        <v>33179</v>
      </c>
      <c r="I62" s="103">
        <v>33102</v>
      </c>
      <c r="J62" s="103">
        <v>29498</v>
      </c>
      <c r="K62" s="103">
        <v>14916</v>
      </c>
      <c r="L62" s="103">
        <v>14582</v>
      </c>
      <c r="M62" s="104">
        <v>44.5</v>
      </c>
      <c r="N62" s="104">
        <v>44.96</v>
      </c>
      <c r="O62" s="104">
        <v>44.05</v>
      </c>
      <c r="P62" s="103">
        <v>29498</v>
      </c>
      <c r="Q62" s="103">
        <v>28938</v>
      </c>
      <c r="R62" s="103">
        <v>560</v>
      </c>
      <c r="S62" s="105">
        <v>1.9</v>
      </c>
      <c r="T62" s="113">
        <v>0.0625</v>
      </c>
    </row>
    <row r="63" spans="1:20" s="6" customFormat="1" ht="18.75" customHeight="1">
      <c r="A63" s="277"/>
      <c r="B63" s="277"/>
      <c r="C63" s="161">
        <v>43562</v>
      </c>
      <c r="D63" s="102" t="s">
        <v>124</v>
      </c>
      <c r="E63" s="162">
        <v>2</v>
      </c>
      <c r="F63" s="112">
        <v>3</v>
      </c>
      <c r="G63" s="103">
        <v>68090</v>
      </c>
      <c r="H63" s="103">
        <v>34222</v>
      </c>
      <c r="I63" s="103">
        <v>33868</v>
      </c>
      <c r="J63" s="103">
        <v>29345</v>
      </c>
      <c r="K63" s="103">
        <v>14965</v>
      </c>
      <c r="L63" s="103">
        <v>14380</v>
      </c>
      <c r="M63" s="104">
        <v>43.1</v>
      </c>
      <c r="N63" s="104">
        <v>43.73</v>
      </c>
      <c r="O63" s="104">
        <v>42.46</v>
      </c>
      <c r="P63" s="103">
        <v>29345</v>
      </c>
      <c r="Q63" s="103">
        <v>28829</v>
      </c>
      <c r="R63" s="103">
        <v>516</v>
      </c>
      <c r="S63" s="105">
        <v>1.76</v>
      </c>
      <c r="T63" s="113">
        <v>0.07291666666666667</v>
      </c>
    </row>
    <row r="64" spans="1:20" s="6" customFormat="1" ht="18.75" customHeight="1">
      <c r="A64" s="277"/>
      <c r="B64" s="277"/>
      <c r="C64" s="161">
        <v>45025</v>
      </c>
      <c r="D64" s="102" t="s">
        <v>124</v>
      </c>
      <c r="E64" s="162">
        <v>2</v>
      </c>
      <c r="F64" s="112">
        <v>3</v>
      </c>
      <c r="G64" s="103">
        <v>68185</v>
      </c>
      <c r="H64" s="103">
        <v>34336</v>
      </c>
      <c r="I64" s="103">
        <v>34849</v>
      </c>
      <c r="J64" s="103">
        <v>28729</v>
      </c>
      <c r="K64" s="103">
        <v>14640</v>
      </c>
      <c r="L64" s="103">
        <v>14089</v>
      </c>
      <c r="M64" s="104">
        <v>42.13</v>
      </c>
      <c r="N64" s="104">
        <v>42.64</v>
      </c>
      <c r="O64" s="104">
        <v>41.62</v>
      </c>
      <c r="P64" s="103">
        <v>28729</v>
      </c>
      <c r="Q64" s="103">
        <v>28347</v>
      </c>
      <c r="R64" s="103">
        <v>382</v>
      </c>
      <c r="S64" s="105">
        <v>1.33</v>
      </c>
      <c r="T64" s="113">
        <v>0.0625</v>
      </c>
    </row>
    <row r="65" spans="1:20" s="6" customFormat="1" ht="13.5">
      <c r="A65" s="6" t="s">
        <v>201</v>
      </c>
      <c r="G65" s="65"/>
      <c r="H65" s="65"/>
      <c r="I65" s="65"/>
      <c r="J65" s="65"/>
      <c r="K65" s="65"/>
      <c r="L65" s="65"/>
      <c r="M65" s="66"/>
      <c r="N65" s="66"/>
      <c r="O65" s="66"/>
      <c r="P65" s="66"/>
      <c r="Q65" s="66"/>
      <c r="R65" s="66"/>
      <c r="S65" s="66"/>
      <c r="T65" s="66"/>
    </row>
    <row r="66" spans="7:20" s="6" customFormat="1" ht="13.5">
      <c r="G66" s="65"/>
      <c r="H66" s="65"/>
      <c r="I66" s="65"/>
      <c r="J66" s="65"/>
      <c r="K66" s="65"/>
      <c r="L66" s="65"/>
      <c r="M66" s="66"/>
      <c r="N66" s="66"/>
      <c r="O66" s="66"/>
      <c r="P66" s="66"/>
      <c r="Q66" s="66"/>
      <c r="R66" s="66"/>
      <c r="S66" s="66"/>
      <c r="T66" s="66"/>
    </row>
    <row r="67" spans="1:20" s="6" customFormat="1" ht="18.75" customHeight="1">
      <c r="A67" s="6" t="s">
        <v>113</v>
      </c>
      <c r="G67" s="65"/>
      <c r="H67" s="65"/>
      <c r="I67" s="65"/>
      <c r="J67" s="65"/>
      <c r="K67" s="65"/>
      <c r="L67" s="65"/>
      <c r="M67" s="66"/>
      <c r="N67" s="66"/>
      <c r="O67" s="66"/>
      <c r="P67" s="66"/>
      <c r="Q67" s="66"/>
      <c r="R67" s="66"/>
      <c r="S67" s="66"/>
      <c r="T67" s="66"/>
    </row>
    <row r="68" spans="1:20" s="6" customFormat="1" ht="21" customHeight="1">
      <c r="A68" s="234" t="s">
        <v>120</v>
      </c>
      <c r="B68" s="235"/>
      <c r="C68" s="238" t="s">
        <v>69</v>
      </c>
      <c r="D68" s="239"/>
      <c r="E68" s="242" t="s">
        <v>70</v>
      </c>
      <c r="F68" s="244" t="s">
        <v>87</v>
      </c>
      <c r="G68" s="254" t="s">
        <v>71</v>
      </c>
      <c r="H68" s="255"/>
      <c r="I68" s="256"/>
      <c r="J68" s="254" t="s">
        <v>72</v>
      </c>
      <c r="K68" s="255"/>
      <c r="L68" s="256"/>
      <c r="M68" s="257" t="s">
        <v>73</v>
      </c>
      <c r="N68" s="258"/>
      <c r="O68" s="259"/>
      <c r="P68" s="257" t="s">
        <v>74</v>
      </c>
      <c r="Q68" s="258"/>
      <c r="R68" s="258"/>
      <c r="S68" s="259"/>
      <c r="T68" s="232" t="s">
        <v>121</v>
      </c>
    </row>
    <row r="69" spans="1:20" s="6" customFormat="1" ht="21" customHeight="1">
      <c r="A69" s="236"/>
      <c r="B69" s="237"/>
      <c r="C69" s="240"/>
      <c r="D69" s="241"/>
      <c r="E69" s="243"/>
      <c r="F69" s="245"/>
      <c r="G69" s="67" t="s">
        <v>56</v>
      </c>
      <c r="H69" s="67" t="s">
        <v>57</v>
      </c>
      <c r="I69" s="67" t="s">
        <v>58</v>
      </c>
      <c r="J69" s="67" t="s">
        <v>56</v>
      </c>
      <c r="K69" s="67" t="s">
        <v>57</v>
      </c>
      <c r="L69" s="67" t="s">
        <v>58</v>
      </c>
      <c r="M69" s="68" t="s">
        <v>56</v>
      </c>
      <c r="N69" s="68" t="s">
        <v>57</v>
      </c>
      <c r="O69" s="68" t="s">
        <v>58</v>
      </c>
      <c r="P69" s="69" t="s">
        <v>75</v>
      </c>
      <c r="Q69" s="69" t="s">
        <v>76</v>
      </c>
      <c r="R69" s="69" t="s">
        <v>77</v>
      </c>
      <c r="S69" s="70" t="s">
        <v>78</v>
      </c>
      <c r="T69" s="233"/>
    </row>
    <row r="70" spans="1:20" s="6" customFormat="1" ht="18.75" customHeight="1">
      <c r="A70" s="260" t="s">
        <v>128</v>
      </c>
      <c r="B70" s="261"/>
      <c r="C70" s="57">
        <v>33887</v>
      </c>
      <c r="D70" s="71" t="s">
        <v>124</v>
      </c>
      <c r="E70" s="87">
        <v>1</v>
      </c>
      <c r="F70" s="87">
        <v>1</v>
      </c>
      <c r="G70" s="67" t="s">
        <v>81</v>
      </c>
      <c r="H70" s="73"/>
      <c r="I70" s="73"/>
      <c r="J70" s="73"/>
      <c r="K70" s="73"/>
      <c r="L70" s="73"/>
      <c r="M70" s="74"/>
      <c r="N70" s="74"/>
      <c r="O70" s="74"/>
      <c r="P70" s="73"/>
      <c r="Q70" s="73"/>
      <c r="R70" s="73"/>
      <c r="S70" s="77"/>
      <c r="T70" s="74"/>
    </row>
    <row r="71" spans="1:20" s="6" customFormat="1" ht="18.75" customHeight="1">
      <c r="A71" s="262"/>
      <c r="B71" s="263"/>
      <c r="C71" s="57">
        <v>35344</v>
      </c>
      <c r="D71" s="71" t="s">
        <v>124</v>
      </c>
      <c r="E71" s="87">
        <v>1</v>
      </c>
      <c r="F71" s="87">
        <v>1</v>
      </c>
      <c r="G71" s="67" t="s">
        <v>81</v>
      </c>
      <c r="H71" s="73"/>
      <c r="I71" s="73"/>
      <c r="J71" s="73"/>
      <c r="K71" s="73"/>
      <c r="L71" s="73"/>
      <c r="M71" s="74"/>
      <c r="N71" s="74"/>
      <c r="O71" s="74"/>
      <c r="P71" s="73"/>
      <c r="Q71" s="73"/>
      <c r="R71" s="73"/>
      <c r="S71" s="77"/>
      <c r="T71" s="74"/>
    </row>
    <row r="72" spans="1:20" s="6" customFormat="1" ht="18.75" customHeight="1">
      <c r="A72" s="262"/>
      <c r="B72" s="263"/>
      <c r="C72" s="57">
        <v>36807</v>
      </c>
      <c r="D72" s="71" t="s">
        <v>124</v>
      </c>
      <c r="E72" s="87">
        <v>1</v>
      </c>
      <c r="F72" s="87">
        <v>2</v>
      </c>
      <c r="G72" s="73">
        <v>45257</v>
      </c>
      <c r="H72" s="73">
        <v>22492</v>
      </c>
      <c r="I72" s="73">
        <v>22765</v>
      </c>
      <c r="J72" s="73">
        <v>31774</v>
      </c>
      <c r="K72" s="73">
        <v>15157</v>
      </c>
      <c r="L72" s="73">
        <v>16617</v>
      </c>
      <c r="M72" s="74">
        <v>70.21</v>
      </c>
      <c r="N72" s="74">
        <v>67.39</v>
      </c>
      <c r="O72" s="74">
        <v>72.99</v>
      </c>
      <c r="P72" s="73">
        <v>31774</v>
      </c>
      <c r="Q72" s="73">
        <v>31315</v>
      </c>
      <c r="R72" s="73">
        <v>459</v>
      </c>
      <c r="S72" s="77">
        <v>1.44</v>
      </c>
      <c r="T72" s="80">
        <v>0.08819444444444445</v>
      </c>
    </row>
    <row r="73" spans="1:20" s="6" customFormat="1" ht="18.75" customHeight="1">
      <c r="A73" s="262"/>
      <c r="B73" s="263"/>
      <c r="C73" s="57">
        <v>36905</v>
      </c>
      <c r="D73" s="71" t="s">
        <v>124</v>
      </c>
      <c r="E73" s="87">
        <v>1</v>
      </c>
      <c r="F73" s="87">
        <v>2</v>
      </c>
      <c r="G73" s="73">
        <v>45367</v>
      </c>
      <c r="H73" s="73">
        <v>22546</v>
      </c>
      <c r="I73" s="73">
        <v>22821</v>
      </c>
      <c r="J73" s="73">
        <v>22235</v>
      </c>
      <c r="K73" s="73">
        <v>10714</v>
      </c>
      <c r="L73" s="73">
        <v>11521</v>
      </c>
      <c r="M73" s="74">
        <v>49.01</v>
      </c>
      <c r="N73" s="74">
        <v>47.52</v>
      </c>
      <c r="O73" s="74">
        <v>50.48</v>
      </c>
      <c r="P73" s="73">
        <v>22234</v>
      </c>
      <c r="Q73" s="73">
        <v>21550</v>
      </c>
      <c r="R73" s="73">
        <v>684</v>
      </c>
      <c r="S73" s="77">
        <v>3.08</v>
      </c>
      <c r="T73" s="74">
        <v>1.58</v>
      </c>
    </row>
    <row r="74" spans="1:20" s="6" customFormat="1" ht="18.75" customHeight="1">
      <c r="A74" s="262"/>
      <c r="B74" s="263"/>
      <c r="C74" s="57">
        <v>38466</v>
      </c>
      <c r="D74" s="71" t="s">
        <v>124</v>
      </c>
      <c r="E74" s="87">
        <v>1</v>
      </c>
      <c r="F74" s="87">
        <v>2</v>
      </c>
      <c r="G74" s="73">
        <v>62300</v>
      </c>
      <c r="H74" s="73">
        <v>31061</v>
      </c>
      <c r="I74" s="73">
        <v>31239</v>
      </c>
      <c r="J74" s="73">
        <v>44109</v>
      </c>
      <c r="K74" s="73">
        <v>21255</v>
      </c>
      <c r="L74" s="73">
        <v>22854</v>
      </c>
      <c r="M74" s="74">
        <v>70.8</v>
      </c>
      <c r="N74" s="74">
        <v>68.43</v>
      </c>
      <c r="O74" s="74">
        <v>73.16</v>
      </c>
      <c r="P74" s="73">
        <v>44109</v>
      </c>
      <c r="Q74" s="73">
        <v>43345</v>
      </c>
      <c r="R74" s="73">
        <v>764</v>
      </c>
      <c r="S74" s="77">
        <v>1.73</v>
      </c>
      <c r="T74" s="80">
        <v>0.1423611111111111</v>
      </c>
    </row>
    <row r="75" spans="1:20" s="6" customFormat="1" ht="18.75" customHeight="1">
      <c r="A75" s="262"/>
      <c r="B75" s="263"/>
      <c r="C75" s="57">
        <v>39922</v>
      </c>
      <c r="D75" s="71" t="s">
        <v>124</v>
      </c>
      <c r="E75" s="87">
        <v>1</v>
      </c>
      <c r="F75" s="87">
        <v>1</v>
      </c>
      <c r="G75" s="67" t="s">
        <v>81</v>
      </c>
      <c r="H75" s="73"/>
      <c r="I75" s="73"/>
      <c r="J75" s="73"/>
      <c r="K75" s="73"/>
      <c r="L75" s="73"/>
      <c r="M75" s="74"/>
      <c r="N75" s="74"/>
      <c r="O75" s="74"/>
      <c r="P75" s="73"/>
      <c r="Q75" s="73"/>
      <c r="R75" s="73"/>
      <c r="S75" s="77"/>
      <c r="T75" s="74"/>
    </row>
    <row r="76" spans="1:20" s="6" customFormat="1" ht="18.75" customHeight="1">
      <c r="A76" s="262"/>
      <c r="B76" s="263"/>
      <c r="C76" s="57">
        <v>41385</v>
      </c>
      <c r="D76" s="71" t="s">
        <v>124</v>
      </c>
      <c r="E76" s="98">
        <v>1</v>
      </c>
      <c r="F76" s="98">
        <v>2</v>
      </c>
      <c r="G76" s="76">
        <f>SUM(H76:I76)</f>
        <v>65946</v>
      </c>
      <c r="H76" s="94">
        <v>33002</v>
      </c>
      <c r="I76" s="94">
        <v>32944</v>
      </c>
      <c r="J76" s="76">
        <f>SUM(K76:L76)</f>
        <v>43840</v>
      </c>
      <c r="K76" s="94">
        <v>21274</v>
      </c>
      <c r="L76" s="94">
        <v>22566</v>
      </c>
      <c r="M76" s="95">
        <v>66.48</v>
      </c>
      <c r="N76" s="95">
        <v>64.46</v>
      </c>
      <c r="O76" s="95">
        <v>68.5</v>
      </c>
      <c r="P76" s="76">
        <f>SUM(Q76:R76)</f>
        <v>43839</v>
      </c>
      <c r="Q76" s="94">
        <v>43364</v>
      </c>
      <c r="R76" s="94">
        <v>475</v>
      </c>
      <c r="S76" s="96">
        <v>1.08</v>
      </c>
      <c r="T76" s="97">
        <v>0.09722222222222222</v>
      </c>
    </row>
    <row r="77" spans="1:20" s="6" customFormat="1" ht="18.75" customHeight="1">
      <c r="A77" s="262"/>
      <c r="B77" s="263"/>
      <c r="C77" s="101">
        <v>42841</v>
      </c>
      <c r="D77" s="102" t="s">
        <v>124</v>
      </c>
      <c r="E77" s="99">
        <v>1</v>
      </c>
      <c r="F77" s="99">
        <v>1</v>
      </c>
      <c r="G77" s="114" t="s">
        <v>81</v>
      </c>
      <c r="H77" s="103"/>
      <c r="I77" s="103"/>
      <c r="J77" s="103"/>
      <c r="K77" s="103"/>
      <c r="L77" s="103"/>
      <c r="M77" s="104"/>
      <c r="N77" s="104"/>
      <c r="O77" s="104"/>
      <c r="P77" s="103"/>
      <c r="Q77" s="103"/>
      <c r="R77" s="103"/>
      <c r="S77" s="105"/>
      <c r="T77" s="104"/>
    </row>
    <row r="78" spans="1:20" s="160" customFormat="1" ht="18.75" customHeight="1">
      <c r="A78" s="264"/>
      <c r="B78" s="265"/>
      <c r="C78" s="101">
        <v>44304</v>
      </c>
      <c r="D78" s="102" t="s">
        <v>124</v>
      </c>
      <c r="E78" s="99">
        <v>1</v>
      </c>
      <c r="F78" s="99">
        <v>2</v>
      </c>
      <c r="G78" s="103">
        <f>SUM(H78:I78)</f>
        <v>68065</v>
      </c>
      <c r="H78" s="103">
        <v>34236</v>
      </c>
      <c r="I78" s="103">
        <v>33829</v>
      </c>
      <c r="J78" s="103">
        <f>SUM(K78:L78)</f>
        <v>38764</v>
      </c>
      <c r="K78" s="103">
        <v>19107</v>
      </c>
      <c r="L78" s="103">
        <v>19657</v>
      </c>
      <c r="M78" s="104">
        <v>56.95</v>
      </c>
      <c r="N78" s="104">
        <v>55.81</v>
      </c>
      <c r="O78" s="104">
        <v>58.11</v>
      </c>
      <c r="P78" s="103">
        <v>38762</v>
      </c>
      <c r="Q78" s="103">
        <v>38210</v>
      </c>
      <c r="R78" s="103">
        <v>552</v>
      </c>
      <c r="S78" s="105">
        <v>1.42</v>
      </c>
      <c r="T78" s="106">
        <v>0.08333333333333333</v>
      </c>
    </row>
    <row r="79" spans="1:20" s="6" customFormat="1" ht="18.75" customHeight="1">
      <c r="A79" s="266" t="s">
        <v>129</v>
      </c>
      <c r="B79" s="267"/>
      <c r="C79" s="57">
        <v>34952</v>
      </c>
      <c r="D79" s="71" t="s">
        <v>124</v>
      </c>
      <c r="E79" s="87">
        <v>24</v>
      </c>
      <c r="F79" s="87">
        <v>25</v>
      </c>
      <c r="G79" s="73">
        <v>42232</v>
      </c>
      <c r="H79" s="73">
        <v>20894</v>
      </c>
      <c r="I79" s="73">
        <v>21338</v>
      </c>
      <c r="J79" s="73">
        <v>31343</v>
      </c>
      <c r="K79" s="73">
        <v>14796</v>
      </c>
      <c r="L79" s="73">
        <v>16547</v>
      </c>
      <c r="M79" s="74">
        <v>74.22</v>
      </c>
      <c r="N79" s="74">
        <v>70.81</v>
      </c>
      <c r="O79" s="74">
        <v>77.55</v>
      </c>
      <c r="P79" s="73"/>
      <c r="Q79" s="73"/>
      <c r="R79" s="73"/>
      <c r="S79" s="77"/>
      <c r="T79" s="80">
        <v>0.15833333333333333</v>
      </c>
    </row>
    <row r="80" spans="1:20" s="6" customFormat="1" ht="18.75" customHeight="1">
      <c r="A80" s="268"/>
      <c r="B80" s="269"/>
      <c r="C80" s="49">
        <v>35344</v>
      </c>
      <c r="D80" s="71" t="s">
        <v>124</v>
      </c>
      <c r="E80" s="87">
        <v>1</v>
      </c>
      <c r="F80" s="87">
        <v>2</v>
      </c>
      <c r="G80" s="73">
        <v>42784</v>
      </c>
      <c r="H80" s="73">
        <v>21153</v>
      </c>
      <c r="I80" s="73">
        <v>21631</v>
      </c>
      <c r="J80" s="73">
        <v>15611</v>
      </c>
      <c r="K80" s="73">
        <v>7432</v>
      </c>
      <c r="L80" s="73">
        <v>8179</v>
      </c>
      <c r="M80" s="74">
        <v>36.49</v>
      </c>
      <c r="N80" s="74">
        <v>35.13</v>
      </c>
      <c r="O80" s="74">
        <v>37.81</v>
      </c>
      <c r="P80" s="73">
        <v>15611</v>
      </c>
      <c r="Q80" s="73">
        <v>15204</v>
      </c>
      <c r="R80" s="73">
        <v>407</v>
      </c>
      <c r="S80" s="77">
        <v>2.61</v>
      </c>
      <c r="T80" s="80">
        <v>0.05347222222222222</v>
      </c>
    </row>
    <row r="81" spans="1:20" s="6" customFormat="1" ht="18.75" customHeight="1">
      <c r="A81" s="268"/>
      <c r="B81" s="269"/>
      <c r="C81" s="57">
        <v>36415</v>
      </c>
      <c r="D81" s="71" t="s">
        <v>124</v>
      </c>
      <c r="E81" s="87">
        <v>21</v>
      </c>
      <c r="F81" s="87">
        <v>27</v>
      </c>
      <c r="G81" s="73">
        <v>44667</v>
      </c>
      <c r="H81" s="73">
        <v>22134</v>
      </c>
      <c r="I81" s="73">
        <v>22533</v>
      </c>
      <c r="J81" s="73">
        <v>33674</v>
      </c>
      <c r="K81" s="73">
        <v>16022</v>
      </c>
      <c r="L81" s="73">
        <v>17652</v>
      </c>
      <c r="M81" s="74">
        <v>75.39</v>
      </c>
      <c r="N81" s="74">
        <v>72.39</v>
      </c>
      <c r="O81" s="74">
        <v>78.34</v>
      </c>
      <c r="P81" s="73">
        <v>33672</v>
      </c>
      <c r="Q81" s="73">
        <v>33361</v>
      </c>
      <c r="R81" s="73">
        <v>311</v>
      </c>
      <c r="S81" s="77">
        <v>0.93</v>
      </c>
      <c r="T81" s="80">
        <v>0.19166666666666665</v>
      </c>
    </row>
    <row r="82" spans="1:20" s="6" customFormat="1" ht="18.75" customHeight="1">
      <c r="A82" s="268"/>
      <c r="B82" s="269"/>
      <c r="C82" s="57">
        <v>37871</v>
      </c>
      <c r="D82" s="71" t="s">
        <v>124</v>
      </c>
      <c r="E82" s="87">
        <v>21</v>
      </c>
      <c r="F82" s="87">
        <v>22</v>
      </c>
      <c r="G82" s="73">
        <v>47020</v>
      </c>
      <c r="H82" s="73">
        <v>23438</v>
      </c>
      <c r="I82" s="73">
        <v>23582</v>
      </c>
      <c r="J82" s="73">
        <v>31678</v>
      </c>
      <c r="K82" s="73">
        <v>15116</v>
      </c>
      <c r="L82" s="73">
        <v>16562</v>
      </c>
      <c r="M82" s="74">
        <v>67.37</v>
      </c>
      <c r="N82" s="74">
        <v>64.49</v>
      </c>
      <c r="O82" s="74">
        <v>70.23</v>
      </c>
      <c r="P82" s="73">
        <v>31677</v>
      </c>
      <c r="Q82" s="73">
        <v>31386</v>
      </c>
      <c r="R82" s="73">
        <v>291</v>
      </c>
      <c r="S82" s="77">
        <v>0.92</v>
      </c>
      <c r="T82" s="80">
        <v>0.15277777777777776</v>
      </c>
    </row>
    <row r="83" spans="1:20" s="6" customFormat="1" ht="18.75" customHeight="1">
      <c r="A83" s="268"/>
      <c r="B83" s="269"/>
      <c r="C83" s="57">
        <v>38466</v>
      </c>
      <c r="D83" s="71" t="s">
        <v>124</v>
      </c>
      <c r="E83" s="87">
        <v>26</v>
      </c>
      <c r="F83" s="87">
        <v>28</v>
      </c>
      <c r="G83" s="73">
        <v>62300</v>
      </c>
      <c r="H83" s="73">
        <v>31061</v>
      </c>
      <c r="I83" s="73">
        <v>31239</v>
      </c>
      <c r="J83" s="73">
        <v>44110</v>
      </c>
      <c r="K83" s="73">
        <v>21257</v>
      </c>
      <c r="L83" s="73">
        <v>22853</v>
      </c>
      <c r="M83" s="74">
        <v>70.8</v>
      </c>
      <c r="N83" s="74">
        <v>68.44</v>
      </c>
      <c r="O83" s="74">
        <v>73.16</v>
      </c>
      <c r="P83" s="73">
        <v>44110</v>
      </c>
      <c r="Q83" s="73">
        <v>43577</v>
      </c>
      <c r="R83" s="73">
        <v>533</v>
      </c>
      <c r="S83" s="77">
        <v>1.21</v>
      </c>
      <c r="T83" s="80">
        <v>0.20138888888888887</v>
      </c>
    </row>
    <row r="84" spans="1:20" s="6" customFormat="1" ht="18.75" customHeight="1">
      <c r="A84" s="268"/>
      <c r="B84" s="269"/>
      <c r="C84" s="57">
        <v>39922</v>
      </c>
      <c r="D84" s="71" t="s">
        <v>124</v>
      </c>
      <c r="E84" s="87">
        <v>22</v>
      </c>
      <c r="F84" s="87">
        <v>23</v>
      </c>
      <c r="G84" s="73">
        <v>65071</v>
      </c>
      <c r="H84" s="73">
        <v>32604</v>
      </c>
      <c r="I84" s="73">
        <v>32467</v>
      </c>
      <c r="J84" s="73">
        <v>41702</v>
      </c>
      <c r="K84" s="73">
        <v>20323</v>
      </c>
      <c r="L84" s="73">
        <v>21379</v>
      </c>
      <c r="M84" s="74">
        <v>64.09</v>
      </c>
      <c r="N84" s="74">
        <v>62.33</v>
      </c>
      <c r="O84" s="74">
        <v>65.85</v>
      </c>
      <c r="P84" s="73">
        <v>41702</v>
      </c>
      <c r="Q84" s="73">
        <v>41234</v>
      </c>
      <c r="R84" s="73">
        <v>468</v>
      </c>
      <c r="S84" s="77">
        <v>1.12</v>
      </c>
      <c r="T84" s="80">
        <v>0.1388888888888889</v>
      </c>
    </row>
    <row r="85" spans="1:20" s="6" customFormat="1" ht="18.75" customHeight="1">
      <c r="A85" s="268"/>
      <c r="B85" s="269"/>
      <c r="C85" s="101">
        <v>41385</v>
      </c>
      <c r="D85" s="102" t="s">
        <v>124</v>
      </c>
      <c r="E85" s="99">
        <v>20</v>
      </c>
      <c r="F85" s="99">
        <v>25</v>
      </c>
      <c r="G85" s="100">
        <v>65946</v>
      </c>
      <c r="H85" s="103">
        <v>33002</v>
      </c>
      <c r="I85" s="103">
        <v>32944</v>
      </c>
      <c r="J85" s="100">
        <v>43836</v>
      </c>
      <c r="K85" s="103">
        <v>21272</v>
      </c>
      <c r="L85" s="103">
        <v>22564</v>
      </c>
      <c r="M85" s="104">
        <v>66.47</v>
      </c>
      <c r="N85" s="104">
        <v>64.46</v>
      </c>
      <c r="O85" s="104">
        <v>68.49</v>
      </c>
      <c r="P85" s="100">
        <v>43836</v>
      </c>
      <c r="Q85" s="103">
        <v>42990</v>
      </c>
      <c r="R85" s="103">
        <v>846</v>
      </c>
      <c r="S85" s="105">
        <v>1.21</v>
      </c>
      <c r="T85" s="106">
        <v>0.15625</v>
      </c>
    </row>
    <row r="86" spans="1:20" s="6" customFormat="1" ht="18.75" customHeight="1">
      <c r="A86" s="268"/>
      <c r="B86" s="269"/>
      <c r="C86" s="101">
        <v>42841</v>
      </c>
      <c r="D86" s="102" t="s">
        <v>124</v>
      </c>
      <c r="E86" s="99">
        <v>20</v>
      </c>
      <c r="F86" s="99">
        <v>22</v>
      </c>
      <c r="G86" s="100">
        <v>67875</v>
      </c>
      <c r="H86" s="103">
        <v>34111</v>
      </c>
      <c r="I86" s="103">
        <v>33764</v>
      </c>
      <c r="J86" s="100">
        <v>36548</v>
      </c>
      <c r="K86" s="103">
        <v>17935</v>
      </c>
      <c r="L86" s="103">
        <v>18613</v>
      </c>
      <c r="M86" s="104">
        <v>53.85</v>
      </c>
      <c r="N86" s="104">
        <v>52.58</v>
      </c>
      <c r="O86" s="104">
        <v>55.13</v>
      </c>
      <c r="P86" s="100">
        <v>36548</v>
      </c>
      <c r="Q86" s="103">
        <v>36066</v>
      </c>
      <c r="R86" s="103">
        <v>482</v>
      </c>
      <c r="S86" s="105">
        <v>1.32</v>
      </c>
      <c r="T86" s="106">
        <v>0.09722222222222222</v>
      </c>
    </row>
    <row r="87" spans="1:20" s="160" customFormat="1" ht="18.75" customHeight="1">
      <c r="A87" s="270"/>
      <c r="B87" s="271"/>
      <c r="C87" s="101">
        <v>44304</v>
      </c>
      <c r="D87" s="102" t="s">
        <v>124</v>
      </c>
      <c r="E87" s="99">
        <v>20</v>
      </c>
      <c r="F87" s="99">
        <v>22</v>
      </c>
      <c r="G87" s="103">
        <f>SUM(H87:I87)</f>
        <v>68065</v>
      </c>
      <c r="H87" s="103">
        <v>34236</v>
      </c>
      <c r="I87" s="103">
        <v>33829</v>
      </c>
      <c r="J87" s="103">
        <f>SUM(K87:L87)</f>
        <v>38764</v>
      </c>
      <c r="K87" s="103">
        <v>19107</v>
      </c>
      <c r="L87" s="103">
        <v>19657</v>
      </c>
      <c r="M87" s="104">
        <v>56.95</v>
      </c>
      <c r="N87" s="104">
        <v>55.81</v>
      </c>
      <c r="O87" s="104">
        <v>58.11</v>
      </c>
      <c r="P87" s="103">
        <v>38764</v>
      </c>
      <c r="Q87" s="103">
        <v>38095</v>
      </c>
      <c r="R87" s="103">
        <v>669</v>
      </c>
      <c r="S87" s="105">
        <v>1.73</v>
      </c>
      <c r="T87" s="106">
        <v>0.15277777777777776</v>
      </c>
    </row>
    <row r="88" spans="1:20" s="6" customFormat="1" ht="18.75" customHeight="1">
      <c r="A88" s="266" t="s">
        <v>130</v>
      </c>
      <c r="B88" s="267"/>
      <c r="C88" s="57">
        <v>34161</v>
      </c>
      <c r="D88" s="71" t="s">
        <v>124</v>
      </c>
      <c r="E88" s="87">
        <v>26</v>
      </c>
      <c r="F88" s="87">
        <v>26</v>
      </c>
      <c r="G88" s="67" t="s">
        <v>81</v>
      </c>
      <c r="H88" s="73"/>
      <c r="I88" s="73"/>
      <c r="J88" s="73"/>
      <c r="K88" s="73"/>
      <c r="L88" s="73"/>
      <c r="M88" s="74"/>
      <c r="N88" s="74"/>
      <c r="O88" s="74"/>
      <c r="P88" s="73"/>
      <c r="Q88" s="73"/>
      <c r="R88" s="73"/>
      <c r="S88" s="77"/>
      <c r="T88" s="74"/>
    </row>
    <row r="89" spans="1:20" s="6" customFormat="1" ht="18.75" customHeight="1">
      <c r="A89" s="268"/>
      <c r="B89" s="269"/>
      <c r="C89" s="49">
        <v>35253</v>
      </c>
      <c r="D89" s="71" t="s">
        <v>124</v>
      </c>
      <c r="E89" s="87">
        <v>22</v>
      </c>
      <c r="F89" s="87">
        <v>22</v>
      </c>
      <c r="G89" s="67" t="s">
        <v>81</v>
      </c>
      <c r="H89" s="73"/>
      <c r="I89" s="73"/>
      <c r="J89" s="73"/>
      <c r="K89" s="73"/>
      <c r="L89" s="73"/>
      <c r="M89" s="74"/>
      <c r="N89" s="74"/>
      <c r="O89" s="74"/>
      <c r="P89" s="73"/>
      <c r="Q89" s="73"/>
      <c r="R89" s="73"/>
      <c r="S89" s="77"/>
      <c r="T89" s="74"/>
    </row>
    <row r="90" spans="1:20" s="6" customFormat="1" ht="18.75" customHeight="1">
      <c r="A90" s="268"/>
      <c r="B90" s="269"/>
      <c r="C90" s="49">
        <v>36352</v>
      </c>
      <c r="D90" s="71" t="s">
        <v>124</v>
      </c>
      <c r="E90" s="87">
        <v>22</v>
      </c>
      <c r="F90" s="87">
        <v>22</v>
      </c>
      <c r="G90" s="67" t="s">
        <v>81</v>
      </c>
      <c r="H90" s="73"/>
      <c r="I90" s="73"/>
      <c r="J90" s="73"/>
      <c r="K90" s="73"/>
      <c r="L90" s="73"/>
      <c r="M90" s="74"/>
      <c r="N90" s="74"/>
      <c r="O90" s="74"/>
      <c r="P90" s="73"/>
      <c r="Q90" s="73"/>
      <c r="R90" s="73"/>
      <c r="S90" s="77"/>
      <c r="T90" s="74"/>
    </row>
    <row r="91" spans="1:20" s="6" customFormat="1" ht="18.75" customHeight="1">
      <c r="A91" s="268"/>
      <c r="B91" s="269"/>
      <c r="C91" s="49">
        <v>37444</v>
      </c>
      <c r="D91" s="71" t="s">
        <v>124</v>
      </c>
      <c r="E91" s="87">
        <v>22</v>
      </c>
      <c r="F91" s="87">
        <v>22</v>
      </c>
      <c r="G91" s="67" t="s">
        <v>81</v>
      </c>
      <c r="H91" s="73"/>
      <c r="I91" s="73"/>
      <c r="J91" s="73"/>
      <c r="K91" s="73"/>
      <c r="L91" s="73"/>
      <c r="M91" s="74"/>
      <c r="N91" s="74"/>
      <c r="O91" s="74"/>
      <c r="P91" s="73"/>
      <c r="Q91" s="73"/>
      <c r="R91" s="73"/>
      <c r="S91" s="77"/>
      <c r="T91" s="74"/>
    </row>
    <row r="92" spans="1:20" s="6" customFormat="1" ht="18.75" customHeight="1">
      <c r="A92" s="268"/>
      <c r="B92" s="269"/>
      <c r="C92" s="57">
        <v>38543</v>
      </c>
      <c r="D92" s="71" t="s">
        <v>124</v>
      </c>
      <c r="E92" s="87">
        <v>22</v>
      </c>
      <c r="F92" s="87">
        <v>22</v>
      </c>
      <c r="G92" s="67" t="s">
        <v>81</v>
      </c>
      <c r="H92" s="73"/>
      <c r="I92" s="73"/>
      <c r="J92" s="73"/>
      <c r="K92" s="73"/>
      <c r="L92" s="73"/>
      <c r="M92" s="74"/>
      <c r="N92" s="74"/>
      <c r="O92" s="74"/>
      <c r="P92" s="73"/>
      <c r="Q92" s="73"/>
      <c r="R92" s="73"/>
      <c r="S92" s="77"/>
      <c r="T92" s="74"/>
    </row>
    <row r="93" spans="1:20" s="6" customFormat="1" ht="18.75" customHeight="1">
      <c r="A93" s="268"/>
      <c r="B93" s="269"/>
      <c r="C93" s="57">
        <v>39635</v>
      </c>
      <c r="D93" s="71" t="s">
        <v>124</v>
      </c>
      <c r="E93" s="87">
        <v>22</v>
      </c>
      <c r="F93" s="87">
        <v>22</v>
      </c>
      <c r="G93" s="67" t="s">
        <v>81</v>
      </c>
      <c r="H93" s="73"/>
      <c r="I93" s="73"/>
      <c r="J93" s="73"/>
      <c r="K93" s="73"/>
      <c r="L93" s="73"/>
      <c r="M93" s="74"/>
      <c r="N93" s="74"/>
      <c r="O93" s="74"/>
      <c r="P93" s="73"/>
      <c r="Q93" s="73"/>
      <c r="R93" s="73"/>
      <c r="S93" s="77"/>
      <c r="T93" s="74"/>
    </row>
    <row r="94" spans="1:20" s="6" customFormat="1" ht="18.75" customHeight="1">
      <c r="A94" s="268"/>
      <c r="B94" s="269"/>
      <c r="C94" s="57">
        <v>40734</v>
      </c>
      <c r="D94" s="71" t="s">
        <v>124</v>
      </c>
      <c r="E94" s="87">
        <v>22</v>
      </c>
      <c r="F94" s="87">
        <v>22</v>
      </c>
      <c r="G94" s="67" t="s">
        <v>81</v>
      </c>
      <c r="H94" s="73"/>
      <c r="I94" s="73"/>
      <c r="J94" s="73"/>
      <c r="K94" s="73"/>
      <c r="L94" s="73"/>
      <c r="M94" s="74"/>
      <c r="N94" s="74"/>
      <c r="O94" s="74"/>
      <c r="P94" s="73"/>
      <c r="Q94" s="73"/>
      <c r="R94" s="73"/>
      <c r="S94" s="77"/>
      <c r="T94" s="74"/>
    </row>
    <row r="95" spans="1:20" s="6" customFormat="1" ht="18.75" customHeight="1">
      <c r="A95" s="270"/>
      <c r="B95" s="271"/>
      <c r="C95" s="101">
        <v>41826</v>
      </c>
      <c r="D95" s="102" t="s">
        <v>124</v>
      </c>
      <c r="E95" s="99">
        <v>22</v>
      </c>
      <c r="F95" s="99">
        <v>22</v>
      </c>
      <c r="G95" s="114" t="s">
        <v>81</v>
      </c>
      <c r="H95" s="73"/>
      <c r="I95" s="73"/>
      <c r="J95" s="73"/>
      <c r="K95" s="73"/>
      <c r="L95" s="73"/>
      <c r="M95" s="74"/>
      <c r="N95" s="74"/>
      <c r="O95" s="74"/>
      <c r="P95" s="73"/>
      <c r="Q95" s="73"/>
      <c r="R95" s="73"/>
      <c r="S95" s="77"/>
      <c r="T95" s="74"/>
    </row>
    <row r="96" s="6" customFormat="1" ht="13.5">
      <c r="A96" s="6" t="s">
        <v>201</v>
      </c>
    </row>
    <row r="97" s="6" customFormat="1" ht="13.5"/>
  </sheetData>
  <sheetProtection/>
  <mergeCells count="40">
    <mergeCell ref="A88:B95"/>
    <mergeCell ref="M68:O68"/>
    <mergeCell ref="A68:B69"/>
    <mergeCell ref="C68:D69"/>
    <mergeCell ref="B39:B47"/>
    <mergeCell ref="A48:B55"/>
    <mergeCell ref="A56:B64"/>
    <mergeCell ref="P68:S68"/>
    <mergeCell ref="A70:B78"/>
    <mergeCell ref="A79:B87"/>
    <mergeCell ref="A39:A46"/>
    <mergeCell ref="T68:T69"/>
    <mergeCell ref="E68:E69"/>
    <mergeCell ref="F68:F69"/>
    <mergeCell ref="G68:I68"/>
    <mergeCell ref="J68:L68"/>
    <mergeCell ref="T37:T38"/>
    <mergeCell ref="E37:E38"/>
    <mergeCell ref="F37:F38"/>
    <mergeCell ref="G37:I37"/>
    <mergeCell ref="J37:L37"/>
    <mergeCell ref="M37:O37"/>
    <mergeCell ref="P37:S37"/>
    <mergeCell ref="A37:B38"/>
    <mergeCell ref="C37:D38"/>
    <mergeCell ref="A5:A13"/>
    <mergeCell ref="B5:B13"/>
    <mergeCell ref="J3:L3"/>
    <mergeCell ref="M3:O3"/>
    <mergeCell ref="A14:A22"/>
    <mergeCell ref="B14:B22"/>
    <mergeCell ref="A23:A33"/>
    <mergeCell ref="B23:B33"/>
    <mergeCell ref="P3:S3"/>
    <mergeCell ref="T3:T4"/>
    <mergeCell ref="A3:B4"/>
    <mergeCell ref="C3:D4"/>
    <mergeCell ref="E3:E4"/>
    <mergeCell ref="F3:F4"/>
    <mergeCell ref="G3:I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9" r:id="rId1"/>
  <headerFooter scaleWithDoc="0" alignWithMargins="0">
    <oddFooter>&amp;C&amp;A</oddFooter>
  </headerFooter>
  <rowBreaks count="2" manualBreakCount="2">
    <brk id="35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0600497</cp:lastModifiedBy>
  <cp:lastPrinted>2023-07-11T02:57:04Z</cp:lastPrinted>
  <dcterms:created xsi:type="dcterms:W3CDTF">2001-05-29T00:52:22Z</dcterms:created>
  <dcterms:modified xsi:type="dcterms:W3CDTF">2023-07-14T05:03:50Z</dcterms:modified>
  <cp:category/>
  <cp:version/>
  <cp:contentType/>
  <cp:contentStatus/>
</cp:coreProperties>
</file>