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4_企画財政部\03_財政課\01_財政係\40_決算・決算統計\財政状況資料集（H22～）\平成29年度決算\追加分\"/>
    </mc:Choice>
  </mc:AlternateContent>
  <bookViews>
    <workbookView xWindow="0" yWindow="0"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<sst xmlns="http://schemas.openxmlformats.org/spreadsheetml/2006/main" count="1094" uniqueCount="612">
  <si>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</si>
  <si>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</si>
  <si>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</si>
  <si>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</si>
  <si>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</si>
  <si>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</si>
  <si>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</si>
  <si>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</si>
  <si>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</si>
  <si>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</si>
  <si>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</si>
  <si>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</si>
  <si>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</si>
  <si>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</si>
  <si>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</si>
  <si>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</si>
  <si>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</si>
  <si>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</si>
  <si>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</si>
  <si>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</si>
  <si>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</si>
  <si>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</si>
  <si>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</si>
  <si>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</si>
  <si>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</si>
  <si>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</si>
  <si>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</si>
  <si>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</si>
  <si>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</si>
  <si>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</si>
  <si>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</si>
  <si>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</si>
  <si>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</si>
  <si>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</si>
  <si>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</si>
  <si>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</si>
  <si>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</si>
  <si>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</si>
  <si>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</si>
  <si>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</si>
  <si>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</si>
  <si>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</si>
  <si>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</si>
  <si>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</si>
  <si>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</si>
  <si>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</si>
  <si>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</si>
  <si>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</si>
  <si>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</si>
  <si>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</si>
  <si>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</si>
  <si>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</si>
  <si>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</si>
  <si>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</si>
  <si>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</si>
  <si>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</si>
  <si>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</si>
  <si>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</si>
  <si>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</si>
  <si>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</si>
  <si>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</si>
  <si>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</si>
  <si>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</si>
  <si>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</si>
  <si>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</si>
  <si>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</si>
  <si>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</si>
  <si>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</si>
  <si>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</si>
  <si>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</si>
  <si>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</si>
  <si>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</si>
  <si>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</si>
  <si>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</si>
  <si>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</si>
  <si>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</si>
  <si>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</si>
  <si>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</si>
  <si>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</si>
  <si>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</si>
  <si>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</si>
  <si>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</si>
  <si>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</si>
  <si>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</si>
  <si>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</si>
  <si>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</si>
  <si>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</si>
  <si>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</si>
  <si>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</si>
  <si>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</si>
  <si>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</si>
  <si>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</si>
  <si>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</si>
  <si>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</si>
  <si>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</si>
  <si>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</si>
  <si>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</si>
  <si>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</si>
  <si>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</si>
  <si>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</si>
  <si>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</si>
  <si>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</si>
  <si>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</si>
  <si>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</si>
  <si>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</si>
  <si>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</si>
  <si>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</si>
  <si>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</si>
  <si>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</si>
  <si>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</si>
  <si>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</si>
  <si>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</si>
  <si>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</si>
  <si>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</si>
  <si>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</si>
  <si>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</si>
  <si>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</si>
  <si>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</si>
  <si>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</si>
  <si>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</si>
  <si>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</si>
  <si>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</si>
  <si>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</si>
  <si>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</si>
  <si>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</si>
  <si>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</si>
  <si>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</si>
  <si>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</si>
  <si>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</si>
  <si>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</si>
  <si>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</si>
  <si>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</si>
  <si>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</si>
  <si>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</si>
  <si>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</si>
  <si>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</si>
  <si>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</si>
  <si>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</si>
  <si>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</si>
  <si>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</si>
  <si>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</si>
  <si>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</si>
  <si>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</si>
  <si>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</si>
  <si>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</si>
  <si>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</si>
  <si>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</si>
  <si>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</si>
  <si>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</si>
  <si>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</si>
  <si>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</si>
  <si>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</si>
  <si>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</si>
  <si>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</si>
  <si>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</si>
  <si>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</si>
  <si>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</si>
  <si>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</si>
  <si>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</si>
  <si>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</si>
  <si>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</si>
  <si>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</si>
  <si>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</si>
  <si>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</si>
  <si>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</si>
  <si>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</si>
  <si>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</si>
  <si>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</si>
  <si>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</si>
  <si>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</si>
  <si>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</si>
  <si>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</si>
  <si>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</si>
  <si>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</si>
  <si>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</si>
  <si>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</si>
  <si>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</si>
  <si>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</si>
  <si>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</si>
  <si>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</si>
  <si>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</si>
  <si>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</si>
  <si>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</si>
  <si>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</si>
  <si>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</si>
  <si>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</si>
  <si>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</si>
  <si>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</si>
  <si>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</si>
  <si>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</si>
  <si>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</si>
  <si>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</si>
  <si>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</si>
  <si>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</si>
  <si>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</si>
  <si>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</si>
  <si>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</si>
  <si>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</si>
  <si>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</si>
  <si>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</si>
  <si>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</si>
  <si>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</si>
  <si>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</si>
  <si>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</si>
  <si>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</si>
  <si>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</si>
  <si>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</si>
  <si>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</si>
  <si>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</si>
  <si>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</si>
  <si>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</si>
  <si>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静岡県袋井市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</si>
  <si>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</si>
  <si>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</si>
  <si>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</si>
  <si>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</si>
  <si>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</si>
  <si>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</si>
  <si>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</si>
  <si>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</si>
  <si>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</si>
  <si>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</si>
  <si>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</si>
  <si>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</si>
  <si>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</si>
  <si>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</si>
  <si>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</si>
  <si>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</si>
  <si>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</si>
  <si>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</si>
  <si>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</si>
  <si>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</si>
  <si>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</si>
  <si>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</si>
  <si>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</si>
  <si>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</si>
  <si>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</si>
  <si>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</si>
  <si>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</si>
  <si>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</si>
  <si>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</si>
  <si>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</si>
  <si>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</si>
  <si>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</si>
  <si>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</si>
  <si>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</si>
  <si>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</si>
  <si>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</si>
  <si>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</si>
  <si>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</si>
  <si>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</si>
  <si>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</si>
  <si>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</si>
  <si>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</si>
  <si>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</si>
  <si>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</si>
  <si>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</si>
  <si>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</si>
  <si>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</si>
  <si>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</si>
  <si>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</si>
  <si>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</si>
  <si>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</si>
  <si>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</si>
  <si>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</si>
  <si>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</si>
  <si>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</si>
  <si>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</si>
  <si>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</si>
  <si>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</si>
  <si>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</si>
  <si>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</si>
  <si>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</si>
  <si>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</si>
  <si>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</si>
  <si>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</si>
  <si>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</si>
  <si>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</si>
  <si>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</si>
  <si>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</si>
  <si>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</si>
  <si>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</si>
  <si>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</si>
  <si>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</si>
  <si>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</si>
  <si>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</si>
  <si>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</si>
  <si>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</si>
  <si>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</si>
  <si>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</si>
  <si>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</si>
  <si>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</si>
  <si>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</si>
  <si>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</si>
  <si>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</si>
  <si>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</si>
  <si>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</si>
  <si>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</si>
  <si>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</si>
  <si>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</si>
  <si>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</si>
  <si>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</si>
  <si>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</si>
  <si>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</si>
  <si>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</si>
  <si>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</si>
  <si>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</si>
  <si>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</si>
  <si>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</si>
  <si>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</si>
  <si>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</si>
  <si>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</si>
  <si>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</si>
  <si>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</si>
  <si>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</si>
  <si>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</si>
  <si>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</si>
  <si>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</si>
  <si>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</si>
  <si>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</si>
  <si>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</si>
  <si>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</si>
  <si>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</si>
  <si>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</si>
  <si>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</si>
  <si>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</si>
  <si>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</si>
  <si>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</si>
  <si>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</si>
  <si>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</si>
  <si>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</si>
  <si>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</si>
  <si>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</si>
  <si>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</si>
  <si>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</si>
  <si>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</si>
  <si>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</si>
  <si>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</si>
  <si>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</si>
  <si>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</si>
  <si>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</si>
  <si>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</si>
  <si>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</si>
  <si>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</si>
  <si>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</si>
  <si>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</si>
  <si>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</si>
  <si>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</si>
  <si>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</si>
  <si>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</si>
  <si>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</si>
  <si>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</si>
  <si>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</si>
  <si>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</si>
  <si>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</si>
  <si>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</si>
  <si>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</si>
  <si>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</si>
  <si>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</si>
  <si>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</si>
  <si>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</si>
  <si>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</si>
  <si>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静岡県袋井市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</si>
  <si>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</si>
  <si>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</si>
  <si>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</si>
  <si>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</si>
  <si>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</si>
  <si>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</si>
  <si>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</si>
  <si>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</si>
  <si>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</si>
  <si>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</si>
  <si>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</si>
  <si>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</si>
  <si>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</si>
  <si>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</si>
  <si>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</si>
  <si>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</si>
  <si>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</si>
  <si>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</si>
  <si>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</si>
  <si>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</si>
  <si>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</si>
  <si>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</si>
  <si>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</si>
  <si>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</si>
  <si>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</si>
  <si>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</si>
  <si>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</si>
  <si>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</si>
  <si>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</si>
  <si>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</si>
  <si>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</si>
  <si>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</si>
  <si>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</si>
  <si>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</si>
  <si>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</si>
  <si>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</si>
  <si>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</si>
  <si>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</si>
  <si>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</si>
  <si>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</si>
  <si>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</si>
  <si>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</si>
  <si>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</si>
  <si>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</si>
  <si>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</si>
  <si>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</si>
  <si>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</si>
  <si>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</si>
  <si>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</si>
  <si>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</si>
  <si>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</si>
  <si>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</si>
  <si>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</si>
  <si>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</si>
  <si>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</si>
  <si>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</si>
  <si>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</si>
  <si>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</si>
  <si>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</si>
  <si>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</si>
  <si>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</si>
  <si>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</si>
  <si>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</si>
  <si>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</si>
  <si>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</si>
  <si>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</si>
  <si>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</si>
  <si>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</si>
  <si>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</si>
  <si>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</si>
  <si>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</si>
  <si>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</si>
  <si>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</si>
  <si>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</si>
  <si>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</si>
  <si>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</si>
  <si>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</si>
  <si>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</si>
  <si>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</si>
  <si>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</si>
  <si>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</si>
  <si>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</si>
  <si>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</si>
  <si>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</si>
  <si>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</si>
  <si>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</si>
  <si>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</si>
  <si>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</si>
  <si>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</si>
  <si>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</si>
  <si>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</si>
  <si>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</si>
  <si>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</si>
  <si>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</si>
  <si>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</si>
  <si>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</si>
  <si>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</si>
  <si>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</si>
  <si>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</si>
  <si>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</si>
  <si>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</si>
  <si>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</si>
  <si>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</si>
  <si>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</si>
  <si>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</si>
  <si>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</si>
  <si>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</si>
  <si>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</si>
  <si>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</si>
  <si>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</si>
  <si>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</si>
  <si>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</si>
  <si>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</si>
  <si>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</si>
  <si>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</si>
  <si>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</si>
  <si>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</si>
  <si>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</si>
  <si>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</si>
  <si>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</si>
  <si>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</si>
  <si>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</si>
  <si>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</si>
  <si>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</si>
  <si>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</si>
  <si>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</si>
  <si>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</si>
  <si>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</si>
  <si>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</si>
  <si>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</si>
  <si>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</si>
  <si>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</si>
  <si>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</si>
  <si>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</si>
  <si>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</si>
  <si>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</si>
  <si>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</si>
  <si>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</si>
  <si>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</si>
  <si>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</si>
  <si>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</si>
  <si>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</si>
  <si>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</si>
  <si>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</si>
  <si>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</si>
  <si>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</si>
  <si>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</si>
  <si>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</si>
  <si>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</si>
  <si>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</si>
  <si>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</si>
  <si>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</si>
  <si>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</si>
  <si>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</si>
  <si>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</si>
  <si>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</si>
  <si>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</si>
  <si>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</si>
  <si>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</si>
  <si>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</si>
  <si>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</si>
  <si>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</si>
  <si>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</si>
  <si>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</si>
  <si>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</si>
  <si>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</si>
  <si>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</si>
  <si>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</si>
  <si>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</si>
  <si>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</si>
  <si>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</si>
  <si>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</si>
  <si>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</si>
  <si>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</si>
  <si>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</si>
  <si>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</si>
  <si>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</si>
  <si>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</si>
  <si>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</si>
  <si>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</si>
  <si>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</si>
  <si>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</si>
  <si>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</si>
  <si>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</si>
  <si>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</si>
  <si>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</si>
  <si>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</si>
  <si>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</si>
  <si>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</si>
  <si>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</si>
  <si>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</si>
  <si>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</si>
  <si>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</si>
  <si>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</si>
  <si>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</si>
  <si>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</si>
  <si>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</si>
  <si>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</si>
  <si>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</si>
  <si>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</si>
  <si>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</si>
  <si>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</si>
  <si>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</si>
  <si>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4.17</t>
  </si>
  <si>
    <t>▲ 2.20</t>
  </si>
  <si>
    <t>公共下水道事業特別会計（汚水処理場分）</t>
  </si>
  <si>
    <t>▲ 0.00</t>
  </si>
  <si>
    <t>水道事業会計</t>
  </si>
  <si>
    <t>一般会計</t>
  </si>
  <si>
    <t>国民健康保険特別会計</t>
  </si>
  <si>
    <t>病院事業会計</t>
  </si>
  <si>
    <t>介護保険特別会計</t>
  </si>
  <si>
    <t>公共下水道事業特別会計</t>
  </si>
  <si>
    <t>後期高齢者医療特別会計</t>
  </si>
  <si>
    <t>その他会計（赤字）</t>
  </si>
  <si>
    <t>その他会計（黒字）</t>
  </si>
  <si>
    <t>-</t>
    <phoneticPr fontId="2"/>
  </si>
  <si>
    <t>-</t>
    <phoneticPr fontId="2"/>
  </si>
  <si>
    <t>-</t>
    <phoneticPr fontId="2"/>
  </si>
  <si>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</si>
  <si>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</si>
  <si>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</si>
  <si>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</si>
  <si>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</si>
  <si>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</si>
  <si>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</si>
  <si>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2">
      <t>カケガワ</t>
    </rPh>
    <rPh sb="2" eb="3">
      <t>シ</t>
    </rPh>
    <rPh sb="4" eb="7">
      <t>フクロイシ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</si>
  <si>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</si>
  <si>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地域振興基金</t>
    <rPh sb="0" eb="2">
      <t>チイキ</t>
    </rPh>
    <rPh sb="2" eb="4">
      <t>シンコウ</t>
    </rPh>
    <rPh sb="4" eb="6">
      <t>キキン</t>
    </rPh>
    <phoneticPr fontId="11"/>
  </si>
  <si>
    <t>文化振興基金</t>
    <rPh sb="0" eb="2">
      <t>ブンカ</t>
    </rPh>
    <rPh sb="2" eb="4">
      <t>シンコウ</t>
    </rPh>
    <rPh sb="4" eb="6">
      <t>キキン</t>
    </rPh>
    <phoneticPr fontId="11"/>
  </si>
  <si>
    <t>退職手当基金</t>
    <rPh sb="0" eb="2">
      <t>タイショク</t>
    </rPh>
    <rPh sb="2" eb="4">
      <t>テアテ</t>
    </rPh>
    <rPh sb="4" eb="6">
      <t>キキン</t>
    </rPh>
    <phoneticPr fontId="11"/>
  </si>
  <si>
    <t>学術交流振興基金</t>
    <rPh sb="0" eb="2">
      <t>ガクジュツ</t>
    </rPh>
    <rPh sb="2" eb="4">
      <t>コウリュウ</t>
    </rPh>
    <rPh sb="4" eb="6">
      <t>シンコウ</t>
    </rPh>
    <rPh sb="6" eb="8">
      <t>キキン</t>
    </rPh>
    <phoneticPr fontId="11"/>
  </si>
  <si>
    <t>総合健康センター整備推進事業基金</t>
    <rPh sb="0" eb="2">
      <t>ソウゴウ</t>
    </rPh>
    <rPh sb="2" eb="4">
      <t>ケンコウ</t>
    </rPh>
    <rPh sb="8" eb="10">
      <t>セイビ</t>
    </rPh>
    <rPh sb="10" eb="12">
      <t>スイシン</t>
    </rPh>
    <rPh sb="12" eb="14">
      <t>ジギョウ</t>
    </rPh>
    <rPh sb="14" eb="16">
      <t>キキン</t>
    </rPh>
    <phoneticPr fontId="11"/>
  </si>
  <si>
    <t>-</t>
    <phoneticPr fontId="2"/>
  </si>
  <si>
    <t>-</t>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</si>
  <si>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</si>
  <si>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</si>
  <si>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</si>
  <si>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</si>
  <si>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</si>
  <si>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</si>
  <si>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</si>
  <si>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</si>
  <si>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</si>
  <si>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</si>
  <si>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</si>
  <si>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</si>
  <si>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類似団体に比べ、将来負担比率が高いのは、総合体育館の整備などによるもので、有形固定資産減価償却率が低いのは、平成17年の合併後、学校給食センターや中東遠総合医療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rPh sb="55" eb="57">
      <t>ヘイセイ</t>
    </rPh>
    <rPh sb="59" eb="60">
      <t>ネン</t>
    </rPh>
    <rPh sb="61" eb="63">
      <t>ガッペイ</t>
    </rPh>
    <rPh sb="63" eb="64">
      <t>ゴ</t>
    </rPh>
    <rPh sb="77" eb="79">
      <t>ソウゴウ</t>
    </rPh>
    <rPh sb="79" eb="81">
      <t>イリョウ</t>
    </rPh>
    <phoneticPr fontId="5"/>
  </si>
  <si>
    <t>　地方債償還年限の調整により実質公債費比率は年々減少しているが、総合体育館の整備などに伴い将来負担比率は平成28年度以降上昇している。
　類似団体に比べ、どちらの数値も高いため、新規事業の実施にあたっては、その必要性・緊急性や規模等を十分に検討するとともに、既存施設やインフラの長寿命化に努め、将来負担比率の抑制を図っていく。</t>
    <rPh sb="58" eb="60">
      <t>イコウ</t>
    </rPh>
    <rPh sb="154" eb="156">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</si>
</sst>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DB71-4618-A113-65FF4A4172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81381</c:v>
                </c:pt>
                <c:pt idx="1">
                  <c:v>60045</c:v>
                </c:pt>
                <c:pt idx="2">
                  <c:v>50392</c:v>
                </c:pt>
                <c:pt idx="3">
                  <c:v>53972</c:v>
                </c:pt>
                <c:pt idx="4">
                  <c:v>57636</c:v>
                </c:pt>
              </c:numCache>
            </c:numRef>
          </c:val>
          <c:smooth val="0"/>
          <c:extLst>
            <c:ext xmlns:c16="http://schemas.microsoft.com/office/drawing/2014/chart" uri="{C3380CC4-5D6E-409C-BE32-E72D297353CC}">
              <c16:uniqueId val="{00000001-DB71-4618-A113-65FF4A4172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0.55000000000000004</c:v>
                </c:pt>
                <c:pt idx="1">
                  <c:v>6.06</c:v>
                </c:pt>
                <c:pt idx="2">
                  <c:v>5.01</c:v>
                </c:pt>
                <c:pt idx="3">
                  <c:v>4.76</c:v>
                </c:pt>
                <c:pt idx="4">
                  <c:v>6.62</c:v>
                </c:pt>
              </c:numCache>
            </c:numRef>
          </c:val>
          <c:extLst>
            <c:ext xmlns:c16="http://schemas.microsoft.com/office/drawing/2014/chart" uri="{C3380CC4-5D6E-409C-BE32-E72D297353CC}">
              <c16:uniqueId val="{00000000-DD73-48EB-BD7D-D428E0068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9.77</c:v>
                </c:pt>
                <c:pt idx="1">
                  <c:v>9.7100000000000009</c:v>
                </c:pt>
                <c:pt idx="2">
                  <c:v>8.7200000000000006</c:v>
                </c:pt>
                <c:pt idx="3">
                  <c:v>9.44</c:v>
                </c:pt>
                <c:pt idx="4">
                  <c:v>8.8800000000000008</c:v>
                </c:pt>
              </c:numCache>
            </c:numRef>
          </c:val>
          <c:extLst>
            <c:ext xmlns:c16="http://schemas.microsoft.com/office/drawing/2014/chart" uri="{C3380CC4-5D6E-409C-BE32-E72D297353CC}">
              <c16:uniqueId val="{00000001-DD73-48EB-BD7D-D428E00688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-4.17</c:v>
                </c:pt>
                <c:pt idx="1">
                  <c:v>5.38</c:v>
                </c:pt>
                <c:pt idx="2">
                  <c:v>-2.2000000000000002</c:v>
                </c:pt>
                <c:pt idx="3">
                  <c:v>0.25</c:v>
                </c:pt>
                <c:pt idx="4">
                  <c:v>1.51</c:v>
                </c:pt>
              </c:numCache>
            </c:numRef>
          </c:val>
          <c:smooth val="0"/>
          <c:extLst>
            <c:ext xmlns:c16="http://schemas.microsoft.com/office/drawing/2014/chart" uri="{C3380CC4-5D6E-409C-BE32-E72D297353CC}">
              <c16:uniqueId val="{00000002-DD73-48EB-BD7D-D428E00688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0.04</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0-3D4D-418E-8387-0FFA77321E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4D-418E-8387-0FFA77321E6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3D4D-418E-8387-0FFA77321E6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0.23</c:v>
                </c:pt>
                <c:pt idx="4">
                  <c:v>#N/A</c:v>
                </c:pt>
                <c:pt idx="5">
                  <c:v>0.3</c:v>
                </c:pt>
                <c:pt idx="6">
                  <c:v>#N/A</c:v>
                </c:pt>
                <c:pt idx="7">
                  <c:v>0.44</c:v>
                </c:pt>
                <c:pt idx="8">
                  <c:v>#N/A</c:v>
                </c:pt>
                <c:pt idx="9">
                  <c:v>0.13</c:v>
                </c:pt>
              </c:numCache>
            </c:numRef>
          </c:val>
          <c:extLst>
            <c:ext xmlns:c16="http://schemas.microsoft.com/office/drawing/2014/chart" uri="{C3380CC4-5D6E-409C-BE32-E72D297353CC}">
              <c16:uniqueId val="{00000003-3D4D-418E-8387-0FFA77321E6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0.22</c:v>
                </c:pt>
                <c:pt idx="4">
                  <c:v>#N/A</c:v>
                </c:pt>
                <c:pt idx="5">
                  <c:v>0.64</c:v>
                </c:pt>
                <c:pt idx="6">
                  <c:v>#N/A</c:v>
                </c:pt>
                <c:pt idx="7">
                  <c:v>0.5</c:v>
                </c:pt>
                <c:pt idx="8">
                  <c:v>#N/A</c:v>
                </c:pt>
                <c:pt idx="9">
                  <c:v>0.6</c:v>
                </c:pt>
              </c:numCache>
            </c:numRef>
          </c:val>
          <c:extLst>
            <c:ext xmlns:c16="http://schemas.microsoft.com/office/drawing/2014/chart" uri="{C3380CC4-5D6E-409C-BE32-E72D297353CC}">
              <c16:uniqueId val="{00000004-3D4D-418E-8387-0FFA77321E6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0.47</c:v>
                </c:pt>
                <c:pt idx="4">
                  <c:v>#N/A</c:v>
                </c:pt>
                <c:pt idx="5">
                  <c:v>0.84</c:v>
                </c:pt>
                <c:pt idx="6">
                  <c:v>#N/A</c:v>
                </c:pt>
                <c:pt idx="7">
                  <c:v>0.81</c:v>
                </c:pt>
                <c:pt idx="8">
                  <c:v>#N/A</c:v>
                </c:pt>
                <c:pt idx="9">
                  <c:v>0.64</c:v>
                </c:pt>
              </c:numCache>
            </c:numRef>
          </c:val>
          <c:extLst>
            <c:ext xmlns:c16="http://schemas.microsoft.com/office/drawing/2014/chart" uri="{C3380CC4-5D6E-409C-BE32-E72D297353CC}">
              <c16:uniqueId val="{00000005-3D4D-418E-8387-0FFA77321E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1.78</c:v>
                </c:pt>
                <c:pt idx="4">
                  <c:v>#N/A</c:v>
                </c:pt>
                <c:pt idx="5">
                  <c:v>1.89</c:v>
                </c:pt>
                <c:pt idx="6">
                  <c:v>#N/A</c:v>
                </c:pt>
                <c:pt idx="7">
                  <c:v>1.62</c:v>
                </c:pt>
                <c:pt idx="8">
                  <c:v>#N/A</c:v>
                </c:pt>
                <c:pt idx="9">
                  <c:v>1.39</c:v>
                </c:pt>
              </c:numCache>
            </c:numRef>
          </c:val>
          <c:extLst>
            <c:ext xmlns:c16="http://schemas.microsoft.com/office/drawing/2014/chart" uri="{C3380CC4-5D6E-409C-BE32-E72D297353CC}">
              <c16:uniqueId val="{00000006-3D4D-418E-8387-0FFA77321E6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6.68</c:v>
                </c:pt>
                <c:pt idx="2">
                  <c:v>#N/A</c:v>
                </c:pt>
                <c:pt idx="3">
                  <c:v>6.03</c:v>
                </c:pt>
                <c:pt idx="4">
                  <c:v>#N/A</c:v>
                </c:pt>
                <c:pt idx="5">
                  <c:v>4.95</c:v>
                </c:pt>
                <c:pt idx="6">
                  <c:v>#N/A</c:v>
                </c:pt>
                <c:pt idx="7">
                  <c:v>4.75</c:v>
                </c:pt>
                <c:pt idx="8">
                  <c:v>#N/A</c:v>
                </c:pt>
                <c:pt idx="9">
                  <c:v>6.61</c:v>
                </c:pt>
              </c:numCache>
            </c:numRef>
          </c:val>
          <c:extLst>
            <c:ext xmlns:c16="http://schemas.microsoft.com/office/drawing/2014/chart" uri="{C3380CC4-5D6E-409C-BE32-E72D297353CC}">
              <c16:uniqueId val="{00000007-3D4D-418E-8387-0FFA77321E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5.87</c:v>
                </c:pt>
                <c:pt idx="2">
                  <c:v>#N/A</c:v>
                </c:pt>
                <c:pt idx="3">
                  <c:v>6.71</c:v>
                </c:pt>
                <c:pt idx="4">
                  <c:v>#N/A</c:v>
                </c:pt>
                <c:pt idx="5">
                  <c:v>6.92</c:v>
                </c:pt>
                <c:pt idx="6">
                  <c:v>#N/A</c:v>
                </c:pt>
                <c:pt idx="7">
                  <c:v>7.54</c:v>
                </c:pt>
                <c:pt idx="8">
                  <c:v>#N/A</c:v>
                </c:pt>
                <c:pt idx="9">
                  <c:v>7.65</c:v>
                </c:pt>
              </c:numCache>
            </c:numRef>
          </c:val>
          <c:extLst>
            <c:ext xmlns:c16="http://schemas.microsoft.com/office/drawing/2014/chart" uri="{C3380CC4-5D6E-409C-BE32-E72D297353CC}">
              <c16:uniqueId val="{00000008-3D4D-418E-8387-0FFA77321E69}"/>
            </c:ext>
          </c:extLst>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3D4D-418E-8387-0FFA77321E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3820</c:v>
                </c:pt>
                <c:pt idx="5">
                  <c:v>3969</c:v>
                </c:pt>
                <c:pt idx="8">
                  <c:v>3777</c:v>
                </c:pt>
                <c:pt idx="11">
                  <c:v>3657</c:v>
                </c:pt>
                <c:pt idx="14">
                  <c:v>3738</c:v>
                </c:pt>
              </c:numCache>
            </c:numRef>
          </c:val>
          <c:extLst>
            <c:ext xmlns:c16="http://schemas.microsoft.com/office/drawing/2014/chart" uri="{C3380CC4-5D6E-409C-BE32-E72D297353CC}">
              <c16:uniqueId val="{00000000-5B43-4DAB-BD27-CA35EA0BED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43-4DAB-BD27-CA35EA0BED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26</c:v>
                </c:pt>
                <c:pt idx="6">
                  <c:v>27</c:v>
                </c:pt>
                <c:pt idx="9">
                  <c:v>27</c:v>
                </c:pt>
                <c:pt idx="12">
                  <c:v>27</c:v>
                </c:pt>
              </c:numCache>
            </c:numRef>
          </c:val>
          <c:extLst>
            <c:ext xmlns:c16="http://schemas.microsoft.com/office/drawing/2014/chart" uri="{C3380CC4-5D6E-409C-BE32-E72D297353CC}">
              <c16:uniqueId val="{00000002-5B43-4DAB-BD27-CA35EA0BED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406</c:v>
                </c:pt>
                <c:pt idx="3">
                  <c:v>420</c:v>
                </c:pt>
                <c:pt idx="6">
                  <c:v>422</c:v>
                </c:pt>
                <c:pt idx="9">
                  <c:v>412</c:v>
                </c:pt>
                <c:pt idx="12">
                  <c:v>443</c:v>
                </c:pt>
              </c:numCache>
            </c:numRef>
          </c:val>
          <c:extLst>
            <c:ext xmlns:c16="http://schemas.microsoft.com/office/drawing/2014/chart" uri="{C3380CC4-5D6E-409C-BE32-E72D297353CC}">
              <c16:uniqueId val="{00000003-5B43-4DAB-BD27-CA35EA0BED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886</c:v>
                </c:pt>
                <c:pt idx="3">
                  <c:v>1126</c:v>
                </c:pt>
                <c:pt idx="6">
                  <c:v>1159</c:v>
                </c:pt>
                <c:pt idx="9">
                  <c:v>1246</c:v>
                </c:pt>
                <c:pt idx="12">
                  <c:v>1368</c:v>
                </c:pt>
              </c:numCache>
            </c:numRef>
          </c:val>
          <c:extLst>
            <c:ext xmlns:c16="http://schemas.microsoft.com/office/drawing/2014/chart" uri="{C3380CC4-5D6E-409C-BE32-E72D297353CC}">
              <c16:uniqueId val="{00000004-5B43-4DAB-BD27-CA35EA0BED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43-4DAB-BD27-CA35EA0BED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43-4DAB-BD27-CA35EA0BED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3914</c:v>
                </c:pt>
                <c:pt idx="3">
                  <c:v>3955</c:v>
                </c:pt>
                <c:pt idx="6">
                  <c:v>3713</c:v>
                </c:pt>
                <c:pt idx="9">
                  <c:v>3347</c:v>
                </c:pt>
                <c:pt idx="12">
                  <c:v>3250</c:v>
                </c:pt>
              </c:numCache>
            </c:numRef>
          </c:val>
          <c:extLst>
            <c:ext xmlns:c16="http://schemas.microsoft.com/office/drawing/2014/chart" uri="{C3380CC4-5D6E-409C-BE32-E72D297353CC}">
              <c16:uniqueId val="{00000007-5B43-4DAB-BD27-CA35EA0BED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1413</c:v>
                </c:pt>
                <c:pt idx="2">
                  <c:v>#N/A</c:v>
                </c:pt>
                <c:pt idx="3">
                  <c:v>#N/A</c:v>
                </c:pt>
                <c:pt idx="4">
                  <c:v>1558</c:v>
                </c:pt>
                <c:pt idx="5">
                  <c:v>#N/A</c:v>
                </c:pt>
                <c:pt idx="6">
                  <c:v>#N/A</c:v>
                </c:pt>
                <c:pt idx="7">
                  <c:v>1544</c:v>
                </c:pt>
                <c:pt idx="8">
                  <c:v>#N/A</c:v>
                </c:pt>
                <c:pt idx="9">
                  <c:v>#N/A</c:v>
                </c:pt>
                <c:pt idx="10">
                  <c:v>1375</c:v>
                </c:pt>
                <c:pt idx="11">
                  <c:v>#N/A</c:v>
                </c:pt>
                <c:pt idx="12">
                  <c:v>#N/A</c:v>
                </c:pt>
                <c:pt idx="13">
                  <c:v>1350</c:v>
                </c:pt>
                <c:pt idx="14">
                  <c:v>#N/A</c:v>
                </c:pt>
              </c:numCache>
            </c:numRef>
          </c:val>
          <c:smooth val="0"/>
          <c:extLst>
            <c:ext xmlns:c16="http://schemas.microsoft.com/office/drawing/2014/chart" uri="{C3380CC4-5D6E-409C-BE32-E72D297353CC}">
              <c16:uniqueId val="{00000008-5B43-4DAB-BD27-CA35EA0BED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33746</c:v>
                </c:pt>
                <c:pt idx="5">
                  <c:v>33308</c:v>
                </c:pt>
                <c:pt idx="8">
                  <c:v>32569</c:v>
                </c:pt>
                <c:pt idx="11">
                  <c:v>32420</c:v>
                </c:pt>
                <c:pt idx="14">
                  <c:v>32216</c:v>
                </c:pt>
              </c:numCache>
            </c:numRef>
          </c:val>
          <c:extLst>
            <c:ext xmlns:c16="http://schemas.microsoft.com/office/drawing/2014/chart" uri="{C3380CC4-5D6E-409C-BE32-E72D297353CC}">
              <c16:uniqueId val="{00000000-B695-469B-852E-B697EFBE99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530</c:v>
                </c:pt>
                <c:pt idx="5">
                  <c:v>791</c:v>
                </c:pt>
                <c:pt idx="8">
                  <c:v>1642</c:v>
                </c:pt>
                <c:pt idx="11">
                  <c:v>1607</c:v>
                </c:pt>
                <c:pt idx="14">
                  <c:v>1755</c:v>
                </c:pt>
              </c:numCache>
            </c:numRef>
          </c:val>
          <c:extLst>
            <c:ext xmlns:c16="http://schemas.microsoft.com/office/drawing/2014/chart" uri="{C3380CC4-5D6E-409C-BE32-E72D297353CC}">
              <c16:uniqueId val="{00000001-B695-469B-852E-B697EFBE99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6977</c:v>
                </c:pt>
                <c:pt idx="5">
                  <c:v>6536</c:v>
                </c:pt>
                <c:pt idx="8">
                  <c:v>6543</c:v>
                </c:pt>
                <c:pt idx="11">
                  <c:v>7518</c:v>
                </c:pt>
                <c:pt idx="14">
                  <c:v>7405</c:v>
                </c:pt>
              </c:numCache>
            </c:numRef>
          </c:val>
          <c:extLst>
            <c:ext xmlns:c16="http://schemas.microsoft.com/office/drawing/2014/chart" uri="{C3380CC4-5D6E-409C-BE32-E72D297353CC}">
              <c16:uniqueId val="{00000002-B695-469B-852E-B697EFBE99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95-469B-852E-B697EFBE99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95-469B-852E-B697EFBE99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95-469B-852E-B697EFBE99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3910</c:v>
                </c:pt>
                <c:pt idx="3">
                  <c:v>3660</c:v>
                </c:pt>
                <c:pt idx="6">
                  <c:v>3642</c:v>
                </c:pt>
                <c:pt idx="9">
                  <c:v>3748</c:v>
                </c:pt>
                <c:pt idx="12">
                  <c:v>3646</c:v>
                </c:pt>
              </c:numCache>
            </c:numRef>
          </c:val>
          <c:extLst>
            <c:ext xmlns:c16="http://schemas.microsoft.com/office/drawing/2014/chart" uri="{C3380CC4-5D6E-409C-BE32-E72D297353CC}">
              <c16:uniqueId val="{00000006-B695-469B-852E-B697EFBE99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8141</c:v>
                </c:pt>
                <c:pt idx="3">
                  <c:v>7274</c:v>
                </c:pt>
                <c:pt idx="6">
                  <c:v>6576</c:v>
                </c:pt>
                <c:pt idx="9">
                  <c:v>5935</c:v>
                </c:pt>
                <c:pt idx="12">
                  <c:v>5333</c:v>
                </c:pt>
              </c:numCache>
            </c:numRef>
          </c:val>
          <c:extLst>
            <c:ext xmlns:c16="http://schemas.microsoft.com/office/drawing/2014/chart" uri="{C3380CC4-5D6E-409C-BE32-E72D297353CC}">
              <c16:uniqueId val="{00000007-B695-469B-852E-B697EFBE99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12469</c:v>
                </c:pt>
                <c:pt idx="3">
                  <c:v>12209</c:v>
                </c:pt>
                <c:pt idx="6">
                  <c:v>11707</c:v>
                </c:pt>
                <c:pt idx="9">
                  <c:v>11621</c:v>
                </c:pt>
                <c:pt idx="12">
                  <c:v>11851</c:v>
                </c:pt>
              </c:numCache>
            </c:numRef>
          </c:val>
          <c:extLst>
            <c:ext xmlns:c16="http://schemas.microsoft.com/office/drawing/2014/chart" uri="{C3380CC4-5D6E-409C-BE32-E72D297353CC}">
              <c16:uniqueId val="{00000008-B695-469B-852E-B697EFBE99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209</c:v>
                </c:pt>
                <c:pt idx="3">
                  <c:v>182</c:v>
                </c:pt>
                <c:pt idx="6">
                  <c:v>168</c:v>
                </c:pt>
                <c:pt idx="9">
                  <c:v>3933</c:v>
                </c:pt>
                <c:pt idx="12">
                  <c:v>3818</c:v>
                </c:pt>
              </c:numCache>
            </c:numRef>
          </c:val>
          <c:extLst>
            <c:ext xmlns:c16="http://schemas.microsoft.com/office/drawing/2014/chart" uri="{C3380CC4-5D6E-409C-BE32-E72D297353CC}">
              <c16:uniqueId val="{00000009-B695-469B-852E-B697EFBE99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25776</c:v>
                </c:pt>
                <c:pt idx="3">
                  <c:v>25709</c:v>
                </c:pt>
                <c:pt idx="6">
                  <c:v>25402</c:v>
                </c:pt>
                <c:pt idx="9">
                  <c:v>25349</c:v>
                </c:pt>
                <c:pt idx="12">
                  <c:v>26367</c:v>
                </c:pt>
              </c:numCache>
            </c:numRef>
          </c:val>
          <c:extLst>
            <c:ext xmlns:c16="http://schemas.microsoft.com/office/drawing/2014/chart" uri="{C3380CC4-5D6E-409C-BE32-E72D297353CC}">
              <c16:uniqueId val="{0000000A-B695-469B-852E-B697EFBE99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9252</c:v>
                </c:pt>
                <c:pt idx="2">
                  <c:v>#N/A</c:v>
                </c:pt>
                <c:pt idx="3">
                  <c:v>#N/A</c:v>
                </c:pt>
                <c:pt idx="4">
                  <c:v>8399</c:v>
                </c:pt>
                <c:pt idx="5">
                  <c:v>#N/A</c:v>
                </c:pt>
                <c:pt idx="6">
                  <c:v>#N/A</c:v>
                </c:pt>
                <c:pt idx="7">
                  <c:v>6741</c:v>
                </c:pt>
                <c:pt idx="8">
                  <c:v>#N/A</c:v>
                </c:pt>
                <c:pt idx="9">
                  <c:v>#N/A</c:v>
                </c:pt>
                <c:pt idx="10">
                  <c:v>9041</c:v>
                </c:pt>
                <c:pt idx="11">
                  <c:v>#N/A</c:v>
                </c:pt>
                <c:pt idx="12">
                  <c:v>#N/A</c:v>
                </c:pt>
                <c:pt idx="13">
                  <c:v>9640</c:v>
                </c:pt>
                <c:pt idx="14">
                  <c:v>#N/A</c:v>
                </c:pt>
              </c:numCache>
            </c:numRef>
          </c:val>
          <c:smooth val="0"/>
          <c:extLst>
            <c:ext xmlns:c16="http://schemas.microsoft.com/office/drawing/2014/chart" uri="{C3380CC4-5D6E-409C-BE32-E72D297353CC}">
              <c16:uniqueId val="{0000000B-B695-469B-852E-B697EFBE99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1675</c:v>
                </c:pt>
                <c:pt idx="1">
                  <c:v>1785</c:v>
                </c:pt>
                <c:pt idx="2">
                  <c:v>1705</c:v>
                </c:pt>
              </c:numCache>
            </c:numRef>
          </c:val>
          <c:extLst>
            <c:ext xmlns:c16="http://schemas.microsoft.com/office/drawing/2014/chart" uri="{C3380CC4-5D6E-409C-BE32-E72D297353CC}">
              <c16:uniqueId val="{00000000-69B6-4A41-84D9-3EEB3104C6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620</c:v>
                </c:pt>
                <c:pt idx="1">
                  <c:v>621</c:v>
                </c:pt>
                <c:pt idx="2">
                  <c:v>622</c:v>
                </c:pt>
              </c:numCache>
            </c:numRef>
          </c:val>
          <c:extLst>
            <c:ext xmlns:c16="http://schemas.microsoft.com/office/drawing/2014/chart" uri="{C3380CC4-5D6E-409C-BE32-E72D297353CC}">
              <c16:uniqueId val="{00000001-69B6-4A41-84D9-3EEB3104C6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4025</c:v>
                </c:pt>
                <c:pt idx="1">
                  <c:v>3764</c:v>
                </c:pt>
                <c:pt idx="2">
                  <c:v>3454</c:v>
                </c:pt>
              </c:numCache>
            </c:numRef>
          </c:val>
          <c:extLst>
            <c:ext xmlns:c16="http://schemas.microsoft.com/office/drawing/2014/chart" uri="{C3380CC4-5D6E-409C-BE32-E72D297353CC}">
              <c16:uniqueId val="{00000002-69B6-4A41-84D9-3EEB3104C6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{94F398F9-9CC4-4F61-990A-2CDB9FA5BBB2}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9DF-4F51-A069-707DB1956C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{670536F1-0073-483B-A0D8-52946EA34678}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F-4F51-A069-707DB1956C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{897A4D5E-F9A1-440B-A9AB-FA5785D801D1}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F-4F51-A069-707DB1956C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{0FFA63A7-DB99-40C5-B473-E4458641A2BB}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F-4F51-A069-707DB1956C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{DF4DC52C-26C7-43F3-B286-4B9CB4E6E926}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F-4F51-A069-707DB1956C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{37D5920B-C2F4-43B6-9044-DE9B429096CF}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9DF-4F51-A069-707DB1956C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{30BD1E92-794B-44D5-9D81-8F24A8016073}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9DF-4F51-A069-707DB1956C9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{D404DCF4-8477-4514-BF34-E0A042C36B9C}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9DF-4F51-A069-707DB1956C9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{2D30902C-2484-44B1-9CEB-7D3EC50774B9}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9DF-4F51-A069-707DB1956C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49.7</c:v>
                </c:pt>
                <c:pt idx="32">
                  <c:v>51.1</c:v>
                </c:pt>
              </c:numCache>
            </c:numRef>
          </c:xVal>
          <c:yVal>
            <c:numRef>
              <c:f>公会計指標分析・財政指標組合せ分析表!$BP$51:$DC$51</c:f>
              <c:numCache>
                <c:formatCode>#,##0.0;"▲ "#,##0.0</c:formatCode>
                <c:ptCount val="40"/>
                <c:pt idx="24">
                  <c:v>56.5</c:v>
                </c:pt>
                <c:pt idx="32">
                  <c:v>59.4</c:v>
                </c:pt>
              </c:numCache>
            </c:numRef>
          </c:yVal>
          <c:smooth val="0"/>
          <c:extLst>
            <c:ext xmlns:c16="http://schemas.microsoft.com/office/drawing/2014/chart" uri="{C3380CC4-5D6E-409C-BE32-E72D297353CC}">
              <c16:uniqueId val="{00000009-29DF-4F51-A069-707DB1956C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{FEBD8E5E-825E-471D-BDA6-C1981EF53B02}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9DF-4F51-A069-707DB1956C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{9B95597A-5C4E-4107-B794-D281A8C26525}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F-4F51-A069-707DB1956C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{7AAD3176-E34C-4305-960C-80526B8164E6}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F-4F51-A069-707DB1956C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{2429E4D5-46BD-4E61-91AF-C17B6B029E00}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F-4F51-A069-707DB1956C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{99252BFC-1AB9-43A7-809C-D8023CC61A86}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F-4F51-A069-707DB1956C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{04333B7A-5F46-436C-B3C1-CC21F8BCE4ED}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9DF-4F51-A069-707DB1956C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{0E600EE3-B2BF-43E8-9616-817216E4F83F}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9DF-4F51-A069-707DB1956C9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{E10057AA-4717-4CE4-AA09-D209CB26DAB9}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9DF-4F51-A069-707DB1956C9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{4550153F-0331-471D-9B32-517AC8B57372}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9DF-4F51-A069-707DB1956C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29DF-4F51-A069-707DB1956C95}"/>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4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{E8EB128F-3C4A-4332-BA29-26FD184077AD}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D07-405B-8A61-00853B12E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{B667F422-A654-481F-AE37-E02C8A9547D3}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7-405B-8A61-00853B12E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{628C0366-FF8C-46D1-BAB4-8ED4C9751B43}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7-405B-8A61-00853B12E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{247A796F-9388-46C9-ADBC-29993370325E}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7-405B-8A61-00853B12E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{155BA905-C522-480D-ADB0-73DF57DAE5A9}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7-405B-8A61-00853B12E3E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{05EA9B5C-DC38-458E-92CE-66B645371B6E}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D07-405B-8A61-00853B12E3E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{F991E101-A23E-493B-8EDD-81DF2CB53DFE}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D07-405B-8A61-00853B12E3E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{C0CCB7ED-4C6B-4804-BB54-790CB041B4E7}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D07-405B-8A61-00853B12E3E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{A2AB149F-8D93-4358-834F-1A8D689784A4}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D07-405B-8A61-00853B12E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c:v>
                </c:pt>
                <c:pt idx="16">
                  <c:v>9.4</c:v>
                </c:pt>
                <c:pt idx="24">
                  <c:v>9.3000000000000007</c:v>
                </c:pt>
                <c:pt idx="32">
                  <c:v>8.8000000000000007</c:v>
                </c:pt>
              </c:numCache>
            </c:numRef>
          </c:xVal>
          <c:yVal>
            <c:numRef>
              <c:f>公会計指標分析・財政指標組合せ分析表!$BP$73:$DC$73</c:f>
              <c:numCache>
                <c:formatCode>#,##0.0;"▲ "#,##0.0</c:formatCode>
                <c:ptCount val="40"/>
                <c:pt idx="0">
                  <c:v>57.1</c:v>
                </c:pt>
                <c:pt idx="8">
                  <c:v>53</c:v>
                </c:pt>
                <c:pt idx="16">
                  <c:v>42.1</c:v>
                </c:pt>
                <c:pt idx="24">
                  <c:v>56.5</c:v>
                </c:pt>
                <c:pt idx="32">
                  <c:v>59.4</c:v>
                </c:pt>
              </c:numCache>
            </c:numRef>
          </c:yVal>
          <c:smooth val="0"/>
          <c:extLst>
            <c:ext xmlns:c16="http://schemas.microsoft.com/office/drawing/2014/chart" uri="{C3380CC4-5D6E-409C-BE32-E72D297353CC}">
              <c16:uniqueId val="{00000009-0D07-405B-8A61-00853B12E3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{98F28D15-3803-40C1-8ACD-384F3708B64F}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D07-405B-8A61-00853B12E3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{AB260632-389C-4742-969B-A16081A29489}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7-405B-8A61-00853B12E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{930FAA83-2B63-4EFA-AF6A-115008C95EA0}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7-405B-8A61-00853B12E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{F4D559E6-8870-49C7-A88F-7A3F0E57A185}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7-405B-8A61-00853B12E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{EEF9532C-CEF7-4869-8E74-8BF5A9DD727B}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7-405B-8A61-00853B12E3E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{450F18D1-E769-483A-A2B7-36E4C8DB7443}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D07-405B-8A61-00853B12E3E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{B0C43119-7AB9-4ACC-8FFF-3E746436F44D}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D07-405B-8A61-00853B12E3E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{4B883D70-9145-4233-B0E3-4F7EA2DBCE59}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D07-405B-8A61-00853B12E3E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{9A698B46-A9EB-4D50-8B2A-1E9AE86DE2E1}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D07-405B-8A61-00853B12E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0D07-405B-8A61-00853B12E3E7}"/>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元利償還金は、償還期間を長くするなど平準化を図っているため減少している。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公営企業債の元利償還金に対する繰入金は、公共下水道事業での事業推進などにより増加している。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実質公債費比率の分子が減少した主な要因として、合併特例債の元利償還金が減少したことが挙げられる。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引き続き、緊急度・住民ニーズを的確に把握した事業の選択により公債費の適正化に努めていく。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一般会計等</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の地方債残高</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総合体育館整備や小中学校の校舎増築などにより</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増加し、分子となる将来負担額が増加し</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、比率が悪化した。</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債務負担行為に基づく支出予定額は、総合体育館整備に係る債務負担行為の設定により大きく増加した。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今後は、後世への負担を少しでも軽減するよう、新規事業の実施等については、事前の精査を徹底し、財政の健全化を図る。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億円程度取り崩しているため、年々減少傾向にあるが、地域振興基金を除いた残高は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将来の公共施設の保全や改修、処分に要する費用の財源を確保するため、新たに「公共施設等適正管理基金」を設置する。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退職手当基金は、職員が退職する際の退職手当の財源に充てるためのもの。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総合健康センター整備推進事業基金は、袋井市保健・医療介護構想に基づく総合健康センター事業を推進するために活用している。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億円程度を各種施設整備等に充てるため取崩していく。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退職手当基金は、毎年、約３億円を基準に過不足を積立又は取崩しを行っていく。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総合健康センター整備推進委事業基金は、中東遠総合医療センターへの医療機器等売却代を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年度まで積み立て、病院事業会計への出資金として取り崩していく。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減債基金と合わせ１９億円以上の残高を目標とする。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ここ数年は、取崩しや積み立てを行っておらず、預金利子を積み立てるのみで大きな増減はない。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財政調整基金と合わせ１９億円以上の残高を目標とする。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類似団体平均に比べ比率が低いのは、学校給食センターや中東遠総合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医療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センターなど、比較的新しく大規模な施設が多いためであると考えられる。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今後、厳しさを増す財政状況の中、維持管理や修繕等に多額のコストが必要になるため、公共施設の更新・統廃合・長寿命化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や基金の確保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など、長期的視点で計画的に推進していく。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44027</xdr:rowOff>
    </xdr:from>
    <xdr:to>
      <xdr:col>23</xdr:col>
      <xdr:colOff>136525</xdr:colOff>
      <xdr:row>32</xdr:row>
      <xdr:rowOff>145627</xdr:rowOff>
    </xdr:to>
    <xdr:sp macro="" textlink="">
      <xdr:nvSpPr>
        <xdr:cNvPr id="78" name="楕円 77"/>
        <xdr:cNvSpPr/>
      </xdr:nvSpPr>
      <xdr:spPr>
        <a:xfrm>
          <a:off x="47117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22454</xdr:rowOff>
    </xdr:from>
    <xdr:ext cx="405111" cy="259045"/>
    <xdr:sp macro="" textlink="">
      <xdr:nvSpPr>
        <xdr:cNvPr id="79" name="有形固定資産減価償却率該当値テキスト"/>
        <xdr:cNvSpPr txBox="1"/>
      </xdr:nvSpPr>
      <xdr:spPr>
        <a:xfrm>
          <a:off x="4813300" y="628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94403</xdr:rowOff>
    </xdr:from>
    <xdr:to>
      <xdr:col>19</xdr:col>
      <xdr:colOff>187325</xdr:colOff>
      <xdr:row>33</xdr:row>
      <xdr:rowOff>24553</xdr:rowOff>
    </xdr:to>
    <xdr:sp macro="" textlink="">
      <xdr:nvSpPr>
        <xdr:cNvPr id="80" name="楕円 79"/>
        <xdr:cNvSpPr/>
      </xdr:nvSpPr>
      <xdr:spPr>
        <a:xfrm>
          <a:off x="4000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94827</xdr:rowOff>
    </xdr:from>
    <xdr:to>
      <xdr:col>23</xdr:col>
      <xdr:colOff>85725</xdr:colOff>
      <xdr:row>32</xdr:row>
      <xdr:rowOff>145203</xdr:rowOff>
    </xdr:to>
    <xdr:cxnSp macro="">
      <xdr:nvCxnSpPr>
        <xdr:cNvPr id="81" name="直線コネクタ 80"/>
        <xdr:cNvCxnSpPr/>
      </xdr:nvCxnSpPr>
      <xdr:spPr>
        <a:xfrm flipV="1">
          <a:off x="4051300" y="635275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15680</xdr:rowOff>
    </xdr:from>
    <xdr:ext cx="405111" cy="259045"/>
    <xdr:sp macro="" textlink="">
      <xdr:nvSpPr>
        <xdr:cNvPr id="84" name="n_1mainValue有形固定資産減価償却率"/>
        <xdr:cNvSpPr txBox="1"/>
      </xdr:nvSpPr>
      <xdr:spPr>
        <a:xfrm>
          <a:off x="38360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類似団体平均及び全国平均と同程度の比率となっている。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今後数年間は大型投資が続くため、地方債残高が増加するが、既存施設の長寿命化による借入抑制や市税の収納率向上に努め、債務償還可能年数の上昇抑制を図っていく。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8"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5" name="楕円 124"/>
        <xdr:cNvSpPr/>
      </xdr:nvSpPr>
      <xdr:spPr>
        <a:xfrm>
          <a:off x="14744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168574</xdr:rowOff>
    </xdr:from>
    <xdr:ext cx="340478" cy="259045"/>
    <xdr:sp macro="" textlink="">
      <xdr:nvSpPr>
        <xdr:cNvPr id="126" name="債務償還可能年数該当値テキスト"/>
        <xdr:cNvSpPr txBox="1"/>
      </xdr:nvSpPr>
      <xdr:spPr>
        <a:xfrm>
          <a:off x="14846300" y="591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0" name="楕円 69"/>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1" name="【道路】&#10;有形固定資産減価償却率該当値テキスト"/>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2" name="楕円 71"/>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34290</xdr:rowOff>
    </xdr:to>
    <xdr:cxnSp macro="">
      <xdr:nvCxnSpPr>
        <xdr:cNvPr id="73" name="直線コネクタ 72"/>
        <xdr:cNvCxnSpPr/>
      </xdr:nvCxnSpPr>
      <xdr:spPr>
        <a:xfrm flipV="1">
          <a:off x="3797300" y="6686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76" name="n_1mainValue【道路】&#10;有形固定資産減価償却率"/>
        <xdr:cNvSpPr txBox="1"/>
      </xdr:nvSpPr>
      <xdr:spPr>
        <a:xfrm>
          <a:off x="3582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88227</xdr:rowOff>
    </xdr:from>
    <xdr:to>
      <xdr:col>55</xdr:col>
      <xdr:colOff>50800</xdr:colOff>
      <xdr:row>41</xdr:row>
      <xdr:rowOff>18377</xdr:rowOff>
    </xdr:to>
    <xdr:sp macro="" textlink="">
      <xdr:nvSpPr>
        <xdr:cNvPr id="114" name="楕円 113"/>
        <xdr:cNvSpPr/>
      </xdr:nvSpPr>
      <xdr:spPr>
        <a:xfrm>
          <a:off x="10426700" y="69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66654</xdr:rowOff>
    </xdr:from>
    <xdr:ext cx="534377" cy="259045"/>
    <xdr:sp macro="" textlink="">
      <xdr:nvSpPr>
        <xdr:cNvPr id="115" name="【道路】&#10;一人当たり延長該当値テキスト"/>
        <xdr:cNvSpPr txBox="1"/>
      </xdr:nvSpPr>
      <xdr:spPr>
        <a:xfrm>
          <a:off x="10515600" y="69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89465</xdr:rowOff>
    </xdr:from>
    <xdr:to>
      <xdr:col>50</xdr:col>
      <xdr:colOff>165100</xdr:colOff>
      <xdr:row>41</xdr:row>
      <xdr:rowOff>19615</xdr:rowOff>
    </xdr:to>
    <xdr:sp macro="" textlink="">
      <xdr:nvSpPr>
        <xdr:cNvPr id="116" name="楕円 115"/>
        <xdr:cNvSpPr/>
      </xdr:nvSpPr>
      <xdr:spPr>
        <a:xfrm>
          <a:off x="9588500" y="69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139027</xdr:rowOff>
    </xdr:from>
    <xdr:to>
      <xdr:col>55</xdr:col>
      <xdr:colOff>0</xdr:colOff>
      <xdr:row>40</xdr:row>
      <xdr:rowOff>140265</xdr:rowOff>
    </xdr:to>
    <xdr:cxnSp macro="">
      <xdr:nvCxnSpPr>
        <xdr:cNvPr id="117" name="直線コネクタ 116"/>
        <xdr:cNvCxnSpPr/>
      </xdr:nvCxnSpPr>
      <xdr:spPr>
        <a:xfrm flipV="1">
          <a:off x="9639300" y="6997027"/>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10742</xdr:rowOff>
    </xdr:from>
    <xdr:ext cx="534377" cy="259045"/>
    <xdr:sp macro="" textlink="">
      <xdr:nvSpPr>
        <xdr:cNvPr id="120" name="n_1mainValue【道路】&#10;一人当たり延長"/>
        <xdr:cNvSpPr txBox="1"/>
      </xdr:nvSpPr>
      <xdr:spPr>
        <a:xfrm>
          <a:off x="9359411" y="70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59" name="楕円 158"/>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60" name="【橋りょう・トンネル】&#10;有形固定資産減価償却率該当値テキスト"/>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61" name="楕円 16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32385</xdr:rowOff>
    </xdr:to>
    <xdr:cxnSp macro="">
      <xdr:nvCxnSpPr>
        <xdr:cNvPr id="162" name="直線コネクタ 161"/>
        <xdr:cNvCxnSpPr/>
      </xdr:nvCxnSpPr>
      <xdr:spPr>
        <a:xfrm flipV="1">
          <a:off x="3797300" y="104622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165" name="n_1mainValue【橋りょう・トンネ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120860</xdr:rowOff>
    </xdr:from>
    <xdr:to>
      <xdr:col>55</xdr:col>
      <xdr:colOff>50800</xdr:colOff>
      <xdr:row>60</xdr:row>
      <xdr:rowOff>51010</xdr:rowOff>
    </xdr:to>
    <xdr:sp macro="" textlink="">
      <xdr:nvSpPr>
        <xdr:cNvPr id="201" name="楕円 200"/>
        <xdr:cNvSpPr/>
      </xdr:nvSpPr>
      <xdr:spPr>
        <a:xfrm>
          <a:off x="10426700" y="102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143737</xdr:rowOff>
    </xdr:from>
    <xdr:ext cx="599010" cy="259045"/>
    <xdr:sp macro="" textlink="">
      <xdr:nvSpPr>
        <xdr:cNvPr id="202" name="【橋りょう・トンネル】&#10;一人当たり有形固定資産（償却資産）額該当値テキスト"/>
        <xdr:cNvSpPr txBox="1"/>
      </xdr:nvSpPr>
      <xdr:spPr>
        <a:xfrm>
          <a:off x="10515600" y="100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122158</xdr:rowOff>
    </xdr:from>
    <xdr:to>
      <xdr:col>50</xdr:col>
      <xdr:colOff>165100</xdr:colOff>
      <xdr:row>60</xdr:row>
      <xdr:rowOff>52308</xdr:rowOff>
    </xdr:to>
    <xdr:sp macro="" textlink="">
      <xdr:nvSpPr>
        <xdr:cNvPr id="203" name="楕円 202"/>
        <xdr:cNvSpPr/>
      </xdr:nvSpPr>
      <xdr:spPr>
        <a:xfrm>
          <a:off x="9588500" y="102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210</xdr:rowOff>
    </xdr:from>
    <xdr:to>
      <xdr:col>55</xdr:col>
      <xdr:colOff>0</xdr:colOff>
      <xdr:row>60</xdr:row>
      <xdr:rowOff>1508</xdr:rowOff>
    </xdr:to>
    <xdr:cxnSp macro="">
      <xdr:nvCxnSpPr>
        <xdr:cNvPr id="204" name="直線コネクタ 203"/>
        <xdr:cNvCxnSpPr/>
      </xdr:nvCxnSpPr>
      <xdr:spPr>
        <a:xfrm flipV="1">
          <a:off x="9639300" y="10287210"/>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68835</xdr:rowOff>
    </xdr:from>
    <xdr:ext cx="599010" cy="259045"/>
    <xdr:sp macro="" textlink="">
      <xdr:nvSpPr>
        <xdr:cNvPr id="207" name="n_1mainValue【橋りょう・トンネル】&#10;一人当たり有形固定資産（償却資産）額"/>
        <xdr:cNvSpPr txBox="1"/>
      </xdr:nvSpPr>
      <xdr:spPr>
        <a:xfrm>
          <a:off x="9327095" y="100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104866</xdr:rowOff>
    </xdr:from>
    <xdr:to>
      <xdr:col>24</xdr:col>
      <xdr:colOff>114300</xdr:colOff>
      <xdr:row>80</xdr:row>
      <xdr:rowOff>35016</xdr:rowOff>
    </xdr:to>
    <xdr:sp macro="" textlink="">
      <xdr:nvSpPr>
        <xdr:cNvPr id="247" name="楕円 246"/>
        <xdr:cNvSpPr/>
      </xdr:nvSpPr>
      <xdr:spPr>
        <a:xfrm>
          <a:off x="4584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127743</xdr:rowOff>
    </xdr:from>
    <xdr:ext cx="405111" cy="259045"/>
    <xdr:sp macro="" textlink="">
      <xdr:nvSpPr>
        <xdr:cNvPr id="248" name="【公営住宅】&#10;有形固定資産減価償却率該当値テキスト"/>
        <xdr:cNvSpPr txBox="1"/>
      </xdr:nvSpPr>
      <xdr:spPr>
        <a:xfrm>
          <a:off x="4673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129358</xdr:rowOff>
    </xdr:from>
    <xdr:to>
      <xdr:col>20</xdr:col>
      <xdr:colOff>38100</xdr:colOff>
      <xdr:row>80</xdr:row>
      <xdr:rowOff>59508</xdr:rowOff>
    </xdr:to>
    <xdr:sp macro="" textlink="">
      <xdr:nvSpPr>
        <xdr:cNvPr id="249" name="楕円 248"/>
        <xdr:cNvSpPr/>
      </xdr:nvSpPr>
      <xdr:spPr>
        <a:xfrm>
          <a:off x="3746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155666</xdr:rowOff>
    </xdr:from>
    <xdr:to>
      <xdr:col>24</xdr:col>
      <xdr:colOff>63500</xdr:colOff>
      <xdr:row>80</xdr:row>
      <xdr:rowOff>8708</xdr:rowOff>
    </xdr:to>
    <xdr:cxnSp macro="">
      <xdr:nvCxnSpPr>
        <xdr:cNvPr id="250" name="直線コネクタ 249"/>
        <xdr:cNvCxnSpPr/>
      </xdr:nvCxnSpPr>
      <xdr:spPr>
        <a:xfrm flipV="1">
          <a:off x="3797300" y="137002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76035</xdr:rowOff>
    </xdr:from>
    <xdr:ext cx="405111" cy="259045"/>
    <xdr:sp macro="" textlink="">
      <xdr:nvSpPr>
        <xdr:cNvPr id="253" name="n_1mainValue【公営住宅】&#10;有形固定資産減価償却率"/>
        <xdr:cNvSpPr txBox="1"/>
      </xdr:nvSpPr>
      <xdr:spPr>
        <a:xfrm>
          <a:off x="3582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291" name="楕円 290"/>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292" name="【公営住宅】&#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93218</xdr:rowOff>
    </xdr:from>
    <xdr:to>
      <xdr:col>50</xdr:col>
      <xdr:colOff>165100</xdr:colOff>
      <xdr:row>86</xdr:row>
      <xdr:rowOff>23368</xdr:rowOff>
    </xdr:to>
    <xdr:sp macro="" textlink="">
      <xdr:nvSpPr>
        <xdr:cNvPr id="293" name="楕円 292"/>
        <xdr:cNvSpPr/>
      </xdr:nvSpPr>
      <xdr:spPr>
        <a:xfrm>
          <a:off x="9588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144018</xdr:rowOff>
    </xdr:from>
    <xdr:to>
      <xdr:col>55</xdr:col>
      <xdr:colOff>0</xdr:colOff>
      <xdr:row>85</xdr:row>
      <xdr:rowOff>144780</xdr:rowOff>
    </xdr:to>
    <xdr:cxnSp macro="">
      <xdr:nvCxnSpPr>
        <xdr:cNvPr id="294" name="直線コネクタ 293"/>
        <xdr:cNvCxnSpPr/>
      </xdr:nvCxnSpPr>
      <xdr:spPr>
        <a:xfrm>
          <a:off x="9639300" y="147172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14495</xdr:rowOff>
    </xdr:from>
    <xdr:ext cx="469744" cy="259045"/>
    <xdr:sp macro="" textlink="">
      <xdr:nvSpPr>
        <xdr:cNvPr id="297" name="n_1mainValue【公営住宅】&#10;一人当たり面積"/>
        <xdr:cNvSpPr txBox="1"/>
      </xdr:nvSpPr>
      <xdr:spPr>
        <a:xfrm>
          <a:off x="93917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4"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353" name="楕円 352"/>
        <xdr:cNvSpPr/>
      </xdr:nvSpPr>
      <xdr:spPr>
        <a:xfrm>
          <a:off x="16268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158949</xdr:rowOff>
    </xdr:from>
    <xdr:ext cx="405111" cy="259045"/>
    <xdr:sp macro="" textlink="">
      <xdr:nvSpPr>
        <xdr:cNvPr id="354" name="【認定こども園・幼稚園・保育所】&#10;有形固定資産減価償却率該当値テキスト"/>
        <xdr:cNvSpPr txBox="1"/>
      </xdr:nvSpPr>
      <xdr:spPr>
        <a:xfrm>
          <a:off x="16357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355" name="楕円 354"/>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59872</xdr:rowOff>
    </xdr:to>
    <xdr:cxnSp macro="">
      <xdr:nvCxnSpPr>
        <xdr:cNvPr id="356" name="直線コネクタ 355"/>
        <xdr:cNvCxnSpPr/>
      </xdr:nvCxnSpPr>
      <xdr:spPr>
        <a:xfrm>
          <a:off x="15481300" y="6315347"/>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13624</xdr:rowOff>
    </xdr:from>
    <xdr:ext cx="405111" cy="259045"/>
    <xdr:sp macro="" textlink="">
      <xdr:nvSpPr>
        <xdr:cNvPr id="359" name="n_1mainValue【認定こども園・幼稚園・保育所】&#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397" name="楕円 396"/>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398"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399" name="楕円 398"/>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22860</xdr:rowOff>
    </xdr:to>
    <xdr:cxnSp macro="">
      <xdr:nvCxnSpPr>
        <xdr:cNvPr id="400" name="直線コネクタ 399"/>
        <xdr:cNvCxnSpPr/>
      </xdr:nvCxnSpPr>
      <xdr:spPr>
        <a:xfrm flipV="1">
          <a:off x="21323300" y="6515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403" name="n_1mainValue【認定こども園・幼稚園・保育所】&#10;一人当たり面積"/>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442" name="楕円 441"/>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443" name="【学校施設】&#10;有形固定資産減価償却率該当値テキスト"/>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444" name="楕円 443"/>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57</xdr:row>
      <xdr:rowOff>144780</xdr:rowOff>
    </xdr:to>
    <xdr:cxnSp macro="">
      <xdr:nvCxnSpPr>
        <xdr:cNvPr id="445" name="直線コネクタ 444"/>
        <xdr:cNvCxnSpPr/>
      </xdr:nvCxnSpPr>
      <xdr:spPr>
        <a:xfrm>
          <a:off x="15481300" y="9909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448"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29972</xdr:rowOff>
    </xdr:from>
    <xdr:to>
      <xdr:col>116</xdr:col>
      <xdr:colOff>114300</xdr:colOff>
      <xdr:row>61</xdr:row>
      <xdr:rowOff>131572</xdr:rowOff>
    </xdr:to>
    <xdr:sp macro="" textlink="">
      <xdr:nvSpPr>
        <xdr:cNvPr id="487" name="楕円 486"/>
        <xdr:cNvSpPr/>
      </xdr:nvSpPr>
      <xdr:spPr>
        <a:xfrm>
          <a:off x="221107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8399</xdr:rowOff>
    </xdr:from>
    <xdr:ext cx="469744" cy="259045"/>
    <xdr:sp macro="" textlink="">
      <xdr:nvSpPr>
        <xdr:cNvPr id="488" name="【学校施設】&#10;一人当たり面積該当値テキスト"/>
        <xdr:cNvSpPr txBox="1"/>
      </xdr:nvSpPr>
      <xdr:spPr>
        <a:xfrm>
          <a:off x="22199600" y="1046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46736</xdr:rowOff>
    </xdr:from>
    <xdr:to>
      <xdr:col>112</xdr:col>
      <xdr:colOff>38100</xdr:colOff>
      <xdr:row>61</xdr:row>
      <xdr:rowOff>148336</xdr:rowOff>
    </xdr:to>
    <xdr:sp macro="" textlink="">
      <xdr:nvSpPr>
        <xdr:cNvPr id="489" name="楕円 488"/>
        <xdr:cNvSpPr/>
      </xdr:nvSpPr>
      <xdr:spPr>
        <a:xfrm>
          <a:off x="21272500" y="10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80772</xdr:rowOff>
    </xdr:from>
    <xdr:to>
      <xdr:col>116</xdr:col>
      <xdr:colOff>63500</xdr:colOff>
      <xdr:row>61</xdr:row>
      <xdr:rowOff>97536</xdr:rowOff>
    </xdr:to>
    <xdr:cxnSp macro="">
      <xdr:nvCxnSpPr>
        <xdr:cNvPr id="490" name="直線コネクタ 489"/>
        <xdr:cNvCxnSpPr/>
      </xdr:nvCxnSpPr>
      <xdr:spPr>
        <a:xfrm flipV="1">
          <a:off x="21323300" y="1053922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139463</xdr:rowOff>
    </xdr:from>
    <xdr:ext cx="469744" cy="259045"/>
    <xdr:sp macro="" textlink="">
      <xdr:nvSpPr>
        <xdr:cNvPr id="493" name="n_1mainValue【学校施設】&#10;一人当たり面積"/>
        <xdr:cNvSpPr txBox="1"/>
      </xdr:nvSpPr>
      <xdr:spPr>
        <a:xfrm>
          <a:off x="21075727" y="105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2" name="楕円 53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4" name="楕円 53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5" name="直線コネクタ 53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85271</xdr:rowOff>
    </xdr:from>
    <xdr:to>
      <xdr:col>116</xdr:col>
      <xdr:colOff>114300</xdr:colOff>
      <xdr:row>87</xdr:row>
      <xdr:rowOff>15421</xdr:rowOff>
    </xdr:to>
    <xdr:sp macro="" textlink="">
      <xdr:nvSpPr>
        <xdr:cNvPr id="578" name="楕円 577"/>
        <xdr:cNvSpPr/>
      </xdr:nvSpPr>
      <xdr:spPr>
        <a:xfrm>
          <a:off x="22110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198</xdr:rowOff>
    </xdr:from>
    <xdr:ext cx="469744" cy="259045"/>
    <xdr:sp macro="" textlink="">
      <xdr:nvSpPr>
        <xdr:cNvPr id="579" name="【児童館】&#10;一人当たり面積該当値テキスト"/>
        <xdr:cNvSpPr txBox="1"/>
      </xdr:nvSpPr>
      <xdr:spPr>
        <a:xfrm>
          <a:off x="22199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580" name="楕円 579"/>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136071</xdr:rowOff>
    </xdr:to>
    <xdr:cxnSp macro="">
      <xdr:nvCxnSpPr>
        <xdr:cNvPr id="581" name="直線コネクタ 580"/>
        <xdr:cNvCxnSpPr/>
      </xdr:nvCxnSpPr>
      <xdr:spPr>
        <a:xfrm>
          <a:off x="21323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584"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623" name="楕円 622"/>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624" name="【公民館】&#10;有形固定資産減価償却率該当値テキスト"/>
        <xdr:cNvSpPr txBox="1"/>
      </xdr:nvSpPr>
      <xdr:spPr>
        <a:xfrm>
          <a:off x="16357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126364</xdr:rowOff>
    </xdr:from>
    <xdr:to>
      <xdr:col>81</xdr:col>
      <xdr:colOff>101600</xdr:colOff>
      <xdr:row>104</xdr:row>
      <xdr:rowOff>56514</xdr:rowOff>
    </xdr:to>
    <xdr:sp macro="" textlink="">
      <xdr:nvSpPr>
        <xdr:cNvPr id="625" name="楕円 624"/>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5714</xdr:rowOff>
    </xdr:to>
    <xdr:cxnSp macro="">
      <xdr:nvCxnSpPr>
        <xdr:cNvPr id="626" name="直線コネクタ 625"/>
        <xdr:cNvCxnSpPr/>
      </xdr:nvCxnSpPr>
      <xdr:spPr>
        <a:xfrm flipV="1">
          <a:off x="15481300" y="178022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73041</xdr:rowOff>
    </xdr:from>
    <xdr:ext cx="405111" cy="259045"/>
    <xdr:sp macro="" textlink="">
      <xdr:nvSpPr>
        <xdr:cNvPr id="629" name="n_1mainValue【公民館】&#10;有形固定資産減価償却率"/>
        <xdr:cNvSpPr txBox="1"/>
      </xdr:nvSpPr>
      <xdr:spPr>
        <a:xfrm>
          <a:off x="15266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67" name="楕円 666"/>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668" name="【公民館】&#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669" name="楕円 668"/>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670" name="直線コネクタ 669"/>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673"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の有形固定資産減価償却率が減少しているのは、公立の幼稚園と保育所を統合して、公立の認定こども園を建設したためである。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認定こども園・幼稚園・保育所及び公民館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一人当たりの面積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類似団体に比べ高いため、施設の更新にあたっては、施設保有量の適正化や可能なものについては民営化を検討する必要がある。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道路は、一人当たりの延長や有形固定資産減価償却率は類似団体に比べ低いため、長期的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に効果的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な維持管理ができるよう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努めていく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公営住宅、学校施設、児童館は、一人当たり面積は類似団体に比べ低いが、有形固定資産減価償却率は高いため、施設の更新を検討する際に現在の規模で需要を満たしているかどうか検討する必要がある。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1" name="楕円 70"/>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2"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36</xdr:row>
      <xdr:rowOff>167640</xdr:rowOff>
    </xdr:to>
    <xdr:cxnSp macro="">
      <xdr:nvCxnSpPr>
        <xdr:cNvPr id="74" name="直線コネクタ 73"/>
        <xdr:cNvCxnSpPr/>
      </xdr:nvCxnSpPr>
      <xdr:spPr>
        <a:xfrm flipV="1">
          <a:off x="3797300" y="63022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77"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5" name="楕円 114"/>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16"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7" name="楕円 11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18" name="直線コネクタ 117"/>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60" name="楕円 159"/>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61" name="【体育館・プール】&#10;有形固定資産減価償却率該当値テキスト"/>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62" name="楕円 161"/>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57150</xdr:rowOff>
    </xdr:to>
    <xdr:cxnSp macro="">
      <xdr:nvCxnSpPr>
        <xdr:cNvPr id="163" name="直線コネクタ 162"/>
        <xdr:cNvCxnSpPr/>
      </xdr:nvCxnSpPr>
      <xdr:spPr>
        <a:xfrm flipV="1">
          <a:off x="3797300" y="10500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66" name="n_1main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84455</xdr:rowOff>
    </xdr:from>
    <xdr:to>
      <xdr:col>55</xdr:col>
      <xdr:colOff>50800</xdr:colOff>
      <xdr:row>63</xdr:row>
      <xdr:rowOff>14605</xdr:rowOff>
    </xdr:to>
    <xdr:sp macro="" textlink="">
      <xdr:nvSpPr>
        <xdr:cNvPr id="204" name="楕円 203"/>
        <xdr:cNvSpPr/>
      </xdr:nvSpPr>
      <xdr:spPr>
        <a:xfrm>
          <a:off x="10426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62882</xdr:rowOff>
    </xdr:from>
    <xdr:ext cx="469744" cy="259045"/>
    <xdr:sp macro="" textlink="">
      <xdr:nvSpPr>
        <xdr:cNvPr id="205" name="【体育館・プール】&#10;一人当たり面積該当値テキスト"/>
        <xdr:cNvSpPr txBox="1"/>
      </xdr:nvSpPr>
      <xdr:spPr>
        <a:xfrm>
          <a:off x="10515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206" name="楕円 205"/>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135255</xdr:rowOff>
    </xdr:to>
    <xdr:cxnSp macro="">
      <xdr:nvCxnSpPr>
        <xdr:cNvPr id="207" name="直線コネクタ 206"/>
        <xdr:cNvCxnSpPr/>
      </xdr:nvCxnSpPr>
      <xdr:spPr>
        <a:xfrm>
          <a:off x="9639300" y="10759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210"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49" name="楕円 248"/>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250" name="【福祉施設】&#10;有形固定資産減価償却率該当値テキスト"/>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51" name="楕円 250"/>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59055</xdr:rowOff>
    </xdr:to>
    <xdr:cxnSp macro="">
      <xdr:nvCxnSpPr>
        <xdr:cNvPr id="252" name="直線コネクタ 251"/>
        <xdr:cNvCxnSpPr/>
      </xdr:nvCxnSpPr>
      <xdr:spPr>
        <a:xfrm flipV="1">
          <a:off x="3797300" y="13904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55" name="n_1mainValue【福祉施設】&#10;有形固定資産減価償却率"/>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291" name="楕円 290"/>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292" name="【福祉施設】&#10;一人当たり面積該当値テキスト"/>
        <xdr:cNvSpPr txBox="1"/>
      </xdr:nvSpPr>
      <xdr:spPr>
        <a:xfrm>
          <a:off x="10515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293" name="楕円 292"/>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12954</xdr:rowOff>
    </xdr:to>
    <xdr:cxnSp macro="">
      <xdr:nvCxnSpPr>
        <xdr:cNvPr id="294" name="直線コネクタ 293"/>
        <xdr:cNvCxnSpPr/>
      </xdr:nvCxnSpPr>
      <xdr:spPr>
        <a:xfrm>
          <a:off x="9639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297" name="n_1mainValue【福祉施設】&#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337" name="楕円 336"/>
        <xdr:cNvSpPr/>
      </xdr:nvSpPr>
      <xdr:spPr>
        <a:xfrm>
          <a:off x="4584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338" name="【市民会館】&#10;有形固定資産減価償却率該当値テキスト"/>
        <xdr:cNvSpPr txBox="1"/>
      </xdr:nvSpPr>
      <xdr:spPr>
        <a:xfrm>
          <a:off x="4673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39" name="楕円 338"/>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141514</xdr:rowOff>
    </xdr:from>
    <xdr:to>
      <xdr:col>24</xdr:col>
      <xdr:colOff>63500</xdr:colOff>
      <xdr:row>107</xdr:row>
      <xdr:rowOff>19050</xdr:rowOff>
    </xdr:to>
    <xdr:cxnSp macro="">
      <xdr:nvCxnSpPr>
        <xdr:cNvPr id="340" name="直線コネクタ 339"/>
        <xdr:cNvCxnSpPr/>
      </xdr:nvCxnSpPr>
      <xdr:spPr>
        <a:xfrm flipV="1">
          <a:off x="3797300" y="183152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43"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83" name="楕円 382"/>
        <xdr:cNvSpPr/>
      </xdr:nvSpPr>
      <xdr:spPr>
        <a:xfrm>
          <a:off x="10426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31585</xdr:rowOff>
    </xdr:from>
    <xdr:ext cx="469744" cy="259045"/>
    <xdr:sp macro="" textlink="">
      <xdr:nvSpPr>
        <xdr:cNvPr id="384" name="【市民会館】&#10;一人当たり面積該当値テキスト"/>
        <xdr:cNvSpPr txBox="1"/>
      </xdr:nvSpPr>
      <xdr:spPr>
        <a:xfrm>
          <a:off x="10515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385" name="楕円 384"/>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103958</xdr:rowOff>
    </xdr:from>
    <xdr:to>
      <xdr:col>55</xdr:col>
      <xdr:colOff>0</xdr:colOff>
      <xdr:row>107</xdr:row>
      <xdr:rowOff>103958</xdr:rowOff>
    </xdr:to>
    <xdr:cxnSp macro="">
      <xdr:nvCxnSpPr>
        <xdr:cNvPr id="386" name="直線コネクタ 385"/>
        <xdr:cNvCxnSpPr/>
      </xdr:nvCxnSpPr>
      <xdr:spPr>
        <a:xfrm>
          <a:off x="9639300" y="18449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389"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9" name="楕円 428"/>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30" name="【一般廃棄物処理施設】&#10;有形固定資産減価償却率該当値テキスト"/>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31" name="楕円 430"/>
        <xdr:cNvSpPr/>
      </xdr:nvSpPr>
      <xdr:spPr>
        <a:xfrm>
          <a:off x="15430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37012</xdr:rowOff>
    </xdr:to>
    <xdr:cxnSp macro="">
      <xdr:nvCxnSpPr>
        <xdr:cNvPr id="432" name="直線コネクタ 431"/>
        <xdr:cNvCxnSpPr/>
      </xdr:nvCxnSpPr>
      <xdr:spPr>
        <a:xfrm flipV="1">
          <a:off x="15481300" y="651129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78939</xdr:rowOff>
    </xdr:from>
    <xdr:ext cx="405111" cy="259045"/>
    <xdr:sp macro="" textlink="">
      <xdr:nvSpPr>
        <xdr:cNvPr id="435" name="n_1main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97752</xdr:rowOff>
    </xdr:from>
    <xdr:to>
      <xdr:col>116</xdr:col>
      <xdr:colOff>114300</xdr:colOff>
      <xdr:row>39</xdr:row>
      <xdr:rowOff>27902</xdr:rowOff>
    </xdr:to>
    <xdr:sp macro="" textlink="">
      <xdr:nvSpPr>
        <xdr:cNvPr id="471" name="楕円 470"/>
        <xdr:cNvSpPr/>
      </xdr:nvSpPr>
      <xdr:spPr>
        <a:xfrm>
          <a:off x="22110700" y="66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120629</xdr:rowOff>
    </xdr:from>
    <xdr:ext cx="599010" cy="259045"/>
    <xdr:sp macro="" textlink="">
      <xdr:nvSpPr>
        <xdr:cNvPr id="472" name="【一般廃棄物処理施設】&#10;一人当たり有形固定資産（償却資産）額該当値テキスト"/>
        <xdr:cNvSpPr txBox="1"/>
      </xdr:nvSpPr>
      <xdr:spPr>
        <a:xfrm>
          <a:off x="22199600" y="646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95475</xdr:rowOff>
    </xdr:from>
    <xdr:to>
      <xdr:col>112</xdr:col>
      <xdr:colOff>38100</xdr:colOff>
      <xdr:row>39</xdr:row>
      <xdr:rowOff>25625</xdr:rowOff>
    </xdr:to>
    <xdr:sp macro="" textlink="">
      <xdr:nvSpPr>
        <xdr:cNvPr id="473" name="楕円 472"/>
        <xdr:cNvSpPr/>
      </xdr:nvSpPr>
      <xdr:spPr>
        <a:xfrm>
          <a:off x="21272500" y="66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146275</xdr:rowOff>
    </xdr:from>
    <xdr:to>
      <xdr:col>116</xdr:col>
      <xdr:colOff>63500</xdr:colOff>
      <xdr:row>38</xdr:row>
      <xdr:rowOff>148552</xdr:rowOff>
    </xdr:to>
    <xdr:cxnSp macro="">
      <xdr:nvCxnSpPr>
        <xdr:cNvPr id="474" name="直線コネクタ 473"/>
        <xdr:cNvCxnSpPr/>
      </xdr:nvCxnSpPr>
      <xdr:spPr>
        <a:xfrm>
          <a:off x="21323300" y="6661375"/>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42152</xdr:rowOff>
    </xdr:from>
    <xdr:ext cx="599010" cy="259045"/>
    <xdr:sp macro="" textlink="">
      <xdr:nvSpPr>
        <xdr:cNvPr id="477" name="n_1mainValue【一般廃棄物処理施設】&#10;一人当たり有形固定資産（償却資産）額"/>
        <xdr:cNvSpPr txBox="1"/>
      </xdr:nvSpPr>
      <xdr:spPr>
        <a:xfrm>
          <a:off x="21011095" y="63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0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17" name="楕円 516"/>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18"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14515</xdr:rowOff>
    </xdr:from>
    <xdr:to>
      <xdr:col>81</xdr:col>
      <xdr:colOff>101600</xdr:colOff>
      <xdr:row>61</xdr:row>
      <xdr:rowOff>116115</xdr:rowOff>
    </xdr:to>
    <xdr:sp macro="" textlink="">
      <xdr:nvSpPr>
        <xdr:cNvPr id="519" name="楕円 518"/>
        <xdr:cNvSpPr/>
      </xdr:nvSpPr>
      <xdr:spPr>
        <a:xfrm>
          <a:off x="15430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65315</xdr:rowOff>
    </xdr:to>
    <xdr:cxnSp macro="">
      <xdr:nvCxnSpPr>
        <xdr:cNvPr id="520" name="直線コネクタ 519"/>
        <xdr:cNvCxnSpPr/>
      </xdr:nvCxnSpPr>
      <xdr:spPr>
        <a:xfrm flipV="1">
          <a:off x="15481300" y="1047314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2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107242</xdr:rowOff>
    </xdr:from>
    <xdr:ext cx="405111" cy="259045"/>
    <xdr:sp macro="" textlink="">
      <xdr:nvSpPr>
        <xdr:cNvPr id="523" name="n_1mainValue【保健センター・保健所】&#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61" name="楕円 560"/>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562"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63" name="楕円 56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564" name="直線コネクタ 563"/>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567"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06" name="楕円 605"/>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12082</xdr:rowOff>
    </xdr:from>
    <xdr:ext cx="405111" cy="259045"/>
    <xdr:sp macro="" textlink="">
      <xdr:nvSpPr>
        <xdr:cNvPr id="607" name="【消防施設】&#10;有形固定資産減価償却率該当値テキスト"/>
        <xdr:cNvSpPr txBox="1"/>
      </xdr:nvSpPr>
      <xdr:spPr>
        <a:xfrm>
          <a:off x="163576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608" name="楕円 607"/>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74295</xdr:rowOff>
    </xdr:to>
    <xdr:cxnSp macro="">
      <xdr:nvCxnSpPr>
        <xdr:cNvPr id="609" name="直線コネクタ 608"/>
        <xdr:cNvCxnSpPr/>
      </xdr:nvCxnSpPr>
      <xdr:spPr>
        <a:xfrm flipV="1">
          <a:off x="15481300" y="1409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141622</xdr:rowOff>
    </xdr:from>
    <xdr:ext cx="405111" cy="259045"/>
    <xdr:sp macro="" textlink="">
      <xdr:nvSpPr>
        <xdr:cNvPr id="612" name="n_1main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26163</xdr:rowOff>
    </xdr:from>
    <xdr:to>
      <xdr:col>116</xdr:col>
      <xdr:colOff>114300</xdr:colOff>
      <xdr:row>81</xdr:row>
      <xdr:rowOff>127763</xdr:rowOff>
    </xdr:to>
    <xdr:sp macro="" textlink="">
      <xdr:nvSpPr>
        <xdr:cNvPr id="648" name="楕円 647"/>
        <xdr:cNvSpPr/>
      </xdr:nvSpPr>
      <xdr:spPr>
        <a:xfrm>
          <a:off x="22110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49040</xdr:rowOff>
    </xdr:from>
    <xdr:ext cx="469744" cy="259045"/>
    <xdr:sp macro="" textlink="">
      <xdr:nvSpPr>
        <xdr:cNvPr id="649" name="【消防施設】&#10;一人当たり面積該当値テキスト"/>
        <xdr:cNvSpPr txBox="1"/>
      </xdr:nvSpPr>
      <xdr:spPr>
        <a:xfrm>
          <a:off x="22199600" y="137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26163</xdr:rowOff>
    </xdr:from>
    <xdr:to>
      <xdr:col>112</xdr:col>
      <xdr:colOff>38100</xdr:colOff>
      <xdr:row>81</xdr:row>
      <xdr:rowOff>127763</xdr:rowOff>
    </xdr:to>
    <xdr:sp macro="" textlink="">
      <xdr:nvSpPr>
        <xdr:cNvPr id="650" name="楕円 649"/>
        <xdr:cNvSpPr/>
      </xdr:nvSpPr>
      <xdr:spPr>
        <a:xfrm>
          <a:off x="21272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76963</xdr:rowOff>
    </xdr:from>
    <xdr:to>
      <xdr:col>116</xdr:col>
      <xdr:colOff>63500</xdr:colOff>
      <xdr:row>81</xdr:row>
      <xdr:rowOff>76963</xdr:rowOff>
    </xdr:to>
    <xdr:cxnSp macro="">
      <xdr:nvCxnSpPr>
        <xdr:cNvPr id="651" name="直線コネクタ 650"/>
        <xdr:cNvCxnSpPr/>
      </xdr:nvCxnSpPr>
      <xdr:spPr>
        <a:xfrm>
          <a:off x="21323300" y="13964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144290</xdr:rowOff>
    </xdr:from>
    <xdr:ext cx="469744" cy="259045"/>
    <xdr:sp macro="" textlink="">
      <xdr:nvSpPr>
        <xdr:cNvPr id="654" name="n_1mainValue【消防施設】&#10;一人当たり面積"/>
        <xdr:cNvSpPr txBox="1"/>
      </xdr:nvSpPr>
      <xdr:spPr>
        <a:xfrm>
          <a:off x="21075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94" name="楕円 693"/>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157678</xdr:rowOff>
    </xdr:from>
    <xdr:ext cx="405111" cy="259045"/>
    <xdr:sp macro="" textlink="">
      <xdr:nvSpPr>
        <xdr:cNvPr id="695" name="【庁舎】&#10;有形固定資産減価償却率該当値テキスト"/>
        <xdr:cNvSpPr txBox="1"/>
      </xdr:nvSpPr>
      <xdr:spPr>
        <a:xfrm>
          <a:off x="16357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696" name="楕円 695"/>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41911</xdr:rowOff>
    </xdr:to>
    <xdr:cxnSp macro="">
      <xdr:nvCxnSpPr>
        <xdr:cNvPr id="697" name="直線コネクタ 696"/>
        <xdr:cNvCxnSpPr/>
      </xdr:nvCxnSpPr>
      <xdr:spPr>
        <a:xfrm flipV="1">
          <a:off x="15481300" y="176735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00" name="n_1mainValue【庁舎】&#10;有形固定資産減価償却率"/>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165826</xdr:rowOff>
    </xdr:from>
    <xdr:to>
      <xdr:col>116</xdr:col>
      <xdr:colOff>114300</xdr:colOff>
      <xdr:row>103</xdr:row>
      <xdr:rowOff>95976</xdr:rowOff>
    </xdr:to>
    <xdr:sp macro="" textlink="">
      <xdr:nvSpPr>
        <xdr:cNvPr id="741" name="楕円 740"/>
        <xdr:cNvSpPr/>
      </xdr:nvSpPr>
      <xdr:spPr>
        <a:xfrm>
          <a:off x="22110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17253</xdr:rowOff>
    </xdr:from>
    <xdr:ext cx="469744" cy="259045"/>
    <xdr:sp macro="" textlink="">
      <xdr:nvSpPr>
        <xdr:cNvPr id="742" name="【庁舎】&#10;一人当たり面積該当値テキスト"/>
        <xdr:cNvSpPr txBox="1"/>
      </xdr:nvSpPr>
      <xdr:spPr>
        <a:xfrm>
          <a:off x="22199600" y="17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159294</xdr:rowOff>
    </xdr:from>
    <xdr:to>
      <xdr:col>112</xdr:col>
      <xdr:colOff>38100</xdr:colOff>
      <xdr:row>103</xdr:row>
      <xdr:rowOff>89444</xdr:rowOff>
    </xdr:to>
    <xdr:sp macro="" textlink="">
      <xdr:nvSpPr>
        <xdr:cNvPr id="743" name="楕円 742"/>
        <xdr:cNvSpPr/>
      </xdr:nvSpPr>
      <xdr:spPr>
        <a:xfrm>
          <a:off x="2127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38644</xdr:rowOff>
    </xdr:from>
    <xdr:to>
      <xdr:col>116</xdr:col>
      <xdr:colOff>63500</xdr:colOff>
      <xdr:row>103</xdr:row>
      <xdr:rowOff>45176</xdr:rowOff>
    </xdr:to>
    <xdr:cxnSp macro="">
      <xdr:nvCxnSpPr>
        <xdr:cNvPr id="744" name="直線コネクタ 743"/>
        <xdr:cNvCxnSpPr/>
      </xdr:nvCxnSpPr>
      <xdr:spPr>
        <a:xfrm>
          <a:off x="21323300" y="176979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45"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105971</xdr:rowOff>
    </xdr:from>
    <xdr:ext cx="469744" cy="259045"/>
    <xdr:sp macro="" textlink="">
      <xdr:nvSpPr>
        <xdr:cNvPr id="747" name="n_1mainValue【庁舎】&#10;一人当たり面積"/>
        <xdr:cNvSpPr txBox="1"/>
      </xdr:nvSpPr>
      <xdr:spPr>
        <a:xfrm>
          <a:off x="210757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体育館・プール、保健センター・保健所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及び市民会館は、類似団体に比べ、有形固定資産減価償却率及び一人当たりの面積が低いため、長期的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かつ適正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な維持管理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及び福祉施設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は、一人当たり面積は類似団体に比べ低いが、有形固定資産減価償却率は高いため、施設の更新を検討する際に現在の規模で需要を満たしているかどうか検討する必要がある。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は民営化も含め検討していく。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は、有形固定資産減価償却率は類似団体に比べ低いものの、一人当たり有形固定資産額が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ため、将来の施設更新の際には施設規模を検討する必要がある。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財政力指数はここ数年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大きな変動はない。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との比較において良好な状態であり、引き続き、行財政改革による歳出削減、市税収納率の向上などによる歳入確保に努める。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同率ではある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が、前年度から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し、硬直化が進んでいるといえる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少子高齢化に伴う社会保障関連費の増や、公共施設の維持管理費の増など、経常収支比率を上昇させる要因が見込まれるため、ＰＤＣＡサイクルに基づく事務事業の見直しや働き方改革による人件費の抑制を進めるなど経常経費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1016</xdr:rowOff>
    </xdr:to>
    <xdr:cxnSp macro="">
      <xdr:nvCxnSpPr>
        <xdr:cNvPr id="130" name="直線コネクタ 129"/>
        <xdr:cNvCxnSpPr/>
      </xdr:nvCxnSpPr>
      <xdr:spPr>
        <a:xfrm>
          <a:off x="4114800" y="1061643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157988</xdr:rowOff>
    </xdr:to>
    <xdr:cxnSp macro="">
      <xdr:nvCxnSpPr>
        <xdr:cNvPr id="133" name="直線コネクタ 132"/>
        <xdr:cNvCxnSpPr/>
      </xdr:nvCxnSpPr>
      <xdr:spPr>
        <a:xfrm>
          <a:off x="3225800" y="105537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138684</xdr:rowOff>
    </xdr:to>
    <xdr:cxnSp macro="">
      <xdr:nvCxnSpPr>
        <xdr:cNvPr id="136" name="直線コネクタ 135"/>
        <xdr:cNvCxnSpPr/>
      </xdr:nvCxnSpPr>
      <xdr:spPr>
        <a:xfrm flipV="1">
          <a:off x="2336800" y="10553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61</xdr:row>
      <xdr:rowOff>138684</xdr:rowOff>
    </xdr:to>
    <xdr:cxnSp macro="">
      <xdr:nvCxnSpPr>
        <xdr:cNvPr id="139" name="直線コネクタ 138"/>
        <xdr:cNvCxnSpPr/>
      </xdr:nvCxnSpPr>
      <xdr:spPr>
        <a:xfrm>
          <a:off x="1447800" y="105633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93743</xdr:rowOff>
    </xdr:from>
    <xdr:ext cx="762000" cy="259045"/>
    <xdr:sp macro="" textlink="">
      <xdr:nvSpPr>
        <xdr:cNvPr id="150" name="財政構造の弾力性該当値テキスト"/>
        <xdr:cNvSpPr txBox="1"/>
      </xdr:nvSpPr>
      <xdr:spPr>
        <a:xfrm>
          <a:off x="5041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56" name="テキスト ボックス 155"/>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140479</xdr:rowOff>
    </xdr:from>
    <xdr:ext cx="762000" cy="259045"/>
    <xdr:sp macro="" textlink="">
      <xdr:nvSpPr>
        <xdr:cNvPr id="158" name="テキスト ボックス 157"/>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人件費、物件費等については、人口１人当たりの数値において、類似団体と比べ良好な状況であ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年度は前年度に比べ減少した</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枠配分予算編成による事務事業の見直しの徹底、組織のスリム化、庶務事務の効率化等により、コストの低減を図るとともに、一部事務組合の人件費・物件費等に充てる負担金を含め抑制を図っていく。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131355</xdr:rowOff>
    </xdr:from>
    <xdr:to>
      <xdr:col>23</xdr:col>
      <xdr:colOff>133350</xdr:colOff>
      <xdr:row>80</xdr:row>
      <xdr:rowOff>138540</xdr:rowOff>
    </xdr:to>
    <xdr:cxnSp macro="">
      <xdr:nvCxnSpPr>
        <xdr:cNvPr id="193" name="直線コネクタ 192"/>
        <xdr:cNvCxnSpPr/>
      </xdr:nvCxnSpPr>
      <xdr:spPr>
        <a:xfrm flipV="1">
          <a:off x="4114800" y="13847355"/>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116131</xdr:rowOff>
    </xdr:from>
    <xdr:ext cx="762000" cy="259045"/>
    <xdr:sp macro="" textlink="">
      <xdr:nvSpPr>
        <xdr:cNvPr id="194" name="人件費・物件費等の状況平均値テキスト"/>
        <xdr:cNvSpPr txBox="1"/>
      </xdr:nvSpPr>
      <xdr:spPr>
        <a:xfrm>
          <a:off x="5041900" y="1383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124546</xdr:rowOff>
    </xdr:from>
    <xdr:to>
      <xdr:col>19</xdr:col>
      <xdr:colOff>133350</xdr:colOff>
      <xdr:row>80</xdr:row>
      <xdr:rowOff>138540</xdr:rowOff>
    </xdr:to>
    <xdr:cxnSp macro="">
      <xdr:nvCxnSpPr>
        <xdr:cNvPr id="196" name="直線コネクタ 195"/>
        <xdr:cNvCxnSpPr/>
      </xdr:nvCxnSpPr>
      <xdr:spPr>
        <a:xfrm>
          <a:off x="3225800" y="13840546"/>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113330</xdr:rowOff>
    </xdr:from>
    <xdr:to>
      <xdr:col>15</xdr:col>
      <xdr:colOff>82550</xdr:colOff>
      <xdr:row>80</xdr:row>
      <xdr:rowOff>124546</xdr:rowOff>
    </xdr:to>
    <xdr:cxnSp macro="">
      <xdr:nvCxnSpPr>
        <xdr:cNvPr id="199" name="直線コネクタ 198"/>
        <xdr:cNvCxnSpPr/>
      </xdr:nvCxnSpPr>
      <xdr:spPr>
        <a:xfrm>
          <a:off x="2336800" y="13829330"/>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95155</xdr:rowOff>
    </xdr:from>
    <xdr:to>
      <xdr:col>11</xdr:col>
      <xdr:colOff>31750</xdr:colOff>
      <xdr:row>80</xdr:row>
      <xdr:rowOff>113330</xdr:rowOff>
    </xdr:to>
    <xdr:cxnSp macro="">
      <xdr:nvCxnSpPr>
        <xdr:cNvPr id="202" name="直線コネクタ 201"/>
        <xdr:cNvCxnSpPr/>
      </xdr:nvCxnSpPr>
      <xdr:spPr>
        <a:xfrm>
          <a:off x="1447800" y="13811155"/>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80555</xdr:rowOff>
    </xdr:from>
    <xdr:to>
      <xdr:col>23</xdr:col>
      <xdr:colOff>184150</xdr:colOff>
      <xdr:row>81</xdr:row>
      <xdr:rowOff>10705</xdr:rowOff>
    </xdr:to>
    <xdr:sp macro="" textlink="">
      <xdr:nvSpPr>
        <xdr:cNvPr id="212" name="楕円 211"/>
        <xdr:cNvSpPr/>
      </xdr:nvSpPr>
      <xdr:spPr>
        <a:xfrm>
          <a:off x="4902200" y="137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1832</xdr:rowOff>
    </xdr:from>
    <xdr:ext cx="762000" cy="259045"/>
    <xdr:sp macro="" textlink="">
      <xdr:nvSpPr>
        <xdr:cNvPr id="213" name="人件費・物件費等の状況該当値テキスト"/>
        <xdr:cNvSpPr txBox="1"/>
      </xdr:nvSpPr>
      <xdr:spPr>
        <a:xfrm>
          <a:off x="5041900" y="1371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87740</xdr:rowOff>
    </xdr:from>
    <xdr:to>
      <xdr:col>19</xdr:col>
      <xdr:colOff>184150</xdr:colOff>
      <xdr:row>81</xdr:row>
      <xdr:rowOff>17890</xdr:rowOff>
    </xdr:to>
    <xdr:sp macro="" textlink="">
      <xdr:nvSpPr>
        <xdr:cNvPr id="214" name="楕円 213"/>
        <xdr:cNvSpPr/>
      </xdr:nvSpPr>
      <xdr:spPr>
        <a:xfrm>
          <a:off x="4064000" y="138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28067</xdr:rowOff>
    </xdr:from>
    <xdr:ext cx="736600" cy="259045"/>
    <xdr:sp macro="" textlink="">
      <xdr:nvSpPr>
        <xdr:cNvPr id="215" name="テキスト ボックス 214"/>
        <xdr:cNvSpPr txBox="1"/>
      </xdr:nvSpPr>
      <xdr:spPr>
        <a:xfrm>
          <a:off x="3733800" y="1357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73746</xdr:rowOff>
    </xdr:from>
    <xdr:to>
      <xdr:col>15</xdr:col>
      <xdr:colOff>133350</xdr:colOff>
      <xdr:row>81</xdr:row>
      <xdr:rowOff>3896</xdr:rowOff>
    </xdr:to>
    <xdr:sp macro="" textlink="">
      <xdr:nvSpPr>
        <xdr:cNvPr id="216" name="楕円 215"/>
        <xdr:cNvSpPr/>
      </xdr:nvSpPr>
      <xdr:spPr>
        <a:xfrm>
          <a:off x="3175000" y="137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14073</xdr:rowOff>
    </xdr:from>
    <xdr:ext cx="762000" cy="259045"/>
    <xdr:sp macro="" textlink="">
      <xdr:nvSpPr>
        <xdr:cNvPr id="217" name="テキスト ボックス 216"/>
        <xdr:cNvSpPr txBox="1"/>
      </xdr:nvSpPr>
      <xdr:spPr>
        <a:xfrm>
          <a:off x="2844800" y="1355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62530</xdr:rowOff>
    </xdr:from>
    <xdr:to>
      <xdr:col>11</xdr:col>
      <xdr:colOff>82550</xdr:colOff>
      <xdr:row>80</xdr:row>
      <xdr:rowOff>164130</xdr:rowOff>
    </xdr:to>
    <xdr:sp macro="" textlink="">
      <xdr:nvSpPr>
        <xdr:cNvPr id="218" name="楕円 217"/>
        <xdr:cNvSpPr/>
      </xdr:nvSpPr>
      <xdr:spPr>
        <a:xfrm>
          <a:off x="2286000" y="137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2857</xdr:rowOff>
    </xdr:from>
    <xdr:ext cx="762000" cy="259045"/>
    <xdr:sp macro="" textlink="">
      <xdr:nvSpPr>
        <xdr:cNvPr id="219" name="テキスト ボックス 218"/>
        <xdr:cNvSpPr txBox="1"/>
      </xdr:nvSpPr>
      <xdr:spPr>
        <a:xfrm>
          <a:off x="1955800" y="1354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44355</xdr:rowOff>
    </xdr:from>
    <xdr:to>
      <xdr:col>7</xdr:col>
      <xdr:colOff>31750</xdr:colOff>
      <xdr:row>80</xdr:row>
      <xdr:rowOff>145955</xdr:rowOff>
    </xdr:to>
    <xdr:sp macro="" textlink="">
      <xdr:nvSpPr>
        <xdr:cNvPr id="220" name="楕円 219"/>
        <xdr:cNvSpPr/>
      </xdr:nvSpPr>
      <xdr:spPr>
        <a:xfrm>
          <a:off x="1397000" y="13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156132</xdr:rowOff>
    </xdr:from>
    <xdr:ext cx="762000" cy="259045"/>
    <xdr:sp macro="" textlink="">
      <xdr:nvSpPr>
        <xdr:cNvPr id="221" name="テキスト ボックス 220"/>
        <xdr:cNvSpPr txBox="1"/>
      </xdr:nvSpPr>
      <xdr:spPr>
        <a:xfrm>
          <a:off x="1066800" y="1352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行政改革の一環として進めてきた定員の適正化により、職員数が抑制されている反面、高校卒の管理職が多いこと等により、当該指数は類似団体と比べ高めとなっている。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引き続き計画的かつ適切な定員管理に努める。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数値は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数値を引用</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86179</xdr:rowOff>
    </xdr:to>
    <xdr:cxnSp macro="">
      <xdr:nvCxnSpPr>
        <xdr:cNvPr id="252" name="直線コネクタ 251"/>
        <xdr:cNvCxnSpPr/>
      </xdr:nvCxnSpPr>
      <xdr:spPr>
        <a:xfrm flipV="1">
          <a:off x="17018000" y="1376045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58256</xdr:rowOff>
    </xdr:from>
    <xdr:ext cx="762000" cy="259045"/>
    <xdr:sp macro="" textlink="">
      <xdr:nvSpPr>
        <xdr:cNvPr id="253" name="給与水準   （国との比較）最小値テキスト"/>
        <xdr:cNvSpPr txBox="1"/>
      </xdr:nvSpPr>
      <xdr:spPr>
        <a:xfrm>
          <a:off x="17106900" y="1514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86179</xdr:rowOff>
    </xdr:from>
    <xdr:to>
      <xdr:col>81</xdr:col>
      <xdr:colOff>133350</xdr:colOff>
      <xdr:row>88</xdr:row>
      <xdr:rowOff>86179</xdr:rowOff>
    </xdr:to>
    <xdr:cxnSp macro="">
      <xdr:nvCxnSpPr>
        <xdr:cNvPr id="254" name="直線コネクタ 253"/>
        <xdr:cNvCxnSpPr/>
      </xdr:nvCxnSpPr>
      <xdr:spPr>
        <a:xfrm>
          <a:off x="16929100" y="151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57" name="直線コネクタ 256"/>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8"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9" name="フローチャート: 判断 258"/>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137886</xdr:rowOff>
    </xdr:to>
    <xdr:cxnSp macro="">
      <xdr:nvCxnSpPr>
        <xdr:cNvPr id="260" name="直線コネクタ 259"/>
        <xdr:cNvCxnSpPr/>
      </xdr:nvCxnSpPr>
      <xdr:spPr>
        <a:xfrm flipV="1">
          <a:off x="15290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48986</xdr:rowOff>
    </xdr:from>
    <xdr:to>
      <xdr:col>77</xdr:col>
      <xdr:colOff>95250</xdr:colOff>
      <xdr:row>84</xdr:row>
      <xdr:rowOff>150586</xdr:rowOff>
    </xdr:to>
    <xdr:sp macro="" textlink="">
      <xdr:nvSpPr>
        <xdr:cNvPr id="261" name="フローチャート: 判断 260"/>
        <xdr:cNvSpPr/>
      </xdr:nvSpPr>
      <xdr:spPr>
        <a:xfrm>
          <a:off x="16129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62" name="テキスト ボックス 26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137886</xdr:rowOff>
    </xdr:to>
    <xdr:cxnSp macro="">
      <xdr:nvCxnSpPr>
        <xdr:cNvPr id="263" name="直線コネクタ 262"/>
        <xdr:cNvCxnSpPr/>
      </xdr:nvCxnSpPr>
      <xdr:spPr>
        <a:xfrm>
          <a:off x="14401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154214</xdr:rowOff>
    </xdr:to>
    <xdr:cxnSp macro="">
      <xdr:nvCxnSpPr>
        <xdr:cNvPr id="266" name="直線コネクタ 265"/>
        <xdr:cNvCxnSpPr/>
      </xdr:nvCxnSpPr>
      <xdr:spPr>
        <a:xfrm>
          <a:off x="13512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7" name="フローチャート: 判断 266"/>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8" name="テキスト ボックス 267"/>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69" name="フローチャート: 判断 268"/>
        <xdr:cNvSpPr/>
      </xdr:nvSpPr>
      <xdr:spPr>
        <a:xfrm>
          <a:off x="13462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70" name="テキスト ボックス 269"/>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6" name="楕円 275"/>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102706</xdr:rowOff>
    </xdr:from>
    <xdr:ext cx="762000" cy="259045"/>
    <xdr:sp macro="" textlink="">
      <xdr:nvSpPr>
        <xdr:cNvPr id="277" name="給与水準   （国との比較）該当値テキスト"/>
        <xdr:cNvSpPr txBox="1"/>
      </xdr:nvSpPr>
      <xdr:spPr>
        <a:xfrm>
          <a:off x="17106900" y="1501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行政改革実施計画や定員適正化計画に基づき、組織機構の見直しや指定管理業務委託等を実施するなど職員数の抑制に努めてきたこと、消防業務等を一部事務組合で行っていることなどから、類似団体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と比べ低い水準にある。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引き続き、行政改革実施計画に基づく事務事業の見直し等、更なる業務効率化を図り、適切な定員管理に努める。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162666</xdr:rowOff>
    </xdr:from>
    <xdr:to>
      <xdr:col>81</xdr:col>
      <xdr:colOff>44450</xdr:colOff>
      <xdr:row>59</xdr:row>
      <xdr:rowOff>166688</xdr:rowOff>
    </xdr:to>
    <xdr:cxnSp macro="">
      <xdr:nvCxnSpPr>
        <xdr:cNvPr id="320" name="直線コネクタ 319"/>
        <xdr:cNvCxnSpPr/>
      </xdr:nvCxnSpPr>
      <xdr:spPr>
        <a:xfrm flipV="1">
          <a:off x="16179800" y="102782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166688</xdr:rowOff>
    </xdr:from>
    <xdr:to>
      <xdr:col>77</xdr:col>
      <xdr:colOff>44450</xdr:colOff>
      <xdr:row>59</xdr:row>
      <xdr:rowOff>168698</xdr:rowOff>
    </xdr:to>
    <xdr:cxnSp macro="">
      <xdr:nvCxnSpPr>
        <xdr:cNvPr id="323" name="直線コネクタ 322"/>
        <xdr:cNvCxnSpPr/>
      </xdr:nvCxnSpPr>
      <xdr:spPr>
        <a:xfrm flipV="1">
          <a:off x="15290800" y="1028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168698</xdr:rowOff>
    </xdr:from>
    <xdr:to>
      <xdr:col>72</xdr:col>
      <xdr:colOff>203200</xdr:colOff>
      <xdr:row>59</xdr:row>
      <xdr:rowOff>168698</xdr:rowOff>
    </xdr:to>
    <xdr:cxnSp macro="">
      <xdr:nvCxnSpPr>
        <xdr:cNvPr id="326" name="直線コネクタ 325"/>
        <xdr:cNvCxnSpPr/>
      </xdr:nvCxnSpPr>
      <xdr:spPr>
        <a:xfrm>
          <a:off x="14401800" y="10284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15346</xdr:rowOff>
    </xdr:to>
    <xdr:cxnSp macro="">
      <xdr:nvCxnSpPr>
        <xdr:cNvPr id="329" name="直線コネクタ 328"/>
        <xdr:cNvCxnSpPr/>
      </xdr:nvCxnSpPr>
      <xdr:spPr>
        <a:xfrm flipV="1">
          <a:off x="13512800" y="1028424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0" name="フローチャート: 判断 329"/>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1" name="テキスト ボックス 330"/>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111866</xdr:rowOff>
    </xdr:from>
    <xdr:to>
      <xdr:col>81</xdr:col>
      <xdr:colOff>95250</xdr:colOff>
      <xdr:row>60</xdr:row>
      <xdr:rowOff>42016</xdr:rowOff>
    </xdr:to>
    <xdr:sp macro="" textlink="">
      <xdr:nvSpPr>
        <xdr:cNvPr id="339" name="楕円 338"/>
        <xdr:cNvSpPr/>
      </xdr:nvSpPr>
      <xdr:spPr>
        <a:xfrm>
          <a:off x="169672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128393</xdr:rowOff>
    </xdr:from>
    <xdr:ext cx="762000" cy="259045"/>
    <xdr:sp macro="" textlink="">
      <xdr:nvSpPr>
        <xdr:cNvPr id="340" name="定員管理の状況該当値テキスト"/>
        <xdr:cNvSpPr txBox="1"/>
      </xdr:nvSpPr>
      <xdr:spPr>
        <a:xfrm>
          <a:off x="17106900" y="1007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41" name="楕円 340"/>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42" name="テキスト ボックス 341"/>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117898</xdr:rowOff>
    </xdr:from>
    <xdr:to>
      <xdr:col>73</xdr:col>
      <xdr:colOff>44450</xdr:colOff>
      <xdr:row>60</xdr:row>
      <xdr:rowOff>48048</xdr:rowOff>
    </xdr:to>
    <xdr:sp macro="" textlink="">
      <xdr:nvSpPr>
        <xdr:cNvPr id="343" name="楕円 342"/>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58225</xdr:rowOff>
    </xdr:from>
    <xdr:ext cx="762000" cy="259045"/>
    <xdr:sp macro="" textlink="">
      <xdr:nvSpPr>
        <xdr:cNvPr id="344" name="テキスト ボックス 343"/>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5" name="楕円 344"/>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6" name="テキスト ボックス 345"/>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135996</xdr:rowOff>
    </xdr:from>
    <xdr:to>
      <xdr:col>64</xdr:col>
      <xdr:colOff>152400</xdr:colOff>
      <xdr:row>60</xdr:row>
      <xdr:rowOff>66146</xdr:rowOff>
    </xdr:to>
    <xdr:sp macro="" textlink="">
      <xdr:nvSpPr>
        <xdr:cNvPr id="347" name="楕円 346"/>
        <xdr:cNvSpPr/>
      </xdr:nvSpPr>
      <xdr:spPr>
        <a:xfrm>
          <a:off x="13462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76323</xdr:rowOff>
    </xdr:from>
    <xdr:ext cx="762000" cy="259045"/>
    <xdr:sp macro="" textlink="">
      <xdr:nvSpPr>
        <xdr:cNvPr id="348" name="テキスト ボックス 347"/>
        <xdr:cNvSpPr txBox="1"/>
      </xdr:nvSpPr>
      <xdr:spPr>
        <a:xfrm>
          <a:off x="13131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実質公債費比率は、合併特例債の元利償還金が減少したことなどにより、３か年平均で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類似団体を上回っていることから、引き続き特定財源の確保に努め、緊急度・住民ニーズを的確に把握した事業の選択により、公債費の適正化に努める。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79647</xdr:rowOff>
    </xdr:to>
    <xdr:cxnSp macro="">
      <xdr:nvCxnSpPr>
        <xdr:cNvPr id="383" name="直線コネクタ 382"/>
        <xdr:cNvCxnSpPr/>
      </xdr:nvCxnSpPr>
      <xdr:spPr>
        <a:xfrm flipV="1">
          <a:off x="16179800" y="70746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4"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79647</xdr:rowOff>
    </xdr:from>
    <xdr:to>
      <xdr:col>77</xdr:col>
      <xdr:colOff>44450</xdr:colOff>
      <xdr:row>41</xdr:row>
      <xdr:rowOff>86541</xdr:rowOff>
    </xdr:to>
    <xdr:cxnSp macro="">
      <xdr:nvCxnSpPr>
        <xdr:cNvPr id="386" name="直線コネクタ 385"/>
        <xdr:cNvCxnSpPr/>
      </xdr:nvCxnSpPr>
      <xdr:spPr>
        <a:xfrm flipV="1">
          <a:off x="15290800" y="710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8" name="テキスト ボックス 38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41</xdr:row>
      <xdr:rowOff>127907</xdr:rowOff>
    </xdr:to>
    <xdr:cxnSp macro="">
      <xdr:nvCxnSpPr>
        <xdr:cNvPr id="389" name="直線コネクタ 388"/>
        <xdr:cNvCxnSpPr/>
      </xdr:nvCxnSpPr>
      <xdr:spPr>
        <a:xfrm flipV="1">
          <a:off x="14401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91" name="テキスト ボックス 390"/>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18506</xdr:rowOff>
    </xdr:to>
    <xdr:cxnSp macro="">
      <xdr:nvCxnSpPr>
        <xdr:cNvPr id="392" name="直線コネクタ 391"/>
        <xdr:cNvCxnSpPr/>
      </xdr:nvCxnSpPr>
      <xdr:spPr>
        <a:xfrm flipV="1">
          <a:off x="13512800" y="7157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3" name="フローチャート: 判断 392"/>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4" name="テキスト ボックス 39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2" name="楕円 401"/>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3" name="公債費負担の状況該当値テキスト"/>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28847</xdr:rowOff>
    </xdr:from>
    <xdr:to>
      <xdr:col>77</xdr:col>
      <xdr:colOff>95250</xdr:colOff>
      <xdr:row>41</xdr:row>
      <xdr:rowOff>130447</xdr:rowOff>
    </xdr:to>
    <xdr:sp macro="" textlink="">
      <xdr:nvSpPr>
        <xdr:cNvPr id="404" name="楕円 403"/>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115224</xdr:rowOff>
    </xdr:from>
    <xdr:ext cx="736600" cy="259045"/>
    <xdr:sp macro="" textlink="">
      <xdr:nvSpPr>
        <xdr:cNvPr id="405" name="テキスト ボックス 404"/>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06" name="楕円 405"/>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07" name="テキスト ボックス 406"/>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8" name="楕円 407"/>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9" name="テキスト ボックス 408"/>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139156</xdr:rowOff>
    </xdr:from>
    <xdr:to>
      <xdr:col>64</xdr:col>
      <xdr:colOff>152400</xdr:colOff>
      <xdr:row>42</xdr:row>
      <xdr:rowOff>69306</xdr:rowOff>
    </xdr:to>
    <xdr:sp macro="" textlink="">
      <xdr:nvSpPr>
        <xdr:cNvPr id="410" name="楕円 409"/>
        <xdr:cNvSpPr/>
      </xdr:nvSpPr>
      <xdr:spPr>
        <a:xfrm>
          <a:off x="13462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54083</xdr:rowOff>
    </xdr:from>
    <xdr:ext cx="762000" cy="259045"/>
    <xdr:sp macro="" textlink="">
      <xdr:nvSpPr>
        <xdr:cNvPr id="411" name="テキスト ボックス 410"/>
        <xdr:cNvSpPr txBox="1"/>
      </xdr:nvSpPr>
      <xdr:spPr>
        <a:xfrm>
          <a:off x="13131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総合体育館の整備</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により数値が悪化しており、類似団体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と比較すると、高めとなっている。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今後、新規事業の実施に当たっては、その必要性や緊急性を十分に検討するとともに、将来負担比率等健全化判断比率に注視しながら、起債額の適正化に努めていく。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81915</xdr:rowOff>
    </xdr:from>
    <xdr:to>
      <xdr:col>81</xdr:col>
      <xdr:colOff>44450</xdr:colOff>
      <xdr:row>16</xdr:row>
      <xdr:rowOff>105241</xdr:rowOff>
    </xdr:to>
    <xdr:cxnSp macro="">
      <xdr:nvCxnSpPr>
        <xdr:cNvPr id="445" name="直線コネクタ 444"/>
        <xdr:cNvCxnSpPr/>
      </xdr:nvCxnSpPr>
      <xdr:spPr>
        <a:xfrm>
          <a:off x="16179800" y="282511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6"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137541</xdr:rowOff>
    </xdr:from>
    <xdr:to>
      <xdr:col>77</xdr:col>
      <xdr:colOff>44450</xdr:colOff>
      <xdr:row>16</xdr:row>
      <xdr:rowOff>81915</xdr:rowOff>
    </xdr:to>
    <xdr:cxnSp macro="">
      <xdr:nvCxnSpPr>
        <xdr:cNvPr id="448" name="直線コネクタ 447"/>
        <xdr:cNvCxnSpPr/>
      </xdr:nvCxnSpPr>
      <xdr:spPr>
        <a:xfrm>
          <a:off x="15290800" y="270929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50" name="テキスト ボックス 449"/>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53763</xdr:rowOff>
    </xdr:to>
    <xdr:cxnSp macro="">
      <xdr:nvCxnSpPr>
        <xdr:cNvPr id="451" name="直線コネクタ 450"/>
        <xdr:cNvCxnSpPr/>
      </xdr:nvCxnSpPr>
      <xdr:spPr>
        <a:xfrm flipV="1">
          <a:off x="14401800" y="2709291"/>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2" name="フローチャート: 判断 451"/>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3" name="テキスト ボックス 452"/>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53763</xdr:rowOff>
    </xdr:from>
    <xdr:to>
      <xdr:col>68</xdr:col>
      <xdr:colOff>152400</xdr:colOff>
      <xdr:row>16</xdr:row>
      <xdr:rowOff>86741</xdr:rowOff>
    </xdr:to>
    <xdr:cxnSp macro="">
      <xdr:nvCxnSpPr>
        <xdr:cNvPr id="454" name="直線コネクタ 453"/>
        <xdr:cNvCxnSpPr/>
      </xdr:nvCxnSpPr>
      <xdr:spPr>
        <a:xfrm flipV="1">
          <a:off x="13512800" y="279696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5" name="フローチャート: 判断 454"/>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6" name="テキスト ボックス 455"/>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7" name="フローチャート: 判断 456"/>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8" name="テキスト ボックス 457"/>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54441</xdr:rowOff>
    </xdr:from>
    <xdr:to>
      <xdr:col>81</xdr:col>
      <xdr:colOff>95250</xdr:colOff>
      <xdr:row>16</xdr:row>
      <xdr:rowOff>156041</xdr:rowOff>
    </xdr:to>
    <xdr:sp macro="" textlink="">
      <xdr:nvSpPr>
        <xdr:cNvPr id="464" name="楕円 463"/>
        <xdr:cNvSpPr/>
      </xdr:nvSpPr>
      <xdr:spPr>
        <a:xfrm>
          <a:off x="169672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26518</xdr:rowOff>
    </xdr:from>
    <xdr:ext cx="762000" cy="259045"/>
    <xdr:sp macro="" textlink="">
      <xdr:nvSpPr>
        <xdr:cNvPr id="465" name="将来負担の状況該当値テキスト"/>
        <xdr:cNvSpPr txBox="1"/>
      </xdr:nvSpPr>
      <xdr:spPr>
        <a:xfrm>
          <a:off x="17106900" y="27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31115</xdr:rowOff>
    </xdr:from>
    <xdr:to>
      <xdr:col>77</xdr:col>
      <xdr:colOff>95250</xdr:colOff>
      <xdr:row>16</xdr:row>
      <xdr:rowOff>132715</xdr:rowOff>
    </xdr:to>
    <xdr:sp macro="" textlink="">
      <xdr:nvSpPr>
        <xdr:cNvPr id="466" name="楕円 465"/>
        <xdr:cNvSpPr/>
      </xdr:nvSpPr>
      <xdr:spPr>
        <a:xfrm>
          <a:off x="16129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117492</xdr:rowOff>
    </xdr:from>
    <xdr:ext cx="736600" cy="259045"/>
    <xdr:sp macro="" textlink="">
      <xdr:nvSpPr>
        <xdr:cNvPr id="467" name="テキスト ボックス 466"/>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68" name="楕円 467"/>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1668</xdr:rowOff>
    </xdr:from>
    <xdr:ext cx="762000" cy="259045"/>
    <xdr:sp macro="" textlink="">
      <xdr:nvSpPr>
        <xdr:cNvPr id="469" name="テキスト ボックス 468"/>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2963</xdr:rowOff>
    </xdr:from>
    <xdr:to>
      <xdr:col>68</xdr:col>
      <xdr:colOff>203200</xdr:colOff>
      <xdr:row>16</xdr:row>
      <xdr:rowOff>104563</xdr:rowOff>
    </xdr:to>
    <xdr:sp macro="" textlink="">
      <xdr:nvSpPr>
        <xdr:cNvPr id="470" name="楕円 469"/>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89340</xdr:rowOff>
    </xdr:from>
    <xdr:ext cx="762000" cy="259045"/>
    <xdr:sp macro="" textlink="">
      <xdr:nvSpPr>
        <xdr:cNvPr id="471" name="テキスト ボックス 470"/>
        <xdr:cNvSpPr txBox="1"/>
      </xdr:nvSpPr>
      <xdr:spPr>
        <a:xfrm>
          <a:off x="14020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35941</xdr:rowOff>
    </xdr:from>
    <xdr:to>
      <xdr:col>64</xdr:col>
      <xdr:colOff>152400</xdr:colOff>
      <xdr:row>16</xdr:row>
      <xdr:rowOff>137541</xdr:rowOff>
    </xdr:to>
    <xdr:sp macro="" textlink="">
      <xdr:nvSpPr>
        <xdr:cNvPr id="472" name="楕円 471"/>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122318</xdr:rowOff>
    </xdr:from>
    <xdr:ext cx="762000" cy="259045"/>
    <xdr:sp macro="" textlink="">
      <xdr:nvSpPr>
        <xdr:cNvPr id="473" name="テキスト ボックス 472"/>
        <xdr:cNvSpPr txBox="1"/>
      </xdr:nvSpPr>
      <xdr:spPr>
        <a:xfrm>
          <a:off x="13131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人件費に係る経常収支比率が、類似団体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より良好な要因として、消防業務等を一部事務組合で行っていることが挙げられる。（補助費等に計上されている）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今後も、行政改革実施計画の遂行による業務効率化を進めるとともに、一部事務組合、公営企業等の人件費に充てる繰出金等を含め、適正化に努める。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39370</xdr:rowOff>
    </xdr:to>
    <xdr:cxnSp macro="">
      <xdr:nvCxnSpPr>
        <xdr:cNvPr id="66" name="直線コネクタ 65"/>
        <xdr:cNvCxnSpPr/>
      </xdr:nvCxnSpPr>
      <xdr:spPr>
        <a:xfrm>
          <a:off x="3987800" y="604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39370</xdr:rowOff>
    </xdr:to>
    <xdr:cxnSp macro="">
      <xdr:nvCxnSpPr>
        <xdr:cNvPr id="69" name="直線コネクタ 68"/>
        <xdr:cNvCxnSpPr/>
      </xdr:nvCxnSpPr>
      <xdr:spPr>
        <a:xfrm>
          <a:off x="3098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xdr:cNvCxnSpPr/>
      </xdr:nvCxnSpPr>
      <xdr:spPr>
        <a:xfrm>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77470</xdr:rowOff>
    </xdr:to>
    <xdr:cxnSp macro="">
      <xdr:nvCxnSpPr>
        <xdr:cNvPr id="75" name="直線コネクタ 74"/>
        <xdr:cNvCxnSpPr/>
      </xdr:nvCxnSpPr>
      <xdr:spPr>
        <a:xfrm flipV="1">
          <a:off x="1320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新たに建設した施設の維持管理費や、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幼稚園給食の完全実施などにより、物件費に係る経常収支比率は、類似団体平均を上回っている。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今後は、枠配分予算編成を中心とした事務事業の見直し、公共施設マネジメントによる施設保有量及び維持管理コストの適正化などにより、経常経費の削減を図っていく。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17</xdr:row>
      <xdr:rowOff>76381</xdr:rowOff>
    </xdr:to>
    <xdr:cxnSp macro="">
      <xdr:nvCxnSpPr>
        <xdr:cNvPr id="129" name="直線コネクタ 128"/>
        <xdr:cNvCxnSpPr/>
      </xdr:nvCxnSpPr>
      <xdr:spPr>
        <a:xfrm>
          <a:off x="15671800" y="2991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76381</xdr:rowOff>
    </xdr:to>
    <xdr:cxnSp macro="">
      <xdr:nvCxnSpPr>
        <xdr:cNvPr id="132" name="直線コネクタ 131"/>
        <xdr:cNvCxnSpPr/>
      </xdr:nvCxnSpPr>
      <xdr:spPr>
        <a:xfrm>
          <a:off x="14782800" y="2938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17599</xdr:rowOff>
    </xdr:from>
    <xdr:to>
      <xdr:col>73</xdr:col>
      <xdr:colOff>180975</xdr:colOff>
      <xdr:row>17</xdr:row>
      <xdr:rowOff>24130</xdr:rowOff>
    </xdr:to>
    <xdr:cxnSp macro="">
      <xdr:nvCxnSpPr>
        <xdr:cNvPr id="135" name="直線コネクタ 134"/>
        <xdr:cNvCxnSpPr/>
      </xdr:nvCxnSpPr>
      <xdr:spPr>
        <a:xfrm>
          <a:off x="13893800" y="2932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17599</xdr:rowOff>
    </xdr:to>
    <xdr:cxnSp macro="">
      <xdr:nvCxnSpPr>
        <xdr:cNvPr id="138" name="直線コネクタ 137"/>
        <xdr:cNvCxnSpPr/>
      </xdr:nvCxnSpPr>
      <xdr:spPr>
        <a:xfrm>
          <a:off x="13004800" y="28538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25581</xdr:rowOff>
    </xdr:from>
    <xdr:to>
      <xdr:col>82</xdr:col>
      <xdr:colOff>158750</xdr:colOff>
      <xdr:row>17</xdr:row>
      <xdr:rowOff>127181</xdr:rowOff>
    </xdr:to>
    <xdr:sp macro="" textlink="">
      <xdr:nvSpPr>
        <xdr:cNvPr id="148" name="楕円 147"/>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169108</xdr:rowOff>
    </xdr:from>
    <xdr:ext cx="762000" cy="259045"/>
    <xdr:sp macro="" textlink="">
      <xdr:nvSpPr>
        <xdr:cNvPr id="149" name="物件費該当値テキスト"/>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50" name="楕円 149"/>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51" name="テキスト ボックス 150"/>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3" name="テキスト ボックス 15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138249</xdr:rowOff>
    </xdr:from>
    <xdr:to>
      <xdr:col>69</xdr:col>
      <xdr:colOff>142875</xdr:colOff>
      <xdr:row>17</xdr:row>
      <xdr:rowOff>68399</xdr:rowOff>
    </xdr:to>
    <xdr:sp macro="" textlink="">
      <xdr:nvSpPr>
        <xdr:cNvPr id="154" name="楕円 153"/>
        <xdr:cNvSpPr/>
      </xdr:nvSpPr>
      <xdr:spPr>
        <a:xfrm>
          <a:off x="13843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53176</xdr:rowOff>
    </xdr:from>
    <xdr:ext cx="762000" cy="259045"/>
    <xdr:sp macro="" textlink="">
      <xdr:nvSpPr>
        <xdr:cNvPr id="155" name="テキスト ボックス 154"/>
        <xdr:cNvSpPr txBox="1"/>
      </xdr:nvSpPr>
      <xdr:spPr>
        <a:xfrm>
          <a:off x="13512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扶助費に係る経常収支比率が、類似団体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より良好な要因として、高齢化率の低さにより老人福祉費や社会福祉費の割合が低いことが挙げられる。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しかし、ここ数年は、子育て支援事業に伴う児童福祉費や保育所費などが増加傾向にある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74422</xdr:rowOff>
    </xdr:to>
    <xdr:cxnSp macro="">
      <xdr:nvCxnSpPr>
        <xdr:cNvPr id="188" name="直線コネクタ 187"/>
        <xdr:cNvCxnSpPr/>
      </xdr:nvCxnSpPr>
      <xdr:spPr>
        <a:xfrm>
          <a:off x="3987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65278</xdr:rowOff>
    </xdr:to>
    <xdr:cxnSp macro="">
      <xdr:nvCxnSpPr>
        <xdr:cNvPr id="191" name="直線コネクタ 190"/>
        <xdr:cNvCxnSpPr/>
      </xdr:nvCxnSpPr>
      <xdr:spPr>
        <a:xfrm>
          <a:off x="3098800" y="9431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53848</xdr:rowOff>
    </xdr:from>
    <xdr:to>
      <xdr:col>15</xdr:col>
      <xdr:colOff>98425</xdr:colOff>
      <xdr:row>55</xdr:row>
      <xdr:rowOff>1270</xdr:rowOff>
    </xdr:to>
    <xdr:cxnSp macro="">
      <xdr:nvCxnSpPr>
        <xdr:cNvPr id="194" name="直線コネクタ 193"/>
        <xdr:cNvCxnSpPr/>
      </xdr:nvCxnSpPr>
      <xdr:spPr>
        <a:xfrm>
          <a:off x="2209800" y="9312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53848</xdr:rowOff>
    </xdr:to>
    <xdr:cxnSp macro="">
      <xdr:nvCxnSpPr>
        <xdr:cNvPr id="197" name="直線コネクタ 196"/>
        <xdr:cNvCxnSpPr/>
      </xdr:nvCxnSpPr>
      <xdr:spPr>
        <a:xfrm>
          <a:off x="1320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7" name="楕円 206"/>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8"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9" name="楕円 208"/>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10" name="テキスト ボックス 209"/>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xdr:rowOff>
    </xdr:from>
    <xdr:to>
      <xdr:col>11</xdr:col>
      <xdr:colOff>60325</xdr:colOff>
      <xdr:row>54</xdr:row>
      <xdr:rowOff>104648</xdr:rowOff>
    </xdr:to>
    <xdr:sp macro="" textlink="">
      <xdr:nvSpPr>
        <xdr:cNvPr id="213" name="楕円 212"/>
        <xdr:cNvSpPr/>
      </xdr:nvSpPr>
      <xdr:spPr>
        <a:xfrm>
          <a:off x="2159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114825</xdr:rowOff>
    </xdr:from>
    <xdr:ext cx="762000" cy="259045"/>
    <xdr:sp macro="" textlink="">
      <xdr:nvSpPr>
        <xdr:cNvPr id="214" name="テキスト ボックス 213"/>
        <xdr:cNvSpPr txBox="1"/>
      </xdr:nvSpPr>
      <xdr:spPr>
        <a:xfrm>
          <a:off x="1828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5" name="楕円 214"/>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6" name="テキスト ボックス 215"/>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類似団体平均と比べ良好な結果となっている。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特別会計への繰出金に関しては、本来の独立採算制の観点から、料金、保険料等の適正化を図り、一般会計の負担の抑制に努める。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149860</xdr:rowOff>
    </xdr:to>
    <xdr:cxnSp macro="">
      <xdr:nvCxnSpPr>
        <xdr:cNvPr id="249" name="直線コネクタ 248"/>
        <xdr:cNvCxnSpPr/>
      </xdr:nvCxnSpPr>
      <xdr:spPr>
        <a:xfrm>
          <a:off x="15671800" y="9652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50800</xdr:rowOff>
    </xdr:to>
    <xdr:cxnSp macro="">
      <xdr:nvCxnSpPr>
        <xdr:cNvPr id="252" name="直線コネクタ 251"/>
        <xdr:cNvCxnSpPr/>
      </xdr:nvCxnSpPr>
      <xdr:spPr>
        <a:xfrm>
          <a:off x="14782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20320</xdr:rowOff>
    </xdr:to>
    <xdr:cxnSp macro="">
      <xdr:nvCxnSpPr>
        <xdr:cNvPr id="255" name="直線コネクタ 254"/>
        <xdr:cNvCxnSpPr/>
      </xdr:nvCxnSpPr>
      <xdr:spPr>
        <a:xfrm>
          <a:off x="13893800" y="955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58" name="直線コネクタ 257"/>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補助費等に係る経常収支比率が、類似団体平均と比べ高い主な要因として、消防業務やごみ処理業務を一部事務組合で行っていることなどが挙げられる。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今後は、行政改革実施計画に基づき、継続して補助金等の見直しを図るとともに、一部事務組合等の負担金を含め、効果的・効率的な施策・事業の実施により、経常経費の削減を図っていく。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xdr:rowOff>
    </xdr:from>
    <xdr:to>
      <xdr:col>82</xdr:col>
      <xdr:colOff>107950</xdr:colOff>
      <xdr:row>39</xdr:row>
      <xdr:rowOff>12700</xdr:rowOff>
    </xdr:to>
    <xdr:cxnSp macro="">
      <xdr:nvCxnSpPr>
        <xdr:cNvPr id="305" name="直線コネクタ 304"/>
        <xdr:cNvCxnSpPr/>
      </xdr:nvCxnSpPr>
      <xdr:spPr>
        <a:xfrm>
          <a:off x="15671800" y="6699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12700</xdr:rowOff>
    </xdr:to>
    <xdr:cxnSp macro="">
      <xdr:nvCxnSpPr>
        <xdr:cNvPr id="308" name="直線コネクタ 307"/>
        <xdr:cNvCxnSpPr/>
      </xdr:nvCxnSpPr>
      <xdr:spPr>
        <a:xfrm>
          <a:off x="14782800" y="6687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109855</xdr:rowOff>
    </xdr:to>
    <xdr:cxnSp macro="">
      <xdr:nvCxnSpPr>
        <xdr:cNvPr id="311" name="直線コネクタ 310"/>
        <xdr:cNvCxnSpPr/>
      </xdr:nvCxnSpPr>
      <xdr:spPr>
        <a:xfrm flipV="1">
          <a:off x="13893800" y="66878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58420</xdr:rowOff>
    </xdr:from>
    <xdr:to>
      <xdr:col>69</xdr:col>
      <xdr:colOff>92075</xdr:colOff>
      <xdr:row>39</xdr:row>
      <xdr:rowOff>109855</xdr:rowOff>
    </xdr:to>
    <xdr:cxnSp macro="">
      <xdr:nvCxnSpPr>
        <xdr:cNvPr id="314" name="直線コネクタ 313"/>
        <xdr:cNvCxnSpPr/>
      </xdr:nvCxnSpPr>
      <xdr:spPr>
        <a:xfrm>
          <a:off x="13004800" y="6744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133350</xdr:rowOff>
    </xdr:from>
    <xdr:to>
      <xdr:col>82</xdr:col>
      <xdr:colOff>158750</xdr:colOff>
      <xdr:row>39</xdr:row>
      <xdr:rowOff>63500</xdr:rowOff>
    </xdr:to>
    <xdr:sp macro="" textlink="">
      <xdr:nvSpPr>
        <xdr:cNvPr id="324" name="楕円 323"/>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105427</xdr:rowOff>
    </xdr:from>
    <xdr:ext cx="762000" cy="259045"/>
    <xdr:sp macro="" textlink="">
      <xdr:nvSpPr>
        <xdr:cNvPr id="325" name="補助費等該当値テキスト"/>
        <xdr:cNvSpPr txBox="1"/>
      </xdr:nvSpPr>
      <xdr:spPr>
        <a:xfrm>
          <a:off x="16598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133350</xdr:rowOff>
    </xdr:from>
    <xdr:to>
      <xdr:col>78</xdr:col>
      <xdr:colOff>120650</xdr:colOff>
      <xdr:row>39</xdr:row>
      <xdr:rowOff>63500</xdr:rowOff>
    </xdr:to>
    <xdr:sp macro="" textlink="">
      <xdr:nvSpPr>
        <xdr:cNvPr id="326" name="楕円 325"/>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48277</xdr:rowOff>
    </xdr:from>
    <xdr:ext cx="736600" cy="259045"/>
    <xdr:sp macro="" textlink="">
      <xdr:nvSpPr>
        <xdr:cNvPr id="327" name="テキスト ボックス 326"/>
        <xdr:cNvSpPr txBox="1"/>
      </xdr:nvSpPr>
      <xdr:spPr>
        <a:xfrm>
          <a:off x="15290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8" name="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59055</xdr:rowOff>
    </xdr:from>
    <xdr:to>
      <xdr:col>69</xdr:col>
      <xdr:colOff>142875</xdr:colOff>
      <xdr:row>39</xdr:row>
      <xdr:rowOff>160655</xdr:rowOff>
    </xdr:to>
    <xdr:sp macro="" textlink="">
      <xdr:nvSpPr>
        <xdr:cNvPr id="330" name="楕円 329"/>
        <xdr:cNvSpPr/>
      </xdr:nvSpPr>
      <xdr:spPr>
        <a:xfrm>
          <a:off x="13843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145432</xdr:rowOff>
    </xdr:from>
    <xdr:ext cx="762000" cy="259045"/>
    <xdr:sp macro="" textlink="">
      <xdr:nvSpPr>
        <xdr:cNvPr id="331" name="テキスト ボックス 330"/>
        <xdr:cNvSpPr txBox="1"/>
      </xdr:nvSpPr>
      <xdr:spPr>
        <a:xfrm>
          <a:off x="13512800" y="68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xdr:rowOff>
    </xdr:from>
    <xdr:to>
      <xdr:col>65</xdr:col>
      <xdr:colOff>53975</xdr:colOff>
      <xdr:row>39</xdr:row>
      <xdr:rowOff>109220</xdr:rowOff>
    </xdr:to>
    <xdr:sp macro="" textlink="">
      <xdr:nvSpPr>
        <xdr:cNvPr id="332" name="楕円 331"/>
        <xdr:cNvSpPr/>
      </xdr:nvSpPr>
      <xdr:spPr>
        <a:xfrm>
          <a:off x="12954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93997</xdr:rowOff>
    </xdr:from>
    <xdr:ext cx="762000" cy="259045"/>
    <xdr:sp macro="" textlink="">
      <xdr:nvSpPr>
        <xdr:cNvPr id="333" name="テキスト ボックス 332"/>
        <xdr:cNvSpPr txBox="1"/>
      </xdr:nvSpPr>
      <xdr:spPr>
        <a:xfrm>
          <a:off x="12623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年度は、合併特例債の償還額の減少などにより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8128</xdr:rowOff>
    </xdr:to>
    <xdr:cxnSp macro="">
      <xdr:nvCxnSpPr>
        <xdr:cNvPr id="363" name="直線コネクタ 362"/>
        <xdr:cNvCxnSpPr/>
      </xdr:nvCxnSpPr>
      <xdr:spPr>
        <a:xfrm flipV="1">
          <a:off x="3987800" y="133309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67563</xdr:rowOff>
    </xdr:to>
    <xdr:cxnSp macro="">
      <xdr:nvCxnSpPr>
        <xdr:cNvPr id="366" name="直線コネクタ 365"/>
        <xdr:cNvCxnSpPr/>
      </xdr:nvCxnSpPr>
      <xdr:spPr>
        <a:xfrm flipV="1">
          <a:off x="3098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136144</xdr:rowOff>
    </xdr:to>
    <xdr:cxnSp macro="">
      <xdr:nvCxnSpPr>
        <xdr:cNvPr id="369" name="直線コネクタ 368"/>
        <xdr:cNvCxnSpPr/>
      </xdr:nvCxnSpPr>
      <xdr:spPr>
        <a:xfrm flipV="1">
          <a:off x="2209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78</xdr:row>
      <xdr:rowOff>149861</xdr:rowOff>
    </xdr:to>
    <xdr:cxnSp macro="">
      <xdr:nvCxnSpPr>
        <xdr:cNvPr id="372" name="直線コネクタ 371"/>
        <xdr:cNvCxnSpPr/>
      </xdr:nvCxnSpPr>
      <xdr:spPr>
        <a:xfrm flipV="1">
          <a:off x="1320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2" name="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3"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4" name="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5" name="テキスト ボックス 384"/>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6" name="楕円 385"/>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7" name="テキスト ボックス 386"/>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8" name="楕円 387"/>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9" name="テキスト ボックス 388"/>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0" name="楕円 38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1" name="テキスト ボックス 39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公債費以外の経常収支比率は前年度から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引き続き、物件費や補助費等を中心に歳出を抑制することにより財政構造の弾力性の維持に努めていく。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74</xdr:row>
      <xdr:rowOff>140716</xdr:rowOff>
    </xdr:to>
    <xdr:cxnSp macro="">
      <xdr:nvCxnSpPr>
        <xdr:cNvPr id="422" name="直線コネクタ 421"/>
        <xdr:cNvCxnSpPr/>
      </xdr:nvCxnSpPr>
      <xdr:spPr>
        <a:xfrm>
          <a:off x="15671800" y="127640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74</xdr:row>
      <xdr:rowOff>76708</xdr:rowOff>
    </xdr:to>
    <xdr:cxnSp macro="">
      <xdr:nvCxnSpPr>
        <xdr:cNvPr id="425" name="直線コネクタ 424"/>
        <xdr:cNvCxnSpPr/>
      </xdr:nvCxnSpPr>
      <xdr:spPr>
        <a:xfrm>
          <a:off x="14782800" y="126451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101854</xdr:rowOff>
    </xdr:from>
    <xdr:to>
      <xdr:col>73</xdr:col>
      <xdr:colOff>180975</xdr:colOff>
      <xdr:row>73</xdr:row>
      <xdr:rowOff>129286</xdr:rowOff>
    </xdr:to>
    <xdr:cxnSp macro="">
      <xdr:nvCxnSpPr>
        <xdr:cNvPr id="428" name="直線コネクタ 427"/>
        <xdr:cNvCxnSpPr/>
      </xdr:nvCxnSpPr>
      <xdr:spPr>
        <a:xfrm>
          <a:off x="13893800" y="12617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56134</xdr:rowOff>
    </xdr:from>
    <xdr:to>
      <xdr:col>69</xdr:col>
      <xdr:colOff>92075</xdr:colOff>
      <xdr:row>73</xdr:row>
      <xdr:rowOff>101854</xdr:rowOff>
    </xdr:to>
    <xdr:cxnSp macro="">
      <xdr:nvCxnSpPr>
        <xdr:cNvPr id="431" name="直線コネクタ 430"/>
        <xdr:cNvCxnSpPr/>
      </xdr:nvCxnSpPr>
      <xdr:spPr>
        <a:xfrm>
          <a:off x="13004800" y="125719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96283</xdr:rowOff>
    </xdr:from>
    <xdr:ext cx="762000" cy="259045"/>
    <xdr:sp macro="" textlink="">
      <xdr:nvSpPr>
        <xdr:cNvPr id="435" name="テキスト ボックス 434"/>
        <xdr:cNvSpPr txBox="1"/>
      </xdr:nvSpPr>
      <xdr:spPr>
        <a:xfrm>
          <a:off x="12623800" y="126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1" name="楕円 440"/>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42" name="公債費以外該当値テキスト"/>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43" name="楕円 442"/>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44" name="テキスト ボックス 443"/>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45" name="楕円 444"/>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46" name="テキスト ボックス 445"/>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51054</xdr:rowOff>
    </xdr:from>
    <xdr:to>
      <xdr:col>69</xdr:col>
      <xdr:colOff>142875</xdr:colOff>
      <xdr:row>73</xdr:row>
      <xdr:rowOff>152654</xdr:rowOff>
    </xdr:to>
    <xdr:sp macro="" textlink="">
      <xdr:nvSpPr>
        <xdr:cNvPr id="447" name="楕円 446"/>
        <xdr:cNvSpPr/>
      </xdr:nvSpPr>
      <xdr:spPr>
        <a:xfrm>
          <a:off x="13843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137431</xdr:rowOff>
    </xdr:from>
    <xdr:ext cx="762000" cy="259045"/>
    <xdr:sp macro="" textlink="">
      <xdr:nvSpPr>
        <xdr:cNvPr id="448" name="テキスト ボックス 447"/>
        <xdr:cNvSpPr txBox="1"/>
      </xdr:nvSpPr>
      <xdr:spPr>
        <a:xfrm>
          <a:off x="13512800" y="1265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5334</xdr:rowOff>
    </xdr:from>
    <xdr:to>
      <xdr:col>65</xdr:col>
      <xdr:colOff>53975</xdr:colOff>
      <xdr:row>73</xdr:row>
      <xdr:rowOff>106934</xdr:rowOff>
    </xdr:to>
    <xdr:sp macro="" textlink="">
      <xdr:nvSpPr>
        <xdr:cNvPr id="449" name="楕円 448"/>
        <xdr:cNvSpPr/>
      </xdr:nvSpPr>
      <xdr:spPr>
        <a:xfrm>
          <a:off x="12954000" y="12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117111</xdr:rowOff>
    </xdr:from>
    <xdr:ext cx="762000" cy="259045"/>
    <xdr:sp macro="" textlink="">
      <xdr:nvSpPr>
        <xdr:cNvPr id="450" name="テキスト ボックス 449"/>
        <xdr:cNvSpPr txBox="1"/>
      </xdr:nvSpPr>
      <xdr:spPr>
        <a:xfrm>
          <a:off x="12623800" y="122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108883</xdr:rowOff>
    </xdr:from>
    <xdr:to>
      <xdr:col>29</xdr:col>
      <xdr:colOff>127000</xdr:colOff>
      <xdr:row>17</xdr:row>
      <xdr:rowOff>157099</xdr:rowOff>
    </xdr:to>
    <xdr:cxnSp macro="">
      <xdr:nvCxnSpPr>
        <xdr:cNvPr id="50" name="直線コネクタ 49"/>
        <xdr:cNvCxnSpPr/>
      </xdr:nvCxnSpPr>
      <xdr:spPr bwMode="auto">
        <a:xfrm flipV="1">
          <a:off x="5003800" y="3071158"/>
          <a:ext cx="647700" cy="4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155842</xdr:rowOff>
    </xdr:from>
    <xdr:to>
      <xdr:col>26</xdr:col>
      <xdr:colOff>50800</xdr:colOff>
      <xdr:row>17</xdr:row>
      <xdr:rowOff>157099</xdr:rowOff>
    </xdr:to>
    <xdr:cxnSp macro="">
      <xdr:nvCxnSpPr>
        <xdr:cNvPr id="53" name="直線コネクタ 52"/>
        <xdr:cNvCxnSpPr/>
      </xdr:nvCxnSpPr>
      <xdr:spPr bwMode="auto">
        <a:xfrm>
          <a:off x="4305300" y="3118117"/>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155842</xdr:rowOff>
    </xdr:from>
    <xdr:to>
      <xdr:col>22</xdr:col>
      <xdr:colOff>114300</xdr:colOff>
      <xdr:row>18</xdr:row>
      <xdr:rowOff>4642</xdr:rowOff>
    </xdr:to>
    <xdr:cxnSp macro="">
      <xdr:nvCxnSpPr>
        <xdr:cNvPr id="56" name="直線コネクタ 55"/>
        <xdr:cNvCxnSpPr/>
      </xdr:nvCxnSpPr>
      <xdr:spPr bwMode="auto">
        <a:xfrm flipV="1">
          <a:off x="3606800" y="3118117"/>
          <a:ext cx="698500" cy="2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96653</xdr:rowOff>
    </xdr:from>
    <xdr:to>
      <xdr:col>18</xdr:col>
      <xdr:colOff>177800</xdr:colOff>
      <xdr:row>18</xdr:row>
      <xdr:rowOff>4642</xdr:rowOff>
    </xdr:to>
    <xdr:cxnSp macro="">
      <xdr:nvCxnSpPr>
        <xdr:cNvPr id="59" name="直線コネクタ 58"/>
        <xdr:cNvCxnSpPr/>
      </xdr:nvCxnSpPr>
      <xdr:spPr bwMode="auto">
        <a:xfrm>
          <a:off x="2908300" y="3058928"/>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58083</xdr:rowOff>
    </xdr:from>
    <xdr:to>
      <xdr:col>29</xdr:col>
      <xdr:colOff>177800</xdr:colOff>
      <xdr:row>17</xdr:row>
      <xdr:rowOff>159683</xdr:rowOff>
    </xdr:to>
    <xdr:sp macro="" textlink="">
      <xdr:nvSpPr>
        <xdr:cNvPr id="69" name="楕円 68"/>
        <xdr:cNvSpPr/>
      </xdr:nvSpPr>
      <xdr:spPr bwMode="auto">
        <a:xfrm>
          <a:off x="5600700" y="30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30160</xdr:rowOff>
    </xdr:from>
    <xdr:ext cx="762000" cy="259045"/>
    <xdr:sp macro="" textlink="">
      <xdr:nvSpPr>
        <xdr:cNvPr id="70" name="人口1人当たり決算額の推移該当値テキスト130"/>
        <xdr:cNvSpPr txBox="1"/>
      </xdr:nvSpPr>
      <xdr:spPr>
        <a:xfrm>
          <a:off x="5740400" y="299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106299</xdr:rowOff>
    </xdr:from>
    <xdr:to>
      <xdr:col>26</xdr:col>
      <xdr:colOff>101600</xdr:colOff>
      <xdr:row>18</xdr:row>
      <xdr:rowOff>36449</xdr:rowOff>
    </xdr:to>
    <xdr:sp macro="" textlink="">
      <xdr:nvSpPr>
        <xdr:cNvPr id="71" name="楕円 70"/>
        <xdr:cNvSpPr/>
      </xdr:nvSpPr>
      <xdr:spPr bwMode="auto">
        <a:xfrm>
          <a:off x="4953000" y="30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21226</xdr:rowOff>
    </xdr:from>
    <xdr:ext cx="736600" cy="259045"/>
    <xdr:sp macro="" textlink="">
      <xdr:nvSpPr>
        <xdr:cNvPr id="72" name="テキスト ボックス 71"/>
        <xdr:cNvSpPr txBox="1"/>
      </xdr:nvSpPr>
      <xdr:spPr>
        <a:xfrm>
          <a:off x="4622800" y="315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105042</xdr:rowOff>
    </xdr:from>
    <xdr:to>
      <xdr:col>22</xdr:col>
      <xdr:colOff>165100</xdr:colOff>
      <xdr:row>18</xdr:row>
      <xdr:rowOff>35192</xdr:rowOff>
    </xdr:to>
    <xdr:sp macro="" textlink="">
      <xdr:nvSpPr>
        <xdr:cNvPr id="73" name="楕円 72"/>
        <xdr:cNvSpPr/>
      </xdr:nvSpPr>
      <xdr:spPr bwMode="auto">
        <a:xfrm>
          <a:off x="4254500" y="306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19969</xdr:rowOff>
    </xdr:from>
    <xdr:ext cx="762000" cy="259045"/>
    <xdr:sp macro="" textlink="">
      <xdr:nvSpPr>
        <xdr:cNvPr id="74" name="テキスト ボックス 73"/>
        <xdr:cNvSpPr txBox="1"/>
      </xdr:nvSpPr>
      <xdr:spPr>
        <a:xfrm>
          <a:off x="3924300" y="315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125292</xdr:rowOff>
    </xdr:from>
    <xdr:to>
      <xdr:col>19</xdr:col>
      <xdr:colOff>38100</xdr:colOff>
      <xdr:row>18</xdr:row>
      <xdr:rowOff>55442</xdr:rowOff>
    </xdr:to>
    <xdr:sp macro="" textlink="">
      <xdr:nvSpPr>
        <xdr:cNvPr id="75" name="楕円 74"/>
        <xdr:cNvSpPr/>
      </xdr:nvSpPr>
      <xdr:spPr bwMode="auto">
        <a:xfrm>
          <a:off x="3556000" y="308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40219</xdr:rowOff>
    </xdr:from>
    <xdr:ext cx="762000" cy="259045"/>
    <xdr:sp macro="" textlink="">
      <xdr:nvSpPr>
        <xdr:cNvPr id="76" name="テキスト ボックス 75"/>
        <xdr:cNvSpPr txBox="1"/>
      </xdr:nvSpPr>
      <xdr:spPr>
        <a:xfrm>
          <a:off x="3225800" y="31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45853</xdr:rowOff>
    </xdr:from>
    <xdr:to>
      <xdr:col>15</xdr:col>
      <xdr:colOff>101600</xdr:colOff>
      <xdr:row>17</xdr:row>
      <xdr:rowOff>147453</xdr:rowOff>
    </xdr:to>
    <xdr:sp macro="" textlink="">
      <xdr:nvSpPr>
        <xdr:cNvPr id="77" name="楕円 76"/>
        <xdr:cNvSpPr/>
      </xdr:nvSpPr>
      <xdr:spPr bwMode="auto">
        <a:xfrm>
          <a:off x="2857500" y="300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132230</xdr:rowOff>
    </xdr:from>
    <xdr:ext cx="762000" cy="259045"/>
    <xdr:sp macro="" textlink="">
      <xdr:nvSpPr>
        <xdr:cNvPr id="78" name="テキスト ボックス 77"/>
        <xdr:cNvSpPr txBox="1"/>
      </xdr:nvSpPr>
      <xdr:spPr>
        <a:xfrm>
          <a:off x="2527300" y="30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161258</xdr:rowOff>
    </xdr:from>
    <xdr:to>
      <xdr:col>29</xdr:col>
      <xdr:colOff>127000</xdr:colOff>
      <xdr:row>35</xdr:row>
      <xdr:rowOff>172753</xdr:rowOff>
    </xdr:to>
    <xdr:cxnSp macro="">
      <xdr:nvCxnSpPr>
        <xdr:cNvPr id="113" name="直線コネクタ 112"/>
        <xdr:cNvCxnSpPr/>
      </xdr:nvCxnSpPr>
      <xdr:spPr bwMode="auto">
        <a:xfrm>
          <a:off x="5003800" y="6771608"/>
          <a:ext cx="6477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157530</xdr:rowOff>
    </xdr:from>
    <xdr:ext cx="762000" cy="259045"/>
    <xdr:sp macro="" textlink="">
      <xdr:nvSpPr>
        <xdr:cNvPr id="114" name="人口1人当たり決算額の推移平均値テキスト445"/>
        <xdr:cNvSpPr txBox="1"/>
      </xdr:nvSpPr>
      <xdr:spPr>
        <a:xfrm>
          <a:off x="5740400" y="6767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95976</xdr:rowOff>
    </xdr:from>
    <xdr:to>
      <xdr:col>26</xdr:col>
      <xdr:colOff>50800</xdr:colOff>
      <xdr:row>35</xdr:row>
      <xdr:rowOff>161258</xdr:rowOff>
    </xdr:to>
    <xdr:cxnSp macro="">
      <xdr:nvCxnSpPr>
        <xdr:cNvPr id="116" name="直線コネクタ 115"/>
        <xdr:cNvCxnSpPr/>
      </xdr:nvCxnSpPr>
      <xdr:spPr bwMode="auto">
        <a:xfrm>
          <a:off x="4305300" y="6706326"/>
          <a:ext cx="6985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90620</xdr:rowOff>
    </xdr:from>
    <xdr:to>
      <xdr:col>22</xdr:col>
      <xdr:colOff>114300</xdr:colOff>
      <xdr:row>35</xdr:row>
      <xdr:rowOff>95976</xdr:rowOff>
    </xdr:to>
    <xdr:cxnSp macro="">
      <xdr:nvCxnSpPr>
        <xdr:cNvPr id="119" name="直線コネクタ 118"/>
        <xdr:cNvCxnSpPr/>
      </xdr:nvCxnSpPr>
      <xdr:spPr bwMode="auto">
        <a:xfrm>
          <a:off x="3606800" y="6700970"/>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90620</xdr:rowOff>
    </xdr:from>
    <xdr:to>
      <xdr:col>18</xdr:col>
      <xdr:colOff>177800</xdr:colOff>
      <xdr:row>35</xdr:row>
      <xdr:rowOff>142937</xdr:rowOff>
    </xdr:to>
    <xdr:cxnSp macro="">
      <xdr:nvCxnSpPr>
        <xdr:cNvPr id="122" name="直線コネクタ 121"/>
        <xdr:cNvCxnSpPr/>
      </xdr:nvCxnSpPr>
      <xdr:spPr bwMode="auto">
        <a:xfrm flipV="1">
          <a:off x="2908300" y="6700970"/>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121953</xdr:rowOff>
    </xdr:from>
    <xdr:to>
      <xdr:col>29</xdr:col>
      <xdr:colOff>177800</xdr:colOff>
      <xdr:row>35</xdr:row>
      <xdr:rowOff>223553</xdr:rowOff>
    </xdr:to>
    <xdr:sp macro="" textlink="">
      <xdr:nvSpPr>
        <xdr:cNvPr id="132" name="楕円 131"/>
        <xdr:cNvSpPr/>
      </xdr:nvSpPr>
      <xdr:spPr bwMode="auto">
        <a:xfrm>
          <a:off x="5600700" y="673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309930</xdr:rowOff>
    </xdr:from>
    <xdr:ext cx="762000" cy="259045"/>
    <xdr:sp macro="" textlink="">
      <xdr:nvSpPr>
        <xdr:cNvPr id="133" name="人口1人当たり決算額の推移該当値テキスト445"/>
        <xdr:cNvSpPr txBox="1"/>
      </xdr:nvSpPr>
      <xdr:spPr>
        <a:xfrm>
          <a:off x="5740400" y="65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110458</xdr:rowOff>
    </xdr:from>
    <xdr:to>
      <xdr:col>26</xdr:col>
      <xdr:colOff>101600</xdr:colOff>
      <xdr:row>35</xdr:row>
      <xdr:rowOff>212058</xdr:rowOff>
    </xdr:to>
    <xdr:sp macro="" textlink="">
      <xdr:nvSpPr>
        <xdr:cNvPr id="134" name="楕円 133"/>
        <xdr:cNvSpPr/>
      </xdr:nvSpPr>
      <xdr:spPr bwMode="auto">
        <a:xfrm>
          <a:off x="49530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222235</xdr:rowOff>
    </xdr:from>
    <xdr:ext cx="736600" cy="259045"/>
    <xdr:sp macro="" textlink="">
      <xdr:nvSpPr>
        <xdr:cNvPr id="135" name="テキスト ボックス 134"/>
        <xdr:cNvSpPr txBox="1"/>
      </xdr:nvSpPr>
      <xdr:spPr>
        <a:xfrm>
          <a:off x="4622800" y="648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45176</xdr:rowOff>
    </xdr:from>
    <xdr:to>
      <xdr:col>22</xdr:col>
      <xdr:colOff>165100</xdr:colOff>
      <xdr:row>35</xdr:row>
      <xdr:rowOff>146776</xdr:rowOff>
    </xdr:to>
    <xdr:sp macro="" textlink="">
      <xdr:nvSpPr>
        <xdr:cNvPr id="136" name="楕円 135"/>
        <xdr:cNvSpPr/>
      </xdr:nvSpPr>
      <xdr:spPr bwMode="auto">
        <a:xfrm>
          <a:off x="42545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156953</xdr:rowOff>
    </xdr:from>
    <xdr:ext cx="762000" cy="259045"/>
    <xdr:sp macro="" textlink="">
      <xdr:nvSpPr>
        <xdr:cNvPr id="137" name="テキスト ボックス 136"/>
        <xdr:cNvSpPr txBox="1"/>
      </xdr:nvSpPr>
      <xdr:spPr>
        <a:xfrm>
          <a:off x="3924300" y="642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39820</xdr:rowOff>
    </xdr:from>
    <xdr:to>
      <xdr:col>19</xdr:col>
      <xdr:colOff>38100</xdr:colOff>
      <xdr:row>35</xdr:row>
      <xdr:rowOff>141420</xdr:rowOff>
    </xdr:to>
    <xdr:sp macro="" textlink="">
      <xdr:nvSpPr>
        <xdr:cNvPr id="138" name="楕円 137"/>
        <xdr:cNvSpPr/>
      </xdr:nvSpPr>
      <xdr:spPr bwMode="auto">
        <a:xfrm>
          <a:off x="35560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151597</xdr:rowOff>
    </xdr:from>
    <xdr:ext cx="762000" cy="259045"/>
    <xdr:sp macro="" textlink="">
      <xdr:nvSpPr>
        <xdr:cNvPr id="139" name="テキスト ボックス 138"/>
        <xdr:cNvSpPr txBox="1"/>
      </xdr:nvSpPr>
      <xdr:spPr>
        <a:xfrm>
          <a:off x="3225800" y="64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92137</xdr:rowOff>
    </xdr:from>
    <xdr:to>
      <xdr:col>15</xdr:col>
      <xdr:colOff>101600</xdr:colOff>
      <xdr:row>35</xdr:row>
      <xdr:rowOff>193737</xdr:rowOff>
    </xdr:to>
    <xdr:sp macro="" textlink="">
      <xdr:nvSpPr>
        <xdr:cNvPr id="140" name="楕円 139"/>
        <xdr:cNvSpPr/>
      </xdr:nvSpPr>
      <xdr:spPr bwMode="auto">
        <a:xfrm>
          <a:off x="28575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178514</xdr:rowOff>
    </xdr:from>
    <xdr:ext cx="762000" cy="259045"/>
    <xdr:sp macro="" textlink="">
      <xdr:nvSpPr>
        <xdr:cNvPr id="141" name="テキスト ボックス 140"/>
        <xdr:cNvSpPr txBox="1"/>
      </xdr:nvSpPr>
      <xdr:spPr>
        <a:xfrm>
          <a:off x="2527300" y="678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39756</xdr:rowOff>
    </xdr:from>
    <xdr:to>
      <xdr:col>24</xdr:col>
      <xdr:colOff>63500</xdr:colOff>
      <xdr:row>37</xdr:row>
      <xdr:rowOff>75281</xdr:rowOff>
    </xdr:to>
    <xdr:cxnSp macro="">
      <xdr:nvCxnSpPr>
        <xdr:cNvPr id="59" name="直線コネクタ 58"/>
        <xdr:cNvCxnSpPr/>
      </xdr:nvCxnSpPr>
      <xdr:spPr>
        <a:xfrm flipV="1">
          <a:off x="3797300" y="6383406"/>
          <a:ext cx="8382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65611</xdr:rowOff>
    </xdr:from>
    <xdr:to>
      <xdr:col>19</xdr:col>
      <xdr:colOff>177800</xdr:colOff>
      <xdr:row>37</xdr:row>
      <xdr:rowOff>75281</xdr:rowOff>
    </xdr:to>
    <xdr:cxnSp macro="">
      <xdr:nvCxnSpPr>
        <xdr:cNvPr id="62" name="直線コネクタ 61"/>
        <xdr:cNvCxnSpPr/>
      </xdr:nvCxnSpPr>
      <xdr:spPr>
        <a:xfrm>
          <a:off x="2908300" y="6409261"/>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31801</xdr:rowOff>
    </xdr:from>
    <xdr:to>
      <xdr:col>15</xdr:col>
      <xdr:colOff>50800</xdr:colOff>
      <xdr:row>37</xdr:row>
      <xdr:rowOff>65611</xdr:rowOff>
    </xdr:to>
    <xdr:cxnSp macro="">
      <xdr:nvCxnSpPr>
        <xdr:cNvPr id="65" name="直線コネクタ 64"/>
        <xdr:cNvCxnSpPr/>
      </xdr:nvCxnSpPr>
      <xdr:spPr>
        <a:xfrm>
          <a:off x="2019300" y="6375451"/>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14359</xdr:rowOff>
    </xdr:from>
    <xdr:to>
      <xdr:col>10</xdr:col>
      <xdr:colOff>114300</xdr:colOff>
      <xdr:row>37</xdr:row>
      <xdr:rowOff>31801</xdr:rowOff>
    </xdr:to>
    <xdr:cxnSp macro="">
      <xdr:nvCxnSpPr>
        <xdr:cNvPr id="68" name="直線コネクタ 67"/>
        <xdr:cNvCxnSpPr/>
      </xdr:nvCxnSpPr>
      <xdr:spPr>
        <a:xfrm>
          <a:off x="1130300" y="6358009"/>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160406</xdr:rowOff>
    </xdr:from>
    <xdr:to>
      <xdr:col>24</xdr:col>
      <xdr:colOff>114300</xdr:colOff>
      <xdr:row>37</xdr:row>
      <xdr:rowOff>90556</xdr:rowOff>
    </xdr:to>
    <xdr:sp macro="" textlink="">
      <xdr:nvSpPr>
        <xdr:cNvPr id="78" name="楕円 77"/>
        <xdr:cNvSpPr/>
      </xdr:nvSpPr>
      <xdr:spPr>
        <a:xfrm>
          <a:off x="4584700" y="63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138833</xdr:rowOff>
    </xdr:from>
    <xdr:ext cx="534377" cy="259045"/>
    <xdr:sp macro="" textlink="">
      <xdr:nvSpPr>
        <xdr:cNvPr id="79" name="人件費該当値テキスト"/>
        <xdr:cNvSpPr txBox="1"/>
      </xdr:nvSpPr>
      <xdr:spPr>
        <a:xfrm>
          <a:off x="4686300" y="63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24481</xdr:rowOff>
    </xdr:from>
    <xdr:to>
      <xdr:col>20</xdr:col>
      <xdr:colOff>38100</xdr:colOff>
      <xdr:row>37</xdr:row>
      <xdr:rowOff>126081</xdr:rowOff>
    </xdr:to>
    <xdr:sp macro="" textlink="">
      <xdr:nvSpPr>
        <xdr:cNvPr id="80" name="楕円 79"/>
        <xdr:cNvSpPr/>
      </xdr:nvSpPr>
      <xdr:spPr>
        <a:xfrm>
          <a:off x="37465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117208</xdr:rowOff>
    </xdr:from>
    <xdr:ext cx="534377" cy="259045"/>
    <xdr:sp macro="" textlink="">
      <xdr:nvSpPr>
        <xdr:cNvPr id="81" name="テキスト ボックス 80"/>
        <xdr:cNvSpPr txBox="1"/>
      </xdr:nvSpPr>
      <xdr:spPr>
        <a:xfrm>
          <a:off x="3530111" y="64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14811</xdr:rowOff>
    </xdr:from>
    <xdr:to>
      <xdr:col>15</xdr:col>
      <xdr:colOff>101600</xdr:colOff>
      <xdr:row>37</xdr:row>
      <xdr:rowOff>116411</xdr:rowOff>
    </xdr:to>
    <xdr:sp macro="" textlink="">
      <xdr:nvSpPr>
        <xdr:cNvPr id="82" name="楕円 81"/>
        <xdr:cNvSpPr/>
      </xdr:nvSpPr>
      <xdr:spPr>
        <a:xfrm>
          <a:off x="2857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107538</xdr:rowOff>
    </xdr:from>
    <xdr:ext cx="534377" cy="259045"/>
    <xdr:sp macro="" textlink="">
      <xdr:nvSpPr>
        <xdr:cNvPr id="83" name="テキスト ボックス 82"/>
        <xdr:cNvSpPr txBox="1"/>
      </xdr:nvSpPr>
      <xdr:spPr>
        <a:xfrm>
          <a:off x="2641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152451</xdr:rowOff>
    </xdr:from>
    <xdr:to>
      <xdr:col>10</xdr:col>
      <xdr:colOff>165100</xdr:colOff>
      <xdr:row>37</xdr:row>
      <xdr:rowOff>82601</xdr:rowOff>
    </xdr:to>
    <xdr:sp macro="" textlink="">
      <xdr:nvSpPr>
        <xdr:cNvPr id="84" name="楕円 83"/>
        <xdr:cNvSpPr/>
      </xdr:nvSpPr>
      <xdr:spPr>
        <a:xfrm>
          <a:off x="1968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73728</xdr:rowOff>
    </xdr:from>
    <xdr:ext cx="534377" cy="259045"/>
    <xdr:sp macro="" textlink="">
      <xdr:nvSpPr>
        <xdr:cNvPr id="85" name="テキスト ボックス 84"/>
        <xdr:cNvSpPr txBox="1"/>
      </xdr:nvSpPr>
      <xdr:spPr>
        <a:xfrm>
          <a:off x="1752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135009</xdr:rowOff>
    </xdr:from>
    <xdr:to>
      <xdr:col>6</xdr:col>
      <xdr:colOff>38100</xdr:colOff>
      <xdr:row>37</xdr:row>
      <xdr:rowOff>65159</xdr:rowOff>
    </xdr:to>
    <xdr:sp macro="" textlink="">
      <xdr:nvSpPr>
        <xdr:cNvPr id="86" name="楕円 85"/>
        <xdr:cNvSpPr/>
      </xdr:nvSpPr>
      <xdr:spPr>
        <a:xfrm>
          <a:off x="10795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56286</xdr:rowOff>
    </xdr:from>
    <xdr:ext cx="534377" cy="259045"/>
    <xdr:sp macro="" textlink="">
      <xdr:nvSpPr>
        <xdr:cNvPr id="87" name="テキスト ボックス 86"/>
        <xdr:cNvSpPr txBox="1"/>
      </xdr:nvSpPr>
      <xdr:spPr>
        <a:xfrm>
          <a:off x="863111" y="63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146318</xdr:rowOff>
    </xdr:from>
    <xdr:to>
      <xdr:col>24</xdr:col>
      <xdr:colOff>63500</xdr:colOff>
      <xdr:row>57</xdr:row>
      <xdr:rowOff>155774</xdr:rowOff>
    </xdr:to>
    <xdr:cxnSp macro="">
      <xdr:nvCxnSpPr>
        <xdr:cNvPr id="116" name="直線コネクタ 115"/>
        <xdr:cNvCxnSpPr/>
      </xdr:nvCxnSpPr>
      <xdr:spPr>
        <a:xfrm>
          <a:off x="3797300" y="9918968"/>
          <a:ext cx="8382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146318</xdr:rowOff>
    </xdr:from>
    <xdr:to>
      <xdr:col>19</xdr:col>
      <xdr:colOff>177800</xdr:colOff>
      <xdr:row>57</xdr:row>
      <xdr:rowOff>161002</xdr:rowOff>
    </xdr:to>
    <xdr:cxnSp macro="">
      <xdr:nvCxnSpPr>
        <xdr:cNvPr id="119" name="直線コネクタ 118"/>
        <xdr:cNvCxnSpPr/>
      </xdr:nvCxnSpPr>
      <xdr:spPr>
        <a:xfrm flipV="1">
          <a:off x="2908300" y="9918968"/>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161002</xdr:rowOff>
    </xdr:from>
    <xdr:to>
      <xdr:col>15</xdr:col>
      <xdr:colOff>50800</xdr:colOff>
      <xdr:row>57</xdr:row>
      <xdr:rowOff>169948</xdr:rowOff>
    </xdr:to>
    <xdr:cxnSp macro="">
      <xdr:nvCxnSpPr>
        <xdr:cNvPr id="122" name="直線コネクタ 121"/>
        <xdr:cNvCxnSpPr/>
      </xdr:nvCxnSpPr>
      <xdr:spPr>
        <a:xfrm flipV="1">
          <a:off x="2019300" y="9933652"/>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169948</xdr:rowOff>
    </xdr:from>
    <xdr:to>
      <xdr:col>10</xdr:col>
      <xdr:colOff>114300</xdr:colOff>
      <xdr:row>58</xdr:row>
      <xdr:rowOff>17879</xdr:rowOff>
    </xdr:to>
    <xdr:cxnSp macro="">
      <xdr:nvCxnSpPr>
        <xdr:cNvPr id="125" name="直線コネクタ 124"/>
        <xdr:cNvCxnSpPr/>
      </xdr:nvCxnSpPr>
      <xdr:spPr>
        <a:xfrm flipV="1">
          <a:off x="1130300" y="9942598"/>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104974</xdr:rowOff>
    </xdr:from>
    <xdr:to>
      <xdr:col>24</xdr:col>
      <xdr:colOff>114300</xdr:colOff>
      <xdr:row>58</xdr:row>
      <xdr:rowOff>35124</xdr:rowOff>
    </xdr:to>
    <xdr:sp macro="" textlink="">
      <xdr:nvSpPr>
        <xdr:cNvPr id="135" name="楕円 134"/>
        <xdr:cNvSpPr/>
      </xdr:nvSpPr>
      <xdr:spPr>
        <a:xfrm>
          <a:off x="4584700" y="98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95518</xdr:rowOff>
    </xdr:from>
    <xdr:to>
      <xdr:col>20</xdr:col>
      <xdr:colOff>38100</xdr:colOff>
      <xdr:row>58</xdr:row>
      <xdr:rowOff>25668</xdr:rowOff>
    </xdr:to>
    <xdr:sp macro="" textlink="">
      <xdr:nvSpPr>
        <xdr:cNvPr id="137" name="楕円 136"/>
        <xdr:cNvSpPr/>
      </xdr:nvSpPr>
      <xdr:spPr>
        <a:xfrm>
          <a:off x="3746500" y="98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16795</xdr:rowOff>
    </xdr:from>
    <xdr:ext cx="534377" cy="259045"/>
    <xdr:sp macro="" textlink="">
      <xdr:nvSpPr>
        <xdr:cNvPr id="138" name="テキスト ボックス 137"/>
        <xdr:cNvSpPr txBox="1"/>
      </xdr:nvSpPr>
      <xdr:spPr>
        <a:xfrm>
          <a:off x="3530111" y="99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110202</xdr:rowOff>
    </xdr:from>
    <xdr:to>
      <xdr:col>15</xdr:col>
      <xdr:colOff>101600</xdr:colOff>
      <xdr:row>58</xdr:row>
      <xdr:rowOff>40352</xdr:rowOff>
    </xdr:to>
    <xdr:sp macro="" textlink="">
      <xdr:nvSpPr>
        <xdr:cNvPr id="139" name="楕円 138"/>
        <xdr:cNvSpPr/>
      </xdr:nvSpPr>
      <xdr:spPr>
        <a:xfrm>
          <a:off x="2857500" y="98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56879</xdr:rowOff>
    </xdr:from>
    <xdr:ext cx="534377" cy="259045"/>
    <xdr:sp macro="" textlink="">
      <xdr:nvSpPr>
        <xdr:cNvPr id="140" name="テキスト ボックス 139"/>
        <xdr:cNvSpPr txBox="1"/>
      </xdr:nvSpPr>
      <xdr:spPr>
        <a:xfrm>
          <a:off x="2641111" y="96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119148</xdr:rowOff>
    </xdr:from>
    <xdr:to>
      <xdr:col>10</xdr:col>
      <xdr:colOff>165100</xdr:colOff>
      <xdr:row>58</xdr:row>
      <xdr:rowOff>49298</xdr:rowOff>
    </xdr:to>
    <xdr:sp macro="" textlink="">
      <xdr:nvSpPr>
        <xdr:cNvPr id="141" name="楕円 140"/>
        <xdr:cNvSpPr/>
      </xdr:nvSpPr>
      <xdr:spPr>
        <a:xfrm>
          <a:off x="1968500" y="98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40425</xdr:rowOff>
    </xdr:from>
    <xdr:ext cx="534377" cy="259045"/>
    <xdr:sp macro="" textlink="">
      <xdr:nvSpPr>
        <xdr:cNvPr id="142" name="テキスト ボックス 141"/>
        <xdr:cNvSpPr txBox="1"/>
      </xdr:nvSpPr>
      <xdr:spPr>
        <a:xfrm>
          <a:off x="1752111" y="99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138529</xdr:rowOff>
    </xdr:from>
    <xdr:to>
      <xdr:col>6</xdr:col>
      <xdr:colOff>38100</xdr:colOff>
      <xdr:row>58</xdr:row>
      <xdr:rowOff>68679</xdr:rowOff>
    </xdr:to>
    <xdr:sp macro="" textlink="">
      <xdr:nvSpPr>
        <xdr:cNvPr id="143" name="楕円 142"/>
        <xdr:cNvSpPr/>
      </xdr:nvSpPr>
      <xdr:spPr>
        <a:xfrm>
          <a:off x="1079500" y="99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59806</xdr:rowOff>
    </xdr:from>
    <xdr:ext cx="534377" cy="259045"/>
    <xdr:sp macro="" textlink="">
      <xdr:nvSpPr>
        <xdr:cNvPr id="144" name="テキスト ボックス 143"/>
        <xdr:cNvSpPr txBox="1"/>
      </xdr:nvSpPr>
      <xdr:spPr>
        <a:xfrm>
          <a:off x="863111" y="100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82093</xdr:rowOff>
    </xdr:from>
    <xdr:to>
      <xdr:col>24</xdr:col>
      <xdr:colOff>63500</xdr:colOff>
      <xdr:row>77</xdr:row>
      <xdr:rowOff>103524</xdr:rowOff>
    </xdr:to>
    <xdr:cxnSp macro="">
      <xdr:nvCxnSpPr>
        <xdr:cNvPr id="169" name="直線コネクタ 168"/>
        <xdr:cNvCxnSpPr/>
      </xdr:nvCxnSpPr>
      <xdr:spPr>
        <a:xfrm>
          <a:off x="3797300" y="13283743"/>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82093</xdr:rowOff>
    </xdr:from>
    <xdr:to>
      <xdr:col>19</xdr:col>
      <xdr:colOff>177800</xdr:colOff>
      <xdr:row>77</xdr:row>
      <xdr:rowOff>89351</xdr:rowOff>
    </xdr:to>
    <xdr:cxnSp macro="">
      <xdr:nvCxnSpPr>
        <xdr:cNvPr id="172" name="直線コネクタ 171"/>
        <xdr:cNvCxnSpPr/>
      </xdr:nvCxnSpPr>
      <xdr:spPr>
        <a:xfrm flipV="1">
          <a:off x="2908300" y="132837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89351</xdr:rowOff>
    </xdr:from>
    <xdr:to>
      <xdr:col>15</xdr:col>
      <xdr:colOff>50800</xdr:colOff>
      <xdr:row>77</xdr:row>
      <xdr:rowOff>92666</xdr:rowOff>
    </xdr:to>
    <xdr:cxnSp macro="">
      <xdr:nvCxnSpPr>
        <xdr:cNvPr id="175" name="直線コネクタ 174"/>
        <xdr:cNvCxnSpPr/>
      </xdr:nvCxnSpPr>
      <xdr:spPr>
        <a:xfrm flipV="1">
          <a:off x="2019300" y="1329100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90436</xdr:rowOff>
    </xdr:from>
    <xdr:to>
      <xdr:col>10</xdr:col>
      <xdr:colOff>114300</xdr:colOff>
      <xdr:row>77</xdr:row>
      <xdr:rowOff>92666</xdr:rowOff>
    </xdr:to>
    <xdr:cxnSp macro="">
      <xdr:nvCxnSpPr>
        <xdr:cNvPr id="178" name="直線コネクタ 177"/>
        <xdr:cNvCxnSpPr/>
      </xdr:nvCxnSpPr>
      <xdr:spPr>
        <a:xfrm>
          <a:off x="1130300" y="13292086"/>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52724</xdr:rowOff>
    </xdr:from>
    <xdr:to>
      <xdr:col>24</xdr:col>
      <xdr:colOff>114300</xdr:colOff>
      <xdr:row>77</xdr:row>
      <xdr:rowOff>154324</xdr:rowOff>
    </xdr:to>
    <xdr:sp macro="" textlink="">
      <xdr:nvSpPr>
        <xdr:cNvPr id="188" name="楕円 187"/>
        <xdr:cNvSpPr/>
      </xdr:nvSpPr>
      <xdr:spPr>
        <a:xfrm>
          <a:off x="4584700" y="132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139101</xdr:rowOff>
    </xdr:from>
    <xdr:ext cx="469744" cy="259045"/>
    <xdr:sp macro="" textlink="">
      <xdr:nvSpPr>
        <xdr:cNvPr id="189" name="維持補修費該当値テキスト"/>
        <xdr:cNvSpPr txBox="1"/>
      </xdr:nvSpPr>
      <xdr:spPr>
        <a:xfrm>
          <a:off x="4686300" y="131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31293</xdr:rowOff>
    </xdr:from>
    <xdr:to>
      <xdr:col>20</xdr:col>
      <xdr:colOff>38100</xdr:colOff>
      <xdr:row>77</xdr:row>
      <xdr:rowOff>132893</xdr:rowOff>
    </xdr:to>
    <xdr:sp macro="" textlink="">
      <xdr:nvSpPr>
        <xdr:cNvPr id="190" name="楕円 189"/>
        <xdr:cNvSpPr/>
      </xdr:nvSpPr>
      <xdr:spPr>
        <a:xfrm>
          <a:off x="3746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124020</xdr:rowOff>
    </xdr:from>
    <xdr:ext cx="469744" cy="259045"/>
    <xdr:sp macro="" textlink="">
      <xdr:nvSpPr>
        <xdr:cNvPr id="191" name="テキスト ボックス 190"/>
        <xdr:cNvSpPr txBox="1"/>
      </xdr:nvSpPr>
      <xdr:spPr>
        <a:xfrm>
          <a:off x="3562428"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38551</xdr:rowOff>
    </xdr:from>
    <xdr:to>
      <xdr:col>15</xdr:col>
      <xdr:colOff>101600</xdr:colOff>
      <xdr:row>77</xdr:row>
      <xdr:rowOff>140151</xdr:rowOff>
    </xdr:to>
    <xdr:sp macro="" textlink="">
      <xdr:nvSpPr>
        <xdr:cNvPr id="192" name="楕円 191"/>
        <xdr:cNvSpPr/>
      </xdr:nvSpPr>
      <xdr:spPr>
        <a:xfrm>
          <a:off x="2857500" y="13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131278</xdr:rowOff>
    </xdr:from>
    <xdr:ext cx="469744" cy="259045"/>
    <xdr:sp macro="" textlink="">
      <xdr:nvSpPr>
        <xdr:cNvPr id="193" name="テキスト ボックス 192"/>
        <xdr:cNvSpPr txBox="1"/>
      </xdr:nvSpPr>
      <xdr:spPr>
        <a:xfrm>
          <a:off x="2673428" y="133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41866</xdr:rowOff>
    </xdr:from>
    <xdr:to>
      <xdr:col>10</xdr:col>
      <xdr:colOff>165100</xdr:colOff>
      <xdr:row>77</xdr:row>
      <xdr:rowOff>143466</xdr:rowOff>
    </xdr:to>
    <xdr:sp macro="" textlink="">
      <xdr:nvSpPr>
        <xdr:cNvPr id="194" name="楕円 193"/>
        <xdr:cNvSpPr/>
      </xdr:nvSpPr>
      <xdr:spPr>
        <a:xfrm>
          <a:off x="1968500" y="13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134593</xdr:rowOff>
    </xdr:from>
    <xdr:ext cx="469744" cy="259045"/>
    <xdr:sp macro="" textlink="">
      <xdr:nvSpPr>
        <xdr:cNvPr id="195" name="テキスト ボックス 194"/>
        <xdr:cNvSpPr txBox="1"/>
      </xdr:nvSpPr>
      <xdr:spPr>
        <a:xfrm>
          <a:off x="1784428" y="133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39636</xdr:rowOff>
    </xdr:from>
    <xdr:to>
      <xdr:col>6</xdr:col>
      <xdr:colOff>38100</xdr:colOff>
      <xdr:row>77</xdr:row>
      <xdr:rowOff>141236</xdr:rowOff>
    </xdr:to>
    <xdr:sp macro="" textlink="">
      <xdr:nvSpPr>
        <xdr:cNvPr id="196" name="楕円 195"/>
        <xdr:cNvSpPr/>
      </xdr:nvSpPr>
      <xdr:spPr>
        <a:xfrm>
          <a:off x="1079500" y="132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132363</xdr:rowOff>
    </xdr:from>
    <xdr:ext cx="469744" cy="259045"/>
    <xdr:sp macro="" textlink="">
      <xdr:nvSpPr>
        <xdr:cNvPr id="197" name="テキスト ボックス 196"/>
        <xdr:cNvSpPr txBox="1"/>
      </xdr:nvSpPr>
      <xdr:spPr>
        <a:xfrm>
          <a:off x="895428" y="133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77064</xdr:rowOff>
    </xdr:from>
    <xdr:to>
      <xdr:col>24</xdr:col>
      <xdr:colOff>63500</xdr:colOff>
      <xdr:row>96</xdr:row>
      <xdr:rowOff>82398</xdr:rowOff>
    </xdr:to>
    <xdr:cxnSp macro="">
      <xdr:nvCxnSpPr>
        <xdr:cNvPr id="227" name="直線コネクタ 226"/>
        <xdr:cNvCxnSpPr/>
      </xdr:nvCxnSpPr>
      <xdr:spPr>
        <a:xfrm flipV="1">
          <a:off x="3797300" y="1653626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82398</xdr:rowOff>
    </xdr:from>
    <xdr:to>
      <xdr:col>19</xdr:col>
      <xdr:colOff>177800</xdr:colOff>
      <xdr:row>96</xdr:row>
      <xdr:rowOff>145720</xdr:rowOff>
    </xdr:to>
    <xdr:cxnSp macro="">
      <xdr:nvCxnSpPr>
        <xdr:cNvPr id="230" name="直線コネクタ 229"/>
        <xdr:cNvCxnSpPr/>
      </xdr:nvCxnSpPr>
      <xdr:spPr>
        <a:xfrm flipV="1">
          <a:off x="2908300" y="16541598"/>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145720</xdr:rowOff>
    </xdr:from>
    <xdr:to>
      <xdr:col>15</xdr:col>
      <xdr:colOff>50800</xdr:colOff>
      <xdr:row>97</xdr:row>
      <xdr:rowOff>23761</xdr:rowOff>
    </xdr:to>
    <xdr:cxnSp macro="">
      <xdr:nvCxnSpPr>
        <xdr:cNvPr id="233" name="直線コネクタ 232"/>
        <xdr:cNvCxnSpPr/>
      </xdr:nvCxnSpPr>
      <xdr:spPr>
        <a:xfrm flipV="1">
          <a:off x="2019300" y="1660492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23761</xdr:rowOff>
    </xdr:from>
    <xdr:to>
      <xdr:col>10</xdr:col>
      <xdr:colOff>114300</xdr:colOff>
      <xdr:row>97</xdr:row>
      <xdr:rowOff>75464</xdr:rowOff>
    </xdr:to>
    <xdr:cxnSp macro="">
      <xdr:nvCxnSpPr>
        <xdr:cNvPr id="236" name="直線コネクタ 235"/>
        <xdr:cNvCxnSpPr/>
      </xdr:nvCxnSpPr>
      <xdr:spPr>
        <a:xfrm flipV="1">
          <a:off x="1130300" y="16654411"/>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26264</xdr:rowOff>
    </xdr:from>
    <xdr:to>
      <xdr:col>24</xdr:col>
      <xdr:colOff>114300</xdr:colOff>
      <xdr:row>96</xdr:row>
      <xdr:rowOff>127864</xdr:rowOff>
    </xdr:to>
    <xdr:sp macro="" textlink="">
      <xdr:nvSpPr>
        <xdr:cNvPr id="246" name="楕円 245"/>
        <xdr:cNvSpPr/>
      </xdr:nvSpPr>
      <xdr:spPr>
        <a:xfrm>
          <a:off x="45847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4691</xdr:rowOff>
    </xdr:from>
    <xdr:ext cx="534377" cy="259045"/>
    <xdr:sp macro="" textlink="">
      <xdr:nvSpPr>
        <xdr:cNvPr id="247" name="扶助費該当値テキスト"/>
        <xdr:cNvSpPr txBox="1"/>
      </xdr:nvSpPr>
      <xdr:spPr>
        <a:xfrm>
          <a:off x="4686300" y="164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31598</xdr:rowOff>
    </xdr:from>
    <xdr:to>
      <xdr:col>20</xdr:col>
      <xdr:colOff>38100</xdr:colOff>
      <xdr:row>96</xdr:row>
      <xdr:rowOff>133198</xdr:rowOff>
    </xdr:to>
    <xdr:sp macro="" textlink="">
      <xdr:nvSpPr>
        <xdr:cNvPr id="248" name="楕円 247"/>
        <xdr:cNvSpPr/>
      </xdr:nvSpPr>
      <xdr:spPr>
        <a:xfrm>
          <a:off x="3746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124325</xdr:rowOff>
    </xdr:from>
    <xdr:ext cx="534377" cy="259045"/>
    <xdr:sp macro="" textlink="">
      <xdr:nvSpPr>
        <xdr:cNvPr id="249" name="テキスト ボックス 248"/>
        <xdr:cNvSpPr txBox="1"/>
      </xdr:nvSpPr>
      <xdr:spPr>
        <a:xfrm>
          <a:off x="3530111" y="165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94920</xdr:rowOff>
    </xdr:from>
    <xdr:to>
      <xdr:col>15</xdr:col>
      <xdr:colOff>101600</xdr:colOff>
      <xdr:row>97</xdr:row>
      <xdr:rowOff>25070</xdr:rowOff>
    </xdr:to>
    <xdr:sp macro="" textlink="">
      <xdr:nvSpPr>
        <xdr:cNvPr id="250" name="楕円 249"/>
        <xdr:cNvSpPr/>
      </xdr:nvSpPr>
      <xdr:spPr>
        <a:xfrm>
          <a:off x="2857500" y="165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16197</xdr:rowOff>
    </xdr:from>
    <xdr:ext cx="534377" cy="259045"/>
    <xdr:sp macro="" textlink="">
      <xdr:nvSpPr>
        <xdr:cNvPr id="251" name="テキスト ボックス 250"/>
        <xdr:cNvSpPr txBox="1"/>
      </xdr:nvSpPr>
      <xdr:spPr>
        <a:xfrm>
          <a:off x="2641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144411</xdr:rowOff>
    </xdr:from>
    <xdr:to>
      <xdr:col>10</xdr:col>
      <xdr:colOff>165100</xdr:colOff>
      <xdr:row>97</xdr:row>
      <xdr:rowOff>74561</xdr:rowOff>
    </xdr:to>
    <xdr:sp macro="" textlink="">
      <xdr:nvSpPr>
        <xdr:cNvPr id="252" name="楕円 251"/>
        <xdr:cNvSpPr/>
      </xdr:nvSpPr>
      <xdr:spPr>
        <a:xfrm>
          <a:off x="1968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65688</xdr:rowOff>
    </xdr:from>
    <xdr:ext cx="534377" cy="259045"/>
    <xdr:sp macro="" textlink="">
      <xdr:nvSpPr>
        <xdr:cNvPr id="253" name="テキスト ボックス 252"/>
        <xdr:cNvSpPr txBox="1"/>
      </xdr:nvSpPr>
      <xdr:spPr>
        <a:xfrm>
          <a:off x="1752111" y="166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54" name="楕円 253"/>
        <xdr:cNvSpPr/>
      </xdr:nvSpPr>
      <xdr:spPr>
        <a:xfrm>
          <a:off x="10795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55" name="テキスト ボックス 254"/>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17831</xdr:rowOff>
    </xdr:from>
    <xdr:to>
      <xdr:col>55</xdr:col>
      <xdr:colOff>0</xdr:colOff>
      <xdr:row>35</xdr:row>
      <xdr:rowOff>25730</xdr:rowOff>
    </xdr:to>
    <xdr:cxnSp macro="">
      <xdr:nvCxnSpPr>
        <xdr:cNvPr id="284" name="直線コネクタ 283"/>
        <xdr:cNvCxnSpPr/>
      </xdr:nvCxnSpPr>
      <xdr:spPr>
        <a:xfrm flipV="1">
          <a:off x="9639300" y="6018581"/>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152807</xdr:rowOff>
    </xdr:from>
    <xdr:to>
      <xdr:col>50</xdr:col>
      <xdr:colOff>114300</xdr:colOff>
      <xdr:row>35</xdr:row>
      <xdr:rowOff>25730</xdr:rowOff>
    </xdr:to>
    <xdr:cxnSp macro="">
      <xdr:nvCxnSpPr>
        <xdr:cNvPr id="287" name="直線コネクタ 286"/>
        <xdr:cNvCxnSpPr/>
      </xdr:nvCxnSpPr>
      <xdr:spPr>
        <a:xfrm>
          <a:off x="8750300" y="5982107"/>
          <a:ext cx="889000" cy="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152807</xdr:rowOff>
    </xdr:from>
    <xdr:to>
      <xdr:col>45</xdr:col>
      <xdr:colOff>177800</xdr:colOff>
      <xdr:row>35</xdr:row>
      <xdr:rowOff>10503</xdr:rowOff>
    </xdr:to>
    <xdr:cxnSp macro="">
      <xdr:nvCxnSpPr>
        <xdr:cNvPr id="290" name="直線コネクタ 289"/>
        <xdr:cNvCxnSpPr/>
      </xdr:nvCxnSpPr>
      <xdr:spPr>
        <a:xfrm flipV="1">
          <a:off x="7861300" y="598210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10503</xdr:rowOff>
    </xdr:from>
    <xdr:to>
      <xdr:col>41</xdr:col>
      <xdr:colOff>50800</xdr:colOff>
      <xdr:row>35</xdr:row>
      <xdr:rowOff>27762</xdr:rowOff>
    </xdr:to>
    <xdr:cxnSp macro="">
      <xdr:nvCxnSpPr>
        <xdr:cNvPr id="293" name="直線コネクタ 292"/>
        <xdr:cNvCxnSpPr/>
      </xdr:nvCxnSpPr>
      <xdr:spPr>
        <a:xfrm flipV="1">
          <a:off x="6972300" y="601125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297" name="テキスト ボックス 296"/>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138481</xdr:rowOff>
    </xdr:from>
    <xdr:to>
      <xdr:col>55</xdr:col>
      <xdr:colOff>50800</xdr:colOff>
      <xdr:row>35</xdr:row>
      <xdr:rowOff>68631</xdr:rowOff>
    </xdr:to>
    <xdr:sp macro="" textlink="">
      <xdr:nvSpPr>
        <xdr:cNvPr id="303" name="楕円 302"/>
        <xdr:cNvSpPr/>
      </xdr:nvSpPr>
      <xdr:spPr>
        <a:xfrm>
          <a:off x="10426700" y="59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161358</xdr:rowOff>
    </xdr:from>
    <xdr:ext cx="534377" cy="259045"/>
    <xdr:sp macro="" textlink="">
      <xdr:nvSpPr>
        <xdr:cNvPr id="304" name="補助費等該当値テキスト"/>
        <xdr:cNvSpPr txBox="1"/>
      </xdr:nvSpPr>
      <xdr:spPr>
        <a:xfrm>
          <a:off x="10528300" y="58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146380</xdr:rowOff>
    </xdr:from>
    <xdr:to>
      <xdr:col>50</xdr:col>
      <xdr:colOff>165100</xdr:colOff>
      <xdr:row>35</xdr:row>
      <xdr:rowOff>76530</xdr:rowOff>
    </xdr:to>
    <xdr:sp macro="" textlink="">
      <xdr:nvSpPr>
        <xdr:cNvPr id="305" name="楕円 304"/>
        <xdr:cNvSpPr/>
      </xdr:nvSpPr>
      <xdr:spPr>
        <a:xfrm>
          <a:off x="9588500" y="59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93057</xdr:rowOff>
    </xdr:from>
    <xdr:ext cx="534377" cy="259045"/>
    <xdr:sp macro="" textlink="">
      <xdr:nvSpPr>
        <xdr:cNvPr id="306" name="テキスト ボックス 305"/>
        <xdr:cNvSpPr txBox="1"/>
      </xdr:nvSpPr>
      <xdr:spPr>
        <a:xfrm>
          <a:off x="9372111" y="57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102007</xdr:rowOff>
    </xdr:from>
    <xdr:to>
      <xdr:col>46</xdr:col>
      <xdr:colOff>38100</xdr:colOff>
      <xdr:row>35</xdr:row>
      <xdr:rowOff>32157</xdr:rowOff>
    </xdr:to>
    <xdr:sp macro="" textlink="">
      <xdr:nvSpPr>
        <xdr:cNvPr id="307" name="楕円 306"/>
        <xdr:cNvSpPr/>
      </xdr:nvSpPr>
      <xdr:spPr>
        <a:xfrm>
          <a:off x="8699500" y="59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48684</xdr:rowOff>
    </xdr:from>
    <xdr:ext cx="534377" cy="259045"/>
    <xdr:sp macro="" textlink="">
      <xdr:nvSpPr>
        <xdr:cNvPr id="308" name="テキスト ボックス 307"/>
        <xdr:cNvSpPr txBox="1"/>
      </xdr:nvSpPr>
      <xdr:spPr>
        <a:xfrm>
          <a:off x="8483111" y="57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131153</xdr:rowOff>
    </xdr:from>
    <xdr:to>
      <xdr:col>41</xdr:col>
      <xdr:colOff>101600</xdr:colOff>
      <xdr:row>35</xdr:row>
      <xdr:rowOff>61303</xdr:rowOff>
    </xdr:to>
    <xdr:sp macro="" textlink="">
      <xdr:nvSpPr>
        <xdr:cNvPr id="309" name="楕円 308"/>
        <xdr:cNvSpPr/>
      </xdr:nvSpPr>
      <xdr:spPr>
        <a:xfrm>
          <a:off x="7810500" y="59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77830</xdr:rowOff>
    </xdr:from>
    <xdr:ext cx="534377" cy="259045"/>
    <xdr:sp macro="" textlink="">
      <xdr:nvSpPr>
        <xdr:cNvPr id="310" name="テキスト ボックス 309"/>
        <xdr:cNvSpPr txBox="1"/>
      </xdr:nvSpPr>
      <xdr:spPr>
        <a:xfrm>
          <a:off x="7594111" y="57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148412</xdr:rowOff>
    </xdr:from>
    <xdr:to>
      <xdr:col>36</xdr:col>
      <xdr:colOff>165100</xdr:colOff>
      <xdr:row>35</xdr:row>
      <xdr:rowOff>78562</xdr:rowOff>
    </xdr:to>
    <xdr:sp macro="" textlink="">
      <xdr:nvSpPr>
        <xdr:cNvPr id="311" name="楕円 310"/>
        <xdr:cNvSpPr/>
      </xdr:nvSpPr>
      <xdr:spPr>
        <a:xfrm>
          <a:off x="6921500" y="59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95089</xdr:rowOff>
    </xdr:from>
    <xdr:ext cx="534377" cy="259045"/>
    <xdr:sp macro="" textlink="">
      <xdr:nvSpPr>
        <xdr:cNvPr id="312" name="テキスト ボックス 311"/>
        <xdr:cNvSpPr txBox="1"/>
      </xdr:nvSpPr>
      <xdr:spPr>
        <a:xfrm>
          <a:off x="6705111" y="57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106104</xdr:rowOff>
    </xdr:from>
    <xdr:to>
      <xdr:col>55</xdr:col>
      <xdr:colOff>0</xdr:colOff>
      <xdr:row>58</xdr:row>
      <xdr:rowOff>113083</xdr:rowOff>
    </xdr:to>
    <xdr:cxnSp macro="">
      <xdr:nvCxnSpPr>
        <xdr:cNvPr id="341" name="直線コネクタ 340"/>
        <xdr:cNvCxnSpPr/>
      </xdr:nvCxnSpPr>
      <xdr:spPr>
        <a:xfrm flipV="1">
          <a:off x="9639300" y="10050204"/>
          <a:ext cx="8382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113083</xdr:rowOff>
    </xdr:from>
    <xdr:to>
      <xdr:col>50</xdr:col>
      <xdr:colOff>114300</xdr:colOff>
      <xdr:row>58</xdr:row>
      <xdr:rowOff>119904</xdr:rowOff>
    </xdr:to>
    <xdr:cxnSp macro="">
      <xdr:nvCxnSpPr>
        <xdr:cNvPr id="344" name="直線コネクタ 343"/>
        <xdr:cNvCxnSpPr/>
      </xdr:nvCxnSpPr>
      <xdr:spPr>
        <a:xfrm flipV="1">
          <a:off x="8750300" y="10057183"/>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101514</xdr:rowOff>
    </xdr:from>
    <xdr:to>
      <xdr:col>45</xdr:col>
      <xdr:colOff>177800</xdr:colOff>
      <xdr:row>58</xdr:row>
      <xdr:rowOff>119904</xdr:rowOff>
    </xdr:to>
    <xdr:cxnSp macro="">
      <xdr:nvCxnSpPr>
        <xdr:cNvPr id="347" name="直線コネクタ 346"/>
        <xdr:cNvCxnSpPr/>
      </xdr:nvCxnSpPr>
      <xdr:spPr>
        <a:xfrm>
          <a:off x="7861300" y="10045614"/>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60869</xdr:rowOff>
    </xdr:from>
    <xdr:to>
      <xdr:col>41</xdr:col>
      <xdr:colOff>50800</xdr:colOff>
      <xdr:row>58</xdr:row>
      <xdr:rowOff>101514</xdr:rowOff>
    </xdr:to>
    <xdr:cxnSp macro="">
      <xdr:nvCxnSpPr>
        <xdr:cNvPr id="350" name="直線コネクタ 349"/>
        <xdr:cNvCxnSpPr/>
      </xdr:nvCxnSpPr>
      <xdr:spPr>
        <a:xfrm>
          <a:off x="6972300" y="10004969"/>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125315</xdr:rowOff>
    </xdr:from>
    <xdr:ext cx="534377" cy="259045"/>
    <xdr:sp macro="" textlink="">
      <xdr:nvSpPr>
        <xdr:cNvPr id="354" name="テキスト ボックス 353"/>
        <xdr:cNvSpPr txBox="1"/>
      </xdr:nvSpPr>
      <xdr:spPr>
        <a:xfrm>
          <a:off x="6705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55304</xdr:rowOff>
    </xdr:from>
    <xdr:to>
      <xdr:col>55</xdr:col>
      <xdr:colOff>50800</xdr:colOff>
      <xdr:row>58</xdr:row>
      <xdr:rowOff>156904</xdr:rowOff>
    </xdr:to>
    <xdr:sp macro="" textlink="">
      <xdr:nvSpPr>
        <xdr:cNvPr id="360" name="楕円 359"/>
        <xdr:cNvSpPr/>
      </xdr:nvSpPr>
      <xdr:spPr>
        <a:xfrm>
          <a:off x="10426700" y="99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14681</xdr:rowOff>
    </xdr:from>
    <xdr:ext cx="534377" cy="259045"/>
    <xdr:sp macro="" textlink="">
      <xdr:nvSpPr>
        <xdr:cNvPr id="361" name="普通建設事業費該当値テキスト"/>
        <xdr:cNvSpPr txBox="1"/>
      </xdr:nvSpPr>
      <xdr:spPr>
        <a:xfrm>
          <a:off x="10528300" y="97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62283</xdr:rowOff>
    </xdr:from>
    <xdr:to>
      <xdr:col>50</xdr:col>
      <xdr:colOff>165100</xdr:colOff>
      <xdr:row>58</xdr:row>
      <xdr:rowOff>163883</xdr:rowOff>
    </xdr:to>
    <xdr:sp macro="" textlink="">
      <xdr:nvSpPr>
        <xdr:cNvPr id="362" name="楕円 361"/>
        <xdr:cNvSpPr/>
      </xdr:nvSpPr>
      <xdr:spPr>
        <a:xfrm>
          <a:off x="9588500" y="100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155010</xdr:rowOff>
    </xdr:from>
    <xdr:ext cx="534377" cy="259045"/>
    <xdr:sp macro="" textlink="">
      <xdr:nvSpPr>
        <xdr:cNvPr id="363" name="テキスト ボックス 362"/>
        <xdr:cNvSpPr txBox="1"/>
      </xdr:nvSpPr>
      <xdr:spPr>
        <a:xfrm>
          <a:off x="9372111" y="100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69104</xdr:rowOff>
    </xdr:from>
    <xdr:to>
      <xdr:col>46</xdr:col>
      <xdr:colOff>38100</xdr:colOff>
      <xdr:row>58</xdr:row>
      <xdr:rowOff>170704</xdr:rowOff>
    </xdr:to>
    <xdr:sp macro="" textlink="">
      <xdr:nvSpPr>
        <xdr:cNvPr id="364" name="楕円 363"/>
        <xdr:cNvSpPr/>
      </xdr:nvSpPr>
      <xdr:spPr>
        <a:xfrm>
          <a:off x="8699500" y="100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161831</xdr:rowOff>
    </xdr:from>
    <xdr:ext cx="534377" cy="259045"/>
    <xdr:sp macro="" textlink="">
      <xdr:nvSpPr>
        <xdr:cNvPr id="365" name="テキスト ボックス 364"/>
        <xdr:cNvSpPr txBox="1"/>
      </xdr:nvSpPr>
      <xdr:spPr>
        <a:xfrm>
          <a:off x="8483111" y="101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50714</xdr:rowOff>
    </xdr:from>
    <xdr:to>
      <xdr:col>41</xdr:col>
      <xdr:colOff>101600</xdr:colOff>
      <xdr:row>58</xdr:row>
      <xdr:rowOff>152314</xdr:rowOff>
    </xdr:to>
    <xdr:sp macro="" textlink="">
      <xdr:nvSpPr>
        <xdr:cNvPr id="366" name="楕円 365"/>
        <xdr:cNvSpPr/>
      </xdr:nvSpPr>
      <xdr:spPr>
        <a:xfrm>
          <a:off x="7810500" y="9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143441</xdr:rowOff>
    </xdr:from>
    <xdr:ext cx="534377" cy="259045"/>
    <xdr:sp macro="" textlink="">
      <xdr:nvSpPr>
        <xdr:cNvPr id="367" name="テキスト ボックス 366"/>
        <xdr:cNvSpPr txBox="1"/>
      </xdr:nvSpPr>
      <xdr:spPr>
        <a:xfrm>
          <a:off x="7594111" y="10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10069</xdr:rowOff>
    </xdr:from>
    <xdr:to>
      <xdr:col>36</xdr:col>
      <xdr:colOff>165100</xdr:colOff>
      <xdr:row>58</xdr:row>
      <xdr:rowOff>111669</xdr:rowOff>
    </xdr:to>
    <xdr:sp macro="" textlink="">
      <xdr:nvSpPr>
        <xdr:cNvPr id="368" name="楕円 367"/>
        <xdr:cNvSpPr/>
      </xdr:nvSpPr>
      <xdr:spPr>
        <a:xfrm>
          <a:off x="6921500" y="99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128196</xdr:rowOff>
    </xdr:from>
    <xdr:ext cx="534377" cy="259045"/>
    <xdr:sp macro="" textlink="">
      <xdr:nvSpPr>
        <xdr:cNvPr id="369" name="テキスト ボックス 368"/>
        <xdr:cNvSpPr txBox="1"/>
      </xdr:nvSpPr>
      <xdr:spPr>
        <a:xfrm>
          <a:off x="6705111" y="97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78984</xdr:rowOff>
    </xdr:from>
    <xdr:to>
      <xdr:col>55</xdr:col>
      <xdr:colOff>0</xdr:colOff>
      <xdr:row>78</xdr:row>
      <xdr:rowOff>83919</xdr:rowOff>
    </xdr:to>
    <xdr:cxnSp macro="">
      <xdr:nvCxnSpPr>
        <xdr:cNvPr id="396" name="直線コネクタ 395"/>
        <xdr:cNvCxnSpPr/>
      </xdr:nvCxnSpPr>
      <xdr:spPr>
        <a:xfrm flipV="1">
          <a:off x="9639300" y="13452084"/>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70768</xdr:rowOff>
    </xdr:from>
    <xdr:to>
      <xdr:col>50</xdr:col>
      <xdr:colOff>114300</xdr:colOff>
      <xdr:row>78</xdr:row>
      <xdr:rowOff>83919</xdr:rowOff>
    </xdr:to>
    <xdr:cxnSp macro="">
      <xdr:nvCxnSpPr>
        <xdr:cNvPr id="399" name="直線コネクタ 398"/>
        <xdr:cNvCxnSpPr/>
      </xdr:nvCxnSpPr>
      <xdr:spPr>
        <a:xfrm>
          <a:off x="8750300" y="13443868"/>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52640</xdr:rowOff>
    </xdr:from>
    <xdr:to>
      <xdr:col>45</xdr:col>
      <xdr:colOff>177800</xdr:colOff>
      <xdr:row>78</xdr:row>
      <xdr:rowOff>70768</xdr:rowOff>
    </xdr:to>
    <xdr:cxnSp macro="">
      <xdr:nvCxnSpPr>
        <xdr:cNvPr id="402" name="直線コネクタ 401"/>
        <xdr:cNvCxnSpPr/>
      </xdr:nvCxnSpPr>
      <xdr:spPr>
        <a:xfrm>
          <a:off x="7861300" y="13425740"/>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119555</xdr:rowOff>
    </xdr:from>
    <xdr:ext cx="534377" cy="259045"/>
    <xdr:sp macro="" textlink="">
      <xdr:nvSpPr>
        <xdr:cNvPr id="406" name="テキスト ボックス 405"/>
        <xdr:cNvSpPr txBox="1"/>
      </xdr:nvSpPr>
      <xdr:spPr>
        <a:xfrm>
          <a:off x="7594111" y="134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28184</xdr:rowOff>
    </xdr:from>
    <xdr:to>
      <xdr:col>55</xdr:col>
      <xdr:colOff>50800</xdr:colOff>
      <xdr:row>78</xdr:row>
      <xdr:rowOff>129784</xdr:rowOff>
    </xdr:to>
    <xdr:sp macro="" textlink="">
      <xdr:nvSpPr>
        <xdr:cNvPr id="412" name="楕円 411"/>
        <xdr:cNvSpPr/>
      </xdr:nvSpPr>
      <xdr:spPr>
        <a:xfrm>
          <a:off x="104267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159011</xdr:rowOff>
    </xdr:from>
    <xdr:ext cx="534377" cy="259045"/>
    <xdr:sp macro="" textlink="">
      <xdr:nvSpPr>
        <xdr:cNvPr id="413" name="普通建設事業費 （ うち新規整備　）該当値テキスト"/>
        <xdr:cNvSpPr txBox="1"/>
      </xdr:nvSpPr>
      <xdr:spPr>
        <a:xfrm>
          <a:off x="10528300" y="131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33119</xdr:rowOff>
    </xdr:from>
    <xdr:to>
      <xdr:col>50</xdr:col>
      <xdr:colOff>165100</xdr:colOff>
      <xdr:row>78</xdr:row>
      <xdr:rowOff>134719</xdr:rowOff>
    </xdr:to>
    <xdr:sp macro="" textlink="">
      <xdr:nvSpPr>
        <xdr:cNvPr id="414" name="楕円 413"/>
        <xdr:cNvSpPr/>
      </xdr:nvSpPr>
      <xdr:spPr>
        <a:xfrm>
          <a:off x="9588500" y="134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151246</xdr:rowOff>
    </xdr:from>
    <xdr:ext cx="534377" cy="259045"/>
    <xdr:sp macro="" textlink="">
      <xdr:nvSpPr>
        <xdr:cNvPr id="415" name="テキスト ボックス 414"/>
        <xdr:cNvSpPr txBox="1"/>
      </xdr:nvSpPr>
      <xdr:spPr>
        <a:xfrm>
          <a:off x="9372111" y="131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19968</xdr:rowOff>
    </xdr:from>
    <xdr:to>
      <xdr:col>46</xdr:col>
      <xdr:colOff>38100</xdr:colOff>
      <xdr:row>78</xdr:row>
      <xdr:rowOff>121568</xdr:rowOff>
    </xdr:to>
    <xdr:sp macro="" textlink="">
      <xdr:nvSpPr>
        <xdr:cNvPr id="416" name="楕円 415"/>
        <xdr:cNvSpPr/>
      </xdr:nvSpPr>
      <xdr:spPr>
        <a:xfrm>
          <a:off x="8699500" y="133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138095</xdr:rowOff>
    </xdr:from>
    <xdr:ext cx="534377" cy="259045"/>
    <xdr:sp macro="" textlink="">
      <xdr:nvSpPr>
        <xdr:cNvPr id="417" name="テキスト ボックス 416"/>
        <xdr:cNvSpPr txBox="1"/>
      </xdr:nvSpPr>
      <xdr:spPr>
        <a:xfrm>
          <a:off x="8483111" y="131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1840</xdr:rowOff>
    </xdr:from>
    <xdr:to>
      <xdr:col>41</xdr:col>
      <xdr:colOff>101600</xdr:colOff>
      <xdr:row>78</xdr:row>
      <xdr:rowOff>103440</xdr:rowOff>
    </xdr:to>
    <xdr:sp macro="" textlink="">
      <xdr:nvSpPr>
        <xdr:cNvPr id="418" name="楕円 417"/>
        <xdr:cNvSpPr/>
      </xdr:nvSpPr>
      <xdr:spPr>
        <a:xfrm>
          <a:off x="7810500" y="133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119967</xdr:rowOff>
    </xdr:from>
    <xdr:ext cx="534377" cy="259045"/>
    <xdr:sp macro="" textlink="">
      <xdr:nvSpPr>
        <xdr:cNvPr id="419" name="テキスト ボックス 418"/>
        <xdr:cNvSpPr txBox="1"/>
      </xdr:nvSpPr>
      <xdr:spPr>
        <a:xfrm>
          <a:off x="7594111" y="131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12331</xdr:rowOff>
    </xdr:from>
    <xdr:to>
      <xdr:col>55</xdr:col>
      <xdr:colOff>0</xdr:colOff>
      <xdr:row>97</xdr:row>
      <xdr:rowOff>95066</xdr:rowOff>
    </xdr:to>
    <xdr:cxnSp macro="">
      <xdr:nvCxnSpPr>
        <xdr:cNvPr id="448" name="直線コネクタ 447"/>
        <xdr:cNvCxnSpPr/>
      </xdr:nvCxnSpPr>
      <xdr:spPr>
        <a:xfrm>
          <a:off x="9639300" y="16642981"/>
          <a:ext cx="838200" cy="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12331</xdr:rowOff>
    </xdr:from>
    <xdr:to>
      <xdr:col>50</xdr:col>
      <xdr:colOff>114300</xdr:colOff>
      <xdr:row>97</xdr:row>
      <xdr:rowOff>135089</xdr:rowOff>
    </xdr:to>
    <xdr:cxnSp macro="">
      <xdr:nvCxnSpPr>
        <xdr:cNvPr id="451" name="直線コネクタ 450"/>
        <xdr:cNvCxnSpPr/>
      </xdr:nvCxnSpPr>
      <xdr:spPr>
        <a:xfrm flipV="1">
          <a:off x="8750300" y="16642981"/>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92838</xdr:rowOff>
    </xdr:from>
    <xdr:to>
      <xdr:col>45</xdr:col>
      <xdr:colOff>177800</xdr:colOff>
      <xdr:row>97</xdr:row>
      <xdr:rowOff>135089</xdr:rowOff>
    </xdr:to>
    <xdr:cxnSp macro="">
      <xdr:nvCxnSpPr>
        <xdr:cNvPr id="454" name="直線コネクタ 453"/>
        <xdr:cNvCxnSpPr/>
      </xdr:nvCxnSpPr>
      <xdr:spPr>
        <a:xfrm>
          <a:off x="7861300" y="16723488"/>
          <a:ext cx="889000" cy="4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44266</xdr:rowOff>
    </xdr:from>
    <xdr:to>
      <xdr:col>55</xdr:col>
      <xdr:colOff>50800</xdr:colOff>
      <xdr:row>97</xdr:row>
      <xdr:rowOff>145866</xdr:rowOff>
    </xdr:to>
    <xdr:sp macro="" textlink="">
      <xdr:nvSpPr>
        <xdr:cNvPr id="464" name="楕円 463"/>
        <xdr:cNvSpPr/>
      </xdr:nvSpPr>
      <xdr:spPr>
        <a:xfrm>
          <a:off x="10426700" y="166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22693</xdr:rowOff>
    </xdr:from>
    <xdr:ext cx="534377" cy="259045"/>
    <xdr:sp macro="" textlink="">
      <xdr:nvSpPr>
        <xdr:cNvPr id="465" name="普通建設事業費 （ うち更新整備　）該当値テキスト"/>
        <xdr:cNvSpPr txBox="1"/>
      </xdr:nvSpPr>
      <xdr:spPr>
        <a:xfrm>
          <a:off x="10528300" y="166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132981</xdr:rowOff>
    </xdr:from>
    <xdr:to>
      <xdr:col>50</xdr:col>
      <xdr:colOff>165100</xdr:colOff>
      <xdr:row>97</xdr:row>
      <xdr:rowOff>63131</xdr:rowOff>
    </xdr:to>
    <xdr:sp macro="" textlink="">
      <xdr:nvSpPr>
        <xdr:cNvPr id="466" name="楕円 465"/>
        <xdr:cNvSpPr/>
      </xdr:nvSpPr>
      <xdr:spPr>
        <a:xfrm>
          <a:off x="9588500" y="16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54258</xdr:rowOff>
    </xdr:from>
    <xdr:ext cx="534377" cy="259045"/>
    <xdr:sp macro="" textlink="">
      <xdr:nvSpPr>
        <xdr:cNvPr id="467" name="テキスト ボックス 466"/>
        <xdr:cNvSpPr txBox="1"/>
      </xdr:nvSpPr>
      <xdr:spPr>
        <a:xfrm>
          <a:off x="9372111" y="166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84289</xdr:rowOff>
    </xdr:from>
    <xdr:to>
      <xdr:col>46</xdr:col>
      <xdr:colOff>38100</xdr:colOff>
      <xdr:row>98</xdr:row>
      <xdr:rowOff>14439</xdr:rowOff>
    </xdr:to>
    <xdr:sp macro="" textlink="">
      <xdr:nvSpPr>
        <xdr:cNvPr id="468" name="楕円 467"/>
        <xdr:cNvSpPr/>
      </xdr:nvSpPr>
      <xdr:spPr>
        <a:xfrm>
          <a:off x="8699500" y="167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5566</xdr:rowOff>
    </xdr:from>
    <xdr:ext cx="534377" cy="259045"/>
    <xdr:sp macro="" textlink="">
      <xdr:nvSpPr>
        <xdr:cNvPr id="469" name="テキスト ボックス 468"/>
        <xdr:cNvSpPr txBox="1"/>
      </xdr:nvSpPr>
      <xdr:spPr>
        <a:xfrm>
          <a:off x="8483111" y="168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42038</xdr:rowOff>
    </xdr:from>
    <xdr:to>
      <xdr:col>41</xdr:col>
      <xdr:colOff>101600</xdr:colOff>
      <xdr:row>97</xdr:row>
      <xdr:rowOff>143638</xdr:rowOff>
    </xdr:to>
    <xdr:sp macro="" textlink="">
      <xdr:nvSpPr>
        <xdr:cNvPr id="470" name="楕円 469"/>
        <xdr:cNvSpPr/>
      </xdr:nvSpPr>
      <xdr:spPr>
        <a:xfrm>
          <a:off x="7810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134765</xdr:rowOff>
    </xdr:from>
    <xdr:ext cx="534377" cy="259045"/>
    <xdr:sp macro="" textlink="">
      <xdr:nvSpPr>
        <xdr:cNvPr id="471" name="テキスト ボックス 470"/>
        <xdr:cNvSpPr txBox="1"/>
      </xdr:nvSpPr>
      <xdr:spPr>
        <a:xfrm>
          <a:off x="7594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43256</xdr:rowOff>
    </xdr:from>
    <xdr:to>
      <xdr:col>85</xdr:col>
      <xdr:colOff>127000</xdr:colOff>
      <xdr:row>39</xdr:row>
      <xdr:rowOff>44336</xdr:rowOff>
    </xdr:to>
    <xdr:cxnSp macro="">
      <xdr:nvCxnSpPr>
        <xdr:cNvPr id="500" name="直線コネクタ 499"/>
        <xdr:cNvCxnSpPr/>
      </xdr:nvCxnSpPr>
      <xdr:spPr>
        <a:xfrm flipV="1">
          <a:off x="15481300" y="6729806"/>
          <a:ext cx="8382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42914</xdr:rowOff>
    </xdr:from>
    <xdr:to>
      <xdr:col>81</xdr:col>
      <xdr:colOff>50800</xdr:colOff>
      <xdr:row>39</xdr:row>
      <xdr:rowOff>44336</xdr:rowOff>
    </xdr:to>
    <xdr:cxnSp macro="">
      <xdr:nvCxnSpPr>
        <xdr:cNvPr id="503" name="直線コネクタ 502"/>
        <xdr:cNvCxnSpPr/>
      </xdr:nvCxnSpPr>
      <xdr:spPr>
        <a:xfrm>
          <a:off x="14592300" y="672946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40589</xdr:rowOff>
    </xdr:from>
    <xdr:to>
      <xdr:col>76</xdr:col>
      <xdr:colOff>114300</xdr:colOff>
      <xdr:row>39</xdr:row>
      <xdr:rowOff>42914</xdr:rowOff>
    </xdr:to>
    <xdr:cxnSp macro="">
      <xdr:nvCxnSpPr>
        <xdr:cNvPr id="506" name="直線コネクタ 505"/>
        <xdr:cNvCxnSpPr/>
      </xdr:nvCxnSpPr>
      <xdr:spPr>
        <a:xfrm>
          <a:off x="13703300" y="672713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40589</xdr:rowOff>
    </xdr:from>
    <xdr:to>
      <xdr:col>71</xdr:col>
      <xdr:colOff>177800</xdr:colOff>
      <xdr:row>39</xdr:row>
      <xdr:rowOff>42443</xdr:rowOff>
    </xdr:to>
    <xdr:cxnSp macro="">
      <xdr:nvCxnSpPr>
        <xdr:cNvPr id="509" name="直線コネクタ 508"/>
        <xdr:cNvCxnSpPr/>
      </xdr:nvCxnSpPr>
      <xdr:spPr>
        <a:xfrm flipV="1">
          <a:off x="12814300" y="6727139"/>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163906</xdr:rowOff>
    </xdr:from>
    <xdr:to>
      <xdr:col>85</xdr:col>
      <xdr:colOff>177800</xdr:colOff>
      <xdr:row>39</xdr:row>
      <xdr:rowOff>94056</xdr:rowOff>
    </xdr:to>
    <xdr:sp macro="" textlink="">
      <xdr:nvSpPr>
        <xdr:cNvPr id="519" name="楕円 518"/>
        <xdr:cNvSpPr/>
      </xdr:nvSpPr>
      <xdr:spPr>
        <a:xfrm>
          <a:off x="16268700" y="66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13932" cy="259045"/>
    <xdr:sp macro="" textlink="">
      <xdr:nvSpPr>
        <xdr:cNvPr id="520" name="災害復旧事業費該当値テキスト"/>
        <xdr:cNvSpPr txBox="1"/>
      </xdr:nvSpPr>
      <xdr:spPr>
        <a:xfrm>
          <a:off x="16370300" y="664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164986</xdr:rowOff>
    </xdr:from>
    <xdr:to>
      <xdr:col>81</xdr:col>
      <xdr:colOff>101600</xdr:colOff>
      <xdr:row>39</xdr:row>
      <xdr:rowOff>95136</xdr:rowOff>
    </xdr:to>
    <xdr:sp macro="" textlink="">
      <xdr:nvSpPr>
        <xdr:cNvPr id="521" name="楕円 520"/>
        <xdr:cNvSpPr/>
      </xdr:nvSpPr>
      <xdr:spPr>
        <a:xfrm>
          <a:off x="1543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86263</xdr:rowOff>
    </xdr:from>
    <xdr:ext cx="249299" cy="259045"/>
    <xdr:sp macro="" textlink="">
      <xdr:nvSpPr>
        <xdr:cNvPr id="522" name="テキスト ボックス 521"/>
        <xdr:cNvSpPr txBox="1"/>
      </xdr:nvSpPr>
      <xdr:spPr>
        <a:xfrm>
          <a:off x="1535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163564</xdr:rowOff>
    </xdr:from>
    <xdr:to>
      <xdr:col>76</xdr:col>
      <xdr:colOff>165100</xdr:colOff>
      <xdr:row>39</xdr:row>
      <xdr:rowOff>93714</xdr:rowOff>
    </xdr:to>
    <xdr:sp macro="" textlink="">
      <xdr:nvSpPr>
        <xdr:cNvPr id="523" name="楕円 522"/>
        <xdr:cNvSpPr/>
      </xdr:nvSpPr>
      <xdr:spPr>
        <a:xfrm>
          <a:off x="14541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84841</xdr:rowOff>
    </xdr:from>
    <xdr:ext cx="378565" cy="259045"/>
    <xdr:sp macro="" textlink="">
      <xdr:nvSpPr>
        <xdr:cNvPr id="524" name="テキスト ボックス 523"/>
        <xdr:cNvSpPr txBox="1"/>
      </xdr:nvSpPr>
      <xdr:spPr>
        <a:xfrm>
          <a:off x="14403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161239</xdr:rowOff>
    </xdr:from>
    <xdr:to>
      <xdr:col>72</xdr:col>
      <xdr:colOff>38100</xdr:colOff>
      <xdr:row>39</xdr:row>
      <xdr:rowOff>91389</xdr:rowOff>
    </xdr:to>
    <xdr:sp macro="" textlink="">
      <xdr:nvSpPr>
        <xdr:cNvPr id="525" name="楕円 524"/>
        <xdr:cNvSpPr/>
      </xdr:nvSpPr>
      <xdr:spPr>
        <a:xfrm>
          <a:off x="13652500" y="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82516</xdr:rowOff>
    </xdr:from>
    <xdr:ext cx="378565" cy="259045"/>
    <xdr:sp macro="" textlink="">
      <xdr:nvSpPr>
        <xdr:cNvPr id="526" name="テキスト ボックス 525"/>
        <xdr:cNvSpPr txBox="1"/>
      </xdr:nvSpPr>
      <xdr:spPr>
        <a:xfrm>
          <a:off x="13514017" y="676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163093</xdr:rowOff>
    </xdr:from>
    <xdr:to>
      <xdr:col>67</xdr:col>
      <xdr:colOff>101600</xdr:colOff>
      <xdr:row>39</xdr:row>
      <xdr:rowOff>93243</xdr:rowOff>
    </xdr:to>
    <xdr:sp macro="" textlink="">
      <xdr:nvSpPr>
        <xdr:cNvPr id="527" name="楕円 526"/>
        <xdr:cNvSpPr/>
      </xdr:nvSpPr>
      <xdr:spPr>
        <a:xfrm>
          <a:off x="12763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84370</xdr:rowOff>
    </xdr:from>
    <xdr:ext cx="378565" cy="259045"/>
    <xdr:sp macro="" textlink="">
      <xdr:nvSpPr>
        <xdr:cNvPr id="528" name="テキスト ボックス 527"/>
        <xdr:cNvSpPr txBox="1"/>
      </xdr:nvSpPr>
      <xdr:spPr>
        <a:xfrm>
          <a:off x="12625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73520</xdr:rowOff>
    </xdr:from>
    <xdr:to>
      <xdr:col>85</xdr:col>
      <xdr:colOff>127000</xdr:colOff>
      <xdr:row>76</xdr:row>
      <xdr:rowOff>89319</xdr:rowOff>
    </xdr:to>
    <xdr:cxnSp macro="">
      <xdr:nvCxnSpPr>
        <xdr:cNvPr id="606" name="直線コネクタ 605"/>
        <xdr:cNvCxnSpPr/>
      </xdr:nvCxnSpPr>
      <xdr:spPr>
        <a:xfrm>
          <a:off x="15481300" y="13103720"/>
          <a:ext cx="8382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18428</xdr:rowOff>
    </xdr:from>
    <xdr:to>
      <xdr:col>81</xdr:col>
      <xdr:colOff>50800</xdr:colOff>
      <xdr:row>76</xdr:row>
      <xdr:rowOff>73520</xdr:rowOff>
    </xdr:to>
    <xdr:cxnSp macro="">
      <xdr:nvCxnSpPr>
        <xdr:cNvPr id="609" name="直線コネクタ 608"/>
        <xdr:cNvCxnSpPr/>
      </xdr:nvCxnSpPr>
      <xdr:spPr>
        <a:xfrm>
          <a:off x="14592300" y="13048628"/>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154026</xdr:rowOff>
    </xdr:from>
    <xdr:to>
      <xdr:col>76</xdr:col>
      <xdr:colOff>114300</xdr:colOff>
      <xdr:row>76</xdr:row>
      <xdr:rowOff>18428</xdr:rowOff>
    </xdr:to>
    <xdr:cxnSp macro="">
      <xdr:nvCxnSpPr>
        <xdr:cNvPr id="612" name="直線コネクタ 611"/>
        <xdr:cNvCxnSpPr/>
      </xdr:nvCxnSpPr>
      <xdr:spPr>
        <a:xfrm>
          <a:off x="13703300" y="1301277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154026</xdr:rowOff>
    </xdr:from>
    <xdr:to>
      <xdr:col>71</xdr:col>
      <xdr:colOff>177800</xdr:colOff>
      <xdr:row>75</xdr:row>
      <xdr:rowOff>158610</xdr:rowOff>
    </xdr:to>
    <xdr:cxnSp macro="">
      <xdr:nvCxnSpPr>
        <xdr:cNvPr id="615" name="直線コネクタ 614"/>
        <xdr:cNvCxnSpPr/>
      </xdr:nvCxnSpPr>
      <xdr:spPr>
        <a:xfrm flipV="1">
          <a:off x="12814300" y="13012776"/>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38519</xdr:rowOff>
    </xdr:from>
    <xdr:to>
      <xdr:col>85</xdr:col>
      <xdr:colOff>177800</xdr:colOff>
      <xdr:row>76</xdr:row>
      <xdr:rowOff>140119</xdr:rowOff>
    </xdr:to>
    <xdr:sp macro="" textlink="">
      <xdr:nvSpPr>
        <xdr:cNvPr id="625" name="楕円 624"/>
        <xdr:cNvSpPr/>
      </xdr:nvSpPr>
      <xdr:spPr>
        <a:xfrm>
          <a:off x="16268700" y="130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16946</xdr:rowOff>
    </xdr:from>
    <xdr:ext cx="534377" cy="259045"/>
    <xdr:sp macro="" textlink="">
      <xdr:nvSpPr>
        <xdr:cNvPr id="626" name="公債費該当値テキスト"/>
        <xdr:cNvSpPr txBox="1"/>
      </xdr:nvSpPr>
      <xdr:spPr>
        <a:xfrm>
          <a:off x="16370300" y="130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22720</xdr:rowOff>
    </xdr:from>
    <xdr:to>
      <xdr:col>81</xdr:col>
      <xdr:colOff>101600</xdr:colOff>
      <xdr:row>76</xdr:row>
      <xdr:rowOff>124320</xdr:rowOff>
    </xdr:to>
    <xdr:sp macro="" textlink="">
      <xdr:nvSpPr>
        <xdr:cNvPr id="627" name="楕円 626"/>
        <xdr:cNvSpPr/>
      </xdr:nvSpPr>
      <xdr:spPr>
        <a:xfrm>
          <a:off x="15430500" y="130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115447</xdr:rowOff>
    </xdr:from>
    <xdr:ext cx="534377" cy="259045"/>
    <xdr:sp macro="" textlink="">
      <xdr:nvSpPr>
        <xdr:cNvPr id="628" name="テキスト ボックス 627"/>
        <xdr:cNvSpPr txBox="1"/>
      </xdr:nvSpPr>
      <xdr:spPr>
        <a:xfrm>
          <a:off x="15214111" y="131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139078</xdr:rowOff>
    </xdr:from>
    <xdr:to>
      <xdr:col>76</xdr:col>
      <xdr:colOff>165100</xdr:colOff>
      <xdr:row>76</xdr:row>
      <xdr:rowOff>69227</xdr:rowOff>
    </xdr:to>
    <xdr:sp macro="" textlink="">
      <xdr:nvSpPr>
        <xdr:cNvPr id="629" name="楕円 628"/>
        <xdr:cNvSpPr/>
      </xdr:nvSpPr>
      <xdr:spPr>
        <a:xfrm>
          <a:off x="14541500" y="12997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85755</xdr:rowOff>
    </xdr:from>
    <xdr:ext cx="534377" cy="259045"/>
    <xdr:sp macro="" textlink="">
      <xdr:nvSpPr>
        <xdr:cNvPr id="630" name="テキスト ボックス 629"/>
        <xdr:cNvSpPr txBox="1"/>
      </xdr:nvSpPr>
      <xdr:spPr>
        <a:xfrm>
          <a:off x="14325111" y="127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103225</xdr:rowOff>
    </xdr:from>
    <xdr:to>
      <xdr:col>72</xdr:col>
      <xdr:colOff>38100</xdr:colOff>
      <xdr:row>76</xdr:row>
      <xdr:rowOff>33375</xdr:rowOff>
    </xdr:to>
    <xdr:sp macro="" textlink="">
      <xdr:nvSpPr>
        <xdr:cNvPr id="631" name="楕円 630"/>
        <xdr:cNvSpPr/>
      </xdr:nvSpPr>
      <xdr:spPr>
        <a:xfrm>
          <a:off x="136525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24503</xdr:rowOff>
    </xdr:from>
    <xdr:ext cx="534377" cy="259045"/>
    <xdr:sp macro="" textlink="">
      <xdr:nvSpPr>
        <xdr:cNvPr id="632" name="テキスト ボックス 631"/>
        <xdr:cNvSpPr txBox="1"/>
      </xdr:nvSpPr>
      <xdr:spPr>
        <a:xfrm>
          <a:off x="13436111" y="130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107810</xdr:rowOff>
    </xdr:from>
    <xdr:to>
      <xdr:col>67</xdr:col>
      <xdr:colOff>101600</xdr:colOff>
      <xdr:row>76</xdr:row>
      <xdr:rowOff>37960</xdr:rowOff>
    </xdr:to>
    <xdr:sp macro="" textlink="">
      <xdr:nvSpPr>
        <xdr:cNvPr id="633" name="楕円 632"/>
        <xdr:cNvSpPr/>
      </xdr:nvSpPr>
      <xdr:spPr>
        <a:xfrm>
          <a:off x="12763500" y="129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29087</xdr:rowOff>
    </xdr:from>
    <xdr:ext cx="534377" cy="259045"/>
    <xdr:sp macro="" textlink="">
      <xdr:nvSpPr>
        <xdr:cNvPr id="634" name="テキスト ボックス 633"/>
        <xdr:cNvSpPr txBox="1"/>
      </xdr:nvSpPr>
      <xdr:spPr>
        <a:xfrm>
          <a:off x="12547111" y="130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120388</xdr:rowOff>
    </xdr:from>
    <xdr:to>
      <xdr:col>85</xdr:col>
      <xdr:colOff>127000</xdr:colOff>
      <xdr:row>98</xdr:row>
      <xdr:rowOff>125828</xdr:rowOff>
    </xdr:to>
    <xdr:cxnSp macro="">
      <xdr:nvCxnSpPr>
        <xdr:cNvPr id="661" name="直線コネクタ 660"/>
        <xdr:cNvCxnSpPr/>
      </xdr:nvCxnSpPr>
      <xdr:spPr>
        <a:xfrm>
          <a:off x="15481300" y="16922488"/>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119647</xdr:rowOff>
    </xdr:from>
    <xdr:to>
      <xdr:col>81</xdr:col>
      <xdr:colOff>50800</xdr:colOff>
      <xdr:row>98</xdr:row>
      <xdr:rowOff>120388</xdr:rowOff>
    </xdr:to>
    <xdr:cxnSp macro="">
      <xdr:nvCxnSpPr>
        <xdr:cNvPr id="664" name="直線コネクタ 663"/>
        <xdr:cNvCxnSpPr/>
      </xdr:nvCxnSpPr>
      <xdr:spPr>
        <a:xfrm>
          <a:off x="14592300" y="16921747"/>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119647</xdr:rowOff>
    </xdr:from>
    <xdr:to>
      <xdr:col>76</xdr:col>
      <xdr:colOff>114300</xdr:colOff>
      <xdr:row>98</xdr:row>
      <xdr:rowOff>129034</xdr:rowOff>
    </xdr:to>
    <xdr:cxnSp macro="">
      <xdr:nvCxnSpPr>
        <xdr:cNvPr id="667" name="直線コネクタ 666"/>
        <xdr:cNvCxnSpPr/>
      </xdr:nvCxnSpPr>
      <xdr:spPr>
        <a:xfrm flipV="1">
          <a:off x="13703300" y="16921747"/>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65295</xdr:rowOff>
    </xdr:from>
    <xdr:to>
      <xdr:col>71</xdr:col>
      <xdr:colOff>177800</xdr:colOff>
      <xdr:row>98</xdr:row>
      <xdr:rowOff>129034</xdr:rowOff>
    </xdr:to>
    <xdr:cxnSp macro="">
      <xdr:nvCxnSpPr>
        <xdr:cNvPr id="670" name="直線コネクタ 669"/>
        <xdr:cNvCxnSpPr/>
      </xdr:nvCxnSpPr>
      <xdr:spPr>
        <a:xfrm>
          <a:off x="12814300" y="16867395"/>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75028</xdr:rowOff>
    </xdr:from>
    <xdr:to>
      <xdr:col>85</xdr:col>
      <xdr:colOff>177800</xdr:colOff>
      <xdr:row>99</xdr:row>
      <xdr:rowOff>5178</xdr:rowOff>
    </xdr:to>
    <xdr:sp macro="" textlink="">
      <xdr:nvSpPr>
        <xdr:cNvPr id="680" name="楕円 679"/>
        <xdr:cNvSpPr/>
      </xdr:nvSpPr>
      <xdr:spPr>
        <a:xfrm>
          <a:off x="16268700" y="168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69588</xdr:rowOff>
    </xdr:from>
    <xdr:to>
      <xdr:col>81</xdr:col>
      <xdr:colOff>101600</xdr:colOff>
      <xdr:row>98</xdr:row>
      <xdr:rowOff>171188</xdr:rowOff>
    </xdr:to>
    <xdr:sp macro="" textlink="">
      <xdr:nvSpPr>
        <xdr:cNvPr id="682" name="楕円 681"/>
        <xdr:cNvSpPr/>
      </xdr:nvSpPr>
      <xdr:spPr>
        <a:xfrm>
          <a:off x="15430500" y="168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162315</xdr:rowOff>
    </xdr:from>
    <xdr:ext cx="469744" cy="259045"/>
    <xdr:sp macro="" textlink="">
      <xdr:nvSpPr>
        <xdr:cNvPr id="683" name="テキスト ボックス 682"/>
        <xdr:cNvSpPr txBox="1"/>
      </xdr:nvSpPr>
      <xdr:spPr>
        <a:xfrm>
          <a:off x="15246428" y="1696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68847</xdr:rowOff>
    </xdr:from>
    <xdr:to>
      <xdr:col>76</xdr:col>
      <xdr:colOff>165100</xdr:colOff>
      <xdr:row>98</xdr:row>
      <xdr:rowOff>170447</xdr:rowOff>
    </xdr:to>
    <xdr:sp macro="" textlink="">
      <xdr:nvSpPr>
        <xdr:cNvPr id="684" name="楕円 683"/>
        <xdr:cNvSpPr/>
      </xdr:nvSpPr>
      <xdr:spPr>
        <a:xfrm>
          <a:off x="14541500" y="168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161574</xdr:rowOff>
    </xdr:from>
    <xdr:ext cx="469744" cy="259045"/>
    <xdr:sp macro="" textlink="">
      <xdr:nvSpPr>
        <xdr:cNvPr id="685" name="テキスト ボックス 684"/>
        <xdr:cNvSpPr txBox="1"/>
      </xdr:nvSpPr>
      <xdr:spPr>
        <a:xfrm>
          <a:off x="14357428" y="169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78234</xdr:rowOff>
    </xdr:from>
    <xdr:to>
      <xdr:col>72</xdr:col>
      <xdr:colOff>38100</xdr:colOff>
      <xdr:row>99</xdr:row>
      <xdr:rowOff>8384</xdr:rowOff>
    </xdr:to>
    <xdr:sp macro="" textlink="">
      <xdr:nvSpPr>
        <xdr:cNvPr id="686" name="楕円 685"/>
        <xdr:cNvSpPr/>
      </xdr:nvSpPr>
      <xdr:spPr>
        <a:xfrm>
          <a:off x="13652500" y="168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170961</xdr:rowOff>
    </xdr:from>
    <xdr:ext cx="469744" cy="259045"/>
    <xdr:sp macro="" textlink="">
      <xdr:nvSpPr>
        <xdr:cNvPr id="687" name="テキスト ボックス 686"/>
        <xdr:cNvSpPr txBox="1"/>
      </xdr:nvSpPr>
      <xdr:spPr>
        <a:xfrm>
          <a:off x="13468428" y="169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14495</xdr:rowOff>
    </xdr:from>
    <xdr:to>
      <xdr:col>67</xdr:col>
      <xdr:colOff>101600</xdr:colOff>
      <xdr:row>98</xdr:row>
      <xdr:rowOff>116095</xdr:rowOff>
    </xdr:to>
    <xdr:sp macro="" textlink="">
      <xdr:nvSpPr>
        <xdr:cNvPr id="688" name="楕円 687"/>
        <xdr:cNvSpPr/>
      </xdr:nvSpPr>
      <xdr:spPr>
        <a:xfrm>
          <a:off x="12763500" y="168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107222</xdr:rowOff>
    </xdr:from>
    <xdr:ext cx="534377" cy="259045"/>
    <xdr:sp macro="" textlink="">
      <xdr:nvSpPr>
        <xdr:cNvPr id="689" name="テキスト ボックス 688"/>
        <xdr:cNvSpPr txBox="1"/>
      </xdr:nvSpPr>
      <xdr:spPr>
        <a:xfrm>
          <a:off x="12547111" y="1690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126670</xdr:rowOff>
    </xdr:from>
    <xdr:to>
      <xdr:col>116</xdr:col>
      <xdr:colOff>63500</xdr:colOff>
      <xdr:row>38</xdr:row>
      <xdr:rowOff>126716</xdr:rowOff>
    </xdr:to>
    <xdr:cxnSp macro="">
      <xdr:nvCxnSpPr>
        <xdr:cNvPr id="716" name="直線コネクタ 715"/>
        <xdr:cNvCxnSpPr/>
      </xdr:nvCxnSpPr>
      <xdr:spPr>
        <a:xfrm>
          <a:off x="21323300" y="664177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107833</xdr:rowOff>
    </xdr:from>
    <xdr:to>
      <xdr:col>111</xdr:col>
      <xdr:colOff>177800</xdr:colOff>
      <xdr:row>38</xdr:row>
      <xdr:rowOff>126670</xdr:rowOff>
    </xdr:to>
    <xdr:cxnSp macro="">
      <xdr:nvCxnSpPr>
        <xdr:cNvPr id="719" name="直線コネクタ 718"/>
        <xdr:cNvCxnSpPr/>
      </xdr:nvCxnSpPr>
      <xdr:spPr>
        <a:xfrm>
          <a:off x="20434300" y="6451483"/>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107833</xdr:rowOff>
    </xdr:from>
    <xdr:to>
      <xdr:col>107</xdr:col>
      <xdr:colOff>50800</xdr:colOff>
      <xdr:row>38</xdr:row>
      <xdr:rowOff>139700</xdr:rowOff>
    </xdr:to>
    <xdr:cxnSp macro="">
      <xdr:nvCxnSpPr>
        <xdr:cNvPr id="722" name="直線コネクタ 721"/>
        <xdr:cNvCxnSpPr/>
      </xdr:nvCxnSpPr>
      <xdr:spPr>
        <a:xfrm flipV="1">
          <a:off x="19545300" y="6451483"/>
          <a:ext cx="889000" cy="20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75916</xdr:rowOff>
    </xdr:from>
    <xdr:to>
      <xdr:col>116</xdr:col>
      <xdr:colOff>114300</xdr:colOff>
      <xdr:row>39</xdr:row>
      <xdr:rowOff>6066</xdr:rowOff>
    </xdr:to>
    <xdr:sp macro="" textlink="">
      <xdr:nvSpPr>
        <xdr:cNvPr id="735" name="楕円 734"/>
        <xdr:cNvSpPr/>
      </xdr:nvSpPr>
      <xdr:spPr>
        <a:xfrm>
          <a:off x="221107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162293</xdr:rowOff>
    </xdr:from>
    <xdr:ext cx="378565" cy="259045"/>
    <xdr:sp macro="" textlink="">
      <xdr:nvSpPr>
        <xdr:cNvPr id="736" name="投資及び出資金該当値テキスト"/>
        <xdr:cNvSpPr txBox="1"/>
      </xdr:nvSpPr>
      <xdr:spPr>
        <a:xfrm>
          <a:off x="22212300" y="650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75870</xdr:rowOff>
    </xdr:from>
    <xdr:to>
      <xdr:col>112</xdr:col>
      <xdr:colOff>38100</xdr:colOff>
      <xdr:row>39</xdr:row>
      <xdr:rowOff>6020</xdr:rowOff>
    </xdr:to>
    <xdr:sp macro="" textlink="">
      <xdr:nvSpPr>
        <xdr:cNvPr id="737" name="楕円 736"/>
        <xdr:cNvSpPr/>
      </xdr:nvSpPr>
      <xdr:spPr>
        <a:xfrm>
          <a:off x="21272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168597</xdr:rowOff>
    </xdr:from>
    <xdr:ext cx="378565" cy="259045"/>
    <xdr:sp macro="" textlink="">
      <xdr:nvSpPr>
        <xdr:cNvPr id="738" name="テキスト ボックス 737"/>
        <xdr:cNvSpPr txBox="1"/>
      </xdr:nvSpPr>
      <xdr:spPr>
        <a:xfrm>
          <a:off x="21134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57033</xdr:rowOff>
    </xdr:from>
    <xdr:to>
      <xdr:col>107</xdr:col>
      <xdr:colOff>101600</xdr:colOff>
      <xdr:row>37</xdr:row>
      <xdr:rowOff>158633</xdr:rowOff>
    </xdr:to>
    <xdr:sp macro="" textlink="">
      <xdr:nvSpPr>
        <xdr:cNvPr id="739" name="楕円 738"/>
        <xdr:cNvSpPr/>
      </xdr:nvSpPr>
      <xdr:spPr>
        <a:xfrm>
          <a:off x="203835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xdr:rowOff>
    </xdr:from>
    <xdr:ext cx="469744" cy="259045"/>
    <xdr:sp macro="" textlink="">
      <xdr:nvSpPr>
        <xdr:cNvPr id="740" name="テキスト ボックス 739"/>
        <xdr:cNvSpPr txBox="1"/>
      </xdr:nvSpPr>
      <xdr:spPr>
        <a:xfrm>
          <a:off x="20199428" y="61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44450</xdr:rowOff>
    </xdr:to>
    <xdr:cxnSp macro="">
      <xdr:nvCxnSpPr>
        <xdr:cNvPr id="773" name="直線コネクタ 772"/>
        <xdr:cNvCxnSpPr/>
      </xdr:nvCxnSpPr>
      <xdr:spPr>
        <a:xfrm flipV="1">
          <a:off x="21323300" y="1015131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156413</xdr:rowOff>
    </xdr:from>
    <xdr:to>
      <xdr:col>116</xdr:col>
      <xdr:colOff>114300</xdr:colOff>
      <xdr:row>59</xdr:row>
      <xdr:rowOff>86563</xdr:rowOff>
    </xdr:to>
    <xdr:sp macro="" textlink="">
      <xdr:nvSpPr>
        <xdr:cNvPr id="792" name="楕円 791"/>
        <xdr:cNvSpPr/>
      </xdr:nvSpPr>
      <xdr:spPr>
        <a:xfrm>
          <a:off x="22110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71340</xdr:rowOff>
    </xdr:from>
    <xdr:ext cx="378565" cy="259045"/>
    <xdr:sp macro="" textlink="">
      <xdr:nvSpPr>
        <xdr:cNvPr id="793" name="貸付金該当値テキスト"/>
        <xdr:cNvSpPr txBox="1"/>
      </xdr:nvSpPr>
      <xdr:spPr>
        <a:xfrm>
          <a:off x="22212300" y="100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794" name="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796" name="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7" name="テキスト ボックス 79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798" name="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799" name="テキスト ボックス 79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0" name="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1" name="テキスト ボックス 80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69292</xdr:rowOff>
    </xdr:from>
    <xdr:to>
      <xdr:col>116</xdr:col>
      <xdr:colOff>63500</xdr:colOff>
      <xdr:row>77</xdr:row>
      <xdr:rowOff>79084</xdr:rowOff>
    </xdr:to>
    <xdr:cxnSp macro="">
      <xdr:nvCxnSpPr>
        <xdr:cNvPr id="831" name="直線コネクタ 830"/>
        <xdr:cNvCxnSpPr/>
      </xdr:nvCxnSpPr>
      <xdr:spPr>
        <a:xfrm>
          <a:off x="21323300" y="13270942"/>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50260</xdr:rowOff>
    </xdr:from>
    <xdr:to>
      <xdr:col>111</xdr:col>
      <xdr:colOff>177800</xdr:colOff>
      <xdr:row>77</xdr:row>
      <xdr:rowOff>69292</xdr:rowOff>
    </xdr:to>
    <xdr:cxnSp macro="">
      <xdr:nvCxnSpPr>
        <xdr:cNvPr id="834" name="直線コネクタ 833"/>
        <xdr:cNvCxnSpPr/>
      </xdr:nvCxnSpPr>
      <xdr:spPr>
        <a:xfrm>
          <a:off x="20434300" y="13251910"/>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50260</xdr:rowOff>
    </xdr:from>
    <xdr:to>
      <xdr:col>107</xdr:col>
      <xdr:colOff>50800</xdr:colOff>
      <xdr:row>77</xdr:row>
      <xdr:rowOff>74434</xdr:rowOff>
    </xdr:to>
    <xdr:cxnSp macro="">
      <xdr:nvCxnSpPr>
        <xdr:cNvPr id="837" name="直線コネクタ 836"/>
        <xdr:cNvCxnSpPr/>
      </xdr:nvCxnSpPr>
      <xdr:spPr>
        <a:xfrm flipV="1">
          <a:off x="19545300" y="13251910"/>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74434</xdr:rowOff>
    </xdr:from>
    <xdr:to>
      <xdr:col>102</xdr:col>
      <xdr:colOff>114300</xdr:colOff>
      <xdr:row>77</xdr:row>
      <xdr:rowOff>93847</xdr:rowOff>
    </xdr:to>
    <xdr:cxnSp macro="">
      <xdr:nvCxnSpPr>
        <xdr:cNvPr id="840" name="直線コネクタ 839"/>
        <xdr:cNvCxnSpPr/>
      </xdr:nvCxnSpPr>
      <xdr:spPr>
        <a:xfrm flipV="1">
          <a:off x="18656300" y="13276084"/>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28284</xdr:rowOff>
    </xdr:from>
    <xdr:to>
      <xdr:col>116</xdr:col>
      <xdr:colOff>114300</xdr:colOff>
      <xdr:row>77</xdr:row>
      <xdr:rowOff>129884</xdr:rowOff>
    </xdr:to>
    <xdr:sp macro="" textlink="">
      <xdr:nvSpPr>
        <xdr:cNvPr id="850" name="楕円 849"/>
        <xdr:cNvSpPr/>
      </xdr:nvSpPr>
      <xdr:spPr>
        <a:xfrm>
          <a:off x="221107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6711</xdr:rowOff>
    </xdr:from>
    <xdr:ext cx="534377" cy="259045"/>
    <xdr:sp macro="" textlink="">
      <xdr:nvSpPr>
        <xdr:cNvPr id="851" name="繰出金該当値テキスト"/>
        <xdr:cNvSpPr txBox="1"/>
      </xdr:nvSpPr>
      <xdr:spPr>
        <a:xfrm>
          <a:off x="22212300" y="132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18492</xdr:rowOff>
    </xdr:from>
    <xdr:to>
      <xdr:col>112</xdr:col>
      <xdr:colOff>38100</xdr:colOff>
      <xdr:row>77</xdr:row>
      <xdr:rowOff>120092</xdr:rowOff>
    </xdr:to>
    <xdr:sp macro="" textlink="">
      <xdr:nvSpPr>
        <xdr:cNvPr id="852" name="楕円 851"/>
        <xdr:cNvSpPr/>
      </xdr:nvSpPr>
      <xdr:spPr>
        <a:xfrm>
          <a:off x="21272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111219</xdr:rowOff>
    </xdr:from>
    <xdr:ext cx="534377" cy="259045"/>
    <xdr:sp macro="" textlink="">
      <xdr:nvSpPr>
        <xdr:cNvPr id="853" name="テキスト ボックス 852"/>
        <xdr:cNvSpPr txBox="1"/>
      </xdr:nvSpPr>
      <xdr:spPr>
        <a:xfrm>
          <a:off x="21056111" y="133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170910</xdr:rowOff>
    </xdr:from>
    <xdr:to>
      <xdr:col>107</xdr:col>
      <xdr:colOff>101600</xdr:colOff>
      <xdr:row>77</xdr:row>
      <xdr:rowOff>101060</xdr:rowOff>
    </xdr:to>
    <xdr:sp macro="" textlink="">
      <xdr:nvSpPr>
        <xdr:cNvPr id="854" name="楕円 853"/>
        <xdr:cNvSpPr/>
      </xdr:nvSpPr>
      <xdr:spPr>
        <a:xfrm>
          <a:off x="20383500" y="13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92187</xdr:rowOff>
    </xdr:from>
    <xdr:ext cx="534377" cy="259045"/>
    <xdr:sp macro="" textlink="">
      <xdr:nvSpPr>
        <xdr:cNvPr id="855" name="テキスト ボックス 854"/>
        <xdr:cNvSpPr txBox="1"/>
      </xdr:nvSpPr>
      <xdr:spPr>
        <a:xfrm>
          <a:off x="20167111" y="132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23634</xdr:rowOff>
    </xdr:from>
    <xdr:to>
      <xdr:col>102</xdr:col>
      <xdr:colOff>165100</xdr:colOff>
      <xdr:row>77</xdr:row>
      <xdr:rowOff>125234</xdr:rowOff>
    </xdr:to>
    <xdr:sp macro="" textlink="">
      <xdr:nvSpPr>
        <xdr:cNvPr id="856" name="楕円 855"/>
        <xdr:cNvSpPr/>
      </xdr:nvSpPr>
      <xdr:spPr>
        <a:xfrm>
          <a:off x="19494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116361</xdr:rowOff>
    </xdr:from>
    <xdr:ext cx="534377" cy="259045"/>
    <xdr:sp macro="" textlink="">
      <xdr:nvSpPr>
        <xdr:cNvPr id="857" name="テキスト ボックス 856"/>
        <xdr:cNvSpPr txBox="1"/>
      </xdr:nvSpPr>
      <xdr:spPr>
        <a:xfrm>
          <a:off x="19278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43047</xdr:rowOff>
    </xdr:from>
    <xdr:to>
      <xdr:col>98</xdr:col>
      <xdr:colOff>38100</xdr:colOff>
      <xdr:row>77</xdr:row>
      <xdr:rowOff>144647</xdr:rowOff>
    </xdr:to>
    <xdr:sp macro="" textlink="">
      <xdr:nvSpPr>
        <xdr:cNvPr id="858" name="楕円 857"/>
        <xdr:cNvSpPr/>
      </xdr:nvSpPr>
      <xdr:spPr>
        <a:xfrm>
          <a:off x="18605500" y="132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135774</xdr:rowOff>
    </xdr:from>
    <xdr:ext cx="534377" cy="259045"/>
    <xdr:sp macro="" textlink="">
      <xdr:nvSpPr>
        <xdr:cNvPr id="859" name="テキスト ボックス 858"/>
        <xdr:cNvSpPr txBox="1"/>
      </xdr:nvSpPr>
      <xdr:spPr>
        <a:xfrm>
          <a:off x="18389111" y="133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主な構成項目である人件費は、住民一人当たり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51,872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普通建設事業費は、住民１人当たり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57,636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円で類似団体平均をやや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回っているが、類似団体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と比べ新規整備が多い状況にある。新設</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公共施設のランニングコストが物件費を上昇させる一因となっていることから、今後は、公共施設マネジメント計画による長寿命化や複合化を積極的に進め、施設保有量の適正化を図っていく。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積立金については、類似団体平均を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下回っており、財政調整基金などの基金現在額も取崩超過により減少している。不測の事態へ備えるためにも、基金に依存しない予算編成に努め、適正な基金額を維持していく。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87,908
84,005
108.33
34,040,445
32,766,717
1,271,245
19,201,533
26,366,508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44831</xdr:rowOff>
    </xdr:from>
    <xdr:to>
      <xdr:col>24</xdr:col>
      <xdr:colOff>63500</xdr:colOff>
      <xdr:row>37</xdr:row>
      <xdr:rowOff>119126</xdr:rowOff>
    </xdr:to>
    <xdr:cxnSp macro="">
      <xdr:nvCxnSpPr>
        <xdr:cNvPr id="61" name="直線コネクタ 60"/>
        <xdr:cNvCxnSpPr/>
      </xdr:nvCxnSpPr>
      <xdr:spPr>
        <a:xfrm>
          <a:off x="3797300" y="6388481"/>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44831</xdr:rowOff>
    </xdr:from>
    <xdr:to>
      <xdr:col>19</xdr:col>
      <xdr:colOff>177800</xdr:colOff>
      <xdr:row>37</xdr:row>
      <xdr:rowOff>82550</xdr:rowOff>
    </xdr:to>
    <xdr:cxnSp macro="">
      <xdr:nvCxnSpPr>
        <xdr:cNvPr id="64" name="直線コネクタ 63"/>
        <xdr:cNvCxnSpPr/>
      </xdr:nvCxnSpPr>
      <xdr:spPr>
        <a:xfrm flipV="1">
          <a:off x="2908300" y="63884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82550</xdr:rowOff>
    </xdr:from>
    <xdr:to>
      <xdr:col>15</xdr:col>
      <xdr:colOff>50800</xdr:colOff>
      <xdr:row>37</xdr:row>
      <xdr:rowOff>116840</xdr:rowOff>
    </xdr:to>
    <xdr:cxnSp macro="">
      <xdr:nvCxnSpPr>
        <xdr:cNvPr id="67" name="直線コネクタ 66"/>
        <xdr:cNvCxnSpPr/>
      </xdr:nvCxnSpPr>
      <xdr:spPr>
        <a:xfrm flipV="1">
          <a:off x="2019300" y="6426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116840</xdr:rowOff>
    </xdr:from>
    <xdr:to>
      <xdr:col>10</xdr:col>
      <xdr:colOff>114300</xdr:colOff>
      <xdr:row>37</xdr:row>
      <xdr:rowOff>157988</xdr:rowOff>
    </xdr:to>
    <xdr:cxnSp macro="">
      <xdr:nvCxnSpPr>
        <xdr:cNvPr id="70" name="直線コネクタ 69"/>
        <xdr:cNvCxnSpPr/>
      </xdr:nvCxnSpPr>
      <xdr:spPr>
        <a:xfrm flipV="1">
          <a:off x="1130300" y="64604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68326</xdr:rowOff>
    </xdr:from>
    <xdr:to>
      <xdr:col>24</xdr:col>
      <xdr:colOff>114300</xdr:colOff>
      <xdr:row>37</xdr:row>
      <xdr:rowOff>169926</xdr:rowOff>
    </xdr:to>
    <xdr:sp macro="" textlink="">
      <xdr:nvSpPr>
        <xdr:cNvPr id="80" name="楕円 79"/>
        <xdr:cNvSpPr/>
      </xdr:nvSpPr>
      <xdr:spPr>
        <a:xfrm>
          <a:off x="4584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46753</xdr:rowOff>
    </xdr:from>
    <xdr:ext cx="469744" cy="259045"/>
    <xdr:sp macro="" textlink="">
      <xdr:nvSpPr>
        <xdr:cNvPr id="81" name="議会費該当値テキスト"/>
        <xdr:cNvSpPr txBox="1"/>
      </xdr:nvSpPr>
      <xdr:spPr>
        <a:xfrm>
          <a:off x="4686300"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165481</xdr:rowOff>
    </xdr:from>
    <xdr:to>
      <xdr:col>20</xdr:col>
      <xdr:colOff>38100</xdr:colOff>
      <xdr:row>37</xdr:row>
      <xdr:rowOff>95631</xdr:rowOff>
    </xdr:to>
    <xdr:sp macro="" textlink="">
      <xdr:nvSpPr>
        <xdr:cNvPr id="82" name="楕円 81"/>
        <xdr:cNvSpPr/>
      </xdr:nvSpPr>
      <xdr:spPr>
        <a:xfrm>
          <a:off x="3746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86758</xdr:rowOff>
    </xdr:from>
    <xdr:ext cx="469744" cy="259045"/>
    <xdr:sp macro="" textlink="">
      <xdr:nvSpPr>
        <xdr:cNvPr id="83" name="テキスト ボックス 82"/>
        <xdr:cNvSpPr txBox="1"/>
      </xdr:nvSpPr>
      <xdr:spPr>
        <a:xfrm>
          <a:off x="3562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31750</xdr:rowOff>
    </xdr:from>
    <xdr:to>
      <xdr:col>15</xdr:col>
      <xdr:colOff>101600</xdr:colOff>
      <xdr:row>37</xdr:row>
      <xdr:rowOff>133350</xdr:rowOff>
    </xdr:to>
    <xdr:sp macro="" textlink="">
      <xdr:nvSpPr>
        <xdr:cNvPr id="84" name="楕円 83"/>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124477</xdr:rowOff>
    </xdr:from>
    <xdr:ext cx="469744" cy="259045"/>
    <xdr:sp macro="" textlink="">
      <xdr:nvSpPr>
        <xdr:cNvPr id="85" name="テキスト ボックス 84"/>
        <xdr:cNvSpPr txBox="1"/>
      </xdr:nvSpPr>
      <xdr:spPr>
        <a:xfrm>
          <a:off x="2673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6" name="楕円 85"/>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158767</xdr:rowOff>
    </xdr:from>
    <xdr:ext cx="469744" cy="259045"/>
    <xdr:sp macro="" textlink="">
      <xdr:nvSpPr>
        <xdr:cNvPr id="87" name="テキスト ボックス 86"/>
        <xdr:cNvSpPr txBox="1"/>
      </xdr:nvSpPr>
      <xdr:spPr>
        <a:xfrm>
          <a:off x="1784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107188</xdr:rowOff>
    </xdr:from>
    <xdr:to>
      <xdr:col>6</xdr:col>
      <xdr:colOff>38100</xdr:colOff>
      <xdr:row>38</xdr:row>
      <xdr:rowOff>37338</xdr:rowOff>
    </xdr:to>
    <xdr:sp macro="" textlink="">
      <xdr:nvSpPr>
        <xdr:cNvPr id="88" name="楕円 87"/>
        <xdr:cNvSpPr/>
      </xdr:nvSpPr>
      <xdr:spPr>
        <a:xfrm>
          <a:off x="107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28465</xdr:rowOff>
    </xdr:from>
    <xdr:ext cx="469744" cy="259045"/>
    <xdr:sp macro="" textlink="">
      <xdr:nvSpPr>
        <xdr:cNvPr id="89" name="テキスト ボックス 88"/>
        <xdr:cNvSpPr txBox="1"/>
      </xdr:nvSpPr>
      <xdr:spPr>
        <a:xfrm>
          <a:off x="895428"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143659</xdr:rowOff>
    </xdr:from>
    <xdr:to>
      <xdr:col>24</xdr:col>
      <xdr:colOff>63500</xdr:colOff>
      <xdr:row>57</xdr:row>
      <xdr:rowOff>154156</xdr:rowOff>
    </xdr:to>
    <xdr:cxnSp macro="">
      <xdr:nvCxnSpPr>
        <xdr:cNvPr id="116" name="直線コネクタ 115"/>
        <xdr:cNvCxnSpPr/>
      </xdr:nvCxnSpPr>
      <xdr:spPr>
        <a:xfrm>
          <a:off x="3797300" y="9916309"/>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143659</xdr:rowOff>
    </xdr:from>
    <xdr:to>
      <xdr:col>19</xdr:col>
      <xdr:colOff>177800</xdr:colOff>
      <xdr:row>57</xdr:row>
      <xdr:rowOff>164576</xdr:rowOff>
    </xdr:to>
    <xdr:cxnSp macro="">
      <xdr:nvCxnSpPr>
        <xdr:cNvPr id="119" name="直線コネクタ 118"/>
        <xdr:cNvCxnSpPr/>
      </xdr:nvCxnSpPr>
      <xdr:spPr>
        <a:xfrm flipV="1">
          <a:off x="2908300" y="991630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164576</xdr:rowOff>
    </xdr:from>
    <xdr:to>
      <xdr:col>15</xdr:col>
      <xdr:colOff>50800</xdr:colOff>
      <xdr:row>57</xdr:row>
      <xdr:rowOff>166680</xdr:rowOff>
    </xdr:to>
    <xdr:cxnSp macro="">
      <xdr:nvCxnSpPr>
        <xdr:cNvPr id="122" name="直線コネクタ 121"/>
        <xdr:cNvCxnSpPr/>
      </xdr:nvCxnSpPr>
      <xdr:spPr>
        <a:xfrm flipV="1">
          <a:off x="2019300" y="993722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130172</xdr:rowOff>
    </xdr:from>
    <xdr:to>
      <xdr:col>10</xdr:col>
      <xdr:colOff>114300</xdr:colOff>
      <xdr:row>57</xdr:row>
      <xdr:rowOff>166680</xdr:rowOff>
    </xdr:to>
    <xdr:cxnSp macro="">
      <xdr:nvCxnSpPr>
        <xdr:cNvPr id="125" name="直線コネクタ 124"/>
        <xdr:cNvCxnSpPr/>
      </xdr:nvCxnSpPr>
      <xdr:spPr>
        <a:xfrm>
          <a:off x="1130300" y="9902822"/>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103356</xdr:rowOff>
    </xdr:from>
    <xdr:to>
      <xdr:col>24</xdr:col>
      <xdr:colOff>114300</xdr:colOff>
      <xdr:row>58</xdr:row>
      <xdr:rowOff>33506</xdr:rowOff>
    </xdr:to>
    <xdr:sp macro="" textlink="">
      <xdr:nvSpPr>
        <xdr:cNvPr id="135" name="楕円 134"/>
        <xdr:cNvSpPr/>
      </xdr:nvSpPr>
      <xdr:spPr>
        <a:xfrm>
          <a:off x="4584700" y="9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18283</xdr:rowOff>
    </xdr:from>
    <xdr:ext cx="534377" cy="259045"/>
    <xdr:sp macro="" textlink="">
      <xdr:nvSpPr>
        <xdr:cNvPr id="136" name="総務費該当値テキスト"/>
        <xdr:cNvSpPr txBox="1"/>
      </xdr:nvSpPr>
      <xdr:spPr>
        <a:xfrm>
          <a:off x="4686300" y="979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92859</xdr:rowOff>
    </xdr:from>
    <xdr:to>
      <xdr:col>20</xdr:col>
      <xdr:colOff>38100</xdr:colOff>
      <xdr:row>58</xdr:row>
      <xdr:rowOff>23009</xdr:rowOff>
    </xdr:to>
    <xdr:sp macro="" textlink="">
      <xdr:nvSpPr>
        <xdr:cNvPr id="137" name="楕円 136"/>
        <xdr:cNvSpPr/>
      </xdr:nvSpPr>
      <xdr:spPr>
        <a:xfrm>
          <a:off x="37465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14136</xdr:rowOff>
    </xdr:from>
    <xdr:ext cx="534377" cy="259045"/>
    <xdr:sp macro="" textlink="">
      <xdr:nvSpPr>
        <xdr:cNvPr id="138" name="テキスト ボックス 137"/>
        <xdr:cNvSpPr txBox="1"/>
      </xdr:nvSpPr>
      <xdr:spPr>
        <a:xfrm>
          <a:off x="3530111" y="99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113776</xdr:rowOff>
    </xdr:from>
    <xdr:to>
      <xdr:col>15</xdr:col>
      <xdr:colOff>101600</xdr:colOff>
      <xdr:row>58</xdr:row>
      <xdr:rowOff>43926</xdr:rowOff>
    </xdr:to>
    <xdr:sp macro="" textlink="">
      <xdr:nvSpPr>
        <xdr:cNvPr id="139" name="楕円 138"/>
        <xdr:cNvSpPr/>
      </xdr:nvSpPr>
      <xdr:spPr>
        <a:xfrm>
          <a:off x="28575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35053</xdr:rowOff>
    </xdr:from>
    <xdr:ext cx="534377" cy="259045"/>
    <xdr:sp macro="" textlink="">
      <xdr:nvSpPr>
        <xdr:cNvPr id="140" name="テキスト ボックス 139"/>
        <xdr:cNvSpPr txBox="1"/>
      </xdr:nvSpPr>
      <xdr:spPr>
        <a:xfrm>
          <a:off x="2641111" y="99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115880</xdr:rowOff>
    </xdr:from>
    <xdr:to>
      <xdr:col>10</xdr:col>
      <xdr:colOff>165100</xdr:colOff>
      <xdr:row>58</xdr:row>
      <xdr:rowOff>46030</xdr:rowOff>
    </xdr:to>
    <xdr:sp macro="" textlink="">
      <xdr:nvSpPr>
        <xdr:cNvPr id="141" name="楕円 140"/>
        <xdr:cNvSpPr/>
      </xdr:nvSpPr>
      <xdr:spPr>
        <a:xfrm>
          <a:off x="1968500" y="9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37157</xdr:rowOff>
    </xdr:from>
    <xdr:ext cx="534377" cy="259045"/>
    <xdr:sp macro="" textlink="">
      <xdr:nvSpPr>
        <xdr:cNvPr id="142" name="テキスト ボックス 141"/>
        <xdr:cNvSpPr txBox="1"/>
      </xdr:nvSpPr>
      <xdr:spPr>
        <a:xfrm>
          <a:off x="1752111" y="99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79372</xdr:rowOff>
    </xdr:from>
    <xdr:to>
      <xdr:col>6</xdr:col>
      <xdr:colOff>38100</xdr:colOff>
      <xdr:row>58</xdr:row>
      <xdr:rowOff>9522</xdr:rowOff>
    </xdr:to>
    <xdr:sp macro="" textlink="">
      <xdr:nvSpPr>
        <xdr:cNvPr id="143" name="楕円 142"/>
        <xdr:cNvSpPr/>
      </xdr:nvSpPr>
      <xdr:spPr>
        <a:xfrm>
          <a:off x="1079500" y="98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649</xdr:rowOff>
    </xdr:from>
    <xdr:ext cx="534377" cy="259045"/>
    <xdr:sp macro="" textlink="">
      <xdr:nvSpPr>
        <xdr:cNvPr id="144" name="テキスト ボックス 143"/>
        <xdr:cNvSpPr txBox="1"/>
      </xdr:nvSpPr>
      <xdr:spPr>
        <a:xfrm>
          <a:off x="863111" y="99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85554</xdr:rowOff>
    </xdr:from>
    <xdr:to>
      <xdr:col>24</xdr:col>
      <xdr:colOff>63500</xdr:colOff>
      <xdr:row>78</xdr:row>
      <xdr:rowOff>100075</xdr:rowOff>
    </xdr:to>
    <xdr:cxnSp macro="">
      <xdr:nvCxnSpPr>
        <xdr:cNvPr id="172" name="直線コネクタ 171"/>
        <xdr:cNvCxnSpPr/>
      </xdr:nvCxnSpPr>
      <xdr:spPr>
        <a:xfrm>
          <a:off x="3797300" y="13458654"/>
          <a:ext cx="8382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85554</xdr:rowOff>
    </xdr:from>
    <xdr:to>
      <xdr:col>19</xdr:col>
      <xdr:colOff>177800</xdr:colOff>
      <xdr:row>78</xdr:row>
      <xdr:rowOff>130922</xdr:rowOff>
    </xdr:to>
    <xdr:cxnSp macro="">
      <xdr:nvCxnSpPr>
        <xdr:cNvPr id="175" name="直線コネクタ 174"/>
        <xdr:cNvCxnSpPr/>
      </xdr:nvCxnSpPr>
      <xdr:spPr>
        <a:xfrm flipV="1">
          <a:off x="2908300" y="13458654"/>
          <a:ext cx="889000" cy="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130922</xdr:rowOff>
    </xdr:from>
    <xdr:to>
      <xdr:col>15</xdr:col>
      <xdr:colOff>50800</xdr:colOff>
      <xdr:row>78</xdr:row>
      <xdr:rowOff>146951</xdr:rowOff>
    </xdr:to>
    <xdr:cxnSp macro="">
      <xdr:nvCxnSpPr>
        <xdr:cNvPr id="178" name="直線コネクタ 177"/>
        <xdr:cNvCxnSpPr/>
      </xdr:nvCxnSpPr>
      <xdr:spPr>
        <a:xfrm flipV="1">
          <a:off x="2019300" y="13504022"/>
          <a:ext cx="8890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146951</xdr:rowOff>
    </xdr:from>
    <xdr:to>
      <xdr:col>10</xdr:col>
      <xdr:colOff>114300</xdr:colOff>
      <xdr:row>79</xdr:row>
      <xdr:rowOff>10327</xdr:rowOff>
    </xdr:to>
    <xdr:cxnSp macro="">
      <xdr:nvCxnSpPr>
        <xdr:cNvPr id="181" name="直線コネクタ 180"/>
        <xdr:cNvCxnSpPr/>
      </xdr:nvCxnSpPr>
      <xdr:spPr>
        <a:xfrm flipV="1">
          <a:off x="1130300" y="13520051"/>
          <a:ext cx="889000" cy="3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49275</xdr:rowOff>
    </xdr:from>
    <xdr:to>
      <xdr:col>24</xdr:col>
      <xdr:colOff>114300</xdr:colOff>
      <xdr:row>78</xdr:row>
      <xdr:rowOff>150875</xdr:rowOff>
    </xdr:to>
    <xdr:sp macro="" textlink="">
      <xdr:nvSpPr>
        <xdr:cNvPr id="191" name="楕円 190"/>
        <xdr:cNvSpPr/>
      </xdr:nvSpPr>
      <xdr:spPr>
        <a:xfrm>
          <a:off x="4584700" y="134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135652</xdr:rowOff>
    </xdr:from>
    <xdr:ext cx="599010" cy="259045"/>
    <xdr:sp macro="" textlink="">
      <xdr:nvSpPr>
        <xdr:cNvPr id="192" name="民生費該当値テキスト"/>
        <xdr:cNvSpPr txBox="1"/>
      </xdr:nvSpPr>
      <xdr:spPr>
        <a:xfrm>
          <a:off x="4686300" y="1333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34754</xdr:rowOff>
    </xdr:from>
    <xdr:to>
      <xdr:col>20</xdr:col>
      <xdr:colOff>38100</xdr:colOff>
      <xdr:row>78</xdr:row>
      <xdr:rowOff>136354</xdr:rowOff>
    </xdr:to>
    <xdr:sp macro="" textlink="">
      <xdr:nvSpPr>
        <xdr:cNvPr id="193" name="楕円 192"/>
        <xdr:cNvSpPr/>
      </xdr:nvSpPr>
      <xdr:spPr>
        <a:xfrm>
          <a:off x="3746500" y="134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127481</xdr:rowOff>
    </xdr:from>
    <xdr:ext cx="599010" cy="259045"/>
    <xdr:sp macro="" textlink="">
      <xdr:nvSpPr>
        <xdr:cNvPr id="194" name="テキスト ボックス 193"/>
        <xdr:cNvSpPr txBox="1"/>
      </xdr:nvSpPr>
      <xdr:spPr>
        <a:xfrm>
          <a:off x="3497795" y="1350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80122</xdr:rowOff>
    </xdr:from>
    <xdr:to>
      <xdr:col>15</xdr:col>
      <xdr:colOff>101600</xdr:colOff>
      <xdr:row>79</xdr:row>
      <xdr:rowOff>10272</xdr:rowOff>
    </xdr:to>
    <xdr:sp macro="" textlink="">
      <xdr:nvSpPr>
        <xdr:cNvPr id="195" name="楕円 194"/>
        <xdr:cNvSpPr/>
      </xdr:nvSpPr>
      <xdr:spPr>
        <a:xfrm>
          <a:off x="2857500" y="13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1399</xdr:rowOff>
    </xdr:from>
    <xdr:ext cx="599010" cy="259045"/>
    <xdr:sp macro="" textlink="">
      <xdr:nvSpPr>
        <xdr:cNvPr id="196" name="テキスト ボックス 195"/>
        <xdr:cNvSpPr txBox="1"/>
      </xdr:nvSpPr>
      <xdr:spPr>
        <a:xfrm>
          <a:off x="2608795" y="135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96151</xdr:rowOff>
    </xdr:from>
    <xdr:to>
      <xdr:col>10</xdr:col>
      <xdr:colOff>165100</xdr:colOff>
      <xdr:row>79</xdr:row>
      <xdr:rowOff>26301</xdr:rowOff>
    </xdr:to>
    <xdr:sp macro="" textlink="">
      <xdr:nvSpPr>
        <xdr:cNvPr id="197" name="楕円 196"/>
        <xdr:cNvSpPr/>
      </xdr:nvSpPr>
      <xdr:spPr>
        <a:xfrm>
          <a:off x="1968500" y="134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17428</xdr:rowOff>
    </xdr:from>
    <xdr:ext cx="534377" cy="259045"/>
    <xdr:sp macro="" textlink="">
      <xdr:nvSpPr>
        <xdr:cNvPr id="198" name="テキスト ボックス 197"/>
        <xdr:cNvSpPr txBox="1"/>
      </xdr:nvSpPr>
      <xdr:spPr>
        <a:xfrm>
          <a:off x="1752111" y="135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130977</xdr:rowOff>
    </xdr:from>
    <xdr:to>
      <xdr:col>6</xdr:col>
      <xdr:colOff>38100</xdr:colOff>
      <xdr:row>79</xdr:row>
      <xdr:rowOff>61127</xdr:rowOff>
    </xdr:to>
    <xdr:sp macro="" textlink="">
      <xdr:nvSpPr>
        <xdr:cNvPr id="199" name="楕円 198"/>
        <xdr:cNvSpPr/>
      </xdr:nvSpPr>
      <xdr:spPr>
        <a:xfrm>
          <a:off x="1079500" y="135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52254</xdr:rowOff>
    </xdr:from>
    <xdr:ext cx="534377" cy="259045"/>
    <xdr:sp macro="" textlink="">
      <xdr:nvSpPr>
        <xdr:cNvPr id="200" name="テキスト ボックス 199"/>
        <xdr:cNvSpPr txBox="1"/>
      </xdr:nvSpPr>
      <xdr:spPr>
        <a:xfrm>
          <a:off x="863111" y="135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77887</xdr:rowOff>
    </xdr:from>
    <xdr:to>
      <xdr:col>24</xdr:col>
      <xdr:colOff>63500</xdr:colOff>
      <xdr:row>94</xdr:row>
      <xdr:rowOff>102781</xdr:rowOff>
    </xdr:to>
    <xdr:cxnSp macro="">
      <xdr:nvCxnSpPr>
        <xdr:cNvPr id="228" name="直線コネクタ 227"/>
        <xdr:cNvCxnSpPr/>
      </xdr:nvCxnSpPr>
      <xdr:spPr>
        <a:xfrm flipV="1">
          <a:off x="3797300" y="16194187"/>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127402</xdr:rowOff>
    </xdr:from>
    <xdr:to>
      <xdr:col>19</xdr:col>
      <xdr:colOff>177800</xdr:colOff>
      <xdr:row>94</xdr:row>
      <xdr:rowOff>102781</xdr:rowOff>
    </xdr:to>
    <xdr:cxnSp macro="">
      <xdr:nvCxnSpPr>
        <xdr:cNvPr id="231" name="直線コネクタ 230"/>
        <xdr:cNvCxnSpPr/>
      </xdr:nvCxnSpPr>
      <xdr:spPr>
        <a:xfrm>
          <a:off x="2908300" y="16072252"/>
          <a:ext cx="889000" cy="1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127402</xdr:rowOff>
    </xdr:from>
    <xdr:to>
      <xdr:col>15</xdr:col>
      <xdr:colOff>50800</xdr:colOff>
      <xdr:row>94</xdr:row>
      <xdr:rowOff>18245</xdr:rowOff>
    </xdr:to>
    <xdr:cxnSp macro="">
      <xdr:nvCxnSpPr>
        <xdr:cNvPr id="234" name="直線コネクタ 233"/>
        <xdr:cNvCxnSpPr/>
      </xdr:nvCxnSpPr>
      <xdr:spPr>
        <a:xfrm flipV="1">
          <a:off x="2019300" y="16072252"/>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156183</xdr:rowOff>
    </xdr:from>
    <xdr:to>
      <xdr:col>10</xdr:col>
      <xdr:colOff>114300</xdr:colOff>
      <xdr:row>94</xdr:row>
      <xdr:rowOff>18245</xdr:rowOff>
    </xdr:to>
    <xdr:cxnSp macro="">
      <xdr:nvCxnSpPr>
        <xdr:cNvPr id="237" name="直線コネクタ 236"/>
        <xdr:cNvCxnSpPr/>
      </xdr:nvCxnSpPr>
      <xdr:spPr>
        <a:xfrm>
          <a:off x="1130300" y="16101033"/>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27087</xdr:rowOff>
    </xdr:from>
    <xdr:to>
      <xdr:col>24</xdr:col>
      <xdr:colOff>114300</xdr:colOff>
      <xdr:row>94</xdr:row>
      <xdr:rowOff>128687</xdr:rowOff>
    </xdr:to>
    <xdr:sp macro="" textlink="">
      <xdr:nvSpPr>
        <xdr:cNvPr id="247" name="楕円 246"/>
        <xdr:cNvSpPr/>
      </xdr:nvSpPr>
      <xdr:spPr>
        <a:xfrm>
          <a:off x="4584700" y="161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49964</xdr:rowOff>
    </xdr:from>
    <xdr:ext cx="534377" cy="259045"/>
    <xdr:sp macro="" textlink="">
      <xdr:nvSpPr>
        <xdr:cNvPr id="248" name="衛生費該当値テキスト"/>
        <xdr:cNvSpPr txBox="1"/>
      </xdr:nvSpPr>
      <xdr:spPr>
        <a:xfrm>
          <a:off x="4686300" y="159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51981</xdr:rowOff>
    </xdr:from>
    <xdr:to>
      <xdr:col>20</xdr:col>
      <xdr:colOff>38100</xdr:colOff>
      <xdr:row>94</xdr:row>
      <xdr:rowOff>153581</xdr:rowOff>
    </xdr:to>
    <xdr:sp macro="" textlink="">
      <xdr:nvSpPr>
        <xdr:cNvPr id="249" name="楕円 248"/>
        <xdr:cNvSpPr/>
      </xdr:nvSpPr>
      <xdr:spPr>
        <a:xfrm>
          <a:off x="3746500" y="16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170108</xdr:rowOff>
    </xdr:from>
    <xdr:ext cx="534377" cy="259045"/>
    <xdr:sp macro="" textlink="">
      <xdr:nvSpPr>
        <xdr:cNvPr id="250" name="テキスト ボックス 249"/>
        <xdr:cNvSpPr txBox="1"/>
      </xdr:nvSpPr>
      <xdr:spPr>
        <a:xfrm>
          <a:off x="3530111" y="159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76602</xdr:rowOff>
    </xdr:from>
    <xdr:to>
      <xdr:col>15</xdr:col>
      <xdr:colOff>101600</xdr:colOff>
      <xdr:row>94</xdr:row>
      <xdr:rowOff>6752</xdr:rowOff>
    </xdr:to>
    <xdr:sp macro="" textlink="">
      <xdr:nvSpPr>
        <xdr:cNvPr id="251" name="楕円 250"/>
        <xdr:cNvSpPr/>
      </xdr:nvSpPr>
      <xdr:spPr>
        <a:xfrm>
          <a:off x="2857500" y="160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23279</xdr:rowOff>
    </xdr:from>
    <xdr:ext cx="534377" cy="259045"/>
    <xdr:sp macro="" textlink="">
      <xdr:nvSpPr>
        <xdr:cNvPr id="252" name="テキスト ボックス 251"/>
        <xdr:cNvSpPr txBox="1"/>
      </xdr:nvSpPr>
      <xdr:spPr>
        <a:xfrm>
          <a:off x="2641111" y="157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138895</xdr:rowOff>
    </xdr:from>
    <xdr:to>
      <xdr:col>10</xdr:col>
      <xdr:colOff>165100</xdr:colOff>
      <xdr:row>94</xdr:row>
      <xdr:rowOff>69045</xdr:rowOff>
    </xdr:to>
    <xdr:sp macro="" textlink="">
      <xdr:nvSpPr>
        <xdr:cNvPr id="253" name="楕円 252"/>
        <xdr:cNvSpPr/>
      </xdr:nvSpPr>
      <xdr:spPr>
        <a:xfrm>
          <a:off x="1968500" y="160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85572</xdr:rowOff>
    </xdr:from>
    <xdr:ext cx="534377" cy="259045"/>
    <xdr:sp macro="" textlink="">
      <xdr:nvSpPr>
        <xdr:cNvPr id="254" name="テキスト ボックス 253"/>
        <xdr:cNvSpPr txBox="1"/>
      </xdr:nvSpPr>
      <xdr:spPr>
        <a:xfrm>
          <a:off x="1752111" y="158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105383</xdr:rowOff>
    </xdr:from>
    <xdr:to>
      <xdr:col>6</xdr:col>
      <xdr:colOff>38100</xdr:colOff>
      <xdr:row>94</xdr:row>
      <xdr:rowOff>35533</xdr:rowOff>
    </xdr:to>
    <xdr:sp macro="" textlink="">
      <xdr:nvSpPr>
        <xdr:cNvPr id="255" name="楕円 254"/>
        <xdr:cNvSpPr/>
      </xdr:nvSpPr>
      <xdr:spPr>
        <a:xfrm>
          <a:off x="1079500" y="160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52060</xdr:rowOff>
    </xdr:from>
    <xdr:ext cx="534377" cy="259045"/>
    <xdr:sp macro="" textlink="">
      <xdr:nvSpPr>
        <xdr:cNvPr id="256" name="テキスト ボックス 255"/>
        <xdr:cNvSpPr txBox="1"/>
      </xdr:nvSpPr>
      <xdr:spPr>
        <a:xfrm>
          <a:off x="863111" y="158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93935</xdr:rowOff>
    </xdr:from>
    <xdr:to>
      <xdr:col>55</xdr:col>
      <xdr:colOff>0</xdr:colOff>
      <xdr:row>38</xdr:row>
      <xdr:rowOff>104907</xdr:rowOff>
    </xdr:to>
    <xdr:cxnSp macro="">
      <xdr:nvCxnSpPr>
        <xdr:cNvPr id="283" name="直線コネクタ 282"/>
        <xdr:cNvCxnSpPr/>
      </xdr:nvCxnSpPr>
      <xdr:spPr>
        <a:xfrm flipV="1">
          <a:off x="9639300" y="6609035"/>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102667</xdr:rowOff>
    </xdr:from>
    <xdr:to>
      <xdr:col>50</xdr:col>
      <xdr:colOff>114300</xdr:colOff>
      <xdr:row>38</xdr:row>
      <xdr:rowOff>104907</xdr:rowOff>
    </xdr:to>
    <xdr:cxnSp macro="">
      <xdr:nvCxnSpPr>
        <xdr:cNvPr id="286" name="直線コネクタ 285"/>
        <xdr:cNvCxnSpPr/>
      </xdr:nvCxnSpPr>
      <xdr:spPr>
        <a:xfrm>
          <a:off x="8750300" y="661776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101021</xdr:rowOff>
    </xdr:from>
    <xdr:to>
      <xdr:col>45</xdr:col>
      <xdr:colOff>177800</xdr:colOff>
      <xdr:row>38</xdr:row>
      <xdr:rowOff>102667</xdr:rowOff>
    </xdr:to>
    <xdr:cxnSp macro="">
      <xdr:nvCxnSpPr>
        <xdr:cNvPr id="289" name="直線コネクタ 288"/>
        <xdr:cNvCxnSpPr/>
      </xdr:nvCxnSpPr>
      <xdr:spPr>
        <a:xfrm>
          <a:off x="7861300" y="661612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80081</xdr:rowOff>
    </xdr:from>
    <xdr:to>
      <xdr:col>41</xdr:col>
      <xdr:colOff>50800</xdr:colOff>
      <xdr:row>38</xdr:row>
      <xdr:rowOff>101021</xdr:rowOff>
    </xdr:to>
    <xdr:cxnSp macro="">
      <xdr:nvCxnSpPr>
        <xdr:cNvPr id="292" name="直線コネクタ 291"/>
        <xdr:cNvCxnSpPr/>
      </xdr:nvCxnSpPr>
      <xdr:spPr>
        <a:xfrm>
          <a:off x="6972300" y="65951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43135</xdr:rowOff>
    </xdr:from>
    <xdr:to>
      <xdr:col>55</xdr:col>
      <xdr:colOff>50800</xdr:colOff>
      <xdr:row>38</xdr:row>
      <xdr:rowOff>144735</xdr:rowOff>
    </xdr:to>
    <xdr:sp macro="" textlink="">
      <xdr:nvSpPr>
        <xdr:cNvPr id="302" name="楕円 301"/>
        <xdr:cNvSpPr/>
      </xdr:nvSpPr>
      <xdr:spPr>
        <a:xfrm>
          <a:off x="104267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577</xdr:rowOff>
    </xdr:from>
    <xdr:ext cx="469744" cy="259045"/>
    <xdr:sp macro="" textlink="">
      <xdr:nvSpPr>
        <xdr:cNvPr id="303" name="労働費該当値テキスト"/>
        <xdr:cNvSpPr txBox="1"/>
      </xdr:nvSpPr>
      <xdr:spPr>
        <a:xfrm>
          <a:off x="10528300" y="65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54107</xdr:rowOff>
    </xdr:from>
    <xdr:to>
      <xdr:col>50</xdr:col>
      <xdr:colOff>165100</xdr:colOff>
      <xdr:row>38</xdr:row>
      <xdr:rowOff>155707</xdr:rowOff>
    </xdr:to>
    <xdr:sp macro="" textlink="">
      <xdr:nvSpPr>
        <xdr:cNvPr id="304" name="楕円 303"/>
        <xdr:cNvSpPr/>
      </xdr:nvSpPr>
      <xdr:spPr>
        <a:xfrm>
          <a:off x="9588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146834</xdr:rowOff>
    </xdr:from>
    <xdr:ext cx="378565" cy="259045"/>
    <xdr:sp macro="" textlink="">
      <xdr:nvSpPr>
        <xdr:cNvPr id="305" name="テキスト ボックス 304"/>
        <xdr:cNvSpPr txBox="1"/>
      </xdr:nvSpPr>
      <xdr:spPr>
        <a:xfrm>
          <a:off x="9450017" y="666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51867</xdr:rowOff>
    </xdr:from>
    <xdr:to>
      <xdr:col>46</xdr:col>
      <xdr:colOff>38100</xdr:colOff>
      <xdr:row>38</xdr:row>
      <xdr:rowOff>153467</xdr:rowOff>
    </xdr:to>
    <xdr:sp macro="" textlink="">
      <xdr:nvSpPr>
        <xdr:cNvPr id="306" name="楕円 305"/>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144594</xdr:rowOff>
    </xdr:from>
    <xdr:ext cx="378565" cy="259045"/>
    <xdr:sp macro="" textlink="">
      <xdr:nvSpPr>
        <xdr:cNvPr id="307" name="テキスト ボックス 306"/>
        <xdr:cNvSpPr txBox="1"/>
      </xdr:nvSpPr>
      <xdr:spPr>
        <a:xfrm>
          <a:off x="8561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50221</xdr:rowOff>
    </xdr:from>
    <xdr:to>
      <xdr:col>41</xdr:col>
      <xdr:colOff>101600</xdr:colOff>
      <xdr:row>38</xdr:row>
      <xdr:rowOff>151821</xdr:rowOff>
    </xdr:to>
    <xdr:sp macro="" textlink="">
      <xdr:nvSpPr>
        <xdr:cNvPr id="308" name="楕円 307"/>
        <xdr:cNvSpPr/>
      </xdr:nvSpPr>
      <xdr:spPr>
        <a:xfrm>
          <a:off x="7810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142948</xdr:rowOff>
    </xdr:from>
    <xdr:ext cx="378565" cy="259045"/>
    <xdr:sp macro="" textlink="">
      <xdr:nvSpPr>
        <xdr:cNvPr id="309" name="テキスト ボックス 308"/>
        <xdr:cNvSpPr txBox="1"/>
      </xdr:nvSpPr>
      <xdr:spPr>
        <a:xfrm>
          <a:off x="7672017" y="665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29281</xdr:rowOff>
    </xdr:from>
    <xdr:to>
      <xdr:col>36</xdr:col>
      <xdr:colOff>165100</xdr:colOff>
      <xdr:row>38</xdr:row>
      <xdr:rowOff>130881</xdr:rowOff>
    </xdr:to>
    <xdr:sp macro="" textlink="">
      <xdr:nvSpPr>
        <xdr:cNvPr id="310" name="楕円 309"/>
        <xdr:cNvSpPr/>
      </xdr:nvSpPr>
      <xdr:spPr>
        <a:xfrm>
          <a:off x="6921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122008</xdr:rowOff>
    </xdr:from>
    <xdr:ext cx="469744" cy="259045"/>
    <xdr:sp macro="" textlink="">
      <xdr:nvSpPr>
        <xdr:cNvPr id="311" name="テキスト ボックス 310"/>
        <xdr:cNvSpPr txBox="1"/>
      </xdr:nvSpPr>
      <xdr:spPr>
        <a:xfrm>
          <a:off x="6737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149496</xdr:rowOff>
    </xdr:from>
    <xdr:to>
      <xdr:col>55</xdr:col>
      <xdr:colOff>0</xdr:colOff>
      <xdr:row>57</xdr:row>
      <xdr:rowOff>150593</xdr:rowOff>
    </xdr:to>
    <xdr:cxnSp macro="">
      <xdr:nvCxnSpPr>
        <xdr:cNvPr id="336" name="直線コネクタ 335"/>
        <xdr:cNvCxnSpPr/>
      </xdr:nvCxnSpPr>
      <xdr:spPr>
        <a:xfrm>
          <a:off x="9639300" y="9922146"/>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149496</xdr:rowOff>
    </xdr:from>
    <xdr:to>
      <xdr:col>50</xdr:col>
      <xdr:colOff>114300</xdr:colOff>
      <xdr:row>57</xdr:row>
      <xdr:rowOff>157588</xdr:rowOff>
    </xdr:to>
    <xdr:cxnSp macro="">
      <xdr:nvCxnSpPr>
        <xdr:cNvPr id="339" name="直線コネクタ 338"/>
        <xdr:cNvCxnSpPr/>
      </xdr:nvCxnSpPr>
      <xdr:spPr>
        <a:xfrm flipV="1">
          <a:off x="8750300" y="9922146"/>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157588</xdr:rowOff>
    </xdr:from>
    <xdr:to>
      <xdr:col>45</xdr:col>
      <xdr:colOff>177800</xdr:colOff>
      <xdr:row>57</xdr:row>
      <xdr:rowOff>162766</xdr:rowOff>
    </xdr:to>
    <xdr:cxnSp macro="">
      <xdr:nvCxnSpPr>
        <xdr:cNvPr id="342" name="直線コネクタ 341"/>
        <xdr:cNvCxnSpPr/>
      </xdr:nvCxnSpPr>
      <xdr:spPr>
        <a:xfrm flipV="1">
          <a:off x="7861300" y="9930238"/>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161720</xdr:rowOff>
    </xdr:from>
    <xdr:to>
      <xdr:col>41</xdr:col>
      <xdr:colOff>50800</xdr:colOff>
      <xdr:row>57</xdr:row>
      <xdr:rowOff>162766</xdr:rowOff>
    </xdr:to>
    <xdr:cxnSp macro="">
      <xdr:nvCxnSpPr>
        <xdr:cNvPr id="345" name="直線コネクタ 344"/>
        <xdr:cNvCxnSpPr/>
      </xdr:nvCxnSpPr>
      <xdr:spPr>
        <a:xfrm>
          <a:off x="6972300" y="9934370"/>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99793</xdr:rowOff>
    </xdr:from>
    <xdr:to>
      <xdr:col>55</xdr:col>
      <xdr:colOff>50800</xdr:colOff>
      <xdr:row>58</xdr:row>
      <xdr:rowOff>29943</xdr:rowOff>
    </xdr:to>
    <xdr:sp macro="" textlink="">
      <xdr:nvSpPr>
        <xdr:cNvPr id="355" name="楕円 354"/>
        <xdr:cNvSpPr/>
      </xdr:nvSpPr>
      <xdr:spPr>
        <a:xfrm>
          <a:off x="10426700" y="98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98696</xdr:rowOff>
    </xdr:from>
    <xdr:to>
      <xdr:col>50</xdr:col>
      <xdr:colOff>165100</xdr:colOff>
      <xdr:row>58</xdr:row>
      <xdr:rowOff>28846</xdr:rowOff>
    </xdr:to>
    <xdr:sp macro="" textlink="">
      <xdr:nvSpPr>
        <xdr:cNvPr id="357" name="楕円 356"/>
        <xdr:cNvSpPr/>
      </xdr:nvSpPr>
      <xdr:spPr>
        <a:xfrm>
          <a:off x="9588500" y="98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19973</xdr:rowOff>
    </xdr:from>
    <xdr:ext cx="469744" cy="259045"/>
    <xdr:sp macro="" textlink="">
      <xdr:nvSpPr>
        <xdr:cNvPr id="358" name="テキスト ボックス 357"/>
        <xdr:cNvSpPr txBox="1"/>
      </xdr:nvSpPr>
      <xdr:spPr>
        <a:xfrm>
          <a:off x="9404428" y="996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106788</xdr:rowOff>
    </xdr:from>
    <xdr:to>
      <xdr:col>46</xdr:col>
      <xdr:colOff>38100</xdr:colOff>
      <xdr:row>58</xdr:row>
      <xdr:rowOff>36938</xdr:rowOff>
    </xdr:to>
    <xdr:sp macro="" textlink="">
      <xdr:nvSpPr>
        <xdr:cNvPr id="359" name="楕円 358"/>
        <xdr:cNvSpPr/>
      </xdr:nvSpPr>
      <xdr:spPr>
        <a:xfrm>
          <a:off x="8699500" y="98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28065</xdr:rowOff>
    </xdr:from>
    <xdr:ext cx="469744" cy="259045"/>
    <xdr:sp macro="" textlink="">
      <xdr:nvSpPr>
        <xdr:cNvPr id="360" name="テキスト ボックス 359"/>
        <xdr:cNvSpPr txBox="1"/>
      </xdr:nvSpPr>
      <xdr:spPr>
        <a:xfrm>
          <a:off x="8515428" y="99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111966</xdr:rowOff>
    </xdr:from>
    <xdr:to>
      <xdr:col>41</xdr:col>
      <xdr:colOff>101600</xdr:colOff>
      <xdr:row>58</xdr:row>
      <xdr:rowOff>42116</xdr:rowOff>
    </xdr:to>
    <xdr:sp macro="" textlink="">
      <xdr:nvSpPr>
        <xdr:cNvPr id="361" name="楕円 360"/>
        <xdr:cNvSpPr/>
      </xdr:nvSpPr>
      <xdr:spPr>
        <a:xfrm>
          <a:off x="7810500" y="9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33243</xdr:rowOff>
    </xdr:from>
    <xdr:ext cx="469744" cy="259045"/>
    <xdr:sp macro="" textlink="">
      <xdr:nvSpPr>
        <xdr:cNvPr id="362" name="テキスト ボックス 361"/>
        <xdr:cNvSpPr txBox="1"/>
      </xdr:nvSpPr>
      <xdr:spPr>
        <a:xfrm>
          <a:off x="7626428" y="99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110920</xdr:rowOff>
    </xdr:from>
    <xdr:to>
      <xdr:col>36</xdr:col>
      <xdr:colOff>165100</xdr:colOff>
      <xdr:row>58</xdr:row>
      <xdr:rowOff>41070</xdr:rowOff>
    </xdr:to>
    <xdr:sp macro="" textlink="">
      <xdr:nvSpPr>
        <xdr:cNvPr id="363" name="楕円 362"/>
        <xdr:cNvSpPr/>
      </xdr:nvSpPr>
      <xdr:spPr>
        <a:xfrm>
          <a:off x="6921500" y="98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32197</xdr:rowOff>
    </xdr:from>
    <xdr:ext cx="469744" cy="259045"/>
    <xdr:sp macro="" textlink="">
      <xdr:nvSpPr>
        <xdr:cNvPr id="364" name="テキスト ボックス 363"/>
        <xdr:cNvSpPr txBox="1"/>
      </xdr:nvSpPr>
      <xdr:spPr>
        <a:xfrm>
          <a:off x="6737428" y="99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119926</xdr:rowOff>
    </xdr:from>
    <xdr:to>
      <xdr:col>55</xdr:col>
      <xdr:colOff>0</xdr:colOff>
      <xdr:row>78</xdr:row>
      <xdr:rowOff>143948</xdr:rowOff>
    </xdr:to>
    <xdr:cxnSp macro="">
      <xdr:nvCxnSpPr>
        <xdr:cNvPr id="393" name="直線コネクタ 392"/>
        <xdr:cNvCxnSpPr/>
      </xdr:nvCxnSpPr>
      <xdr:spPr>
        <a:xfrm>
          <a:off x="9639300" y="13493026"/>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79330</xdr:rowOff>
    </xdr:from>
    <xdr:to>
      <xdr:col>50</xdr:col>
      <xdr:colOff>114300</xdr:colOff>
      <xdr:row>78</xdr:row>
      <xdr:rowOff>119926</xdr:rowOff>
    </xdr:to>
    <xdr:cxnSp macro="">
      <xdr:nvCxnSpPr>
        <xdr:cNvPr id="396" name="直線コネクタ 395"/>
        <xdr:cNvCxnSpPr/>
      </xdr:nvCxnSpPr>
      <xdr:spPr>
        <a:xfrm>
          <a:off x="8750300" y="13452430"/>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79330</xdr:rowOff>
    </xdr:from>
    <xdr:to>
      <xdr:col>45</xdr:col>
      <xdr:colOff>177800</xdr:colOff>
      <xdr:row>78</xdr:row>
      <xdr:rowOff>148082</xdr:rowOff>
    </xdr:to>
    <xdr:cxnSp macro="">
      <xdr:nvCxnSpPr>
        <xdr:cNvPr id="399" name="直線コネクタ 398"/>
        <xdr:cNvCxnSpPr/>
      </xdr:nvCxnSpPr>
      <xdr:spPr>
        <a:xfrm flipV="1">
          <a:off x="7861300" y="13452430"/>
          <a:ext cx="889000" cy="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141072</xdr:rowOff>
    </xdr:from>
    <xdr:to>
      <xdr:col>41</xdr:col>
      <xdr:colOff>50800</xdr:colOff>
      <xdr:row>78</xdr:row>
      <xdr:rowOff>148082</xdr:rowOff>
    </xdr:to>
    <xdr:cxnSp macro="">
      <xdr:nvCxnSpPr>
        <xdr:cNvPr id="402" name="直線コネクタ 401"/>
        <xdr:cNvCxnSpPr/>
      </xdr:nvCxnSpPr>
      <xdr:spPr>
        <a:xfrm>
          <a:off x="6972300" y="1351417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93148</xdr:rowOff>
    </xdr:from>
    <xdr:to>
      <xdr:col>55</xdr:col>
      <xdr:colOff>50800</xdr:colOff>
      <xdr:row>79</xdr:row>
      <xdr:rowOff>23298</xdr:rowOff>
    </xdr:to>
    <xdr:sp macro="" textlink="">
      <xdr:nvSpPr>
        <xdr:cNvPr id="412" name="楕円 411"/>
        <xdr:cNvSpPr/>
      </xdr:nvSpPr>
      <xdr:spPr>
        <a:xfrm>
          <a:off x="10426700" y="134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8075</xdr:rowOff>
    </xdr:from>
    <xdr:ext cx="469744" cy="259045"/>
    <xdr:sp macro="" textlink="">
      <xdr:nvSpPr>
        <xdr:cNvPr id="413" name="商工費該当値テキスト"/>
        <xdr:cNvSpPr txBox="1"/>
      </xdr:nvSpPr>
      <xdr:spPr>
        <a:xfrm>
          <a:off x="10528300" y="133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69126</xdr:rowOff>
    </xdr:from>
    <xdr:to>
      <xdr:col>50</xdr:col>
      <xdr:colOff>165100</xdr:colOff>
      <xdr:row>78</xdr:row>
      <xdr:rowOff>170726</xdr:rowOff>
    </xdr:to>
    <xdr:sp macro="" textlink="">
      <xdr:nvSpPr>
        <xdr:cNvPr id="414" name="楕円 413"/>
        <xdr:cNvSpPr/>
      </xdr:nvSpPr>
      <xdr:spPr>
        <a:xfrm>
          <a:off x="9588500" y="13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161853</xdr:rowOff>
    </xdr:from>
    <xdr:ext cx="469744" cy="259045"/>
    <xdr:sp macro="" textlink="">
      <xdr:nvSpPr>
        <xdr:cNvPr id="415" name="テキスト ボックス 414"/>
        <xdr:cNvSpPr txBox="1"/>
      </xdr:nvSpPr>
      <xdr:spPr>
        <a:xfrm>
          <a:off x="9404428" y="135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28530</xdr:rowOff>
    </xdr:from>
    <xdr:to>
      <xdr:col>46</xdr:col>
      <xdr:colOff>38100</xdr:colOff>
      <xdr:row>78</xdr:row>
      <xdr:rowOff>130130</xdr:rowOff>
    </xdr:to>
    <xdr:sp macro="" textlink="">
      <xdr:nvSpPr>
        <xdr:cNvPr id="416" name="楕円 415"/>
        <xdr:cNvSpPr/>
      </xdr:nvSpPr>
      <xdr:spPr>
        <a:xfrm>
          <a:off x="8699500" y="134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121257</xdr:rowOff>
    </xdr:from>
    <xdr:ext cx="469744" cy="259045"/>
    <xdr:sp macro="" textlink="">
      <xdr:nvSpPr>
        <xdr:cNvPr id="417" name="テキスト ボックス 416"/>
        <xdr:cNvSpPr txBox="1"/>
      </xdr:nvSpPr>
      <xdr:spPr>
        <a:xfrm>
          <a:off x="8515428" y="134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97282</xdr:rowOff>
    </xdr:from>
    <xdr:to>
      <xdr:col>41</xdr:col>
      <xdr:colOff>101600</xdr:colOff>
      <xdr:row>79</xdr:row>
      <xdr:rowOff>27432</xdr:rowOff>
    </xdr:to>
    <xdr:sp macro="" textlink="">
      <xdr:nvSpPr>
        <xdr:cNvPr id="418" name="楕円 417"/>
        <xdr:cNvSpPr/>
      </xdr:nvSpPr>
      <xdr:spPr>
        <a:xfrm>
          <a:off x="7810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18559</xdr:rowOff>
    </xdr:from>
    <xdr:ext cx="469744" cy="259045"/>
    <xdr:sp macro="" textlink="">
      <xdr:nvSpPr>
        <xdr:cNvPr id="419" name="テキスト ボックス 418"/>
        <xdr:cNvSpPr txBox="1"/>
      </xdr:nvSpPr>
      <xdr:spPr>
        <a:xfrm>
          <a:off x="7626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90272</xdr:rowOff>
    </xdr:from>
    <xdr:to>
      <xdr:col>36</xdr:col>
      <xdr:colOff>165100</xdr:colOff>
      <xdr:row>79</xdr:row>
      <xdr:rowOff>20422</xdr:rowOff>
    </xdr:to>
    <xdr:sp macro="" textlink="">
      <xdr:nvSpPr>
        <xdr:cNvPr id="420" name="楕円 419"/>
        <xdr:cNvSpPr/>
      </xdr:nvSpPr>
      <xdr:spPr>
        <a:xfrm>
          <a:off x="6921500" y="134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11549</xdr:rowOff>
    </xdr:from>
    <xdr:ext cx="469744" cy="259045"/>
    <xdr:sp macro="" textlink="">
      <xdr:nvSpPr>
        <xdr:cNvPr id="421" name="テキスト ボックス 420"/>
        <xdr:cNvSpPr txBox="1"/>
      </xdr:nvSpPr>
      <xdr:spPr>
        <a:xfrm>
          <a:off x="6737428" y="135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133469</xdr:rowOff>
    </xdr:from>
    <xdr:to>
      <xdr:col>55</xdr:col>
      <xdr:colOff>0</xdr:colOff>
      <xdr:row>98</xdr:row>
      <xdr:rowOff>141793</xdr:rowOff>
    </xdr:to>
    <xdr:cxnSp macro="">
      <xdr:nvCxnSpPr>
        <xdr:cNvPr id="452" name="直線コネクタ 451"/>
        <xdr:cNvCxnSpPr/>
      </xdr:nvCxnSpPr>
      <xdr:spPr>
        <a:xfrm>
          <a:off x="9639300" y="16935569"/>
          <a:ext cx="838200" cy="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115629</xdr:rowOff>
    </xdr:from>
    <xdr:to>
      <xdr:col>50</xdr:col>
      <xdr:colOff>114300</xdr:colOff>
      <xdr:row>98</xdr:row>
      <xdr:rowOff>133469</xdr:rowOff>
    </xdr:to>
    <xdr:cxnSp macro="">
      <xdr:nvCxnSpPr>
        <xdr:cNvPr id="455" name="直線コネクタ 454"/>
        <xdr:cNvCxnSpPr/>
      </xdr:nvCxnSpPr>
      <xdr:spPr>
        <a:xfrm>
          <a:off x="8750300" y="16917729"/>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64281</xdr:rowOff>
    </xdr:from>
    <xdr:to>
      <xdr:col>45</xdr:col>
      <xdr:colOff>177800</xdr:colOff>
      <xdr:row>98</xdr:row>
      <xdr:rowOff>115629</xdr:rowOff>
    </xdr:to>
    <xdr:cxnSp macro="">
      <xdr:nvCxnSpPr>
        <xdr:cNvPr id="458" name="直線コネクタ 457"/>
        <xdr:cNvCxnSpPr/>
      </xdr:nvCxnSpPr>
      <xdr:spPr>
        <a:xfrm>
          <a:off x="7861300" y="16866381"/>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64281</xdr:rowOff>
    </xdr:from>
    <xdr:to>
      <xdr:col>41</xdr:col>
      <xdr:colOff>50800</xdr:colOff>
      <xdr:row>98</xdr:row>
      <xdr:rowOff>84646</xdr:rowOff>
    </xdr:to>
    <xdr:cxnSp macro="">
      <xdr:nvCxnSpPr>
        <xdr:cNvPr id="461" name="直線コネクタ 460"/>
        <xdr:cNvCxnSpPr/>
      </xdr:nvCxnSpPr>
      <xdr:spPr>
        <a:xfrm flipV="1">
          <a:off x="6972300" y="16866381"/>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90993</xdr:rowOff>
    </xdr:from>
    <xdr:to>
      <xdr:col>55</xdr:col>
      <xdr:colOff>50800</xdr:colOff>
      <xdr:row>99</xdr:row>
      <xdr:rowOff>21143</xdr:rowOff>
    </xdr:to>
    <xdr:sp macro="" textlink="">
      <xdr:nvSpPr>
        <xdr:cNvPr id="471" name="楕円 470"/>
        <xdr:cNvSpPr/>
      </xdr:nvSpPr>
      <xdr:spPr>
        <a:xfrm>
          <a:off x="10426700" y="168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82669</xdr:rowOff>
    </xdr:from>
    <xdr:to>
      <xdr:col>50</xdr:col>
      <xdr:colOff>165100</xdr:colOff>
      <xdr:row>99</xdr:row>
      <xdr:rowOff>12819</xdr:rowOff>
    </xdr:to>
    <xdr:sp macro="" textlink="">
      <xdr:nvSpPr>
        <xdr:cNvPr id="473" name="楕円 472"/>
        <xdr:cNvSpPr/>
      </xdr:nvSpPr>
      <xdr:spPr>
        <a:xfrm>
          <a:off x="9588500" y="168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3946</xdr:rowOff>
    </xdr:from>
    <xdr:ext cx="534377" cy="259045"/>
    <xdr:sp macro="" textlink="">
      <xdr:nvSpPr>
        <xdr:cNvPr id="474" name="テキスト ボックス 473"/>
        <xdr:cNvSpPr txBox="1"/>
      </xdr:nvSpPr>
      <xdr:spPr>
        <a:xfrm>
          <a:off x="9372111" y="1697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64829</xdr:rowOff>
    </xdr:from>
    <xdr:to>
      <xdr:col>46</xdr:col>
      <xdr:colOff>38100</xdr:colOff>
      <xdr:row>98</xdr:row>
      <xdr:rowOff>166429</xdr:rowOff>
    </xdr:to>
    <xdr:sp macro="" textlink="">
      <xdr:nvSpPr>
        <xdr:cNvPr id="475" name="楕円 474"/>
        <xdr:cNvSpPr/>
      </xdr:nvSpPr>
      <xdr:spPr>
        <a:xfrm>
          <a:off x="8699500" y="168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11506</xdr:rowOff>
    </xdr:from>
    <xdr:ext cx="534377" cy="259045"/>
    <xdr:sp macro="" textlink="">
      <xdr:nvSpPr>
        <xdr:cNvPr id="476" name="テキスト ボックス 475"/>
        <xdr:cNvSpPr txBox="1"/>
      </xdr:nvSpPr>
      <xdr:spPr>
        <a:xfrm>
          <a:off x="8483111" y="166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13481</xdr:rowOff>
    </xdr:from>
    <xdr:to>
      <xdr:col>41</xdr:col>
      <xdr:colOff>101600</xdr:colOff>
      <xdr:row>98</xdr:row>
      <xdr:rowOff>115081</xdr:rowOff>
    </xdr:to>
    <xdr:sp macro="" textlink="">
      <xdr:nvSpPr>
        <xdr:cNvPr id="477" name="楕円 476"/>
        <xdr:cNvSpPr/>
      </xdr:nvSpPr>
      <xdr:spPr>
        <a:xfrm>
          <a:off x="7810500" y="168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131608</xdr:rowOff>
    </xdr:from>
    <xdr:ext cx="534377" cy="259045"/>
    <xdr:sp macro="" textlink="">
      <xdr:nvSpPr>
        <xdr:cNvPr id="478" name="テキスト ボックス 477"/>
        <xdr:cNvSpPr txBox="1"/>
      </xdr:nvSpPr>
      <xdr:spPr>
        <a:xfrm>
          <a:off x="7594111" y="165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33846</xdr:rowOff>
    </xdr:from>
    <xdr:to>
      <xdr:col>36</xdr:col>
      <xdr:colOff>165100</xdr:colOff>
      <xdr:row>98</xdr:row>
      <xdr:rowOff>135446</xdr:rowOff>
    </xdr:to>
    <xdr:sp macro="" textlink="">
      <xdr:nvSpPr>
        <xdr:cNvPr id="479" name="楕円 478"/>
        <xdr:cNvSpPr/>
      </xdr:nvSpPr>
      <xdr:spPr>
        <a:xfrm>
          <a:off x="6921500" y="168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151973</xdr:rowOff>
    </xdr:from>
    <xdr:ext cx="534377" cy="259045"/>
    <xdr:sp macro="" textlink="">
      <xdr:nvSpPr>
        <xdr:cNvPr id="480" name="テキスト ボックス 479"/>
        <xdr:cNvSpPr txBox="1"/>
      </xdr:nvSpPr>
      <xdr:spPr>
        <a:xfrm>
          <a:off x="6705111" y="166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53975</xdr:rowOff>
    </xdr:from>
    <xdr:to>
      <xdr:col>85</xdr:col>
      <xdr:colOff>127000</xdr:colOff>
      <xdr:row>34</xdr:row>
      <xdr:rowOff>125481</xdr:rowOff>
    </xdr:to>
    <xdr:cxnSp macro="">
      <xdr:nvCxnSpPr>
        <xdr:cNvPr id="508" name="直線コネクタ 507"/>
        <xdr:cNvCxnSpPr/>
      </xdr:nvCxnSpPr>
      <xdr:spPr>
        <a:xfrm>
          <a:off x="15481300" y="5711825"/>
          <a:ext cx="8382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53975</xdr:rowOff>
    </xdr:from>
    <xdr:to>
      <xdr:col>81</xdr:col>
      <xdr:colOff>50800</xdr:colOff>
      <xdr:row>34</xdr:row>
      <xdr:rowOff>113411</xdr:rowOff>
    </xdr:to>
    <xdr:cxnSp macro="">
      <xdr:nvCxnSpPr>
        <xdr:cNvPr id="511" name="直線コネクタ 510"/>
        <xdr:cNvCxnSpPr/>
      </xdr:nvCxnSpPr>
      <xdr:spPr>
        <a:xfrm flipV="1">
          <a:off x="14592300" y="5711825"/>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113411</xdr:rowOff>
    </xdr:from>
    <xdr:to>
      <xdr:col>76</xdr:col>
      <xdr:colOff>114300</xdr:colOff>
      <xdr:row>36</xdr:row>
      <xdr:rowOff>13970</xdr:rowOff>
    </xdr:to>
    <xdr:cxnSp macro="">
      <xdr:nvCxnSpPr>
        <xdr:cNvPr id="514" name="直線コネクタ 513"/>
        <xdr:cNvCxnSpPr/>
      </xdr:nvCxnSpPr>
      <xdr:spPr>
        <a:xfrm flipV="1">
          <a:off x="13703300" y="594271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32578</xdr:rowOff>
    </xdr:from>
    <xdr:to>
      <xdr:col>71</xdr:col>
      <xdr:colOff>177800</xdr:colOff>
      <xdr:row>36</xdr:row>
      <xdr:rowOff>13970</xdr:rowOff>
    </xdr:to>
    <xdr:cxnSp macro="">
      <xdr:nvCxnSpPr>
        <xdr:cNvPr id="517" name="直線コネクタ 516"/>
        <xdr:cNvCxnSpPr/>
      </xdr:nvCxnSpPr>
      <xdr:spPr>
        <a:xfrm>
          <a:off x="12814300" y="6033328"/>
          <a:ext cx="8890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72996</xdr:rowOff>
    </xdr:from>
    <xdr:ext cx="534377" cy="259045"/>
    <xdr:sp macro="" textlink="">
      <xdr:nvSpPr>
        <xdr:cNvPr id="519" name="テキスト ボックス 518"/>
        <xdr:cNvSpPr txBox="1"/>
      </xdr:nvSpPr>
      <xdr:spPr>
        <a:xfrm>
          <a:off x="13436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74681</xdr:rowOff>
    </xdr:from>
    <xdr:to>
      <xdr:col>85</xdr:col>
      <xdr:colOff>177800</xdr:colOff>
      <xdr:row>35</xdr:row>
      <xdr:rowOff>4831</xdr:rowOff>
    </xdr:to>
    <xdr:sp macro="" textlink="">
      <xdr:nvSpPr>
        <xdr:cNvPr id="527" name="楕円 526"/>
        <xdr:cNvSpPr/>
      </xdr:nvSpPr>
      <xdr:spPr>
        <a:xfrm>
          <a:off x="162687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97558</xdr:rowOff>
    </xdr:from>
    <xdr:ext cx="534377" cy="259045"/>
    <xdr:sp macro="" textlink="">
      <xdr:nvSpPr>
        <xdr:cNvPr id="528" name="消防費該当値テキスト"/>
        <xdr:cNvSpPr txBox="1"/>
      </xdr:nvSpPr>
      <xdr:spPr>
        <a:xfrm>
          <a:off x="16370300" y="57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3175</xdr:rowOff>
    </xdr:from>
    <xdr:to>
      <xdr:col>81</xdr:col>
      <xdr:colOff>101600</xdr:colOff>
      <xdr:row>33</xdr:row>
      <xdr:rowOff>104775</xdr:rowOff>
    </xdr:to>
    <xdr:sp macro="" textlink="">
      <xdr:nvSpPr>
        <xdr:cNvPr id="529" name="楕円 528"/>
        <xdr:cNvSpPr/>
      </xdr:nvSpPr>
      <xdr:spPr>
        <a:xfrm>
          <a:off x="15430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121302</xdr:rowOff>
    </xdr:from>
    <xdr:ext cx="534377" cy="259045"/>
    <xdr:sp macro="" textlink="">
      <xdr:nvSpPr>
        <xdr:cNvPr id="530" name="テキスト ボックス 529"/>
        <xdr:cNvSpPr txBox="1"/>
      </xdr:nvSpPr>
      <xdr:spPr>
        <a:xfrm>
          <a:off x="15214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62611</xdr:rowOff>
    </xdr:from>
    <xdr:to>
      <xdr:col>76</xdr:col>
      <xdr:colOff>165100</xdr:colOff>
      <xdr:row>34</xdr:row>
      <xdr:rowOff>164211</xdr:rowOff>
    </xdr:to>
    <xdr:sp macro="" textlink="">
      <xdr:nvSpPr>
        <xdr:cNvPr id="531" name="楕円 530"/>
        <xdr:cNvSpPr/>
      </xdr:nvSpPr>
      <xdr:spPr>
        <a:xfrm>
          <a:off x="14541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9288</xdr:rowOff>
    </xdr:from>
    <xdr:ext cx="534377" cy="259045"/>
    <xdr:sp macro="" textlink="">
      <xdr:nvSpPr>
        <xdr:cNvPr id="532" name="テキスト ボックス 531"/>
        <xdr:cNvSpPr txBox="1"/>
      </xdr:nvSpPr>
      <xdr:spPr>
        <a:xfrm>
          <a:off x="14325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134620</xdr:rowOff>
    </xdr:from>
    <xdr:to>
      <xdr:col>72</xdr:col>
      <xdr:colOff>38100</xdr:colOff>
      <xdr:row>36</xdr:row>
      <xdr:rowOff>64770</xdr:rowOff>
    </xdr:to>
    <xdr:sp macro="" textlink="">
      <xdr:nvSpPr>
        <xdr:cNvPr id="533" name="楕円 532"/>
        <xdr:cNvSpPr/>
      </xdr:nvSpPr>
      <xdr:spPr>
        <a:xfrm>
          <a:off x="13652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81297</xdr:rowOff>
    </xdr:from>
    <xdr:ext cx="534377" cy="259045"/>
    <xdr:sp macro="" textlink="">
      <xdr:nvSpPr>
        <xdr:cNvPr id="534" name="テキスト ボックス 533"/>
        <xdr:cNvSpPr txBox="1"/>
      </xdr:nvSpPr>
      <xdr:spPr>
        <a:xfrm>
          <a:off x="13436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153228</xdr:rowOff>
    </xdr:from>
    <xdr:to>
      <xdr:col>67</xdr:col>
      <xdr:colOff>101600</xdr:colOff>
      <xdr:row>35</xdr:row>
      <xdr:rowOff>83378</xdr:rowOff>
    </xdr:to>
    <xdr:sp macro="" textlink="">
      <xdr:nvSpPr>
        <xdr:cNvPr id="535" name="楕円 534"/>
        <xdr:cNvSpPr/>
      </xdr:nvSpPr>
      <xdr:spPr>
        <a:xfrm>
          <a:off x="12763500" y="5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99905</xdr:rowOff>
    </xdr:from>
    <xdr:ext cx="534377" cy="259045"/>
    <xdr:sp macro="" textlink="">
      <xdr:nvSpPr>
        <xdr:cNvPr id="536" name="テキスト ボックス 535"/>
        <xdr:cNvSpPr txBox="1"/>
      </xdr:nvSpPr>
      <xdr:spPr>
        <a:xfrm>
          <a:off x="12547111" y="57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9881</xdr:rowOff>
    </xdr:from>
    <xdr:to>
      <xdr:col>85</xdr:col>
      <xdr:colOff>127000</xdr:colOff>
      <xdr:row>58</xdr:row>
      <xdr:rowOff>36284</xdr:rowOff>
    </xdr:to>
    <xdr:cxnSp macro="">
      <xdr:nvCxnSpPr>
        <xdr:cNvPr id="566" name="直線コネクタ 565"/>
        <xdr:cNvCxnSpPr/>
      </xdr:nvCxnSpPr>
      <xdr:spPr>
        <a:xfrm flipV="1">
          <a:off x="15481300" y="9782531"/>
          <a:ext cx="838200" cy="1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160871</xdr:rowOff>
    </xdr:from>
    <xdr:to>
      <xdr:col>81</xdr:col>
      <xdr:colOff>50800</xdr:colOff>
      <xdr:row>58</xdr:row>
      <xdr:rowOff>36284</xdr:rowOff>
    </xdr:to>
    <xdr:cxnSp macro="">
      <xdr:nvCxnSpPr>
        <xdr:cNvPr id="569" name="直線コネクタ 568"/>
        <xdr:cNvCxnSpPr/>
      </xdr:nvCxnSpPr>
      <xdr:spPr>
        <a:xfrm>
          <a:off x="14592300" y="993352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160871</xdr:rowOff>
    </xdr:from>
    <xdr:to>
      <xdr:col>76</xdr:col>
      <xdr:colOff>114300</xdr:colOff>
      <xdr:row>58</xdr:row>
      <xdr:rowOff>44958</xdr:rowOff>
    </xdr:to>
    <xdr:cxnSp macro="">
      <xdr:nvCxnSpPr>
        <xdr:cNvPr id="572" name="直線コネクタ 571"/>
        <xdr:cNvCxnSpPr/>
      </xdr:nvCxnSpPr>
      <xdr:spPr>
        <a:xfrm flipV="1">
          <a:off x="13703300" y="9933521"/>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74168</xdr:rowOff>
    </xdr:from>
    <xdr:to>
      <xdr:col>71</xdr:col>
      <xdr:colOff>177800</xdr:colOff>
      <xdr:row>58</xdr:row>
      <xdr:rowOff>44958</xdr:rowOff>
    </xdr:to>
    <xdr:cxnSp macro="">
      <xdr:nvCxnSpPr>
        <xdr:cNvPr id="575" name="直線コネクタ 574"/>
        <xdr:cNvCxnSpPr/>
      </xdr:nvCxnSpPr>
      <xdr:spPr>
        <a:xfrm>
          <a:off x="12814300" y="967536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131653</xdr:rowOff>
    </xdr:from>
    <xdr:ext cx="534377" cy="259045"/>
    <xdr:sp macro="" textlink="">
      <xdr:nvSpPr>
        <xdr:cNvPr id="579" name="テキスト ボックス 578"/>
        <xdr:cNvSpPr txBox="1"/>
      </xdr:nvSpPr>
      <xdr:spPr>
        <a:xfrm>
          <a:off x="12547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130531</xdr:rowOff>
    </xdr:from>
    <xdr:to>
      <xdr:col>85</xdr:col>
      <xdr:colOff>177800</xdr:colOff>
      <xdr:row>57</xdr:row>
      <xdr:rowOff>60681</xdr:rowOff>
    </xdr:to>
    <xdr:sp macro="" textlink="">
      <xdr:nvSpPr>
        <xdr:cNvPr id="585" name="楕円 584"/>
        <xdr:cNvSpPr/>
      </xdr:nvSpPr>
      <xdr:spPr>
        <a:xfrm>
          <a:off x="16268700" y="9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153408</xdr:rowOff>
    </xdr:from>
    <xdr:ext cx="534377" cy="259045"/>
    <xdr:sp macro="" textlink="">
      <xdr:nvSpPr>
        <xdr:cNvPr id="586" name="教育費該当値テキスト"/>
        <xdr:cNvSpPr txBox="1"/>
      </xdr:nvSpPr>
      <xdr:spPr>
        <a:xfrm>
          <a:off x="16370300" y="95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156934</xdr:rowOff>
    </xdr:from>
    <xdr:to>
      <xdr:col>81</xdr:col>
      <xdr:colOff>101600</xdr:colOff>
      <xdr:row>58</xdr:row>
      <xdr:rowOff>87084</xdr:rowOff>
    </xdr:to>
    <xdr:sp macro="" textlink="">
      <xdr:nvSpPr>
        <xdr:cNvPr id="587" name="楕円 586"/>
        <xdr:cNvSpPr/>
      </xdr:nvSpPr>
      <xdr:spPr>
        <a:xfrm>
          <a:off x="15430500" y="99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78211</xdr:rowOff>
    </xdr:from>
    <xdr:ext cx="534377" cy="259045"/>
    <xdr:sp macro="" textlink="">
      <xdr:nvSpPr>
        <xdr:cNvPr id="588" name="テキスト ボックス 587"/>
        <xdr:cNvSpPr txBox="1"/>
      </xdr:nvSpPr>
      <xdr:spPr>
        <a:xfrm>
          <a:off x="15214111" y="100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110071</xdr:rowOff>
    </xdr:from>
    <xdr:to>
      <xdr:col>76</xdr:col>
      <xdr:colOff>165100</xdr:colOff>
      <xdr:row>58</xdr:row>
      <xdr:rowOff>40221</xdr:rowOff>
    </xdr:to>
    <xdr:sp macro="" textlink="">
      <xdr:nvSpPr>
        <xdr:cNvPr id="589" name="楕円 588"/>
        <xdr:cNvSpPr/>
      </xdr:nvSpPr>
      <xdr:spPr>
        <a:xfrm>
          <a:off x="14541500" y="98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56748</xdr:rowOff>
    </xdr:from>
    <xdr:ext cx="534377" cy="259045"/>
    <xdr:sp macro="" textlink="">
      <xdr:nvSpPr>
        <xdr:cNvPr id="590" name="テキスト ボックス 589"/>
        <xdr:cNvSpPr txBox="1"/>
      </xdr:nvSpPr>
      <xdr:spPr>
        <a:xfrm>
          <a:off x="14325111" y="96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165608</xdr:rowOff>
    </xdr:from>
    <xdr:to>
      <xdr:col>72</xdr:col>
      <xdr:colOff>38100</xdr:colOff>
      <xdr:row>58</xdr:row>
      <xdr:rowOff>95758</xdr:rowOff>
    </xdr:to>
    <xdr:sp macro="" textlink="">
      <xdr:nvSpPr>
        <xdr:cNvPr id="591" name="楕円 590"/>
        <xdr:cNvSpPr/>
      </xdr:nvSpPr>
      <xdr:spPr>
        <a:xfrm>
          <a:off x="1365250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86885</xdr:rowOff>
    </xdr:from>
    <xdr:ext cx="534377" cy="259045"/>
    <xdr:sp macro="" textlink="">
      <xdr:nvSpPr>
        <xdr:cNvPr id="592" name="テキスト ボックス 591"/>
        <xdr:cNvSpPr txBox="1"/>
      </xdr:nvSpPr>
      <xdr:spPr>
        <a:xfrm>
          <a:off x="13436111" y="100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23368</xdr:rowOff>
    </xdr:from>
    <xdr:to>
      <xdr:col>67</xdr:col>
      <xdr:colOff>101600</xdr:colOff>
      <xdr:row>56</xdr:row>
      <xdr:rowOff>124968</xdr:rowOff>
    </xdr:to>
    <xdr:sp macro="" textlink="">
      <xdr:nvSpPr>
        <xdr:cNvPr id="593" name="楕円 592"/>
        <xdr:cNvSpPr/>
      </xdr:nvSpPr>
      <xdr:spPr>
        <a:xfrm>
          <a:off x="12763500" y="96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141495</xdr:rowOff>
    </xdr:from>
    <xdr:ext cx="534377" cy="259045"/>
    <xdr:sp macro="" textlink="">
      <xdr:nvSpPr>
        <xdr:cNvPr id="594" name="テキスト ボックス 593"/>
        <xdr:cNvSpPr txBox="1"/>
      </xdr:nvSpPr>
      <xdr:spPr>
        <a:xfrm>
          <a:off x="12547111" y="93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43256</xdr:rowOff>
    </xdr:from>
    <xdr:to>
      <xdr:col>85</xdr:col>
      <xdr:colOff>127000</xdr:colOff>
      <xdr:row>79</xdr:row>
      <xdr:rowOff>44335</xdr:rowOff>
    </xdr:to>
    <xdr:cxnSp macro="">
      <xdr:nvCxnSpPr>
        <xdr:cNvPr id="623" name="直線コネクタ 622"/>
        <xdr:cNvCxnSpPr/>
      </xdr:nvCxnSpPr>
      <xdr:spPr>
        <a:xfrm flipV="1">
          <a:off x="15481300" y="13587806"/>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42914</xdr:rowOff>
    </xdr:from>
    <xdr:to>
      <xdr:col>81</xdr:col>
      <xdr:colOff>50800</xdr:colOff>
      <xdr:row>79</xdr:row>
      <xdr:rowOff>44335</xdr:rowOff>
    </xdr:to>
    <xdr:cxnSp macro="">
      <xdr:nvCxnSpPr>
        <xdr:cNvPr id="626" name="直線コネクタ 625"/>
        <xdr:cNvCxnSpPr/>
      </xdr:nvCxnSpPr>
      <xdr:spPr>
        <a:xfrm>
          <a:off x="14592300" y="1358746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40590</xdr:rowOff>
    </xdr:from>
    <xdr:to>
      <xdr:col>76</xdr:col>
      <xdr:colOff>114300</xdr:colOff>
      <xdr:row>79</xdr:row>
      <xdr:rowOff>42914</xdr:rowOff>
    </xdr:to>
    <xdr:cxnSp macro="">
      <xdr:nvCxnSpPr>
        <xdr:cNvPr id="629" name="直線コネクタ 628"/>
        <xdr:cNvCxnSpPr/>
      </xdr:nvCxnSpPr>
      <xdr:spPr>
        <a:xfrm>
          <a:off x="13703300" y="1358514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40590</xdr:rowOff>
    </xdr:from>
    <xdr:to>
      <xdr:col>71</xdr:col>
      <xdr:colOff>177800</xdr:colOff>
      <xdr:row>79</xdr:row>
      <xdr:rowOff>42444</xdr:rowOff>
    </xdr:to>
    <xdr:cxnSp macro="">
      <xdr:nvCxnSpPr>
        <xdr:cNvPr id="632" name="直線コネクタ 631"/>
        <xdr:cNvCxnSpPr/>
      </xdr:nvCxnSpPr>
      <xdr:spPr>
        <a:xfrm flipV="1">
          <a:off x="12814300" y="13585140"/>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163906</xdr:rowOff>
    </xdr:from>
    <xdr:to>
      <xdr:col>85</xdr:col>
      <xdr:colOff>177800</xdr:colOff>
      <xdr:row>79</xdr:row>
      <xdr:rowOff>94056</xdr:rowOff>
    </xdr:to>
    <xdr:sp macro="" textlink="">
      <xdr:nvSpPr>
        <xdr:cNvPr id="642" name="楕円 641"/>
        <xdr:cNvSpPr/>
      </xdr:nvSpPr>
      <xdr:spPr>
        <a:xfrm>
          <a:off x="162687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13932" cy="259045"/>
    <xdr:sp macro="" textlink="">
      <xdr:nvSpPr>
        <xdr:cNvPr id="643" name="災害復旧費該当値テキスト"/>
        <xdr:cNvSpPr txBox="1"/>
      </xdr:nvSpPr>
      <xdr:spPr>
        <a:xfrm>
          <a:off x="16370300" y="13500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164985</xdr:rowOff>
    </xdr:from>
    <xdr:to>
      <xdr:col>81</xdr:col>
      <xdr:colOff>101600</xdr:colOff>
      <xdr:row>79</xdr:row>
      <xdr:rowOff>95135</xdr:rowOff>
    </xdr:to>
    <xdr:sp macro="" textlink="">
      <xdr:nvSpPr>
        <xdr:cNvPr id="644" name="楕円 643"/>
        <xdr:cNvSpPr/>
      </xdr:nvSpPr>
      <xdr:spPr>
        <a:xfrm>
          <a:off x="15430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86262</xdr:rowOff>
    </xdr:from>
    <xdr:ext cx="249299" cy="259045"/>
    <xdr:sp macro="" textlink="">
      <xdr:nvSpPr>
        <xdr:cNvPr id="645" name="テキスト ボックス 644"/>
        <xdr:cNvSpPr txBox="1"/>
      </xdr:nvSpPr>
      <xdr:spPr>
        <a:xfrm>
          <a:off x="15356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163564</xdr:rowOff>
    </xdr:from>
    <xdr:to>
      <xdr:col>76</xdr:col>
      <xdr:colOff>165100</xdr:colOff>
      <xdr:row>79</xdr:row>
      <xdr:rowOff>93714</xdr:rowOff>
    </xdr:to>
    <xdr:sp macro="" textlink="">
      <xdr:nvSpPr>
        <xdr:cNvPr id="646" name="楕円 645"/>
        <xdr:cNvSpPr/>
      </xdr:nvSpPr>
      <xdr:spPr>
        <a:xfrm>
          <a:off x="14541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84841</xdr:rowOff>
    </xdr:from>
    <xdr:ext cx="378565" cy="259045"/>
    <xdr:sp macro="" textlink="">
      <xdr:nvSpPr>
        <xdr:cNvPr id="647" name="テキスト ボックス 646"/>
        <xdr:cNvSpPr txBox="1"/>
      </xdr:nvSpPr>
      <xdr:spPr>
        <a:xfrm>
          <a:off x="14403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161240</xdr:rowOff>
    </xdr:from>
    <xdr:to>
      <xdr:col>72</xdr:col>
      <xdr:colOff>38100</xdr:colOff>
      <xdr:row>79</xdr:row>
      <xdr:rowOff>91390</xdr:rowOff>
    </xdr:to>
    <xdr:sp macro="" textlink="">
      <xdr:nvSpPr>
        <xdr:cNvPr id="648" name="楕円 647"/>
        <xdr:cNvSpPr/>
      </xdr:nvSpPr>
      <xdr:spPr>
        <a:xfrm>
          <a:off x="13652500" y="135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82517</xdr:rowOff>
    </xdr:from>
    <xdr:ext cx="378565" cy="259045"/>
    <xdr:sp macro="" textlink="">
      <xdr:nvSpPr>
        <xdr:cNvPr id="649" name="テキスト ボックス 648"/>
        <xdr:cNvSpPr txBox="1"/>
      </xdr:nvSpPr>
      <xdr:spPr>
        <a:xfrm>
          <a:off x="13514017" y="1362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163094</xdr:rowOff>
    </xdr:from>
    <xdr:to>
      <xdr:col>67</xdr:col>
      <xdr:colOff>101600</xdr:colOff>
      <xdr:row>79</xdr:row>
      <xdr:rowOff>93244</xdr:rowOff>
    </xdr:to>
    <xdr:sp macro="" textlink="">
      <xdr:nvSpPr>
        <xdr:cNvPr id="650" name="楕円 649"/>
        <xdr:cNvSpPr/>
      </xdr:nvSpPr>
      <xdr:spPr>
        <a:xfrm>
          <a:off x="12763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84371</xdr:rowOff>
    </xdr:from>
    <xdr:ext cx="378565" cy="259045"/>
    <xdr:sp macro="" textlink="">
      <xdr:nvSpPr>
        <xdr:cNvPr id="651" name="テキスト ボックス 650"/>
        <xdr:cNvSpPr txBox="1"/>
      </xdr:nvSpPr>
      <xdr:spPr>
        <a:xfrm>
          <a:off x="12625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73520</xdr:rowOff>
    </xdr:from>
    <xdr:to>
      <xdr:col>85</xdr:col>
      <xdr:colOff>127000</xdr:colOff>
      <xdr:row>96</xdr:row>
      <xdr:rowOff>89319</xdr:rowOff>
    </xdr:to>
    <xdr:cxnSp macro="">
      <xdr:nvCxnSpPr>
        <xdr:cNvPr id="680" name="直線コネクタ 679"/>
        <xdr:cNvCxnSpPr/>
      </xdr:nvCxnSpPr>
      <xdr:spPr>
        <a:xfrm>
          <a:off x="15481300" y="16532720"/>
          <a:ext cx="8382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18428</xdr:rowOff>
    </xdr:from>
    <xdr:to>
      <xdr:col>81</xdr:col>
      <xdr:colOff>50800</xdr:colOff>
      <xdr:row>96</xdr:row>
      <xdr:rowOff>73520</xdr:rowOff>
    </xdr:to>
    <xdr:cxnSp macro="">
      <xdr:nvCxnSpPr>
        <xdr:cNvPr id="683" name="直線コネクタ 682"/>
        <xdr:cNvCxnSpPr/>
      </xdr:nvCxnSpPr>
      <xdr:spPr>
        <a:xfrm>
          <a:off x="14592300" y="16477628"/>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154026</xdr:rowOff>
    </xdr:from>
    <xdr:to>
      <xdr:col>76</xdr:col>
      <xdr:colOff>114300</xdr:colOff>
      <xdr:row>96</xdr:row>
      <xdr:rowOff>18428</xdr:rowOff>
    </xdr:to>
    <xdr:cxnSp macro="">
      <xdr:nvCxnSpPr>
        <xdr:cNvPr id="686" name="直線コネクタ 685"/>
        <xdr:cNvCxnSpPr/>
      </xdr:nvCxnSpPr>
      <xdr:spPr>
        <a:xfrm>
          <a:off x="13703300" y="1644177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154026</xdr:rowOff>
    </xdr:from>
    <xdr:to>
      <xdr:col>71</xdr:col>
      <xdr:colOff>177800</xdr:colOff>
      <xdr:row>95</xdr:row>
      <xdr:rowOff>158610</xdr:rowOff>
    </xdr:to>
    <xdr:cxnSp macro="">
      <xdr:nvCxnSpPr>
        <xdr:cNvPr id="689" name="直線コネクタ 688"/>
        <xdr:cNvCxnSpPr/>
      </xdr:nvCxnSpPr>
      <xdr:spPr>
        <a:xfrm flipV="1">
          <a:off x="12814300" y="16441776"/>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38519</xdr:rowOff>
    </xdr:from>
    <xdr:to>
      <xdr:col>85</xdr:col>
      <xdr:colOff>177800</xdr:colOff>
      <xdr:row>96</xdr:row>
      <xdr:rowOff>140119</xdr:rowOff>
    </xdr:to>
    <xdr:sp macro="" textlink="">
      <xdr:nvSpPr>
        <xdr:cNvPr id="699" name="楕円 698"/>
        <xdr:cNvSpPr/>
      </xdr:nvSpPr>
      <xdr:spPr>
        <a:xfrm>
          <a:off x="16268700" y="164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16946</xdr:rowOff>
    </xdr:from>
    <xdr:ext cx="534377" cy="259045"/>
    <xdr:sp macro="" textlink="">
      <xdr:nvSpPr>
        <xdr:cNvPr id="700" name="公債費該当値テキスト"/>
        <xdr:cNvSpPr txBox="1"/>
      </xdr:nvSpPr>
      <xdr:spPr>
        <a:xfrm>
          <a:off x="16370300" y="164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22720</xdr:rowOff>
    </xdr:from>
    <xdr:to>
      <xdr:col>81</xdr:col>
      <xdr:colOff>101600</xdr:colOff>
      <xdr:row>96</xdr:row>
      <xdr:rowOff>124320</xdr:rowOff>
    </xdr:to>
    <xdr:sp macro="" textlink="">
      <xdr:nvSpPr>
        <xdr:cNvPr id="701" name="楕円 700"/>
        <xdr:cNvSpPr/>
      </xdr:nvSpPr>
      <xdr:spPr>
        <a:xfrm>
          <a:off x="15430500" y="164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115447</xdr:rowOff>
    </xdr:from>
    <xdr:ext cx="534377" cy="259045"/>
    <xdr:sp macro="" textlink="">
      <xdr:nvSpPr>
        <xdr:cNvPr id="702" name="テキスト ボックス 701"/>
        <xdr:cNvSpPr txBox="1"/>
      </xdr:nvSpPr>
      <xdr:spPr>
        <a:xfrm>
          <a:off x="15214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139078</xdr:rowOff>
    </xdr:from>
    <xdr:to>
      <xdr:col>76</xdr:col>
      <xdr:colOff>165100</xdr:colOff>
      <xdr:row>96</xdr:row>
      <xdr:rowOff>69228</xdr:rowOff>
    </xdr:to>
    <xdr:sp macro="" textlink="">
      <xdr:nvSpPr>
        <xdr:cNvPr id="703" name="楕円 702"/>
        <xdr:cNvSpPr/>
      </xdr:nvSpPr>
      <xdr:spPr>
        <a:xfrm>
          <a:off x="14541500" y="164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85755</xdr:rowOff>
    </xdr:from>
    <xdr:ext cx="534377" cy="259045"/>
    <xdr:sp macro="" textlink="">
      <xdr:nvSpPr>
        <xdr:cNvPr id="704" name="テキスト ボックス 703"/>
        <xdr:cNvSpPr txBox="1"/>
      </xdr:nvSpPr>
      <xdr:spPr>
        <a:xfrm>
          <a:off x="14325111" y="162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103226</xdr:rowOff>
    </xdr:from>
    <xdr:to>
      <xdr:col>72</xdr:col>
      <xdr:colOff>38100</xdr:colOff>
      <xdr:row>96</xdr:row>
      <xdr:rowOff>33376</xdr:rowOff>
    </xdr:to>
    <xdr:sp macro="" textlink="">
      <xdr:nvSpPr>
        <xdr:cNvPr id="705" name="楕円 704"/>
        <xdr:cNvSpPr/>
      </xdr:nvSpPr>
      <xdr:spPr>
        <a:xfrm>
          <a:off x="13652500" y="163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24503</xdr:rowOff>
    </xdr:from>
    <xdr:ext cx="534377" cy="259045"/>
    <xdr:sp macro="" textlink="">
      <xdr:nvSpPr>
        <xdr:cNvPr id="706" name="テキスト ボックス 705"/>
        <xdr:cNvSpPr txBox="1"/>
      </xdr:nvSpPr>
      <xdr:spPr>
        <a:xfrm>
          <a:off x="13436111" y="164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7" name="楕円 706"/>
        <xdr:cNvSpPr/>
      </xdr:nvSpPr>
      <xdr:spPr>
        <a:xfrm>
          <a:off x="12763500" y="163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8" name="テキスト ボックス 707"/>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民生費は、高齢化率の低さなどにより、住民１人当たり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108,667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円と類似団体平均を下回っているが、ここ数年は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児童福祉費や保育所費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の増などにより上昇傾向にある。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衛生費は、総合健康センターの運営や複数の病院（市民病院及び隣接市との共同経営病院）への補助金などにより、類似団体平均よりも高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くなっている。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消防費は、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消防庁舎、防災センター、及び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防潮堤の整備などにより、類似団体平均を上回っている。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教育費は、</a:t>
          </a:r>
          <a:r>
            <a:rPr kumimoji="1" lang="en-US" altLang="ja-JP" sz="1400">
              <a:latin typeface="ＭＳ ゴシック" panose="020B0609070205080204" pitchFamily="49" charset="-128"/>
              <a:ea typeface="ＭＳ ゴシック" panose="020B0609070205080204" pitchFamily="49" charset="-128"/>
            </a:rPr>
            <a:t>H29</a:t>
          </a:r>
          <a:r>
            <a:rPr kumimoji="1" lang="ja-JP" altLang="en-US" sz="1400">
              <a:latin typeface="ＭＳ ゴシック" panose="020B0609070205080204" pitchFamily="49" charset="-128"/>
              <a:ea typeface="ＭＳ ゴシック" panose="020B0609070205080204" pitchFamily="49" charset="-128"/>
            </a:rPr>
            <a:t>年度は総合体育館や小中学校の校舎増築事業などにより、類似団体平均を上回っている。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年度は、実質単年度収支が黒字となったが、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今後、少子高齢化の進展、公共施設の老朽化などに伴う歳出増が予測されるため、事務事業の見直し、公共施設マネジメントの推進などにより歳出の抑制に努めていく。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年度は、財政健全化の取り組みにより黒字幅が拡大した一般会計</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をはじめ、給水人口や有収水量が増加した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会計</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、介護予防事業などにより給付費が抑えられた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介護保険特別会計でも黒字幅が</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拡大</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も黒字幅が拡大した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公共下水道事業特別会計は、供用開始区域の拡大を進めているが、節水機器の普及等により使用料収入が伸び悩んでおり、料金改定とより一層の接続推進が必要である。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、一般会計から他会計への繰出金の適正化とともに、各会計においても持続的な経営の健全化に努めていく。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34040445</v>
      </c>
      <c r="BO4" s="410"/>
      <c r="BP4" s="410"/>
      <c r="BQ4" s="410"/>
      <c r="BR4" s="410"/>
      <c r="BS4" s="410"/>
      <c r="BT4" s="410"/>
      <c r="BU4" s="411"/>
      <c r="BV4" s="409">
        <v>33495182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32766717</v>
      </c>
      <c r="BO5" s="447"/>
      <c r="BP5" s="447"/>
      <c r="BQ5" s="447"/>
      <c r="BR5" s="447"/>
      <c r="BS5" s="447"/>
      <c r="BT5" s="447"/>
      <c r="BU5" s="448"/>
      <c r="BV5" s="446">
        <v>32585955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91.6</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1273728</v>
      </c>
      <c r="BO6" s="447"/>
      <c r="BP6" s="447"/>
      <c r="BQ6" s="447"/>
      <c r="BR6" s="447"/>
      <c r="BS6" s="447"/>
      <c r="BT6" s="447"/>
      <c r="BU6" s="448"/>
      <c r="BV6" s="446">
        <v>909227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96.7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2483</v>
      </c>
      <c r="BO7" s="447"/>
      <c r="BP7" s="447"/>
      <c r="BQ7" s="447"/>
      <c r="BR7" s="447"/>
      <c r="BS7" s="447"/>
      <c r="BT7" s="447"/>
      <c r="BU7" s="448"/>
      <c r="BV7" s="446">
        <v>9619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19201533</v>
      </c>
      <c r="CU7" s="447"/>
      <c r="CV7" s="447"/>
      <c r="CW7" s="447"/>
      <c r="CX7" s="447"/>
      <c r="CY7" s="447"/>
      <c r="CZ7" s="447"/>
      <c r="DA7" s="448"/>
      <c r="DB7" s="446">
        <v>18918719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1271245</v>
      </c>
      <c r="BO8" s="447"/>
      <c r="BP8" s="447"/>
      <c r="BQ8" s="447"/>
      <c r="BR8" s="447"/>
      <c r="BS8" s="447"/>
      <c r="BT8" s="447"/>
      <c r="BU8" s="448"/>
      <c r="BV8" s="446">
        <v>899608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0.88</v>
      </c>
      <c r="CU8" s="487"/>
      <c r="CV8" s="487"/>
      <c r="CW8" s="487"/>
      <c r="CX8" s="487"/>
      <c r="CY8" s="487"/>
      <c r="CZ8" s="487"/>
      <c r="DA8" s="488"/>
      <c r="DB8" s="486">
        <v>0.87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85789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371637</v>
      </c>
      <c r="BO9" s="447"/>
      <c r="BP9" s="447"/>
      <c r="BQ9" s="447"/>
      <c r="BR9" s="447"/>
      <c r="BS9" s="447"/>
      <c r="BT9" s="447"/>
      <c r="BU9" s="448"/>
      <c r="BV9" s="446">
        <v>-62574</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84846</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88</v>
      </c>
      <c r="AV10" s="479"/>
      <c r="AW10" s="479"/>
      <c r="AX10" s="479"/>
      <c r="AY10" s="480" t="s">
        <v>116</v>
      </c>
      <c r="AZ10" s="481"/>
      <c r="BA10" s="481"/>
      <c r="BB10" s="481"/>
      <c r="BC10" s="481"/>
      <c r="BD10" s="481"/>
      <c r="BE10" s="481"/>
      <c r="BF10" s="481"/>
      <c r="BG10" s="481"/>
      <c r="BH10" s="481"/>
      <c r="BI10" s="481"/>
      <c r="BJ10" s="481"/>
      <c r="BK10" s="481"/>
      <c r="BL10" s="481"/>
      <c r="BM10" s="482"/>
      <c r="BN10" s="446">
        <v>2014</v>
      </c>
      <c r="BO10" s="447"/>
      <c r="BP10" s="447"/>
      <c r="BQ10" s="447"/>
      <c r="BR10" s="447"/>
      <c r="BS10" s="447"/>
      <c r="BT10" s="447"/>
      <c r="BU10" s="448"/>
      <c r="BV10" s="446">
        <v>109995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87908</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82900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84005</v>
      </c>
      <c r="S13" s="528"/>
      <c r="T13" s="528"/>
      <c r="U13" s="528"/>
      <c r="V13" s="529"/>
      <c r="W13" s="462" t="s">
        <v>136</v>
      </c>
      <c r="X13" s="463"/>
      <c r="Y13" s="463"/>
      <c r="Z13" s="463"/>
      <c r="AA13" s="463"/>
      <c r="AB13" s="453"/>
      <c r="AC13" s="497">
        <v>1924</v>
      </c>
      <c r="AD13" s="498"/>
      <c r="AE13" s="498"/>
      <c r="AF13" s="498"/>
      <c r="AG13" s="537"/>
      <c r="AH13" s="497">
        <v>2178</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290751</v>
      </c>
      <c r="BO13" s="447"/>
      <c r="BP13" s="447"/>
      <c r="BQ13" s="447"/>
      <c r="BR13" s="447"/>
      <c r="BS13" s="447"/>
      <c r="BT13" s="447"/>
      <c r="BU13" s="448"/>
      <c r="BV13" s="446">
        <v>47421</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87603</v>
      </c>
      <c r="S14" s="528"/>
      <c r="T14" s="528"/>
      <c r="U14" s="528"/>
      <c r="V14" s="529"/>
      <c r="W14" s="436"/>
      <c r="X14" s="437"/>
      <c r="Y14" s="437"/>
      <c r="Z14" s="437"/>
      <c r="AA14" s="437"/>
      <c r="AB14" s="426"/>
      <c r="AC14" s="530">
        <v>4.4000000000000004</v>
      </c>
      <c r="AD14" s="531"/>
      <c r="AE14" s="531"/>
      <c r="AF14" s="531"/>
      <c r="AG14" s="532"/>
      <c r="AH14" s="530">
        <v>5.0999999999999996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59.4</v>
      </c>
      <c r="CU14" s="542"/>
      <c r="CV14" s="542"/>
      <c r="CW14" s="542"/>
      <c r="CX14" s="542"/>
      <c r="CY14" s="542"/>
      <c r="CZ14" s="542"/>
      <c r="DA14" s="543"/>
      <c r="DB14" s="541">
        <v>56.5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135</v>
      </c>
      <c r="N15" s="535"/>
      <c r="O15" s="535"/>
      <c r="P15" s="535"/>
      <c r="Q15" s="536"/>
      <c r="R15" s="527">
        <v>83986</v>
      </c>
      <c r="S15" s="528"/>
      <c r="T15" s="528"/>
      <c r="U15" s="528"/>
      <c r="V15" s="529"/>
      <c r="W15" s="462" t="s">
        <v>143</v>
      </c>
      <c r="X15" s="463"/>
      <c r="Y15" s="463"/>
      <c r="Z15" s="463"/>
      <c r="AA15" s="463"/>
      <c r="AB15" s="453"/>
      <c r="AC15" s="497">
        <v>18127</v>
      </c>
      <c r="AD15" s="498"/>
      <c r="AE15" s="498"/>
      <c r="AF15" s="498"/>
      <c r="AG15" s="537"/>
      <c r="AH15" s="497">
        <v>18069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12615395</v>
      </c>
      <c r="BO15" s="410"/>
      <c r="BP15" s="410"/>
      <c r="BQ15" s="410"/>
      <c r="BR15" s="410"/>
      <c r="BS15" s="410"/>
      <c r="BT15" s="410"/>
      <c r="BU15" s="411"/>
      <c r="BV15" s="409">
        <v>12401989</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41.5</v>
      </c>
      <c r="AD16" s="531"/>
      <c r="AE16" s="531"/>
      <c r="AF16" s="531"/>
      <c r="AG16" s="532"/>
      <c r="AH16" s="530">
        <v>41.9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14278038</v>
      </c>
      <c r="BO16" s="447"/>
      <c r="BP16" s="447"/>
      <c r="BQ16" s="447"/>
      <c r="BR16" s="447"/>
      <c r="BS16" s="447"/>
      <c r="BT16" s="447"/>
      <c r="BU16" s="448"/>
      <c r="BV16" s="446">
        <v>14127782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23650</v>
      </c>
      <c r="AD17" s="498"/>
      <c r="AE17" s="498"/>
      <c r="AF17" s="498"/>
      <c r="AG17" s="537"/>
      <c r="AH17" s="497">
        <v>22867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16100253</v>
      </c>
      <c r="BO17" s="447"/>
      <c r="BP17" s="447"/>
      <c r="BQ17" s="447"/>
      <c r="BR17" s="447"/>
      <c r="BS17" s="447"/>
      <c r="BT17" s="447"/>
      <c r="BU17" s="448"/>
      <c r="BV17" s="446">
        <v>15829148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108.33</v>
      </c>
      <c r="M18" s="559"/>
      <c r="N18" s="559"/>
      <c r="O18" s="559"/>
      <c r="P18" s="559"/>
      <c r="Q18" s="559"/>
      <c r="R18" s="560"/>
      <c r="S18" s="560"/>
      <c r="T18" s="560"/>
      <c r="U18" s="560"/>
      <c r="V18" s="561"/>
      <c r="W18" s="464"/>
      <c r="X18" s="465"/>
      <c r="Y18" s="465"/>
      <c r="Z18" s="465"/>
      <c r="AA18" s="465"/>
      <c r="AB18" s="456"/>
      <c r="AC18" s="562">
        <v>54.1</v>
      </c>
      <c r="AD18" s="563"/>
      <c r="AE18" s="563"/>
      <c r="AF18" s="563"/>
      <c r="AG18" s="564"/>
      <c r="AH18" s="562">
        <v>53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17894619</v>
      </c>
      <c r="BO18" s="447"/>
      <c r="BP18" s="447"/>
      <c r="BQ18" s="447"/>
      <c r="BR18" s="447"/>
      <c r="BS18" s="447"/>
      <c r="BT18" s="447"/>
      <c r="BU18" s="448"/>
      <c r="BV18" s="446">
        <v>17363656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792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22553374</v>
      </c>
      <c r="BO19" s="447"/>
      <c r="BP19" s="447"/>
      <c r="BQ19" s="447"/>
      <c r="BR19" s="447"/>
      <c r="BS19" s="447"/>
      <c r="BT19" s="447"/>
      <c r="BU19" s="448"/>
      <c r="BV19" s="446">
        <v>22594164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31453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26366508</v>
      </c>
      <c r="BO23" s="447"/>
      <c r="BP23" s="447"/>
      <c r="BQ23" s="447"/>
      <c r="BR23" s="447"/>
      <c r="BS23" s="447"/>
      <c r="BT23" s="447"/>
      <c r="BU23" s="448"/>
      <c r="BV23" s="446">
        <v>25348873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8750</v>
      </c>
      <c r="R24" s="498"/>
      <c r="S24" s="498"/>
      <c r="T24" s="498"/>
      <c r="U24" s="498"/>
      <c r="V24" s="537"/>
      <c r="W24" s="596"/>
      <c r="X24" s="584"/>
      <c r="Y24" s="585"/>
      <c r="Z24" s="496" t="s">
        <v>167</v>
      </c>
      <c r="AA24" s="476"/>
      <c r="AB24" s="476"/>
      <c r="AC24" s="476"/>
      <c r="AD24" s="476"/>
      <c r="AE24" s="476"/>
      <c r="AF24" s="476"/>
      <c r="AG24" s="477"/>
      <c r="AH24" s="497">
        <v>390</v>
      </c>
      <c r="AI24" s="498"/>
      <c r="AJ24" s="498"/>
      <c r="AK24" s="498"/>
      <c r="AL24" s="537"/>
      <c r="AM24" s="497">
        <v>1242150</v>
      </c>
      <c r="AN24" s="498"/>
      <c r="AO24" s="498"/>
      <c r="AP24" s="498"/>
      <c r="AQ24" s="498"/>
      <c r="AR24" s="537"/>
      <c r="AS24" s="497">
        <v>3185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20672976</v>
      </c>
      <c r="BO24" s="447"/>
      <c r="BP24" s="447"/>
      <c r="BQ24" s="447"/>
      <c r="BR24" s="447"/>
      <c r="BS24" s="447"/>
      <c r="BT24" s="447"/>
      <c r="BU24" s="448"/>
      <c r="BV24" s="446">
        <v>19989320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7150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124</v>
      </c>
      <c r="AN25" s="498"/>
      <c r="AO25" s="498"/>
      <c r="AP25" s="498"/>
      <c r="AQ25" s="498"/>
      <c r="AR25" s="537"/>
      <c r="AS25" s="497" t="s">
        <v>124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10184032</v>
      </c>
      <c r="BO25" s="410"/>
      <c r="BP25" s="410"/>
      <c r="BQ25" s="410"/>
      <c r="BR25" s="410"/>
      <c r="BS25" s="410"/>
      <c r="BT25" s="410"/>
      <c r="BU25" s="411"/>
      <c r="BV25" s="409">
        <v>11330021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6550</v>
      </c>
      <c r="R26" s="498"/>
      <c r="S26" s="498"/>
      <c r="T26" s="498"/>
      <c r="U26" s="498"/>
      <c r="V26" s="537"/>
      <c r="W26" s="596"/>
      <c r="X26" s="584"/>
      <c r="Y26" s="585"/>
      <c r="Z26" s="496" t="s">
        <v>174</v>
      </c>
      <c r="AA26" s="606"/>
      <c r="AB26" s="606"/>
      <c r="AC26" s="606"/>
      <c r="AD26" s="606"/>
      <c r="AE26" s="606"/>
      <c r="AF26" s="606"/>
      <c r="AG26" s="607"/>
      <c r="AH26" s="497">
        <v>18</v>
      </c>
      <c r="AI26" s="498"/>
      <c r="AJ26" s="498"/>
      <c r="AK26" s="498"/>
      <c r="AL26" s="537"/>
      <c r="AM26" s="497">
        <v>53604</v>
      </c>
      <c r="AN26" s="498"/>
      <c r="AO26" s="498"/>
      <c r="AP26" s="498"/>
      <c r="AQ26" s="498"/>
      <c r="AR26" s="537"/>
      <c r="AS26" s="497">
        <v>2978</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4640</v>
      </c>
      <c r="R27" s="498"/>
      <c r="S27" s="498"/>
      <c r="T27" s="498"/>
      <c r="U27" s="498"/>
      <c r="V27" s="537"/>
      <c r="W27" s="596"/>
      <c r="X27" s="584"/>
      <c r="Y27" s="585"/>
      <c r="Z27" s="496" t="s">
        <v>177</v>
      </c>
      <c r="AA27" s="476"/>
      <c r="AB27" s="476"/>
      <c r="AC27" s="476"/>
      <c r="AD27" s="476"/>
      <c r="AE27" s="476"/>
      <c r="AF27" s="476"/>
      <c r="AG27" s="477"/>
      <c r="AH27" s="497">
        <v>87</v>
      </c>
      <c r="AI27" s="498"/>
      <c r="AJ27" s="498"/>
      <c r="AK27" s="498"/>
      <c r="AL27" s="537"/>
      <c r="AM27" s="497">
        <v>254370</v>
      </c>
      <c r="AN27" s="498"/>
      <c r="AO27" s="498"/>
      <c r="AP27" s="498"/>
      <c r="AQ27" s="498"/>
      <c r="AR27" s="537"/>
      <c r="AS27" s="497">
        <v>2924</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125</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4250</v>
      </c>
      <c r="R28" s="498"/>
      <c r="S28" s="498"/>
      <c r="T28" s="498"/>
      <c r="U28" s="498"/>
      <c r="V28" s="537"/>
      <c r="W28" s="596"/>
      <c r="X28" s="584"/>
      <c r="Y28" s="585"/>
      <c r="Z28" s="496" t="s">
        <v>180</v>
      </c>
      <c r="AA28" s="476"/>
      <c r="AB28" s="476"/>
      <c r="AC28" s="476"/>
      <c r="AD28" s="476"/>
      <c r="AE28" s="476"/>
      <c r="AF28" s="476"/>
      <c r="AG28" s="477"/>
      <c r="AH28" s="497" t="s">
        <v>134</v>
      </c>
      <c r="AI28" s="498"/>
      <c r="AJ28" s="498"/>
      <c r="AK28" s="498"/>
      <c r="AL28" s="537"/>
      <c r="AM28" s="497" t="s">
        <v>171</v>
      </c>
      <c r="AN28" s="498"/>
      <c r="AO28" s="498"/>
      <c r="AP28" s="498"/>
      <c r="AQ28" s="498"/>
      <c r="AR28" s="537"/>
      <c r="AS28" s="497" t="s">
        <v>125</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1704537</v>
      </c>
      <c r="BO28" s="410"/>
      <c r="BP28" s="410"/>
      <c r="BQ28" s="410"/>
      <c r="BR28" s="410"/>
      <c r="BS28" s="410"/>
      <c r="BT28" s="410"/>
      <c r="BU28" s="411"/>
      <c r="BV28" s="409">
        <v>1785423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3920</v>
      </c>
      <c r="R29" s="498"/>
      <c r="S29" s="498"/>
      <c r="T29" s="498"/>
      <c r="U29" s="498"/>
      <c r="V29" s="537"/>
      <c r="W29" s="597"/>
      <c r="X29" s="598"/>
      <c r="Y29" s="599"/>
      <c r="Z29" s="496" t="s">
        <v>183</v>
      </c>
      <c r="AA29" s="476"/>
      <c r="AB29" s="476"/>
      <c r="AC29" s="476"/>
      <c r="AD29" s="476"/>
      <c r="AE29" s="476"/>
      <c r="AF29" s="476"/>
      <c r="AG29" s="477"/>
      <c r="AH29" s="497">
        <v>477</v>
      </c>
      <c r="AI29" s="498"/>
      <c r="AJ29" s="498"/>
      <c r="AK29" s="498"/>
      <c r="AL29" s="537"/>
      <c r="AM29" s="497">
        <v>1496520</v>
      </c>
      <c r="AN29" s="498"/>
      <c r="AO29" s="498"/>
      <c r="AP29" s="498"/>
      <c r="AQ29" s="498"/>
      <c r="AR29" s="537"/>
      <c r="AS29" s="497">
        <v>3137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621901</v>
      </c>
      <c r="BO29" s="447"/>
      <c r="BP29" s="447"/>
      <c r="BQ29" s="447"/>
      <c r="BR29" s="447"/>
      <c r="BS29" s="447"/>
      <c r="BT29" s="447"/>
      <c r="BU29" s="448"/>
      <c r="BV29" s="446">
        <v>621146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3454372</v>
      </c>
      <c r="BO30" s="620"/>
      <c r="BP30" s="620"/>
      <c r="BQ30" s="620"/>
      <c r="BR30" s="620"/>
      <c r="BS30" s="620"/>
      <c r="BT30" s="620"/>
      <c r="BU30" s="621"/>
      <c r="BV30" s="619">
        <v>3764383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192</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太田川原野谷川治水水防組合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袋井地域土地開発公社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浅羽地域湛水防除施設組合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公共下水道事業特別会計（汚水処理場分）</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袋井市森町広域行政組合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中遠広域事務組合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中東遠看護専門学校組合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静岡県後期高齢者医療広域連合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静岡県後期高齢者医療広域連合（事業会計分）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静岡地方税滞納整理機構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掛川市・袋井市病院企業団</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SWLgy6aFigK3lE3KIZpO9SdwU+W00iAkNl5AcOhvydoIz2OixU6hmUWKyPoGyWZAARTxdbj9ntUzTMc2XjkdQ==" saltValue="oleY+uJPgJcFhUYU+Jxq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568</v>
      </c>
      <c r="D34" s="1224"/>
      <c r="E34" s="1225"/>
      <c r="F34" s="32">
        <v>0</v>
      </c>
      <c r="G34" s="33">
        <v>0</v>
      </c>
      <c r="H34" s="33">
        <v>0</v>
      </c>
      <c r="I34" s="33" t="s">
        <v>569</v>
      </c>
      <c r="J34" s="34" t="s">
        <v>569</v>
      </c>
      <c r="K34" s="22"/>
      <c r="L34" s="22"/>
      <c r="M34" s="22"/>
      <c r="N34" s="22"/>
      <c r="O34" s="22"/>
      <c r="P34" s="22"/>
    </row>
    <row r="35" spans="1:16" ht="39" customHeight="1" x14ac:dyDescent="0.15">
      <c r="A35" s="22"/>
      <c r="B35" s="35"/>
      <c r="C35" s="1218" t="s">
        <v>570</v>
      </c>
      <c r="D35" s="1219"/>
      <c r="E35" s="1220"/>
      <c r="F35" s="36">
        <v>5.87</v>
      </c>
      <c r="G35" s="37">
        <v>6.71</v>
      </c>
      <c r="H35" s="37">
        <v>6.92</v>
      </c>
      <c r="I35" s="37">
        <v>7.54</v>
      </c>
      <c r="J35" s="38">
        <v>7.65</v>
      </c>
      <c r="K35" s="22"/>
      <c r="L35" s="22"/>
      <c r="M35" s="22"/>
      <c r="N35" s="22"/>
      <c r="O35" s="22"/>
      <c r="P35" s="22"/>
    </row>
    <row r="36" spans="1:16" ht="39" customHeight="1" x14ac:dyDescent="0.15">
      <c r="A36" s="22"/>
      <c r="B36" s="35"/>
      <c r="C36" s="1218" t="s">
        <v>571</v>
      </c>
      <c r="D36" s="1219"/>
      <c r="E36" s="1220"/>
      <c r="F36" s="36">
        <v>6.68</v>
      </c>
      <c r="G36" s="37">
        <v>6.03</v>
      </c>
      <c r="H36" s="37">
        <v>4.95</v>
      </c>
      <c r="I36" s="37">
        <v>4.75</v>
      </c>
      <c r="J36" s="38">
        <v>6.61</v>
      </c>
      <c r="K36" s="22"/>
      <c r="L36" s="22"/>
      <c r="M36" s="22"/>
      <c r="N36" s="22"/>
      <c r="O36" s="22"/>
      <c r="P36" s="22"/>
    </row>
    <row r="37" spans="1:16" ht="39" customHeight="1" x14ac:dyDescent="0.15">
      <c r="A37" s="22"/>
      <c r="B37" s="35"/>
      <c r="C37" s="1218" t="s">
        <v>572</v>
      </c>
      <c r="D37" s="1219"/>
      <c r="E37" s="1220"/>
      <c r="F37" s="36">
        <v>1.1499999999999999</v>
      </c>
      <c r="G37" s="37">
        <v>1.78</v>
      </c>
      <c r="H37" s="37">
        <v>1.89</v>
      </c>
      <c r="I37" s="37">
        <v>1.62</v>
      </c>
      <c r="J37" s="38">
        <v>1.39</v>
      </c>
      <c r="K37" s="22"/>
      <c r="L37" s="22"/>
      <c r="M37" s="22"/>
      <c r="N37" s="22"/>
      <c r="O37" s="22"/>
      <c r="P37" s="22"/>
    </row>
    <row r="38" spans="1:16" ht="39" customHeight="1" x14ac:dyDescent="0.15">
      <c r="A38" s="22"/>
      <c r="B38" s="35"/>
      <c r="C38" s="1218" t="s">
        <v>573</v>
      </c>
      <c r="D38" s="1219"/>
      <c r="E38" s="1220"/>
      <c r="F38" s="36">
        <v>0.15</v>
      </c>
      <c r="G38" s="37">
        <v>0.47</v>
      </c>
      <c r="H38" s="37">
        <v>0.84</v>
      </c>
      <c r="I38" s="37">
        <v>0.81</v>
      </c>
      <c r="J38" s="38">
        <v>0.64</v>
      </c>
      <c r="K38" s="22"/>
      <c r="L38" s="22"/>
      <c r="M38" s="22"/>
      <c r="N38" s="22"/>
      <c r="O38" s="22"/>
      <c r="P38" s="22"/>
    </row>
    <row r="39" spans="1:16" ht="39" customHeight="1" x14ac:dyDescent="0.15">
      <c r="A39" s="22"/>
      <c r="B39" s="35"/>
      <c r="C39" s="1218" t="s">
        <v>574</v>
      </c>
      <c r="D39" s="1219"/>
      <c r="E39" s="1220"/>
      <c r="F39" s="36">
        <v>0.33</v>
      </c>
      <c r="G39" s="37">
        <v>0.22</v>
      </c>
      <c r="H39" s="37">
        <v>0.64</v>
      </c>
      <c r="I39" s="37">
        <v>0.5</v>
      </c>
      <c r="J39" s="38">
        <v>0.6</v>
      </c>
      <c r="K39" s="22"/>
      <c r="L39" s="22"/>
      <c r="M39" s="22"/>
      <c r="N39" s="22"/>
      <c r="O39" s="22"/>
      <c r="P39" s="22"/>
    </row>
    <row r="40" spans="1:16" ht="39" customHeight="1" x14ac:dyDescent="0.15">
      <c r="A40" s="22"/>
      <c r="B40" s="35"/>
      <c r="C40" s="1218" t="s">
        <v>575</v>
      </c>
      <c r="D40" s="1219"/>
      <c r="E40" s="1220"/>
      <c r="F40" s="36">
        <v>0.34</v>
      </c>
      <c r="G40" s="37">
        <v>0.23</v>
      </c>
      <c r="H40" s="37">
        <v>0.3</v>
      </c>
      <c r="I40" s="37">
        <v>0.44</v>
      </c>
      <c r="J40" s="38">
        <v>0.13</v>
      </c>
      <c r="K40" s="22"/>
      <c r="L40" s="22"/>
      <c r="M40" s="22"/>
      <c r="N40" s="22"/>
      <c r="O40" s="22"/>
      <c r="P40" s="22"/>
    </row>
    <row r="41" spans="1:16" ht="39" customHeight="1" x14ac:dyDescent="0.15">
      <c r="A41" s="22"/>
      <c r="B41" s="35"/>
      <c r="C41" s="1218" t="s">
        <v>576</v>
      </c>
      <c r="D41" s="1219"/>
      <c r="E41" s="1220"/>
      <c r="F41" s="36">
        <v>0.01</v>
      </c>
      <c r="G41" s="37">
        <v>0.01</v>
      </c>
      <c r="H41" s="37">
        <v>0.01</v>
      </c>
      <c r="I41" s="37">
        <v>0.02</v>
      </c>
      <c r="J41" s="38">
        <v>0.02</v>
      </c>
      <c r="K41" s="22"/>
      <c r="L41" s="22"/>
      <c r="M41" s="22"/>
      <c r="N41" s="22"/>
      <c r="O41" s="22"/>
      <c r="P41" s="22"/>
    </row>
    <row r="42" spans="1:16" ht="39" customHeight="1" x14ac:dyDescent="0.15">
      <c r="A42" s="22"/>
      <c r="B42" s="39"/>
      <c r="C42" s="1218" t="s">
        <v>577</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578</v>
      </c>
      <c r="D43" s="1222"/>
      <c r="E43" s="1223"/>
      <c r="F43" s="41">
        <v>0.03</v>
      </c>
      <c r="G43" s="42">
        <v>0.04</v>
      </c>
      <c r="H43" s="42">
        <v>7.0000000000000007E-2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4AnJgz1oVwelmW1lA9OvoxY7gaxFIIWXgmRIeALSoKelIs6+0T7Y8Z6ucbblGe6jYS216Qdq28KpYrw4ZF48g==" saltValue="GC1S/ZL3bsI/RdaMfy/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3914</v>
      </c>
      <c r="L45" s="60">
        <v>3955</v>
      </c>
      <c r="M45" s="60">
        <v>3713</v>
      </c>
      <c r="N45" s="60">
        <v>3347</v>
      </c>
      <c r="O45" s="61">
        <v>3250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15</v>
      </c>
      <c r="F48" s="1228"/>
      <c r="G48" s="1228"/>
      <c r="H48" s="1228"/>
      <c r="I48" s="1228"/>
      <c r="J48" s="1229"/>
      <c r="K48" s="63">
        <v>886</v>
      </c>
      <c r="L48" s="64">
        <v>1126</v>
      </c>
      <c r="M48" s="64">
        <v>1159</v>
      </c>
      <c r="N48" s="64">
        <v>1246</v>
      </c>
      <c r="O48" s="65">
        <v>1368</v>
      </c>
      <c r="P48" s="48"/>
      <c r="Q48" s="48"/>
      <c r="R48" s="48"/>
      <c r="S48" s="48"/>
      <c r="T48" s="48"/>
      <c r="U48" s="48"/>
    </row>
    <row r="49" spans="1:21" ht="30.75" customHeight="1" x14ac:dyDescent="0.15">
      <c r="A49" s="48"/>
      <c r="B49" s="1236"/>
      <c r="C49" s="1237"/>
      <c r="D49" s="62"/>
      <c r="E49" s="1228" t="s">
        <v>16</v>
      </c>
      <c r="F49" s="1228"/>
      <c r="G49" s="1228"/>
      <c r="H49" s="1228"/>
      <c r="I49" s="1228"/>
      <c r="J49" s="1229"/>
      <c r="K49" s="63">
        <v>406</v>
      </c>
      <c r="L49" s="64">
        <v>420</v>
      </c>
      <c r="M49" s="64">
        <v>422</v>
      </c>
      <c r="N49" s="64">
        <v>412</v>
      </c>
      <c r="O49" s="65">
        <v>443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27</v>
      </c>
      <c r="L50" s="64">
        <v>26</v>
      </c>
      <c r="M50" s="64">
        <v>27</v>
      </c>
      <c r="N50" s="64">
        <v>27</v>
      </c>
      <c r="O50" s="65">
        <v>27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3820</v>
      </c>
      <c r="L52" s="64">
        <v>3969</v>
      </c>
      <c r="M52" s="64">
        <v>3777</v>
      </c>
      <c r="N52" s="64">
        <v>3657</v>
      </c>
      <c r="O52" s="65">
        <v>3738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1413</v>
      </c>
      <c r="L53" s="69">
        <v>1558</v>
      </c>
      <c r="M53" s="69">
        <v>1544</v>
      </c>
      <c r="N53" s="69">
        <v>1375</v>
      </c>
      <c r="O53" s="70">
        <v>1350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fcxL+shy25QS4vK68BfZpnnvD5y0GeFuAxurflUL0PpzZEnicEFCgXtsfEiEXoybjlF5YG757vicER2sfd1Tg==" saltValue="6E/EKr8w51riH76w0Lk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25776</v>
      </c>
      <c r="J41" s="83">
        <v>25709</v>
      </c>
      <c r="K41" s="83">
        <v>25402</v>
      </c>
      <c r="L41" s="83">
        <v>25349</v>
      </c>
      <c r="M41" s="84">
        <v>26367</v>
      </c>
    </row>
    <row r="42" spans="2:13" ht="27.75" customHeight="1" x14ac:dyDescent="0.15">
      <c r="B42" s="1244"/>
      <c r="C42" s="1245"/>
      <c r="D42" s="85"/>
      <c r="E42" s="1250" t="s">
        <v>26</v>
      </c>
      <c r="F42" s="1250"/>
      <c r="G42" s="1250"/>
      <c r="H42" s="1251"/>
      <c r="I42" s="86">
        <v>209</v>
      </c>
      <c r="J42" s="87">
        <v>182</v>
      </c>
      <c r="K42" s="87">
        <v>168</v>
      </c>
      <c r="L42" s="87">
        <v>3933</v>
      </c>
      <c r="M42" s="88">
        <v>3818</v>
      </c>
    </row>
    <row r="43" spans="2:13" ht="27.75" customHeight="1" x14ac:dyDescent="0.15">
      <c r="B43" s="1244"/>
      <c r="C43" s="1245"/>
      <c r="D43" s="85"/>
      <c r="E43" s="1250" t="s">
        <v>27</v>
      </c>
      <c r="F43" s="1250"/>
      <c r="G43" s="1250"/>
      <c r="H43" s="1251"/>
      <c r="I43" s="86">
        <v>12469</v>
      </c>
      <c r="J43" s="87">
        <v>12209</v>
      </c>
      <c r="K43" s="87">
        <v>11707</v>
      </c>
      <c r="L43" s="87">
        <v>11621</v>
      </c>
      <c r="M43" s="88">
        <v>11851</v>
      </c>
    </row>
    <row r="44" spans="2:13" ht="27.75" customHeight="1" x14ac:dyDescent="0.15">
      <c r="B44" s="1244"/>
      <c r="C44" s="1245"/>
      <c r="D44" s="85"/>
      <c r="E44" s="1250" t="s">
        <v>28</v>
      </c>
      <c r="F44" s="1250"/>
      <c r="G44" s="1250"/>
      <c r="H44" s="1251"/>
      <c r="I44" s="86">
        <v>8141</v>
      </c>
      <c r="J44" s="87">
        <v>7274</v>
      </c>
      <c r="K44" s="87">
        <v>6576</v>
      </c>
      <c r="L44" s="87">
        <v>5935</v>
      </c>
      <c r="M44" s="88">
        <v>5333</v>
      </c>
    </row>
    <row r="45" spans="2:13" ht="27.75" customHeight="1" x14ac:dyDescent="0.15">
      <c r="B45" s="1244"/>
      <c r="C45" s="1245"/>
      <c r="D45" s="85"/>
      <c r="E45" s="1250" t="s">
        <v>29</v>
      </c>
      <c r="F45" s="1250"/>
      <c r="G45" s="1250"/>
      <c r="H45" s="1251"/>
      <c r="I45" s="86">
        <v>3910</v>
      </c>
      <c r="J45" s="87">
        <v>3660</v>
      </c>
      <c r="K45" s="87">
        <v>3642</v>
      </c>
      <c r="L45" s="87">
        <v>3748</v>
      </c>
      <c r="M45" s="88">
        <v>3646</v>
      </c>
    </row>
    <row r="46" spans="2:13" ht="27.75" customHeight="1" x14ac:dyDescent="0.15">
      <c r="B46" s="1244"/>
      <c r="C46" s="1245"/>
      <c r="D46" s="89"/>
      <c r="E46" s="1250" t="s">
        <v>30</v>
      </c>
      <c r="F46" s="1250"/>
      <c r="G46" s="1250"/>
      <c r="H46" s="1251"/>
      <c r="I46" s="86" t="s">
        <v>519</v>
      </c>
      <c r="J46" s="87" t="s">
        <v>519</v>
      </c>
      <c r="K46" s="87" t="s">
        <v>519</v>
      </c>
      <c r="L46" s="87" t="s">
        <v>519</v>
      </c>
      <c r="M46" s="88" t="s">
        <v>519</v>
      </c>
    </row>
    <row r="47" spans="2:13" ht="27.75" customHeight="1" x14ac:dyDescent="0.15">
      <c r="B47" s="1244"/>
      <c r="C47" s="1245"/>
      <c r="D47" s="90"/>
      <c r="E47" s="1252" t="s">
        <v>31</v>
      </c>
      <c r="F47" s="1253"/>
      <c r="G47" s="1253"/>
      <c r="H47" s="1254"/>
      <c r="I47" s="86" t="s">
        <v>519</v>
      </c>
      <c r="J47" s="87" t="s">
        <v>519</v>
      </c>
      <c r="K47" s="87" t="s">
        <v>519</v>
      </c>
      <c r="L47" s="87" t="s">
        <v>519</v>
      </c>
      <c r="M47" s="88" t="s">
        <v>519</v>
      </c>
    </row>
    <row r="48" spans="2:13" ht="27.75" customHeight="1" x14ac:dyDescent="0.15">
      <c r="B48" s="1244"/>
      <c r="C48" s="1245"/>
      <c r="D48" s="85"/>
      <c r="E48" s="1250" t="s">
        <v>32</v>
      </c>
      <c r="F48" s="1250"/>
      <c r="G48" s="1250"/>
      <c r="H48" s="1251"/>
      <c r="I48" s="86" t="s">
        <v>519</v>
      </c>
      <c r="J48" s="87" t="s">
        <v>519</v>
      </c>
      <c r="K48" s="87" t="s">
        <v>519</v>
      </c>
      <c r="L48" s="87" t="s">
        <v>519</v>
      </c>
      <c r="M48" s="88" t="s">
        <v>519</v>
      </c>
    </row>
    <row r="49" spans="2:13" ht="27.75" customHeight="1" x14ac:dyDescent="0.15">
      <c r="B49" s="1246"/>
      <c r="C49" s="1247"/>
      <c r="D49" s="85"/>
      <c r="E49" s="1250" t="s">
        <v>33</v>
      </c>
      <c r="F49" s="1250"/>
      <c r="G49" s="1250"/>
      <c r="H49" s="1251"/>
      <c r="I49" s="86" t="s">
        <v>519</v>
      </c>
      <c r="J49" s="87" t="s">
        <v>519</v>
      </c>
      <c r="K49" s="87" t="s">
        <v>519</v>
      </c>
      <c r="L49" s="87" t="s">
        <v>519</v>
      </c>
      <c r="M49" s="88" t="s">
        <v>519</v>
      </c>
    </row>
    <row r="50" spans="2:13" ht="27.75" customHeight="1" x14ac:dyDescent="0.15">
      <c r="B50" s="1255" t="s">
        <v>34</v>
      </c>
      <c r="C50" s="1256"/>
      <c r="D50" s="91"/>
      <c r="E50" s="1250" t="s">
        <v>35</v>
      </c>
      <c r="F50" s="1250"/>
      <c r="G50" s="1250"/>
      <c r="H50" s="1251"/>
      <c r="I50" s="86">
        <v>6977</v>
      </c>
      <c r="J50" s="87">
        <v>6536</v>
      </c>
      <c r="K50" s="87">
        <v>6543</v>
      </c>
      <c r="L50" s="87">
        <v>7518</v>
      </c>
      <c r="M50" s="88">
        <v>7405</v>
      </c>
    </row>
    <row r="51" spans="2:13" ht="27.75" customHeight="1" x14ac:dyDescent="0.15">
      <c r="B51" s="1244"/>
      <c r="C51" s="1245"/>
      <c r="D51" s="85"/>
      <c r="E51" s="1250" t="s">
        <v>36</v>
      </c>
      <c r="F51" s="1250"/>
      <c r="G51" s="1250"/>
      <c r="H51" s="1251"/>
      <c r="I51" s="86">
        <v>530</v>
      </c>
      <c r="J51" s="87">
        <v>791</v>
      </c>
      <c r="K51" s="87">
        <v>1642</v>
      </c>
      <c r="L51" s="87">
        <v>1607</v>
      </c>
      <c r="M51" s="88">
        <v>1755</v>
      </c>
    </row>
    <row r="52" spans="2:13" ht="27.75" customHeight="1" x14ac:dyDescent="0.15">
      <c r="B52" s="1246"/>
      <c r="C52" s="1247"/>
      <c r="D52" s="85"/>
      <c r="E52" s="1250" t="s">
        <v>37</v>
      </c>
      <c r="F52" s="1250"/>
      <c r="G52" s="1250"/>
      <c r="H52" s="1251"/>
      <c r="I52" s="86">
        <v>33746</v>
      </c>
      <c r="J52" s="87">
        <v>33308</v>
      </c>
      <c r="K52" s="87">
        <v>32569</v>
      </c>
      <c r="L52" s="87">
        <v>32420</v>
      </c>
      <c r="M52" s="88">
        <v>32216</v>
      </c>
    </row>
    <row r="53" spans="2:13" ht="27.75" customHeight="1" thickBot="1" x14ac:dyDescent="0.2">
      <c r="B53" s="1257" t="s">
        <v>38</v>
      </c>
      <c r="C53" s="1258"/>
      <c r="D53" s="92"/>
      <c r="E53" s="1259" t="s">
        <v>39</v>
      </c>
      <c r="F53" s="1259"/>
      <c r="G53" s="1259"/>
      <c r="H53" s="1260"/>
      <c r="I53" s="93">
        <v>9252</v>
      </c>
      <c r="J53" s="94">
        <v>8399</v>
      </c>
      <c r="K53" s="94">
        <v>6741</v>
      </c>
      <c r="L53" s="94">
        <v>9041</v>
      </c>
      <c r="M53" s="95">
        <v>9640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Cz+GP+VsLzBrFr5QHskvVJtSSa8VGQx4BJosI+8EExnUHNzOqrvm3HCnCXzHmvb+KO1PohrBxzV2WKiCJWNWg==" saltValue="imSYPYsF0H1AtlzmDk2m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1675</v>
      </c>
      <c r="G55" s="107">
        <v>1785</v>
      </c>
      <c r="H55" s="108">
        <v>1705</v>
      </c>
    </row>
    <row r="56" spans="2:8" ht="52.5" customHeight="1" x14ac:dyDescent="0.15">
      <c r="B56" s="109"/>
      <c r="C56" s="1271" t="s">
        <v>43</v>
      </c>
      <c r="D56" s="1271"/>
      <c r="E56" s="1272"/>
      <c r="F56" s="110">
        <v>620</v>
      </c>
      <c r="G56" s="110">
        <v>621</v>
      </c>
      <c r="H56" s="111">
        <v>622</v>
      </c>
    </row>
    <row r="57" spans="2:8" ht="53.25" customHeight="1" x14ac:dyDescent="0.15">
      <c r="B57" s="109"/>
      <c r="C57" s="1273" t="s">
        <v>44</v>
      </c>
      <c r="D57" s="1273"/>
      <c r="E57" s="1274"/>
      <c r="F57" s="112">
        <v>4025</v>
      </c>
      <c r="G57" s="112">
        <v>3764</v>
      </c>
      <c r="H57" s="113">
        <v>3454</v>
      </c>
    </row>
    <row r="58" spans="2:8" ht="45.75" customHeight="1" x14ac:dyDescent="0.15">
      <c r="B58" s="114"/>
      <c r="C58" s="1261" t="s">
        <v>592</v>
      </c>
      <c r="D58" s="1262"/>
      <c r="E58" s="1263"/>
      <c r="F58" s="115">
        <v>1291</v>
      </c>
      <c r="G58" s="115">
        <v>1292</v>
      </c>
      <c r="H58" s="116">
        <v>1295</v>
      </c>
    </row>
    <row r="59" spans="2:8" ht="45.75" customHeight="1" x14ac:dyDescent="0.15">
      <c r="B59" s="114"/>
      <c r="C59" s="1261" t="s">
        <v>591</v>
      </c>
      <c r="D59" s="1262"/>
      <c r="E59" s="1263"/>
      <c r="F59" s="115">
        <v>1700</v>
      </c>
      <c r="G59" s="115">
        <v>1326</v>
      </c>
      <c r="H59" s="116">
        <v>994</v>
      </c>
    </row>
    <row r="60" spans="2:8" ht="45.75" customHeight="1" x14ac:dyDescent="0.15">
      <c r="B60" s="114"/>
      <c r="C60" s="1261" t="s">
        <v>593</v>
      </c>
      <c r="D60" s="1262"/>
      <c r="E60" s="1263"/>
      <c r="F60" s="115">
        <v>174</v>
      </c>
      <c r="G60" s="115">
        <v>320</v>
      </c>
      <c r="H60" s="116">
        <v>408</v>
      </c>
    </row>
    <row r="61" spans="2:8" ht="45.75" customHeight="1" x14ac:dyDescent="0.15">
      <c r="B61" s="114"/>
      <c r="C61" s="1261" t="s">
        <v>594</v>
      </c>
      <c r="D61" s="1262"/>
      <c r="E61" s="1263"/>
      <c r="F61" s="115">
        <v>267</v>
      </c>
      <c r="G61" s="115">
        <v>264</v>
      </c>
      <c r="H61" s="116">
        <v>264</v>
      </c>
    </row>
    <row r="62" spans="2:8" ht="45.75" customHeight="1" thickBot="1" x14ac:dyDescent="0.2">
      <c r="B62" s="117"/>
      <c r="C62" s="1264" t="s">
        <v>595</v>
      </c>
      <c r="D62" s="1265"/>
      <c r="E62" s="1266"/>
      <c r="F62" s="118">
        <v>292</v>
      </c>
      <c r="G62" s="118">
        <v>268</v>
      </c>
      <c r="H62" s="119">
        <v>247</v>
      </c>
    </row>
    <row r="63" spans="2:8" ht="52.5" customHeight="1" thickBot="1" x14ac:dyDescent="0.2">
      <c r="B63" s="120"/>
      <c r="C63" s="1267" t="s">
        <v>45</v>
      </c>
      <c r="D63" s="1267"/>
      <c r="E63" s="1268"/>
      <c r="F63" s="121">
        <v>6321</v>
      </c>
      <c r="G63" s="121">
        <v>6171</v>
      </c>
      <c r="H63" s="122">
        <v>5781</v>
      </c>
    </row>
    <row r="64" spans="2:8" ht="15" customHeight="1" x14ac:dyDescent="0.15"/>
    <row r="65" ht="0" hidden="1" customHeight="1" x14ac:dyDescent="0.15"/>
    <row r="66" ht="0" hidden="1" customHeight="1" x14ac:dyDescent="0.15"/>
  </sheetData>
  <sheetProtection algorithmName="SHA-512" hashValue="Dya2lgAe3INVugI7MXvv0kmfGqM/PzEsLpwlKdz8cq9SLWhcqJBC49A4V4fhavi64vBH5gtOHtyj5fZtc00o4A==" saltValue="5+YpT9oHum9KlcjgjX8Z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561</v>
      </c>
      <c r="BQ50" s="1279"/>
      <c r="BR50" s="1279"/>
      <c r="BS50" s="1279"/>
      <c r="BT50" s="1279"/>
      <c r="BU50" s="1279"/>
      <c r="BV50" s="1279"/>
      <c r="BW50" s="1279"/>
      <c r="BX50" s="1279" t="s">
        <v>562</v>
      </c>
      <c r="BY50" s="1279"/>
      <c r="BZ50" s="1279"/>
      <c r="CA50" s="1279"/>
      <c r="CB50" s="1279"/>
      <c r="CC50" s="1279"/>
      <c r="CD50" s="1279"/>
      <c r="CE50" s="1279"/>
      <c r="CF50" s="1279" t="s">
        <v>563</v>
      </c>
      <c r="CG50" s="1279"/>
      <c r="CH50" s="1279"/>
      <c r="CI50" s="1279"/>
      <c r="CJ50" s="1279"/>
      <c r="CK50" s="1279"/>
      <c r="CL50" s="1279"/>
      <c r="CM50" s="1279"/>
      <c r="CN50" s="1279" t="s">
        <v>564</v>
      </c>
      <c r="CO50" s="1279"/>
      <c r="CP50" s="1279"/>
      <c r="CQ50" s="1279"/>
      <c r="CR50" s="1279"/>
      <c r="CS50" s="1279"/>
      <c r="CT50" s="1279"/>
      <c r="CU50" s="1279"/>
      <c r="CV50" s="1279" t="s">
        <v>565</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603</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56.5</v>
      </c>
      <c r="CO51" s="1280"/>
      <c r="CP51" s="1280"/>
      <c r="CQ51" s="1280"/>
      <c r="CR51" s="1280"/>
      <c r="CS51" s="1280"/>
      <c r="CT51" s="1280"/>
      <c r="CU51" s="1280"/>
      <c r="CV51" s="1280">
        <v>59.4</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49.7</v>
      </c>
      <c r="CO53" s="1280"/>
      <c r="CP53" s="1280"/>
      <c r="CQ53" s="1280"/>
      <c r="CR53" s="1280"/>
      <c r="CS53" s="1280"/>
      <c r="CT53" s="1280"/>
      <c r="CU53" s="1280"/>
      <c r="CV53" s="1280">
        <v>51.1</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606</v>
      </c>
      <c r="AO55" s="1279"/>
      <c r="AP55" s="1279"/>
      <c r="AQ55" s="1279"/>
      <c r="AR55" s="1279"/>
      <c r="AS55" s="1279"/>
      <c r="AT55" s="1279"/>
      <c r="AU55" s="1279"/>
      <c r="AV55" s="1279"/>
      <c r="AW55" s="1279"/>
      <c r="AX55" s="1279"/>
      <c r="AY55" s="1279"/>
      <c r="AZ55" s="1279"/>
      <c r="BA55" s="1279"/>
      <c r="BB55" s="1282" t="s">
        <v>604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33.1</v>
      </c>
      <c r="CO55" s="1280"/>
      <c r="CP55" s="1280"/>
      <c r="CQ55" s="1280"/>
      <c r="CR55" s="1280"/>
      <c r="CS55" s="1280"/>
      <c r="CT55" s="1280"/>
      <c r="CU55" s="1280"/>
      <c r="CV55" s="1280">
        <v>31.3</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57.2</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561</v>
      </c>
      <c r="BQ72" s="1279"/>
      <c r="BR72" s="1279"/>
      <c r="BS72" s="1279"/>
      <c r="BT72" s="1279"/>
      <c r="BU72" s="1279"/>
      <c r="BV72" s="1279"/>
      <c r="BW72" s="1279"/>
      <c r="BX72" s="1279" t="s">
        <v>562</v>
      </c>
      <c r="BY72" s="1279"/>
      <c r="BZ72" s="1279"/>
      <c r="CA72" s="1279"/>
      <c r="CB72" s="1279"/>
      <c r="CC72" s="1279"/>
      <c r="CD72" s="1279"/>
      <c r="CE72" s="1279"/>
      <c r="CF72" s="1279" t="s">
        <v>563</v>
      </c>
      <c r="CG72" s="1279"/>
      <c r="CH72" s="1279"/>
      <c r="CI72" s="1279"/>
      <c r="CJ72" s="1279"/>
      <c r="CK72" s="1279"/>
      <c r="CL72" s="1279"/>
      <c r="CM72" s="1279"/>
      <c r="CN72" s="1279" t="s">
        <v>564</v>
      </c>
      <c r="CO72" s="1279"/>
      <c r="CP72" s="1279"/>
      <c r="CQ72" s="1279"/>
      <c r="CR72" s="1279"/>
      <c r="CS72" s="1279"/>
      <c r="CT72" s="1279"/>
      <c r="CU72" s="1279"/>
      <c r="CV72" s="1279" t="s">
        <v>565</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603</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0">
        <v>57.1</v>
      </c>
      <c r="BQ73" s="1280"/>
      <c r="BR73" s="1280"/>
      <c r="BS73" s="1280"/>
      <c r="BT73" s="1280"/>
      <c r="BU73" s="1280"/>
      <c r="BV73" s="1280"/>
      <c r="BW73" s="1280"/>
      <c r="BX73" s="1280">
        <v>53</v>
      </c>
      <c r="BY73" s="1280"/>
      <c r="BZ73" s="1280"/>
      <c r="CA73" s="1280"/>
      <c r="CB73" s="1280"/>
      <c r="CC73" s="1280"/>
      <c r="CD73" s="1280"/>
      <c r="CE73" s="1280"/>
      <c r="CF73" s="1280">
        <v>42.1</v>
      </c>
      <c r="CG73" s="1280"/>
      <c r="CH73" s="1280"/>
      <c r="CI73" s="1280"/>
      <c r="CJ73" s="1280"/>
      <c r="CK73" s="1280"/>
      <c r="CL73" s="1280"/>
      <c r="CM73" s="1280"/>
      <c r="CN73" s="1280">
        <v>56.5</v>
      </c>
      <c r="CO73" s="1280"/>
      <c r="CP73" s="1280"/>
      <c r="CQ73" s="1280"/>
      <c r="CR73" s="1280"/>
      <c r="CS73" s="1280"/>
      <c r="CT73" s="1280"/>
      <c r="CU73" s="1280"/>
      <c r="CV73" s="1280">
        <v>59.4</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80">
        <v>10.9</v>
      </c>
      <c r="BQ75" s="1280"/>
      <c r="BR75" s="1280"/>
      <c r="BS75" s="1280"/>
      <c r="BT75" s="1280"/>
      <c r="BU75" s="1280"/>
      <c r="BV75" s="1280"/>
      <c r="BW75" s="1280"/>
      <c r="BX75" s="1280">
        <v>10</v>
      </c>
      <c r="BY75" s="1280"/>
      <c r="BZ75" s="1280"/>
      <c r="CA75" s="1280"/>
      <c r="CB75" s="1280"/>
      <c r="CC75" s="1280"/>
      <c r="CD75" s="1280"/>
      <c r="CE75" s="1280"/>
      <c r="CF75" s="1280">
        <v>9.4</v>
      </c>
      <c r="CG75" s="1280"/>
      <c r="CH75" s="1280"/>
      <c r="CI75" s="1280"/>
      <c r="CJ75" s="1280"/>
      <c r="CK75" s="1280"/>
      <c r="CL75" s="1280"/>
      <c r="CM75" s="1280"/>
      <c r="CN75" s="1280">
        <v>9.3000000000000007</v>
      </c>
      <c r="CO75" s="1280"/>
      <c r="CP75" s="1280"/>
      <c r="CQ75" s="1280"/>
      <c r="CR75" s="1280"/>
      <c r="CS75" s="1280"/>
      <c r="CT75" s="1280"/>
      <c r="CU75" s="1280"/>
      <c r="CV75" s="1280">
        <v>8.8000000000000007</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606</v>
      </c>
      <c r="AO77" s="1279"/>
      <c r="AP77" s="1279"/>
      <c r="AQ77" s="1279"/>
      <c r="AR77" s="1279"/>
      <c r="AS77" s="1279"/>
      <c r="AT77" s="1279"/>
      <c r="AU77" s="1279"/>
      <c r="AV77" s="1279"/>
      <c r="AW77" s="1279"/>
      <c r="AX77" s="1279"/>
      <c r="AY77" s="1279"/>
      <c r="AZ77" s="1279"/>
      <c r="BA77" s="1279"/>
      <c r="BB77" s="1282" t="s">
        <v>604</v>
      </c>
      <c r="BC77" s="1282"/>
      <c r="BD77" s="1282"/>
      <c r="BE77" s="1282"/>
      <c r="BF77" s="1282"/>
      <c r="BG77" s="1282"/>
      <c r="BH77" s="1282"/>
      <c r="BI77" s="1282"/>
      <c r="BJ77" s="1282"/>
      <c r="BK77" s="1282"/>
      <c r="BL77" s="1282"/>
      <c r="BM77" s="1282"/>
      <c r="BN77" s="1282"/>
      <c r="BO77" s="1282"/>
      <c r="BP77" s="1280">
        <v>41.3</v>
      </c>
      <c r="BQ77" s="1280"/>
      <c r="BR77" s="1280"/>
      <c r="BS77" s="1280"/>
      <c r="BT77" s="1280"/>
      <c r="BU77" s="1280"/>
      <c r="BV77" s="1280"/>
      <c r="BW77" s="1280"/>
      <c r="BX77" s="1280">
        <v>33</v>
      </c>
      <c r="BY77" s="1280"/>
      <c r="BZ77" s="1280"/>
      <c r="CA77" s="1280"/>
      <c r="CB77" s="1280"/>
      <c r="CC77" s="1280"/>
      <c r="CD77" s="1280"/>
      <c r="CE77" s="1280"/>
      <c r="CF77" s="1280">
        <v>37.299999999999997</v>
      </c>
      <c r="CG77" s="1280"/>
      <c r="CH77" s="1280"/>
      <c r="CI77" s="1280"/>
      <c r="CJ77" s="1280"/>
      <c r="CK77" s="1280"/>
      <c r="CL77" s="1280"/>
      <c r="CM77" s="1280"/>
      <c r="CN77" s="1280">
        <v>33.1</v>
      </c>
      <c r="CO77" s="1280"/>
      <c r="CP77" s="1280"/>
      <c r="CQ77" s="1280"/>
      <c r="CR77" s="1280"/>
      <c r="CS77" s="1280"/>
      <c r="CT77" s="1280"/>
      <c r="CU77" s="1280"/>
      <c r="CV77" s="1280">
        <v>31.3</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608</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8.5</v>
      </c>
      <c r="BY79" s="1280"/>
      <c r="BZ79" s="1280"/>
      <c r="CA79" s="1280"/>
      <c r="CB79" s="1280"/>
      <c r="CC79" s="1280"/>
      <c r="CD79" s="1280"/>
      <c r="CE79" s="1280"/>
      <c r="CF79" s="1280">
        <v>7.8</v>
      </c>
      <c r="CG79" s="1280"/>
      <c r="CH79" s="1280"/>
      <c r="CI79" s="1280"/>
      <c r="CJ79" s="1280"/>
      <c r="CK79" s="1280"/>
      <c r="CL79" s="1280"/>
      <c r="CM79" s="1280"/>
      <c r="CN79" s="1280">
        <v>7.5</v>
      </c>
      <c r="CO79" s="1280"/>
      <c r="CP79" s="1280"/>
      <c r="CQ79" s="1280"/>
      <c r="CR79" s="1280"/>
      <c r="CS79" s="1280"/>
      <c r="CT79" s="1280"/>
      <c r="CU79" s="1280"/>
      <c r="CV79" s="1280">
        <v>7.2</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rGgVJTMT7yxl6DAYDZCXV2nowdVIp5nKmrhoaf/QsdHS33vq9lJ1ax7yU+t50VD+08yaxZu31ZQF8lyNk5WzA==" saltValue="xos+SnQV9lMJSfJj6Ntt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zNOif5QdX/aOCrp/xMITq0xc4+PGhGpf9hx//cf6wEZLXZl0Qw8R+/klANJ+H4syyyMm5QH0khJISFFKoa6kA==" saltValue="74wI97UY2b3W/916d8Cr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66n+bzVd/nwVhyX5iINMCWgNHpVvyHS/NRGcMhYaXBXYG3rX+mb8EVy3Qa5LfHRnweH2Kxpcg/DtamKstlclA==" saltValue="Xsr3rw8Q1vk80DQFBQ6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81381</v>
      </c>
      <c r="E3" s="141"/>
      <c r="F3" s="142">
        <v>69560</v>
      </c>
      <c r="G3" s="143"/>
      <c r="H3" s="144"/>
    </row>
    <row r="4" spans="1:8" x14ac:dyDescent="0.15">
      <c r="A4" s="145"/>
      <c r="B4" s="146"/>
      <c r="C4" s="147"/>
      <c r="D4" s="148">
        <v>33469</v>
      </c>
      <c r="E4" s="149"/>
      <c r="F4" s="150">
        <v>35305</v>
      </c>
      <c r="G4" s="151"/>
      <c r="H4" s="152"/>
    </row>
    <row r="5" spans="1:8" x14ac:dyDescent="0.15">
      <c r="A5" s="133" t="s">
        <v>553</v>
      </c>
      <c r="B5" s="138"/>
      <c r="C5" s="139"/>
      <c r="D5" s="140">
        <v>60045</v>
      </c>
      <c r="E5" s="141"/>
      <c r="F5" s="142">
        <v>65988</v>
      </c>
      <c r="G5" s="143"/>
      <c r="H5" s="144"/>
    </row>
    <row r="6" spans="1:8" x14ac:dyDescent="0.15">
      <c r="A6" s="145"/>
      <c r="B6" s="146"/>
      <c r="C6" s="147"/>
      <c r="D6" s="148">
        <v>18822</v>
      </c>
      <c r="E6" s="149"/>
      <c r="F6" s="150">
        <v>36473</v>
      </c>
      <c r="G6" s="151"/>
      <c r="H6" s="152"/>
    </row>
    <row r="7" spans="1:8" x14ac:dyDescent="0.15">
      <c r="A7" s="133" t="s">
        <v>554</v>
      </c>
      <c r="B7" s="138"/>
      <c r="C7" s="139"/>
      <c r="D7" s="140">
        <v>50392</v>
      </c>
      <c r="E7" s="141"/>
      <c r="F7" s="142">
        <v>54227</v>
      </c>
      <c r="G7" s="143"/>
      <c r="H7" s="144"/>
    </row>
    <row r="8" spans="1:8" x14ac:dyDescent="0.15">
      <c r="A8" s="145"/>
      <c r="B8" s="146"/>
      <c r="C8" s="147"/>
      <c r="D8" s="148">
        <v>22870</v>
      </c>
      <c r="E8" s="149"/>
      <c r="F8" s="150">
        <v>29694</v>
      </c>
      <c r="G8" s="151"/>
      <c r="H8" s="152"/>
    </row>
    <row r="9" spans="1:8" x14ac:dyDescent="0.15">
      <c r="A9" s="133" t="s">
        <v>555</v>
      </c>
      <c r="B9" s="138"/>
      <c r="C9" s="139"/>
      <c r="D9" s="140">
        <v>53972</v>
      </c>
      <c r="E9" s="141"/>
      <c r="F9" s="142">
        <v>57295</v>
      </c>
      <c r="G9" s="143"/>
      <c r="H9" s="144"/>
    </row>
    <row r="10" spans="1:8" x14ac:dyDescent="0.15">
      <c r="A10" s="145"/>
      <c r="B10" s="146"/>
      <c r="C10" s="147"/>
      <c r="D10" s="148">
        <v>27110</v>
      </c>
      <c r="E10" s="149"/>
      <c r="F10" s="150">
        <v>32771</v>
      </c>
      <c r="G10" s="151"/>
      <c r="H10" s="152"/>
    </row>
    <row r="11" spans="1:8" x14ac:dyDescent="0.15">
      <c r="A11" s="133" t="s">
        <v>556</v>
      </c>
      <c r="B11" s="138"/>
      <c r="C11" s="139"/>
      <c r="D11" s="140">
        <v>57636</v>
      </c>
      <c r="E11" s="141"/>
      <c r="F11" s="142">
        <v>54110</v>
      </c>
      <c r="G11" s="143"/>
      <c r="H11" s="144"/>
    </row>
    <row r="12" spans="1:8" x14ac:dyDescent="0.15">
      <c r="A12" s="145"/>
      <c r="B12" s="146"/>
      <c r="C12" s="153"/>
      <c r="D12" s="148">
        <v>37334</v>
      </c>
      <c r="E12" s="149"/>
      <c r="F12" s="150">
        <v>30620</v>
      </c>
      <c r="G12" s="151"/>
      <c r="H12" s="152"/>
    </row>
    <row r="13" spans="1:8" x14ac:dyDescent="0.15">
      <c r="A13" s="133"/>
      <c r="B13" s="138"/>
      <c r="C13" s="154"/>
      <c r="D13" s="155">
        <v>60685</v>
      </c>
      <c r="E13" s="156"/>
      <c r="F13" s="157">
        <v>60236</v>
      </c>
      <c r="G13" s="158"/>
      <c r="H13" s="144"/>
    </row>
    <row r="14" spans="1:8" x14ac:dyDescent="0.15">
      <c r="A14" s="145"/>
      <c r="B14" s="146"/>
      <c r="C14" s="147"/>
      <c r="D14" s="148">
        <v>27921</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0.55000000000000004</v>
      </c>
      <c r="C19" s="159">
        <f>ROUND(VALUE(SUBSTITUTE(実質収支比率等に係る経年分析!G$48,"▲","-")),2)</f>
        <v>6.06</v>
      </c>
      <c r="D19" s="159">
        <f>ROUND(VALUE(SUBSTITUTE(実質収支比率等に係る経年分析!H$48,"▲","-")),2)</f>
        <v>5.01</v>
      </c>
      <c r="E19" s="159">
        <f>ROUND(VALUE(SUBSTITUTE(実質収支比率等に係る経年分析!I$48,"▲","-")),2)</f>
        <v>4.76</v>
      </c>
      <c r="F19" s="159">
        <f>ROUND(VALUE(SUBSTITUTE(実質収支比率等に係る経年分析!J$48,"▲","-")),2)</f>
        <v>6.62</v>
      </c>
    </row>
    <row r="20" spans="1:11" x14ac:dyDescent="0.15">
      <c r="A20" s="159" t="s">
        <v>49</v>
      </c>
      <c r="B20" s="159">
        <f>ROUND(VALUE(SUBSTITUTE(実質収支比率等に係る経年分析!F$47,"▲","-")),2)</f>
        <v>9.77</v>
      </c>
      <c r="C20" s="159">
        <f>ROUND(VALUE(SUBSTITUTE(実質収支比率等に係る経年分析!G$47,"▲","-")),2)</f>
        <v>9.7100000000000009</v>
      </c>
      <c r="D20" s="159">
        <f>ROUND(VALUE(SUBSTITUTE(実質収支比率等に係る経年分析!H$47,"▲","-")),2)</f>
        <v>8.7200000000000006</v>
      </c>
      <c r="E20" s="159">
        <f>ROUND(VALUE(SUBSTITUTE(実質収支比率等に係る経年分析!I$47,"▲","-")),2)</f>
        <v>9.44</v>
      </c>
      <c r="F20" s="159">
        <f>ROUND(VALUE(SUBSTITUTE(実質収支比率等に係る経年分析!J$47,"▲","-")),2)</f>
        <v>8.8800000000000008</v>
      </c>
    </row>
    <row r="21" spans="1:11" x14ac:dyDescent="0.15">
      <c r="A21" s="159" t="s">
        <v>50</v>
      </c>
      <c r="B21" s="159">
        <f>IF(ISNUMBER(VALUE(SUBSTITUTE(実質収支比率等に係る経年分析!F$49,"▲","-"))),ROUND(VALUE(SUBSTITUTE(実質収支比率等に係る経年分析!F$49,"▲","-")),2),NA())</f>
        <v>-4.17</v>
      </c>
      <c r="C21" s="159">
        <f>IF(ISNUMBER(VALUE(SUBSTITUTE(実質収支比率等に係る経年分析!G$49,"▲","-"))),ROUND(VALUE(SUBSTITUTE(実質収支比率等に係る経年分析!G$49,"▲","-")),2),NA())</f>
        <v>5.38</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0.25</v>
      </c>
      <c r="F21" s="159">
        <f>IF(ISNUMBER(VALUE(SUBSTITUTE(実質収支比率等に係る経年分析!J$49,"▲","-"))),ROUND(VALUE(SUBSTITUTE(実質収支比率等に係る経年分析!J$49,"▲","-")),2),NA())</f>
        <v>1.51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1.1499999999999999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7.65</v>
      </c>
    </row>
    <row r="36" spans="1:16" x14ac:dyDescent="0.15">
      <c r="A36" s="160" t="str">
        <f>IF(連結実質赤字比率に係る赤字・黒字の構成分析!C$34="",NA(),連結実質赤字比率に係る赤字・黒字の構成分析!C$34)</f>
        <v>公共下水道事業特別会計（汚水処理場分）</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3820</v>
      </c>
      <c r="E42" s="161"/>
      <c r="F42" s="161"/>
      <c r="G42" s="161">
        <f>'実質公債費比率（分子）の構造'!L$52</f>
        <v>3969</v>
      </c>
      <c r="H42" s="161"/>
      <c r="I42" s="161"/>
      <c r="J42" s="161">
        <f>'実質公債費比率（分子）の構造'!M$52</f>
        <v>3777</v>
      </c>
      <c r="K42" s="161"/>
      <c r="L42" s="161"/>
      <c r="M42" s="161">
        <f>'実質公債費比率（分子）の構造'!N$52</f>
        <v>3657</v>
      </c>
      <c r="N42" s="161"/>
      <c r="O42" s="161"/>
      <c r="P42" s="161">
        <f>'実質公債費比率（分子）の構造'!O$52</f>
        <v>3738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27</v>
      </c>
      <c r="C44" s="161"/>
      <c r="D44" s="161"/>
      <c r="E44" s="161">
        <f>'実質公債費比率（分子）の構造'!L$50</f>
        <v>26</v>
      </c>
      <c r="F44" s="161"/>
      <c r="G44" s="161"/>
      <c r="H44" s="161">
        <f>'実質公債費比率（分子）の構造'!M$50</f>
        <v>27</v>
      </c>
      <c r="I44" s="161"/>
      <c r="J44" s="161"/>
      <c r="K44" s="161">
        <f>'実質公債費比率（分子）の構造'!N$50</f>
        <v>27</v>
      </c>
      <c r="L44" s="161"/>
      <c r="M44" s="161"/>
      <c r="N44" s="161">
        <f>'実質公債費比率（分子）の構造'!O$50</f>
        <v>27</v>
      </c>
      <c r="O44" s="161"/>
      <c r="P44" s="161"/>
    </row>
    <row r="45" spans="1:16" x14ac:dyDescent="0.15">
      <c r="A45" s="161" t="s">
        <v>60</v>
      </c>
      <c r="B45" s="161">
        <f>'実質公債費比率（分子）の構造'!K$49</f>
        <v>406</v>
      </c>
      <c r="C45" s="161"/>
      <c r="D45" s="161"/>
      <c r="E45" s="161">
        <f>'実質公債費比率（分子）の構造'!L$49</f>
        <v>420</v>
      </c>
      <c r="F45" s="161"/>
      <c r="G45" s="161"/>
      <c r="H45" s="161">
        <f>'実質公債費比率（分子）の構造'!M$49</f>
        <v>422</v>
      </c>
      <c r="I45" s="161"/>
      <c r="J45" s="161"/>
      <c r="K45" s="161">
        <f>'実質公債費比率（分子）の構造'!N$49</f>
        <v>412</v>
      </c>
      <c r="L45" s="161"/>
      <c r="M45" s="161"/>
      <c r="N45" s="161">
        <f>'実質公債費比率（分子）の構造'!O$49</f>
        <v>443</v>
      </c>
      <c r="O45" s="161"/>
      <c r="P45" s="161"/>
    </row>
    <row r="46" spans="1:16" x14ac:dyDescent="0.15">
      <c r="A46" s="161" t="s">
        <v>61</v>
      </c>
      <c r="B46" s="161">
        <f>'実質公債費比率（分子）の構造'!K$48</f>
        <v>886</v>
      </c>
      <c r="C46" s="161"/>
      <c r="D46" s="161"/>
      <c r="E46" s="161">
        <f>'実質公債費比率（分子）の構造'!L$48</f>
        <v>1126</v>
      </c>
      <c r="F46" s="161"/>
      <c r="G46" s="161"/>
      <c r="H46" s="161">
        <f>'実質公債費比率（分子）の構造'!M$48</f>
        <v>1159</v>
      </c>
      <c r="I46" s="161"/>
      <c r="J46" s="161"/>
      <c r="K46" s="161">
        <f>'実質公債費比率（分子）の構造'!N$48</f>
        <v>1246</v>
      </c>
      <c r="L46" s="161"/>
      <c r="M46" s="161"/>
      <c r="N46" s="161">
        <f>'実質公債費比率（分子）の構造'!O$48</f>
        <v>1368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3914</v>
      </c>
      <c r="C49" s="161"/>
      <c r="D49" s="161"/>
      <c r="E49" s="161">
        <f>'実質公債費比率（分子）の構造'!L$45</f>
        <v>3955</v>
      </c>
      <c r="F49" s="161"/>
      <c r="G49" s="161"/>
      <c r="H49" s="161">
        <f>'実質公債費比率（分子）の構造'!M$45</f>
        <v>3713</v>
      </c>
      <c r="I49" s="161"/>
      <c r="J49" s="161"/>
      <c r="K49" s="161">
        <f>'実質公債費比率（分子）の構造'!N$45</f>
        <v>3347</v>
      </c>
      <c r="L49" s="161"/>
      <c r="M49" s="161"/>
      <c r="N49" s="161">
        <f>'実質公債費比率（分子）の構造'!O$45</f>
        <v>3250</v>
      </c>
      <c r="O49" s="161"/>
      <c r="P49" s="161"/>
    </row>
    <row r="50" spans="1:16" x14ac:dyDescent="0.15">
      <c r="A50" s="161" t="s">
        <v>65</v>
      </c>
      <c r="B50" s="161" t="e">
        <f>NA()</f>
        <v>#N/A</v>
      </c>
      <c r="C50" s="161">
        <f>IF(ISNUMBER('実質公債費比率（分子）の構造'!K$53),'実質公債費比率（分子）の構造'!K$53,NA())</f>
        <v>1413</v>
      </c>
      <c r="D50" s="161" t="e">
        <f>NA()</f>
        <v>#N/A</v>
      </c>
      <c r="E50" s="161" t="e">
        <f>NA()</f>
        <v>#N/A</v>
      </c>
      <c r="F50" s="161">
        <f>IF(ISNUMBER('実質公債費比率（分子）の構造'!L$53),'実質公債費比率（分子）の構造'!L$53,NA())</f>
        <v>1558</v>
      </c>
      <c r="G50" s="161" t="e">
        <f>NA()</f>
        <v>#N/A</v>
      </c>
      <c r="H50" s="161" t="e">
        <f>NA()</f>
        <v>#N/A</v>
      </c>
      <c r="I50" s="161">
        <f>IF(ISNUMBER('実質公債費比率（分子）の構造'!M$53),'実質公債費比率（分子）の構造'!M$53,NA())</f>
        <v>1544</v>
      </c>
      <c r="J50" s="161" t="e">
        <f>NA()</f>
        <v>#N/A</v>
      </c>
      <c r="K50" s="161" t="e">
        <f>NA()</f>
        <v>#N/A</v>
      </c>
      <c r="L50" s="161">
        <f>IF(ISNUMBER('実質公債費比率（分子）の構造'!N$53),'実質公債費比率（分子）の構造'!N$53,NA())</f>
        <v>1375</v>
      </c>
      <c r="M50" s="161" t="e">
        <f>NA()</f>
        <v>#N/A</v>
      </c>
      <c r="N50" s="161" t="e">
        <f>NA()</f>
        <v>#N/A</v>
      </c>
      <c r="O50" s="161">
        <f>IF(ISNUMBER('実質公債費比率（分子）の構造'!O$53),'実質公債費比率（分子）の構造'!O$53,NA())</f>
        <v>1350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33746</v>
      </c>
      <c r="E56" s="160"/>
      <c r="F56" s="160"/>
      <c r="G56" s="160">
        <f>'将来負担比率（分子）の構造'!J$52</f>
        <v>33308</v>
      </c>
      <c r="H56" s="160"/>
      <c r="I56" s="160"/>
      <c r="J56" s="160">
        <f>'将来負担比率（分子）の構造'!K$52</f>
        <v>32569</v>
      </c>
      <c r="K56" s="160"/>
      <c r="L56" s="160"/>
      <c r="M56" s="160">
        <f>'将来負担比率（分子）の構造'!L$52</f>
        <v>32420</v>
      </c>
      <c r="N56" s="160"/>
      <c r="O56" s="160"/>
      <c r="P56" s="160">
        <f>'将来負担比率（分子）の構造'!M$52</f>
        <v>32216</v>
      </c>
    </row>
    <row r="57" spans="1:16" x14ac:dyDescent="0.15">
      <c r="A57" s="160" t="s">
        <v>36</v>
      </c>
      <c r="B57" s="160"/>
      <c r="C57" s="160"/>
      <c r="D57" s="160">
        <f>'将来負担比率（分子）の構造'!I$51</f>
        <v>530</v>
      </c>
      <c r="E57" s="160"/>
      <c r="F57" s="160"/>
      <c r="G57" s="160">
        <f>'将来負担比率（分子）の構造'!J$51</f>
        <v>791</v>
      </c>
      <c r="H57" s="160"/>
      <c r="I57" s="160"/>
      <c r="J57" s="160">
        <f>'将来負担比率（分子）の構造'!K$51</f>
        <v>1642</v>
      </c>
      <c r="K57" s="160"/>
      <c r="L57" s="160"/>
      <c r="M57" s="160">
        <f>'将来負担比率（分子）の構造'!L$51</f>
        <v>1607</v>
      </c>
      <c r="N57" s="160"/>
      <c r="O57" s="160"/>
      <c r="P57" s="160">
        <f>'将来負担比率（分子）の構造'!M$51</f>
        <v>1755</v>
      </c>
    </row>
    <row r="58" spans="1:16" x14ac:dyDescent="0.15">
      <c r="A58" s="160" t="s">
        <v>35</v>
      </c>
      <c r="B58" s="160"/>
      <c r="C58" s="160"/>
      <c r="D58" s="160">
        <f>'将来負担比率（分子）の構造'!I$50</f>
        <v>6977</v>
      </c>
      <c r="E58" s="160"/>
      <c r="F58" s="160"/>
      <c r="G58" s="160">
        <f>'将来負担比率（分子）の構造'!J$50</f>
        <v>6536</v>
      </c>
      <c r="H58" s="160"/>
      <c r="I58" s="160"/>
      <c r="J58" s="160">
        <f>'将来負担比率（分子）の構造'!K$50</f>
        <v>6543</v>
      </c>
      <c r="K58" s="160"/>
      <c r="L58" s="160"/>
      <c r="M58" s="160">
        <f>'将来負担比率（分子）の構造'!L$50</f>
        <v>7518</v>
      </c>
      <c r="N58" s="160"/>
      <c r="O58" s="160"/>
      <c r="P58" s="160">
        <f>'将来負担比率（分子）の構造'!M$50</f>
        <v>7405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3910</v>
      </c>
      <c r="C62" s="160"/>
      <c r="D62" s="160"/>
      <c r="E62" s="160">
        <f>'将来負担比率（分子）の構造'!J$45</f>
        <v>3660</v>
      </c>
      <c r="F62" s="160"/>
      <c r="G62" s="160"/>
      <c r="H62" s="160">
        <f>'将来負担比率（分子）の構造'!K$45</f>
        <v>3642</v>
      </c>
      <c r="I62" s="160"/>
      <c r="J62" s="160"/>
      <c r="K62" s="160">
        <f>'将来負担比率（分子）の構造'!L$45</f>
        <v>3748</v>
      </c>
      <c r="L62" s="160"/>
      <c r="M62" s="160"/>
      <c r="N62" s="160">
        <f>'将来負担比率（分子）の構造'!M$45</f>
        <v>3646</v>
      </c>
      <c r="O62" s="160"/>
      <c r="P62" s="160"/>
    </row>
    <row r="63" spans="1:16" x14ac:dyDescent="0.15">
      <c r="A63" s="160" t="s">
        <v>28</v>
      </c>
      <c r="B63" s="160">
        <f>'将来負担比率（分子）の構造'!I$44</f>
        <v>8141</v>
      </c>
      <c r="C63" s="160"/>
      <c r="D63" s="160"/>
      <c r="E63" s="160">
        <f>'将来負担比率（分子）の構造'!J$44</f>
        <v>7274</v>
      </c>
      <c r="F63" s="160"/>
      <c r="G63" s="160"/>
      <c r="H63" s="160">
        <f>'将来負担比率（分子）の構造'!K$44</f>
        <v>6576</v>
      </c>
      <c r="I63" s="160"/>
      <c r="J63" s="160"/>
      <c r="K63" s="160">
        <f>'将来負担比率（分子）の構造'!L$44</f>
        <v>5935</v>
      </c>
      <c r="L63" s="160"/>
      <c r="M63" s="160"/>
      <c r="N63" s="160">
        <f>'将来負担比率（分子）の構造'!M$44</f>
        <v>5333</v>
      </c>
      <c r="O63" s="160"/>
      <c r="P63" s="160"/>
    </row>
    <row r="64" spans="1:16" x14ac:dyDescent="0.15">
      <c r="A64" s="160" t="s">
        <v>27</v>
      </c>
      <c r="B64" s="160">
        <f>'将来負担比率（分子）の構造'!I$43</f>
        <v>12469</v>
      </c>
      <c r="C64" s="160"/>
      <c r="D64" s="160"/>
      <c r="E64" s="160">
        <f>'将来負担比率（分子）の構造'!J$43</f>
        <v>12209</v>
      </c>
      <c r="F64" s="160"/>
      <c r="G64" s="160"/>
      <c r="H64" s="160">
        <f>'将来負担比率（分子）の構造'!K$43</f>
        <v>11707</v>
      </c>
      <c r="I64" s="160"/>
      <c r="J64" s="160"/>
      <c r="K64" s="160">
        <f>'将来負担比率（分子）の構造'!L$43</f>
        <v>11621</v>
      </c>
      <c r="L64" s="160"/>
      <c r="M64" s="160"/>
      <c r="N64" s="160">
        <f>'将来負担比率（分子）の構造'!M$43</f>
        <v>11851</v>
      </c>
      <c r="O64" s="160"/>
      <c r="P64" s="160"/>
    </row>
    <row r="65" spans="1:16" x14ac:dyDescent="0.15">
      <c r="A65" s="160" t="s">
        <v>26</v>
      </c>
      <c r="B65" s="160">
        <f>'将来負担比率（分子）の構造'!I$42</f>
        <v>209</v>
      </c>
      <c r="C65" s="160"/>
      <c r="D65" s="160"/>
      <c r="E65" s="160">
        <f>'将来負担比率（分子）の構造'!J$42</f>
        <v>182</v>
      </c>
      <c r="F65" s="160"/>
      <c r="G65" s="160"/>
      <c r="H65" s="160">
        <f>'将来負担比率（分子）の構造'!K$42</f>
        <v>168</v>
      </c>
      <c r="I65" s="160"/>
      <c r="J65" s="160"/>
      <c r="K65" s="160">
        <f>'将来負担比率（分子）の構造'!L$42</f>
        <v>3933</v>
      </c>
      <c r="L65" s="160"/>
      <c r="M65" s="160"/>
      <c r="N65" s="160">
        <f>'将来負担比率（分子）の構造'!M$42</f>
        <v>3818</v>
      </c>
      <c r="O65" s="160"/>
      <c r="P65" s="160"/>
    </row>
    <row r="66" spans="1:16" x14ac:dyDescent="0.15">
      <c r="A66" s="160" t="s">
        <v>25</v>
      </c>
      <c r="B66" s="160">
        <f>'将来負担比率（分子）の構造'!I$41</f>
        <v>25776</v>
      </c>
      <c r="C66" s="160"/>
      <c r="D66" s="160"/>
      <c r="E66" s="160">
        <f>'将来負担比率（分子）の構造'!J$41</f>
        <v>25709</v>
      </c>
      <c r="F66" s="160"/>
      <c r="G66" s="160"/>
      <c r="H66" s="160">
        <f>'将来負担比率（分子）の構造'!K$41</f>
        <v>25402</v>
      </c>
      <c r="I66" s="160"/>
      <c r="J66" s="160"/>
      <c r="K66" s="160">
        <f>'将来負担比率（分子）の構造'!L$41</f>
        <v>25349</v>
      </c>
      <c r="L66" s="160"/>
      <c r="M66" s="160"/>
      <c r="N66" s="160">
        <f>'将来負担比率（分子）の構造'!M$41</f>
        <v>26367</v>
      </c>
      <c r="O66" s="160"/>
      <c r="P66" s="160"/>
    </row>
    <row r="67" spans="1:16" x14ac:dyDescent="0.15">
      <c r="A67" s="160" t="s">
        <v>69</v>
      </c>
      <c r="B67" s="160" t="e">
        <f>NA()</f>
        <v>#N/A</v>
      </c>
      <c r="C67" s="160">
        <f>IF(ISNUMBER('将来負担比率（分子）の構造'!I$53), IF('将来負担比率（分子）の構造'!I$53 &lt; 0, 0, '将来負担比率（分子）の構造'!I$53), NA())</f>
        <v>9252</v>
      </c>
      <c r="D67" s="160" t="e">
        <f>NA()</f>
        <v>#N/A</v>
      </c>
      <c r="E67" s="160" t="e">
        <f>NA()</f>
        <v>#N/A</v>
      </c>
      <c r="F67" s="160">
        <f>IF(ISNUMBER('将来負担比率（分子）の構造'!J$53), IF('将来負担比率（分子）の構造'!J$53 &lt; 0, 0, '将来負担比率（分子）の構造'!J$53), NA())</f>
        <v>8399</v>
      </c>
      <c r="G67" s="160" t="e">
        <f>NA()</f>
        <v>#N/A</v>
      </c>
      <c r="H67" s="160" t="e">
        <f>NA()</f>
        <v>#N/A</v>
      </c>
      <c r="I67" s="160">
        <f>IF(ISNUMBER('将来負担比率（分子）の構造'!K$53), IF('将来負担比率（分子）の構造'!K$53 &lt; 0, 0, '将来負担比率（分子）の構造'!K$53), NA())</f>
        <v>6741</v>
      </c>
      <c r="J67" s="160" t="e">
        <f>NA()</f>
        <v>#N/A</v>
      </c>
      <c r="K67" s="160" t="e">
        <f>NA()</f>
        <v>#N/A</v>
      </c>
      <c r="L67" s="160">
        <f>IF(ISNUMBER('将来負担比率（分子）の構造'!L$53), IF('将来負担比率（分子）の構造'!L$53 &lt; 0, 0, '将来負担比率（分子）の構造'!L$53), NA())</f>
        <v>9041</v>
      </c>
      <c r="M67" s="160" t="e">
        <f>NA()</f>
        <v>#N/A</v>
      </c>
      <c r="N67" s="160" t="e">
        <f>NA()</f>
        <v>#N/A</v>
      </c>
      <c r="O67" s="160">
        <f>IF(ISNUMBER('将来負担比率（分子）の構造'!M$53), IF('将来負担比率（分子）の構造'!M$53 &lt; 0, 0, '将来負担比率（分子）の構造'!M$53), NA())</f>
        <v>9640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1675</v>
      </c>
      <c r="C72" s="164">
        <f>基金残高に係る経年分析!G55</f>
        <v>1785</v>
      </c>
      <c r="D72" s="164">
        <f>基金残高に係る経年分析!H55</f>
        <v>1705</v>
      </c>
    </row>
    <row r="73" spans="1:16" x14ac:dyDescent="0.15">
      <c r="A73" s="163" t="s">
        <v>72</v>
      </c>
      <c r="B73" s="164">
        <f>基金残高に係る経年分析!F56</f>
        <v>620</v>
      </c>
      <c r="C73" s="164">
        <f>基金残高に係る経年分析!G56</f>
        <v>621</v>
      </c>
      <c r="D73" s="164">
        <f>基金残高に係る経年分析!H56</f>
        <v>622</v>
      </c>
    </row>
    <row r="74" spans="1:16" x14ac:dyDescent="0.15">
      <c r="A74" s="163" t="s">
        <v>73</v>
      </c>
      <c r="B74" s="164">
        <f>基金残高に係る経年分析!F57</f>
        <v>4025</v>
      </c>
      <c r="C74" s="164">
        <f>基金残高に係る経年分析!G57</f>
        <v>3764</v>
      </c>
      <c r="D74" s="164">
        <f>基金残高に係る経年分析!H57</f>
        <v>3454</v>
      </c>
    </row>
  </sheetData>
  <sheetProtection algorithmName="SHA-512" hashValue="9rUXF64i/CtkAWOJ5pqQQEsIR30kJ2sKgTo0VIHIkRw49jGJ+4SIgSk0nSEboqXAAvrs/BOwH515QTCyd5c7kg==" saltValue="fkzUzaxrc6j1/b+jkSjbJ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15181968</v>
      </c>
      <c r="S5" s="649"/>
      <c r="T5" s="649"/>
      <c r="U5" s="649"/>
      <c r="V5" s="649"/>
      <c r="W5" s="649"/>
      <c r="X5" s="649"/>
      <c r="Y5" s="650"/>
      <c r="Z5" s="651">
        <v>44.6</v>
      </c>
      <c r="AA5" s="651"/>
      <c r="AB5" s="651"/>
      <c r="AC5" s="651"/>
      <c r="AD5" s="652">
        <v>13912489</v>
      </c>
      <c r="AE5" s="652"/>
      <c r="AF5" s="652"/>
      <c r="AG5" s="652"/>
      <c r="AH5" s="652"/>
      <c r="AI5" s="652"/>
      <c r="AJ5" s="652"/>
      <c r="AK5" s="652"/>
      <c r="AL5" s="653">
        <v>75.599999999999994</v>
      </c>
      <c r="AM5" s="654"/>
      <c r="AN5" s="654"/>
      <c r="AO5" s="655"/>
      <c r="AP5" s="645" t="s">
        <v>224</v>
      </c>
      <c r="AQ5" s="646"/>
      <c r="AR5" s="646"/>
      <c r="AS5" s="646"/>
      <c r="AT5" s="646"/>
      <c r="AU5" s="646"/>
      <c r="AV5" s="646"/>
      <c r="AW5" s="646"/>
      <c r="AX5" s="646"/>
      <c r="AY5" s="646"/>
      <c r="AZ5" s="646"/>
      <c r="BA5" s="646"/>
      <c r="BB5" s="646"/>
      <c r="BC5" s="646"/>
      <c r="BD5" s="646"/>
      <c r="BE5" s="646"/>
      <c r="BF5" s="647"/>
      <c r="BG5" s="659">
        <v>13912489</v>
      </c>
      <c r="BH5" s="660"/>
      <c r="BI5" s="660"/>
      <c r="BJ5" s="660"/>
      <c r="BK5" s="660"/>
      <c r="BL5" s="660"/>
      <c r="BM5" s="660"/>
      <c r="BN5" s="661"/>
      <c r="BO5" s="662">
        <v>91.6</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381283</v>
      </c>
      <c r="S6" s="660"/>
      <c r="T6" s="660"/>
      <c r="U6" s="660"/>
      <c r="V6" s="660"/>
      <c r="W6" s="660"/>
      <c r="X6" s="660"/>
      <c r="Y6" s="661"/>
      <c r="Z6" s="662">
        <v>1.1000000000000001</v>
      </c>
      <c r="AA6" s="662"/>
      <c r="AB6" s="662"/>
      <c r="AC6" s="662"/>
      <c r="AD6" s="663">
        <v>381283</v>
      </c>
      <c r="AE6" s="663"/>
      <c r="AF6" s="663"/>
      <c r="AG6" s="663"/>
      <c r="AH6" s="663"/>
      <c r="AI6" s="663"/>
      <c r="AJ6" s="663"/>
      <c r="AK6" s="663"/>
      <c r="AL6" s="664">
        <v>2.1</v>
      </c>
      <c r="AM6" s="665"/>
      <c r="AN6" s="665"/>
      <c r="AO6" s="666"/>
      <c r="AP6" s="656" t="s">
        <v>230</v>
      </c>
      <c r="AQ6" s="657"/>
      <c r="AR6" s="657"/>
      <c r="AS6" s="657"/>
      <c r="AT6" s="657"/>
      <c r="AU6" s="657"/>
      <c r="AV6" s="657"/>
      <c r="AW6" s="657"/>
      <c r="AX6" s="657"/>
      <c r="AY6" s="657"/>
      <c r="AZ6" s="657"/>
      <c r="BA6" s="657"/>
      <c r="BB6" s="657"/>
      <c r="BC6" s="657"/>
      <c r="BD6" s="657"/>
      <c r="BE6" s="657"/>
      <c r="BF6" s="658"/>
      <c r="BG6" s="659">
        <v>13912489</v>
      </c>
      <c r="BH6" s="660"/>
      <c r="BI6" s="660"/>
      <c r="BJ6" s="660"/>
      <c r="BK6" s="660"/>
      <c r="BL6" s="660"/>
      <c r="BM6" s="660"/>
      <c r="BN6" s="661"/>
      <c r="BO6" s="662">
        <v>91.6</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237689</v>
      </c>
      <c r="CS6" s="660"/>
      <c r="CT6" s="660"/>
      <c r="CU6" s="660"/>
      <c r="CV6" s="660"/>
      <c r="CW6" s="660"/>
      <c r="CX6" s="660"/>
      <c r="CY6" s="661"/>
      <c r="CZ6" s="653">
        <v>0.7</v>
      </c>
      <c r="DA6" s="654"/>
      <c r="DB6" s="654"/>
      <c r="DC6" s="673"/>
      <c r="DD6" s="668" t="s">
        <v>225</v>
      </c>
      <c r="DE6" s="660"/>
      <c r="DF6" s="660"/>
      <c r="DG6" s="660"/>
      <c r="DH6" s="660"/>
      <c r="DI6" s="660"/>
      <c r="DJ6" s="660"/>
      <c r="DK6" s="660"/>
      <c r="DL6" s="660"/>
      <c r="DM6" s="660"/>
      <c r="DN6" s="660"/>
      <c r="DO6" s="660"/>
      <c r="DP6" s="661"/>
      <c r="DQ6" s="668">
        <v>237689</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23421</v>
      </c>
      <c r="S7" s="660"/>
      <c r="T7" s="660"/>
      <c r="U7" s="660"/>
      <c r="V7" s="660"/>
      <c r="W7" s="660"/>
      <c r="X7" s="660"/>
      <c r="Y7" s="661"/>
      <c r="Z7" s="662">
        <v>0.1</v>
      </c>
      <c r="AA7" s="662"/>
      <c r="AB7" s="662"/>
      <c r="AC7" s="662"/>
      <c r="AD7" s="663">
        <v>23421</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6295487</v>
      </c>
      <c r="BH7" s="660"/>
      <c r="BI7" s="660"/>
      <c r="BJ7" s="660"/>
      <c r="BK7" s="660"/>
      <c r="BL7" s="660"/>
      <c r="BM7" s="660"/>
      <c r="BN7" s="661"/>
      <c r="BO7" s="662">
        <v>41.5</v>
      </c>
      <c r="BP7" s="662"/>
      <c r="BQ7" s="662"/>
      <c r="BR7" s="662"/>
      <c r="BS7" s="663" t="s">
        <v>225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3018613</v>
      </c>
      <c r="CS7" s="660"/>
      <c r="CT7" s="660"/>
      <c r="CU7" s="660"/>
      <c r="CV7" s="660"/>
      <c r="CW7" s="660"/>
      <c r="CX7" s="660"/>
      <c r="CY7" s="661"/>
      <c r="CZ7" s="662">
        <v>9.1999999999999993</v>
      </c>
      <c r="DA7" s="662"/>
      <c r="DB7" s="662"/>
      <c r="DC7" s="662"/>
      <c r="DD7" s="668">
        <v>107961</v>
      </c>
      <c r="DE7" s="660"/>
      <c r="DF7" s="660"/>
      <c r="DG7" s="660"/>
      <c r="DH7" s="660"/>
      <c r="DI7" s="660"/>
      <c r="DJ7" s="660"/>
      <c r="DK7" s="660"/>
      <c r="DL7" s="660"/>
      <c r="DM7" s="660"/>
      <c r="DN7" s="660"/>
      <c r="DO7" s="660"/>
      <c r="DP7" s="661"/>
      <c r="DQ7" s="668">
        <v>2480720</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58495</v>
      </c>
      <c r="S8" s="660"/>
      <c r="T8" s="660"/>
      <c r="U8" s="660"/>
      <c r="V8" s="660"/>
      <c r="W8" s="660"/>
      <c r="X8" s="660"/>
      <c r="Y8" s="661"/>
      <c r="Z8" s="662">
        <v>0.2</v>
      </c>
      <c r="AA8" s="662"/>
      <c r="AB8" s="662"/>
      <c r="AC8" s="662"/>
      <c r="AD8" s="663">
        <v>58495</v>
      </c>
      <c r="AE8" s="663"/>
      <c r="AF8" s="663"/>
      <c r="AG8" s="663"/>
      <c r="AH8" s="663"/>
      <c r="AI8" s="663"/>
      <c r="AJ8" s="663"/>
      <c r="AK8" s="663"/>
      <c r="AL8" s="664">
        <v>0.3</v>
      </c>
      <c r="AM8" s="665"/>
      <c r="AN8" s="665"/>
      <c r="AO8" s="666"/>
      <c r="AP8" s="656" t="s">
        <v>236</v>
      </c>
      <c r="AQ8" s="657"/>
      <c r="AR8" s="657"/>
      <c r="AS8" s="657"/>
      <c r="AT8" s="657"/>
      <c r="AU8" s="657"/>
      <c r="AV8" s="657"/>
      <c r="AW8" s="657"/>
      <c r="AX8" s="657"/>
      <c r="AY8" s="657"/>
      <c r="AZ8" s="657"/>
      <c r="BA8" s="657"/>
      <c r="BB8" s="657"/>
      <c r="BC8" s="657"/>
      <c r="BD8" s="657"/>
      <c r="BE8" s="657"/>
      <c r="BF8" s="658"/>
      <c r="BG8" s="659">
        <v>162182</v>
      </c>
      <c r="BH8" s="660"/>
      <c r="BI8" s="660"/>
      <c r="BJ8" s="660"/>
      <c r="BK8" s="660"/>
      <c r="BL8" s="660"/>
      <c r="BM8" s="660"/>
      <c r="BN8" s="661"/>
      <c r="BO8" s="662">
        <v>1.1000000000000001</v>
      </c>
      <c r="BP8" s="662"/>
      <c r="BQ8" s="662"/>
      <c r="BR8" s="662"/>
      <c r="BS8" s="668" t="s">
        <v>225</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9552672</v>
      </c>
      <c r="CS8" s="660"/>
      <c r="CT8" s="660"/>
      <c r="CU8" s="660"/>
      <c r="CV8" s="660"/>
      <c r="CW8" s="660"/>
      <c r="CX8" s="660"/>
      <c r="CY8" s="661"/>
      <c r="CZ8" s="662">
        <v>29.2</v>
      </c>
      <c r="DA8" s="662"/>
      <c r="DB8" s="662"/>
      <c r="DC8" s="662"/>
      <c r="DD8" s="668">
        <v>233892</v>
      </c>
      <c r="DE8" s="660"/>
      <c r="DF8" s="660"/>
      <c r="DG8" s="660"/>
      <c r="DH8" s="660"/>
      <c r="DI8" s="660"/>
      <c r="DJ8" s="660"/>
      <c r="DK8" s="660"/>
      <c r="DL8" s="660"/>
      <c r="DM8" s="660"/>
      <c r="DN8" s="660"/>
      <c r="DO8" s="660"/>
      <c r="DP8" s="661"/>
      <c r="DQ8" s="668">
        <v>4403185</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68532</v>
      </c>
      <c r="S9" s="660"/>
      <c r="T9" s="660"/>
      <c r="U9" s="660"/>
      <c r="V9" s="660"/>
      <c r="W9" s="660"/>
      <c r="X9" s="660"/>
      <c r="Y9" s="661"/>
      <c r="Z9" s="662">
        <v>0.2</v>
      </c>
      <c r="AA9" s="662"/>
      <c r="AB9" s="662"/>
      <c r="AC9" s="662"/>
      <c r="AD9" s="663">
        <v>68532</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4605169</v>
      </c>
      <c r="BH9" s="660"/>
      <c r="BI9" s="660"/>
      <c r="BJ9" s="660"/>
      <c r="BK9" s="660"/>
      <c r="BL9" s="660"/>
      <c r="BM9" s="660"/>
      <c r="BN9" s="661"/>
      <c r="BO9" s="662">
        <v>30.3</v>
      </c>
      <c r="BP9" s="662"/>
      <c r="BQ9" s="662"/>
      <c r="BR9" s="662"/>
      <c r="BS9" s="668" t="s">
        <v>225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4633118</v>
      </c>
      <c r="CS9" s="660"/>
      <c r="CT9" s="660"/>
      <c r="CU9" s="660"/>
      <c r="CV9" s="660"/>
      <c r="CW9" s="660"/>
      <c r="CX9" s="660"/>
      <c r="CY9" s="661"/>
      <c r="CZ9" s="662">
        <v>14.1</v>
      </c>
      <c r="DA9" s="662"/>
      <c r="DB9" s="662"/>
      <c r="DC9" s="662"/>
      <c r="DD9" s="668">
        <v>514502</v>
      </c>
      <c r="DE9" s="660"/>
      <c r="DF9" s="660"/>
      <c r="DG9" s="660"/>
      <c r="DH9" s="660"/>
      <c r="DI9" s="660"/>
      <c r="DJ9" s="660"/>
      <c r="DK9" s="660"/>
      <c r="DL9" s="660"/>
      <c r="DM9" s="660"/>
      <c r="DN9" s="660"/>
      <c r="DO9" s="660"/>
      <c r="DP9" s="661"/>
      <c r="DQ9" s="668">
        <v>3940478</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225</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288773</v>
      </c>
      <c r="BH10" s="660"/>
      <c r="BI10" s="660"/>
      <c r="BJ10" s="660"/>
      <c r="BK10" s="660"/>
      <c r="BL10" s="660"/>
      <c r="BM10" s="660"/>
      <c r="BN10" s="661"/>
      <c r="BO10" s="662">
        <v>1.9</v>
      </c>
      <c r="BP10" s="662"/>
      <c r="BQ10" s="662"/>
      <c r="BR10" s="662"/>
      <c r="BS10" s="668" t="s">
        <v>225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88021</v>
      </c>
      <c r="CS10" s="660"/>
      <c r="CT10" s="660"/>
      <c r="CU10" s="660"/>
      <c r="CV10" s="660"/>
      <c r="CW10" s="660"/>
      <c r="CX10" s="660"/>
      <c r="CY10" s="661"/>
      <c r="CZ10" s="662">
        <v>0.3</v>
      </c>
      <c r="DA10" s="662"/>
      <c r="DB10" s="662"/>
      <c r="DC10" s="662"/>
      <c r="DD10" s="668" t="s">
        <v>225</v>
      </c>
      <c r="DE10" s="660"/>
      <c r="DF10" s="660"/>
      <c r="DG10" s="660"/>
      <c r="DH10" s="660"/>
      <c r="DI10" s="660"/>
      <c r="DJ10" s="660"/>
      <c r="DK10" s="660"/>
      <c r="DL10" s="660"/>
      <c r="DM10" s="660"/>
      <c r="DN10" s="660"/>
      <c r="DO10" s="660"/>
      <c r="DP10" s="661"/>
      <c r="DQ10" s="668">
        <v>68010</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225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1239363</v>
      </c>
      <c r="BH11" s="660"/>
      <c r="BI11" s="660"/>
      <c r="BJ11" s="660"/>
      <c r="BK11" s="660"/>
      <c r="BL11" s="660"/>
      <c r="BM11" s="660"/>
      <c r="BN11" s="661"/>
      <c r="BO11" s="662">
        <v>8.1999999999999993</v>
      </c>
      <c r="BP11" s="662"/>
      <c r="BQ11" s="662"/>
      <c r="BR11" s="662"/>
      <c r="BS11" s="668" t="s">
        <v>225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711500</v>
      </c>
      <c r="CS11" s="660"/>
      <c r="CT11" s="660"/>
      <c r="CU11" s="660"/>
      <c r="CV11" s="660"/>
      <c r="CW11" s="660"/>
      <c r="CX11" s="660"/>
      <c r="CY11" s="661"/>
      <c r="CZ11" s="662">
        <v>2.2000000000000002</v>
      </c>
      <c r="DA11" s="662"/>
      <c r="DB11" s="662"/>
      <c r="DC11" s="662"/>
      <c r="DD11" s="668">
        <v>75836</v>
      </c>
      <c r="DE11" s="660"/>
      <c r="DF11" s="660"/>
      <c r="DG11" s="660"/>
      <c r="DH11" s="660"/>
      <c r="DI11" s="660"/>
      <c r="DJ11" s="660"/>
      <c r="DK11" s="660"/>
      <c r="DL11" s="660"/>
      <c r="DM11" s="660"/>
      <c r="DN11" s="660"/>
      <c r="DO11" s="660"/>
      <c r="DP11" s="661"/>
      <c r="DQ11" s="668">
        <v>345567</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1619178</v>
      </c>
      <c r="S12" s="660"/>
      <c r="T12" s="660"/>
      <c r="U12" s="660"/>
      <c r="V12" s="660"/>
      <c r="W12" s="660"/>
      <c r="X12" s="660"/>
      <c r="Y12" s="661"/>
      <c r="Z12" s="662">
        <v>4.8</v>
      </c>
      <c r="AA12" s="662"/>
      <c r="AB12" s="662"/>
      <c r="AC12" s="662"/>
      <c r="AD12" s="663">
        <v>1619178</v>
      </c>
      <c r="AE12" s="663"/>
      <c r="AF12" s="663"/>
      <c r="AG12" s="663"/>
      <c r="AH12" s="663"/>
      <c r="AI12" s="663"/>
      <c r="AJ12" s="663"/>
      <c r="AK12" s="663"/>
      <c r="AL12" s="664">
        <v>8.8000000000000007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6764214</v>
      </c>
      <c r="BH12" s="660"/>
      <c r="BI12" s="660"/>
      <c r="BJ12" s="660"/>
      <c r="BK12" s="660"/>
      <c r="BL12" s="660"/>
      <c r="BM12" s="660"/>
      <c r="BN12" s="661"/>
      <c r="BO12" s="662">
        <v>44.6</v>
      </c>
      <c r="BP12" s="662"/>
      <c r="BQ12" s="662"/>
      <c r="BR12" s="662"/>
      <c r="BS12" s="668" t="s">
        <v>225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332021</v>
      </c>
      <c r="CS12" s="660"/>
      <c r="CT12" s="660"/>
      <c r="CU12" s="660"/>
      <c r="CV12" s="660"/>
      <c r="CW12" s="660"/>
      <c r="CX12" s="660"/>
      <c r="CY12" s="661"/>
      <c r="CZ12" s="662">
        <v>1</v>
      </c>
      <c r="DA12" s="662"/>
      <c r="DB12" s="662"/>
      <c r="DC12" s="662"/>
      <c r="DD12" s="668">
        <v>64151</v>
      </c>
      <c r="DE12" s="660"/>
      <c r="DF12" s="660"/>
      <c r="DG12" s="660"/>
      <c r="DH12" s="660"/>
      <c r="DI12" s="660"/>
      <c r="DJ12" s="660"/>
      <c r="DK12" s="660"/>
      <c r="DL12" s="660"/>
      <c r="DM12" s="660"/>
      <c r="DN12" s="660"/>
      <c r="DO12" s="660"/>
      <c r="DP12" s="661"/>
      <c r="DQ12" s="668">
        <v>170206</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42074</v>
      </c>
      <c r="S13" s="660"/>
      <c r="T13" s="660"/>
      <c r="U13" s="660"/>
      <c r="V13" s="660"/>
      <c r="W13" s="660"/>
      <c r="X13" s="660"/>
      <c r="Y13" s="661"/>
      <c r="Z13" s="662">
        <v>0.1</v>
      </c>
      <c r="AA13" s="662"/>
      <c r="AB13" s="662"/>
      <c r="AC13" s="662"/>
      <c r="AD13" s="663">
        <v>42074</v>
      </c>
      <c r="AE13" s="663"/>
      <c r="AF13" s="663"/>
      <c r="AG13" s="663"/>
      <c r="AH13" s="663"/>
      <c r="AI13" s="663"/>
      <c r="AJ13" s="663"/>
      <c r="AK13" s="663"/>
      <c r="AL13" s="664">
        <v>0.2</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6753178</v>
      </c>
      <c r="BH13" s="660"/>
      <c r="BI13" s="660"/>
      <c r="BJ13" s="660"/>
      <c r="BK13" s="660"/>
      <c r="BL13" s="660"/>
      <c r="BM13" s="660"/>
      <c r="BN13" s="661"/>
      <c r="BO13" s="662">
        <v>44.5</v>
      </c>
      <c r="BP13" s="662"/>
      <c r="BQ13" s="662"/>
      <c r="BR13" s="662"/>
      <c r="BS13" s="668" t="s">
        <v>225</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3460001</v>
      </c>
      <c r="CS13" s="660"/>
      <c r="CT13" s="660"/>
      <c r="CU13" s="660"/>
      <c r="CV13" s="660"/>
      <c r="CW13" s="660"/>
      <c r="CX13" s="660"/>
      <c r="CY13" s="661"/>
      <c r="CZ13" s="662">
        <v>10.6</v>
      </c>
      <c r="DA13" s="662"/>
      <c r="DB13" s="662"/>
      <c r="DC13" s="662"/>
      <c r="DD13" s="668">
        <v>1638489</v>
      </c>
      <c r="DE13" s="660"/>
      <c r="DF13" s="660"/>
      <c r="DG13" s="660"/>
      <c r="DH13" s="660"/>
      <c r="DI13" s="660"/>
      <c r="DJ13" s="660"/>
      <c r="DK13" s="660"/>
      <c r="DL13" s="660"/>
      <c r="DM13" s="660"/>
      <c r="DN13" s="660"/>
      <c r="DO13" s="660"/>
      <c r="DP13" s="661"/>
      <c r="DQ13" s="668">
        <v>2207453</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134</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225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262938</v>
      </c>
      <c r="BH14" s="660"/>
      <c r="BI14" s="660"/>
      <c r="BJ14" s="660"/>
      <c r="BK14" s="660"/>
      <c r="BL14" s="660"/>
      <c r="BM14" s="660"/>
      <c r="BN14" s="661"/>
      <c r="BO14" s="662">
        <v>1.7</v>
      </c>
      <c r="BP14" s="662"/>
      <c r="BQ14" s="662"/>
      <c r="BR14" s="662"/>
      <c r="BS14" s="668" t="s">
        <v>134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2225014</v>
      </c>
      <c r="CS14" s="660"/>
      <c r="CT14" s="660"/>
      <c r="CU14" s="660"/>
      <c r="CV14" s="660"/>
      <c r="CW14" s="660"/>
      <c r="CX14" s="660"/>
      <c r="CY14" s="661"/>
      <c r="CZ14" s="662">
        <v>6.8</v>
      </c>
      <c r="DA14" s="662"/>
      <c r="DB14" s="662"/>
      <c r="DC14" s="662"/>
      <c r="DD14" s="668">
        <v>812223</v>
      </c>
      <c r="DE14" s="660"/>
      <c r="DF14" s="660"/>
      <c r="DG14" s="660"/>
      <c r="DH14" s="660"/>
      <c r="DI14" s="660"/>
      <c r="DJ14" s="660"/>
      <c r="DK14" s="660"/>
      <c r="DL14" s="660"/>
      <c r="DM14" s="660"/>
      <c r="DN14" s="660"/>
      <c r="DO14" s="660"/>
      <c r="DP14" s="661"/>
      <c r="DQ14" s="668">
        <v>1256755</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140960</v>
      </c>
      <c r="S15" s="660"/>
      <c r="T15" s="660"/>
      <c r="U15" s="660"/>
      <c r="V15" s="660"/>
      <c r="W15" s="660"/>
      <c r="X15" s="660"/>
      <c r="Y15" s="661"/>
      <c r="Z15" s="662">
        <v>0.4</v>
      </c>
      <c r="AA15" s="662"/>
      <c r="AB15" s="662"/>
      <c r="AC15" s="662"/>
      <c r="AD15" s="663">
        <v>140960</v>
      </c>
      <c r="AE15" s="663"/>
      <c r="AF15" s="663"/>
      <c r="AG15" s="663"/>
      <c r="AH15" s="663"/>
      <c r="AI15" s="663"/>
      <c r="AJ15" s="663"/>
      <c r="AK15" s="663"/>
      <c r="AL15" s="664">
        <v>0.8</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589850</v>
      </c>
      <c r="BH15" s="660"/>
      <c r="BI15" s="660"/>
      <c r="BJ15" s="660"/>
      <c r="BK15" s="660"/>
      <c r="BL15" s="660"/>
      <c r="BM15" s="660"/>
      <c r="BN15" s="661"/>
      <c r="BO15" s="662">
        <v>3.9</v>
      </c>
      <c r="BP15" s="662"/>
      <c r="BQ15" s="662"/>
      <c r="BR15" s="662"/>
      <c r="BS15" s="668" t="s">
        <v>134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5250081</v>
      </c>
      <c r="CS15" s="660"/>
      <c r="CT15" s="660"/>
      <c r="CU15" s="660"/>
      <c r="CV15" s="660"/>
      <c r="CW15" s="660"/>
      <c r="CX15" s="660"/>
      <c r="CY15" s="661"/>
      <c r="CZ15" s="662">
        <v>16</v>
      </c>
      <c r="DA15" s="662"/>
      <c r="DB15" s="662"/>
      <c r="DC15" s="662"/>
      <c r="DD15" s="668">
        <v>1619578</v>
      </c>
      <c r="DE15" s="660"/>
      <c r="DF15" s="660"/>
      <c r="DG15" s="660"/>
      <c r="DH15" s="660"/>
      <c r="DI15" s="660"/>
      <c r="DJ15" s="660"/>
      <c r="DK15" s="660"/>
      <c r="DL15" s="660"/>
      <c r="DM15" s="660"/>
      <c r="DN15" s="660"/>
      <c r="DO15" s="660"/>
      <c r="DP15" s="661"/>
      <c r="DQ15" s="668">
        <v>2951459</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134</v>
      </c>
      <c r="AE16" s="663"/>
      <c r="AF16" s="663"/>
      <c r="AG16" s="663"/>
      <c r="AH16" s="663"/>
      <c r="AI16" s="663"/>
      <c r="AJ16" s="663"/>
      <c r="AK16" s="663"/>
      <c r="AL16" s="664" t="s">
        <v>225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134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8286</v>
      </c>
      <c r="CS16" s="660"/>
      <c r="CT16" s="660"/>
      <c r="CU16" s="660"/>
      <c r="CV16" s="660"/>
      <c r="CW16" s="660"/>
      <c r="CX16" s="660"/>
      <c r="CY16" s="661"/>
      <c r="CZ16" s="662">
        <v>0</v>
      </c>
      <c r="DA16" s="662"/>
      <c r="DB16" s="662"/>
      <c r="DC16" s="662"/>
      <c r="DD16" s="668" t="s">
        <v>134</v>
      </c>
      <c r="DE16" s="660"/>
      <c r="DF16" s="660"/>
      <c r="DG16" s="660"/>
      <c r="DH16" s="660"/>
      <c r="DI16" s="660"/>
      <c r="DJ16" s="660"/>
      <c r="DK16" s="660"/>
      <c r="DL16" s="660"/>
      <c r="DM16" s="660"/>
      <c r="DN16" s="660"/>
      <c r="DO16" s="660"/>
      <c r="DP16" s="661"/>
      <c r="DQ16" s="668">
        <v>8286</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82667</v>
      </c>
      <c r="S17" s="660"/>
      <c r="T17" s="660"/>
      <c r="U17" s="660"/>
      <c r="V17" s="660"/>
      <c r="W17" s="660"/>
      <c r="X17" s="660"/>
      <c r="Y17" s="661"/>
      <c r="Z17" s="662">
        <v>0.2</v>
      </c>
      <c r="AA17" s="662"/>
      <c r="AB17" s="662"/>
      <c r="AC17" s="662"/>
      <c r="AD17" s="663">
        <v>82667</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3249701</v>
      </c>
      <c r="CS17" s="660"/>
      <c r="CT17" s="660"/>
      <c r="CU17" s="660"/>
      <c r="CV17" s="660"/>
      <c r="CW17" s="660"/>
      <c r="CX17" s="660"/>
      <c r="CY17" s="661"/>
      <c r="CZ17" s="662">
        <v>9.9</v>
      </c>
      <c r="DA17" s="662"/>
      <c r="DB17" s="662"/>
      <c r="DC17" s="662"/>
      <c r="DD17" s="668" t="s">
        <v>225</v>
      </c>
      <c r="DE17" s="660"/>
      <c r="DF17" s="660"/>
      <c r="DG17" s="660"/>
      <c r="DH17" s="660"/>
      <c r="DI17" s="660"/>
      <c r="DJ17" s="660"/>
      <c r="DK17" s="660"/>
      <c r="DL17" s="660"/>
      <c r="DM17" s="660"/>
      <c r="DN17" s="660"/>
      <c r="DO17" s="660"/>
      <c r="DP17" s="661"/>
      <c r="DQ17" s="668">
        <v>3209838</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2514663</v>
      </c>
      <c r="S18" s="660"/>
      <c r="T18" s="660"/>
      <c r="U18" s="660"/>
      <c r="V18" s="660"/>
      <c r="W18" s="660"/>
      <c r="X18" s="660"/>
      <c r="Y18" s="661"/>
      <c r="Z18" s="662">
        <v>7.4</v>
      </c>
      <c r="AA18" s="662"/>
      <c r="AB18" s="662"/>
      <c r="AC18" s="662"/>
      <c r="AD18" s="663">
        <v>1951789</v>
      </c>
      <c r="AE18" s="663"/>
      <c r="AF18" s="663"/>
      <c r="AG18" s="663"/>
      <c r="AH18" s="663"/>
      <c r="AI18" s="663"/>
      <c r="AJ18" s="663"/>
      <c r="AK18" s="663"/>
      <c r="AL18" s="664">
        <v>10.6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134</v>
      </c>
      <c r="CS18" s="660"/>
      <c r="CT18" s="660"/>
      <c r="CU18" s="660"/>
      <c r="CV18" s="660"/>
      <c r="CW18" s="660"/>
      <c r="CX18" s="660"/>
      <c r="CY18" s="661"/>
      <c r="CZ18" s="662" t="s">
        <v>225</v>
      </c>
      <c r="DA18" s="662"/>
      <c r="DB18" s="662"/>
      <c r="DC18" s="662"/>
      <c r="DD18" s="668" t="s">
        <v>134</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1951789</v>
      </c>
      <c r="S19" s="660"/>
      <c r="T19" s="660"/>
      <c r="U19" s="660"/>
      <c r="V19" s="660"/>
      <c r="W19" s="660"/>
      <c r="X19" s="660"/>
      <c r="Y19" s="661"/>
      <c r="Z19" s="662">
        <v>5.7</v>
      </c>
      <c r="AA19" s="662"/>
      <c r="AB19" s="662"/>
      <c r="AC19" s="662"/>
      <c r="AD19" s="663">
        <v>1951789</v>
      </c>
      <c r="AE19" s="663"/>
      <c r="AF19" s="663"/>
      <c r="AG19" s="663"/>
      <c r="AH19" s="663"/>
      <c r="AI19" s="663"/>
      <c r="AJ19" s="663"/>
      <c r="AK19" s="663"/>
      <c r="AL19" s="664">
        <v>10.6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1269479</v>
      </c>
      <c r="BH19" s="660"/>
      <c r="BI19" s="660"/>
      <c r="BJ19" s="660"/>
      <c r="BK19" s="660"/>
      <c r="BL19" s="660"/>
      <c r="BM19" s="660"/>
      <c r="BN19" s="661"/>
      <c r="BO19" s="662">
        <v>8.4</v>
      </c>
      <c r="BP19" s="662"/>
      <c r="BQ19" s="662"/>
      <c r="BR19" s="662"/>
      <c r="BS19" s="668" t="s">
        <v>225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271</v>
      </c>
      <c r="CS19" s="660"/>
      <c r="CT19" s="660"/>
      <c r="CU19" s="660"/>
      <c r="CV19" s="660"/>
      <c r="CW19" s="660"/>
      <c r="CX19" s="660"/>
      <c r="CY19" s="661"/>
      <c r="CZ19" s="662" t="s">
        <v>225</v>
      </c>
      <c r="DA19" s="662"/>
      <c r="DB19" s="662"/>
      <c r="DC19" s="662"/>
      <c r="DD19" s="668" t="s">
        <v>134</v>
      </c>
      <c r="DE19" s="660"/>
      <c r="DF19" s="660"/>
      <c r="DG19" s="660"/>
      <c r="DH19" s="660"/>
      <c r="DI19" s="660"/>
      <c r="DJ19" s="660"/>
      <c r="DK19" s="660"/>
      <c r="DL19" s="660"/>
      <c r="DM19" s="660"/>
      <c r="DN19" s="660"/>
      <c r="DO19" s="660"/>
      <c r="DP19" s="661"/>
      <c r="DQ19" s="668" t="s">
        <v>134</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562874</v>
      </c>
      <c r="S20" s="660"/>
      <c r="T20" s="660"/>
      <c r="U20" s="660"/>
      <c r="V20" s="660"/>
      <c r="W20" s="660"/>
      <c r="X20" s="660"/>
      <c r="Y20" s="661"/>
      <c r="Z20" s="662">
        <v>1.7</v>
      </c>
      <c r="AA20" s="662"/>
      <c r="AB20" s="662"/>
      <c r="AC20" s="662"/>
      <c r="AD20" s="663" t="s">
        <v>225</v>
      </c>
      <c r="AE20" s="663"/>
      <c r="AF20" s="663"/>
      <c r="AG20" s="663"/>
      <c r="AH20" s="663"/>
      <c r="AI20" s="663"/>
      <c r="AJ20" s="663"/>
      <c r="AK20" s="663"/>
      <c r="AL20" s="664" t="s">
        <v>225</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1269479</v>
      </c>
      <c r="BH20" s="660"/>
      <c r="BI20" s="660"/>
      <c r="BJ20" s="660"/>
      <c r="BK20" s="660"/>
      <c r="BL20" s="660"/>
      <c r="BM20" s="660"/>
      <c r="BN20" s="661"/>
      <c r="BO20" s="662">
        <v>8.4</v>
      </c>
      <c r="BP20" s="662"/>
      <c r="BQ20" s="662"/>
      <c r="BR20" s="662"/>
      <c r="BS20" s="668" t="s">
        <v>225</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32766717</v>
      </c>
      <c r="CS20" s="660"/>
      <c r="CT20" s="660"/>
      <c r="CU20" s="660"/>
      <c r="CV20" s="660"/>
      <c r="CW20" s="660"/>
      <c r="CX20" s="660"/>
      <c r="CY20" s="661"/>
      <c r="CZ20" s="662">
        <v>100</v>
      </c>
      <c r="DA20" s="662"/>
      <c r="DB20" s="662"/>
      <c r="DC20" s="662"/>
      <c r="DD20" s="668">
        <v>5066632</v>
      </c>
      <c r="DE20" s="660"/>
      <c r="DF20" s="660"/>
      <c r="DG20" s="660"/>
      <c r="DH20" s="660"/>
      <c r="DI20" s="660"/>
      <c r="DJ20" s="660"/>
      <c r="DK20" s="660"/>
      <c r="DL20" s="660"/>
      <c r="DM20" s="660"/>
      <c r="DN20" s="660"/>
      <c r="DO20" s="660"/>
      <c r="DP20" s="661"/>
      <c r="DQ20" s="668">
        <v>21279646</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134</v>
      </c>
      <c r="AA21" s="662"/>
      <c r="AB21" s="662"/>
      <c r="AC21" s="662"/>
      <c r="AD21" s="663" t="s">
        <v>225</v>
      </c>
      <c r="AE21" s="663"/>
      <c r="AF21" s="663"/>
      <c r="AG21" s="663"/>
      <c r="AH21" s="663"/>
      <c r="AI21" s="663"/>
      <c r="AJ21" s="663"/>
      <c r="AK21" s="663"/>
      <c r="AL21" s="664" t="s">
        <v>225</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134</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20113241</v>
      </c>
      <c r="S22" s="660"/>
      <c r="T22" s="660"/>
      <c r="U22" s="660"/>
      <c r="V22" s="660"/>
      <c r="W22" s="660"/>
      <c r="X22" s="660"/>
      <c r="Y22" s="661"/>
      <c r="Z22" s="662">
        <v>59.1</v>
      </c>
      <c r="AA22" s="662"/>
      <c r="AB22" s="662"/>
      <c r="AC22" s="662"/>
      <c r="AD22" s="663">
        <v>18280888</v>
      </c>
      <c r="AE22" s="663"/>
      <c r="AF22" s="663"/>
      <c r="AG22" s="663"/>
      <c r="AH22" s="663"/>
      <c r="AI22" s="663"/>
      <c r="AJ22" s="663"/>
      <c r="AK22" s="663"/>
      <c r="AL22" s="664">
        <v>99.4</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225</v>
      </c>
      <c r="BP22" s="662"/>
      <c r="BQ22" s="662"/>
      <c r="BR22" s="662"/>
      <c r="BS22" s="668" t="s">
        <v>225</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18382</v>
      </c>
      <c r="S23" s="660"/>
      <c r="T23" s="660"/>
      <c r="U23" s="660"/>
      <c r="V23" s="660"/>
      <c r="W23" s="660"/>
      <c r="X23" s="660"/>
      <c r="Y23" s="661"/>
      <c r="Z23" s="662">
        <v>0.1</v>
      </c>
      <c r="AA23" s="662"/>
      <c r="AB23" s="662"/>
      <c r="AC23" s="662"/>
      <c r="AD23" s="663">
        <v>18382</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1269479</v>
      </c>
      <c r="BH23" s="660"/>
      <c r="BI23" s="660"/>
      <c r="BJ23" s="660"/>
      <c r="BK23" s="660"/>
      <c r="BL23" s="660"/>
      <c r="BM23" s="660"/>
      <c r="BN23" s="661"/>
      <c r="BO23" s="662">
        <v>8.4</v>
      </c>
      <c r="BP23" s="662"/>
      <c r="BQ23" s="662"/>
      <c r="BR23" s="662"/>
      <c r="BS23" s="668" t="s">
        <v>225</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974831</v>
      </c>
      <c r="S24" s="660"/>
      <c r="T24" s="660"/>
      <c r="U24" s="660"/>
      <c r="V24" s="660"/>
      <c r="W24" s="660"/>
      <c r="X24" s="660"/>
      <c r="Y24" s="661"/>
      <c r="Z24" s="662">
        <v>2.9</v>
      </c>
      <c r="AA24" s="662"/>
      <c r="AB24" s="662"/>
      <c r="AC24" s="662"/>
      <c r="AD24" s="663" t="s">
        <v>134</v>
      </c>
      <c r="AE24" s="663"/>
      <c r="AF24" s="663"/>
      <c r="AG24" s="663"/>
      <c r="AH24" s="663"/>
      <c r="AI24" s="663"/>
      <c r="AJ24" s="663"/>
      <c r="AK24" s="663"/>
      <c r="AL24" s="664" t="s">
        <v>134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134</v>
      </c>
      <c r="BP24" s="662"/>
      <c r="BQ24" s="662"/>
      <c r="BR24" s="662"/>
      <c r="BS24" s="668" t="s">
        <v>134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13781411</v>
      </c>
      <c r="CS24" s="649"/>
      <c r="CT24" s="649"/>
      <c r="CU24" s="649"/>
      <c r="CV24" s="649"/>
      <c r="CW24" s="649"/>
      <c r="CX24" s="649"/>
      <c r="CY24" s="650"/>
      <c r="CZ24" s="653">
        <v>42.1</v>
      </c>
      <c r="DA24" s="654"/>
      <c r="DB24" s="654"/>
      <c r="DC24" s="673"/>
      <c r="DD24" s="692">
        <v>8883208</v>
      </c>
      <c r="DE24" s="649"/>
      <c r="DF24" s="649"/>
      <c r="DG24" s="649"/>
      <c r="DH24" s="649"/>
      <c r="DI24" s="649"/>
      <c r="DJ24" s="649"/>
      <c r="DK24" s="650"/>
      <c r="DL24" s="692">
        <v>8827723</v>
      </c>
      <c r="DM24" s="649"/>
      <c r="DN24" s="649"/>
      <c r="DO24" s="649"/>
      <c r="DP24" s="649"/>
      <c r="DQ24" s="649"/>
      <c r="DR24" s="649"/>
      <c r="DS24" s="649"/>
      <c r="DT24" s="649"/>
      <c r="DU24" s="649"/>
      <c r="DV24" s="650"/>
      <c r="DW24" s="653">
        <v>45.2</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328896</v>
      </c>
      <c r="S25" s="660"/>
      <c r="T25" s="660"/>
      <c r="U25" s="660"/>
      <c r="V25" s="660"/>
      <c r="W25" s="660"/>
      <c r="X25" s="660"/>
      <c r="Y25" s="661"/>
      <c r="Z25" s="662">
        <v>1</v>
      </c>
      <c r="AA25" s="662"/>
      <c r="AB25" s="662"/>
      <c r="AC25" s="662"/>
      <c r="AD25" s="663">
        <v>51565</v>
      </c>
      <c r="AE25" s="663"/>
      <c r="AF25" s="663"/>
      <c r="AG25" s="663"/>
      <c r="AH25" s="663"/>
      <c r="AI25" s="663"/>
      <c r="AJ25" s="663"/>
      <c r="AK25" s="663"/>
      <c r="AL25" s="664">
        <v>0.3</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134</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4559953</v>
      </c>
      <c r="CS25" s="695"/>
      <c r="CT25" s="695"/>
      <c r="CU25" s="695"/>
      <c r="CV25" s="695"/>
      <c r="CW25" s="695"/>
      <c r="CX25" s="695"/>
      <c r="CY25" s="696"/>
      <c r="CZ25" s="664">
        <v>13.9</v>
      </c>
      <c r="DA25" s="693"/>
      <c r="DB25" s="693"/>
      <c r="DC25" s="697"/>
      <c r="DD25" s="668">
        <v>3959278</v>
      </c>
      <c r="DE25" s="695"/>
      <c r="DF25" s="695"/>
      <c r="DG25" s="695"/>
      <c r="DH25" s="695"/>
      <c r="DI25" s="695"/>
      <c r="DJ25" s="695"/>
      <c r="DK25" s="696"/>
      <c r="DL25" s="668">
        <v>3925250</v>
      </c>
      <c r="DM25" s="695"/>
      <c r="DN25" s="695"/>
      <c r="DO25" s="695"/>
      <c r="DP25" s="695"/>
      <c r="DQ25" s="695"/>
      <c r="DR25" s="695"/>
      <c r="DS25" s="695"/>
      <c r="DT25" s="695"/>
      <c r="DU25" s="695"/>
      <c r="DV25" s="696"/>
      <c r="DW25" s="664">
        <v>20.100000000000001</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49392</v>
      </c>
      <c r="S26" s="660"/>
      <c r="T26" s="660"/>
      <c r="U26" s="660"/>
      <c r="V26" s="660"/>
      <c r="W26" s="660"/>
      <c r="X26" s="660"/>
      <c r="Y26" s="661"/>
      <c r="Z26" s="662">
        <v>0.1</v>
      </c>
      <c r="AA26" s="662"/>
      <c r="AB26" s="662"/>
      <c r="AC26" s="662"/>
      <c r="AD26" s="663" t="s">
        <v>134</v>
      </c>
      <c r="AE26" s="663"/>
      <c r="AF26" s="663"/>
      <c r="AG26" s="663"/>
      <c r="AH26" s="663"/>
      <c r="AI26" s="663"/>
      <c r="AJ26" s="663"/>
      <c r="AK26" s="663"/>
      <c r="AL26" s="664" t="s">
        <v>134</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225</v>
      </c>
      <c r="BP26" s="662"/>
      <c r="BQ26" s="662"/>
      <c r="BR26" s="662"/>
      <c r="BS26" s="668" t="s">
        <v>134</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3165086</v>
      </c>
      <c r="CS26" s="660"/>
      <c r="CT26" s="660"/>
      <c r="CU26" s="660"/>
      <c r="CV26" s="660"/>
      <c r="CW26" s="660"/>
      <c r="CX26" s="660"/>
      <c r="CY26" s="661"/>
      <c r="CZ26" s="664">
        <v>9.6999999999999993</v>
      </c>
      <c r="DA26" s="693"/>
      <c r="DB26" s="693"/>
      <c r="DC26" s="697"/>
      <c r="DD26" s="668">
        <v>2698698</v>
      </c>
      <c r="DE26" s="660"/>
      <c r="DF26" s="660"/>
      <c r="DG26" s="660"/>
      <c r="DH26" s="660"/>
      <c r="DI26" s="660"/>
      <c r="DJ26" s="660"/>
      <c r="DK26" s="661"/>
      <c r="DL26" s="668" t="s">
        <v>225</v>
      </c>
      <c r="DM26" s="660"/>
      <c r="DN26" s="660"/>
      <c r="DO26" s="660"/>
      <c r="DP26" s="660"/>
      <c r="DQ26" s="660"/>
      <c r="DR26" s="660"/>
      <c r="DS26" s="660"/>
      <c r="DT26" s="660"/>
      <c r="DU26" s="660"/>
      <c r="DV26" s="661"/>
      <c r="DW26" s="664" t="s">
        <v>134</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4097790</v>
      </c>
      <c r="S27" s="660"/>
      <c r="T27" s="660"/>
      <c r="U27" s="660"/>
      <c r="V27" s="660"/>
      <c r="W27" s="660"/>
      <c r="X27" s="660"/>
      <c r="Y27" s="661"/>
      <c r="Z27" s="662">
        <v>12</v>
      </c>
      <c r="AA27" s="662"/>
      <c r="AB27" s="662"/>
      <c r="AC27" s="662"/>
      <c r="AD27" s="663" t="s">
        <v>225</v>
      </c>
      <c r="AE27" s="663"/>
      <c r="AF27" s="663"/>
      <c r="AG27" s="663"/>
      <c r="AH27" s="663"/>
      <c r="AI27" s="663"/>
      <c r="AJ27" s="663"/>
      <c r="AK27" s="663"/>
      <c r="AL27" s="664" t="s">
        <v>225</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15181968</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5971757</v>
      </c>
      <c r="CS27" s="695"/>
      <c r="CT27" s="695"/>
      <c r="CU27" s="695"/>
      <c r="CV27" s="695"/>
      <c r="CW27" s="695"/>
      <c r="CX27" s="695"/>
      <c r="CY27" s="696"/>
      <c r="CZ27" s="664">
        <v>18.2</v>
      </c>
      <c r="DA27" s="693"/>
      <c r="DB27" s="693"/>
      <c r="DC27" s="697"/>
      <c r="DD27" s="668">
        <v>1714092</v>
      </c>
      <c r="DE27" s="695"/>
      <c r="DF27" s="695"/>
      <c r="DG27" s="695"/>
      <c r="DH27" s="695"/>
      <c r="DI27" s="695"/>
      <c r="DJ27" s="695"/>
      <c r="DK27" s="696"/>
      <c r="DL27" s="668">
        <v>1714092</v>
      </c>
      <c r="DM27" s="695"/>
      <c r="DN27" s="695"/>
      <c r="DO27" s="695"/>
      <c r="DP27" s="695"/>
      <c r="DQ27" s="695"/>
      <c r="DR27" s="695"/>
      <c r="DS27" s="695"/>
      <c r="DT27" s="695"/>
      <c r="DU27" s="695"/>
      <c r="DV27" s="696"/>
      <c r="DW27" s="664">
        <v>8.8000000000000007</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3249701</v>
      </c>
      <c r="CS28" s="660"/>
      <c r="CT28" s="660"/>
      <c r="CU28" s="660"/>
      <c r="CV28" s="660"/>
      <c r="CW28" s="660"/>
      <c r="CX28" s="660"/>
      <c r="CY28" s="661"/>
      <c r="CZ28" s="664">
        <v>9.9</v>
      </c>
      <c r="DA28" s="693"/>
      <c r="DB28" s="693"/>
      <c r="DC28" s="697"/>
      <c r="DD28" s="668">
        <v>3209838</v>
      </c>
      <c r="DE28" s="660"/>
      <c r="DF28" s="660"/>
      <c r="DG28" s="660"/>
      <c r="DH28" s="660"/>
      <c r="DI28" s="660"/>
      <c r="DJ28" s="660"/>
      <c r="DK28" s="661"/>
      <c r="DL28" s="668">
        <v>3188381</v>
      </c>
      <c r="DM28" s="660"/>
      <c r="DN28" s="660"/>
      <c r="DO28" s="660"/>
      <c r="DP28" s="660"/>
      <c r="DQ28" s="660"/>
      <c r="DR28" s="660"/>
      <c r="DS28" s="660"/>
      <c r="DT28" s="660"/>
      <c r="DU28" s="660"/>
      <c r="DV28" s="661"/>
      <c r="DW28" s="664">
        <v>16.3</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2315017</v>
      </c>
      <c r="S29" s="660"/>
      <c r="T29" s="660"/>
      <c r="U29" s="660"/>
      <c r="V29" s="660"/>
      <c r="W29" s="660"/>
      <c r="X29" s="660"/>
      <c r="Y29" s="661"/>
      <c r="Z29" s="662">
        <v>6.8</v>
      </c>
      <c r="AA29" s="662"/>
      <c r="AB29" s="662"/>
      <c r="AC29" s="662"/>
      <c r="AD29" s="663" t="s">
        <v>225</v>
      </c>
      <c r="AE29" s="663"/>
      <c r="AF29" s="663"/>
      <c r="AG29" s="663"/>
      <c r="AH29" s="663"/>
      <c r="AI29" s="663"/>
      <c r="AJ29" s="663"/>
      <c r="AK29" s="663"/>
      <c r="AL29" s="664" t="s">
        <v>225</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3249701</v>
      </c>
      <c r="CS29" s="695"/>
      <c r="CT29" s="695"/>
      <c r="CU29" s="695"/>
      <c r="CV29" s="695"/>
      <c r="CW29" s="695"/>
      <c r="CX29" s="695"/>
      <c r="CY29" s="696"/>
      <c r="CZ29" s="664">
        <v>9.9</v>
      </c>
      <c r="DA29" s="693"/>
      <c r="DB29" s="693"/>
      <c r="DC29" s="697"/>
      <c r="DD29" s="668">
        <v>3209838</v>
      </c>
      <c r="DE29" s="695"/>
      <c r="DF29" s="695"/>
      <c r="DG29" s="695"/>
      <c r="DH29" s="695"/>
      <c r="DI29" s="695"/>
      <c r="DJ29" s="695"/>
      <c r="DK29" s="696"/>
      <c r="DL29" s="668">
        <v>3188381</v>
      </c>
      <c r="DM29" s="695"/>
      <c r="DN29" s="695"/>
      <c r="DO29" s="695"/>
      <c r="DP29" s="695"/>
      <c r="DQ29" s="695"/>
      <c r="DR29" s="695"/>
      <c r="DS29" s="695"/>
      <c r="DT29" s="695"/>
      <c r="DU29" s="695"/>
      <c r="DV29" s="696"/>
      <c r="DW29" s="664">
        <v>16.3</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35415</v>
      </c>
      <c r="S30" s="660"/>
      <c r="T30" s="660"/>
      <c r="U30" s="660"/>
      <c r="V30" s="660"/>
      <c r="W30" s="660"/>
      <c r="X30" s="660"/>
      <c r="Y30" s="661"/>
      <c r="Z30" s="662">
        <v>0.1</v>
      </c>
      <c r="AA30" s="662"/>
      <c r="AB30" s="662"/>
      <c r="AC30" s="662"/>
      <c r="AD30" s="663">
        <v>1023</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v>
      </c>
      <c r="BH30" s="720"/>
      <c r="BI30" s="720"/>
      <c r="BJ30" s="720"/>
      <c r="BK30" s="720"/>
      <c r="BL30" s="720"/>
      <c r="BM30" s="654">
        <v>96.1</v>
      </c>
      <c r="BN30" s="720"/>
      <c r="BO30" s="720"/>
      <c r="BP30" s="720"/>
      <c r="BQ30" s="721"/>
      <c r="BR30" s="719">
        <v>99</v>
      </c>
      <c r="BS30" s="720"/>
      <c r="BT30" s="720"/>
      <c r="BU30" s="720"/>
      <c r="BV30" s="720"/>
      <c r="BW30" s="720"/>
      <c r="BX30" s="654">
        <v>95.7</v>
      </c>
      <c r="BY30" s="720"/>
      <c r="BZ30" s="720"/>
      <c r="CA30" s="720"/>
      <c r="CB30" s="721"/>
      <c r="CD30" s="724"/>
      <c r="CE30" s="725"/>
      <c r="CF30" s="674" t="s">
        <v>309</v>
      </c>
      <c r="CG30" s="675"/>
      <c r="CH30" s="675"/>
      <c r="CI30" s="675"/>
      <c r="CJ30" s="675"/>
      <c r="CK30" s="675"/>
      <c r="CL30" s="675"/>
      <c r="CM30" s="675"/>
      <c r="CN30" s="675"/>
      <c r="CO30" s="675"/>
      <c r="CP30" s="675"/>
      <c r="CQ30" s="676"/>
      <c r="CR30" s="659">
        <v>3091065</v>
      </c>
      <c r="CS30" s="660"/>
      <c r="CT30" s="660"/>
      <c r="CU30" s="660"/>
      <c r="CV30" s="660"/>
      <c r="CW30" s="660"/>
      <c r="CX30" s="660"/>
      <c r="CY30" s="661"/>
      <c r="CZ30" s="664">
        <v>9.4</v>
      </c>
      <c r="DA30" s="693"/>
      <c r="DB30" s="693"/>
      <c r="DC30" s="697"/>
      <c r="DD30" s="668">
        <v>3051202</v>
      </c>
      <c r="DE30" s="660"/>
      <c r="DF30" s="660"/>
      <c r="DG30" s="660"/>
      <c r="DH30" s="660"/>
      <c r="DI30" s="660"/>
      <c r="DJ30" s="660"/>
      <c r="DK30" s="661"/>
      <c r="DL30" s="668">
        <v>3029745</v>
      </c>
      <c r="DM30" s="660"/>
      <c r="DN30" s="660"/>
      <c r="DO30" s="660"/>
      <c r="DP30" s="660"/>
      <c r="DQ30" s="660"/>
      <c r="DR30" s="660"/>
      <c r="DS30" s="660"/>
      <c r="DT30" s="660"/>
      <c r="DU30" s="660"/>
      <c r="DV30" s="661"/>
      <c r="DW30" s="664">
        <v>15.5</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111299</v>
      </c>
      <c r="S31" s="660"/>
      <c r="T31" s="660"/>
      <c r="U31" s="660"/>
      <c r="V31" s="660"/>
      <c r="W31" s="660"/>
      <c r="X31" s="660"/>
      <c r="Y31" s="661"/>
      <c r="Z31" s="662">
        <v>0.3</v>
      </c>
      <c r="AA31" s="662"/>
      <c r="AB31" s="662"/>
      <c r="AC31" s="662"/>
      <c r="AD31" s="663" t="s">
        <v>225</v>
      </c>
      <c r="AE31" s="663"/>
      <c r="AF31" s="663"/>
      <c r="AG31" s="663"/>
      <c r="AH31" s="663"/>
      <c r="AI31" s="663"/>
      <c r="AJ31" s="663"/>
      <c r="AK31" s="663"/>
      <c r="AL31" s="664" t="s">
        <v>134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98.7</v>
      </c>
      <c r="BH31" s="695"/>
      <c r="BI31" s="695"/>
      <c r="BJ31" s="695"/>
      <c r="BK31" s="695"/>
      <c r="BL31" s="695"/>
      <c r="BM31" s="665">
        <v>95.2</v>
      </c>
      <c r="BN31" s="717"/>
      <c r="BO31" s="717"/>
      <c r="BP31" s="717"/>
      <c r="BQ31" s="718"/>
      <c r="BR31" s="716">
        <v>98.7</v>
      </c>
      <c r="BS31" s="695"/>
      <c r="BT31" s="695"/>
      <c r="BU31" s="695"/>
      <c r="BV31" s="695"/>
      <c r="BW31" s="695"/>
      <c r="BX31" s="665">
        <v>94.7</v>
      </c>
      <c r="BY31" s="717"/>
      <c r="BZ31" s="717"/>
      <c r="CA31" s="717"/>
      <c r="CB31" s="718"/>
      <c r="CD31" s="724"/>
      <c r="CE31" s="725"/>
      <c r="CF31" s="674" t="s">
        <v>313</v>
      </c>
      <c r="CG31" s="675"/>
      <c r="CH31" s="675"/>
      <c r="CI31" s="675"/>
      <c r="CJ31" s="675"/>
      <c r="CK31" s="675"/>
      <c r="CL31" s="675"/>
      <c r="CM31" s="675"/>
      <c r="CN31" s="675"/>
      <c r="CO31" s="675"/>
      <c r="CP31" s="675"/>
      <c r="CQ31" s="676"/>
      <c r="CR31" s="659">
        <v>158636</v>
      </c>
      <c r="CS31" s="695"/>
      <c r="CT31" s="695"/>
      <c r="CU31" s="695"/>
      <c r="CV31" s="695"/>
      <c r="CW31" s="695"/>
      <c r="CX31" s="695"/>
      <c r="CY31" s="696"/>
      <c r="CZ31" s="664">
        <v>0.5</v>
      </c>
      <c r="DA31" s="693"/>
      <c r="DB31" s="693"/>
      <c r="DC31" s="697"/>
      <c r="DD31" s="668">
        <v>158636</v>
      </c>
      <c r="DE31" s="695"/>
      <c r="DF31" s="695"/>
      <c r="DG31" s="695"/>
      <c r="DH31" s="695"/>
      <c r="DI31" s="695"/>
      <c r="DJ31" s="695"/>
      <c r="DK31" s="696"/>
      <c r="DL31" s="668">
        <v>158636</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696806</v>
      </c>
      <c r="S32" s="660"/>
      <c r="T32" s="660"/>
      <c r="U32" s="660"/>
      <c r="V32" s="660"/>
      <c r="W32" s="660"/>
      <c r="X32" s="660"/>
      <c r="Y32" s="661"/>
      <c r="Z32" s="662">
        <v>2</v>
      </c>
      <c r="AA32" s="662"/>
      <c r="AB32" s="662"/>
      <c r="AC32" s="662"/>
      <c r="AD32" s="663" t="s">
        <v>134</v>
      </c>
      <c r="AE32" s="663"/>
      <c r="AF32" s="663"/>
      <c r="AG32" s="663"/>
      <c r="AH32" s="663"/>
      <c r="AI32" s="663"/>
      <c r="AJ32" s="663"/>
      <c r="AK32" s="663"/>
      <c r="AL32" s="664" t="s">
        <v>134</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99.1</v>
      </c>
      <c r="BH32" s="729"/>
      <c r="BI32" s="729"/>
      <c r="BJ32" s="729"/>
      <c r="BK32" s="729"/>
      <c r="BL32" s="729"/>
      <c r="BM32" s="730">
        <v>96.5</v>
      </c>
      <c r="BN32" s="729"/>
      <c r="BO32" s="729"/>
      <c r="BP32" s="729"/>
      <c r="BQ32" s="731"/>
      <c r="BR32" s="728">
        <v>99.1</v>
      </c>
      <c r="BS32" s="729"/>
      <c r="BT32" s="729"/>
      <c r="BU32" s="729"/>
      <c r="BV32" s="729"/>
      <c r="BW32" s="729"/>
      <c r="BX32" s="730">
        <v>96.2</v>
      </c>
      <c r="BY32" s="729"/>
      <c r="BZ32" s="729"/>
      <c r="CA32" s="729"/>
      <c r="CB32" s="731"/>
      <c r="CD32" s="726"/>
      <c r="CE32" s="727"/>
      <c r="CF32" s="674" t="s">
        <v>316</v>
      </c>
      <c r="CG32" s="675"/>
      <c r="CH32" s="675"/>
      <c r="CI32" s="675"/>
      <c r="CJ32" s="675"/>
      <c r="CK32" s="675"/>
      <c r="CL32" s="675"/>
      <c r="CM32" s="675"/>
      <c r="CN32" s="675"/>
      <c r="CO32" s="675"/>
      <c r="CP32" s="675"/>
      <c r="CQ32" s="676"/>
      <c r="CR32" s="659" t="s">
        <v>225</v>
      </c>
      <c r="CS32" s="660"/>
      <c r="CT32" s="660"/>
      <c r="CU32" s="660"/>
      <c r="CV32" s="660"/>
      <c r="CW32" s="660"/>
      <c r="CX32" s="660"/>
      <c r="CY32" s="661"/>
      <c r="CZ32" s="664" t="s">
        <v>134</v>
      </c>
      <c r="DA32" s="693"/>
      <c r="DB32" s="693"/>
      <c r="DC32" s="697"/>
      <c r="DD32" s="668" t="s">
        <v>225</v>
      </c>
      <c r="DE32" s="660"/>
      <c r="DF32" s="660"/>
      <c r="DG32" s="660"/>
      <c r="DH32" s="660"/>
      <c r="DI32" s="660"/>
      <c r="DJ32" s="660"/>
      <c r="DK32" s="661"/>
      <c r="DL32" s="668" t="s">
        <v>134</v>
      </c>
      <c r="DM32" s="660"/>
      <c r="DN32" s="660"/>
      <c r="DO32" s="660"/>
      <c r="DP32" s="660"/>
      <c r="DQ32" s="660"/>
      <c r="DR32" s="660"/>
      <c r="DS32" s="660"/>
      <c r="DT32" s="660"/>
      <c r="DU32" s="660"/>
      <c r="DV32" s="661"/>
      <c r="DW32" s="664" t="s">
        <v>225</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909227</v>
      </c>
      <c r="S33" s="660"/>
      <c r="T33" s="660"/>
      <c r="U33" s="660"/>
      <c r="V33" s="660"/>
      <c r="W33" s="660"/>
      <c r="X33" s="660"/>
      <c r="Y33" s="661"/>
      <c r="Z33" s="662">
        <v>2.7</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13910388</v>
      </c>
      <c r="CS33" s="695"/>
      <c r="CT33" s="695"/>
      <c r="CU33" s="695"/>
      <c r="CV33" s="695"/>
      <c r="CW33" s="695"/>
      <c r="CX33" s="695"/>
      <c r="CY33" s="696"/>
      <c r="CZ33" s="664">
        <v>42.5</v>
      </c>
      <c r="DA33" s="693"/>
      <c r="DB33" s="693"/>
      <c r="DC33" s="697"/>
      <c r="DD33" s="668">
        <v>11726140</v>
      </c>
      <c r="DE33" s="695"/>
      <c r="DF33" s="695"/>
      <c r="DG33" s="695"/>
      <c r="DH33" s="695"/>
      <c r="DI33" s="695"/>
      <c r="DJ33" s="695"/>
      <c r="DK33" s="696"/>
      <c r="DL33" s="668">
        <v>9066896</v>
      </c>
      <c r="DM33" s="695"/>
      <c r="DN33" s="695"/>
      <c r="DO33" s="695"/>
      <c r="DP33" s="695"/>
      <c r="DQ33" s="695"/>
      <c r="DR33" s="695"/>
      <c r="DS33" s="695"/>
      <c r="DT33" s="695"/>
      <c r="DU33" s="695"/>
      <c r="DV33" s="696"/>
      <c r="DW33" s="664">
        <v>46.4</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281449</v>
      </c>
      <c r="S34" s="660"/>
      <c r="T34" s="660"/>
      <c r="U34" s="660"/>
      <c r="V34" s="660"/>
      <c r="W34" s="660"/>
      <c r="X34" s="660"/>
      <c r="Y34" s="661"/>
      <c r="Z34" s="662">
        <v>0.8</v>
      </c>
      <c r="AA34" s="662"/>
      <c r="AB34" s="662"/>
      <c r="AC34" s="662"/>
      <c r="AD34" s="663">
        <v>46088</v>
      </c>
      <c r="AE34" s="663"/>
      <c r="AF34" s="663"/>
      <c r="AG34" s="663"/>
      <c r="AH34" s="663"/>
      <c r="AI34" s="663"/>
      <c r="AJ34" s="663"/>
      <c r="AK34" s="663"/>
      <c r="AL34" s="664">
        <v>0.3</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5343108</v>
      </c>
      <c r="CS34" s="660"/>
      <c r="CT34" s="660"/>
      <c r="CU34" s="660"/>
      <c r="CV34" s="660"/>
      <c r="CW34" s="660"/>
      <c r="CX34" s="660"/>
      <c r="CY34" s="661"/>
      <c r="CZ34" s="664">
        <v>16.3</v>
      </c>
      <c r="DA34" s="693"/>
      <c r="DB34" s="693"/>
      <c r="DC34" s="697"/>
      <c r="DD34" s="668">
        <v>4271096</v>
      </c>
      <c r="DE34" s="660"/>
      <c r="DF34" s="660"/>
      <c r="DG34" s="660"/>
      <c r="DH34" s="660"/>
      <c r="DI34" s="660"/>
      <c r="DJ34" s="660"/>
      <c r="DK34" s="661"/>
      <c r="DL34" s="668">
        <v>3439473</v>
      </c>
      <c r="DM34" s="660"/>
      <c r="DN34" s="660"/>
      <c r="DO34" s="660"/>
      <c r="DP34" s="660"/>
      <c r="DQ34" s="660"/>
      <c r="DR34" s="660"/>
      <c r="DS34" s="660"/>
      <c r="DT34" s="660"/>
      <c r="DU34" s="660"/>
      <c r="DV34" s="661"/>
      <c r="DW34" s="664">
        <v>17.600000000000001</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4108700</v>
      </c>
      <c r="S35" s="660"/>
      <c r="T35" s="660"/>
      <c r="U35" s="660"/>
      <c r="V35" s="660"/>
      <c r="W35" s="660"/>
      <c r="X35" s="660"/>
      <c r="Y35" s="661"/>
      <c r="Z35" s="662">
        <v>12.1</v>
      </c>
      <c r="AA35" s="662"/>
      <c r="AB35" s="662"/>
      <c r="AC35" s="662"/>
      <c r="AD35" s="663" t="s">
        <v>225</v>
      </c>
      <c r="AE35" s="663"/>
      <c r="AF35" s="663"/>
      <c r="AG35" s="663"/>
      <c r="AH35" s="663"/>
      <c r="AI35" s="663"/>
      <c r="AJ35" s="663"/>
      <c r="AK35" s="663"/>
      <c r="AL35" s="664" t="s">
        <v>225</v>
      </c>
      <c r="AM35" s="665"/>
      <c r="AN35" s="665"/>
      <c r="AO35" s="666"/>
      <c r="AP35" s="214"/>
      <c r="AQ35" s="732" t="s">
        <v>324</v>
      </c>
      <c r="AR35" s="733"/>
      <c r="AS35" s="733"/>
      <c r="AT35" s="733"/>
      <c r="AU35" s="733"/>
      <c r="AV35" s="733"/>
      <c r="AW35" s="733"/>
      <c r="AX35" s="733"/>
      <c r="AY35" s="734"/>
      <c r="AZ35" s="648">
        <v>4306350</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267433</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143582</v>
      </c>
      <c r="CS35" s="695"/>
      <c r="CT35" s="695"/>
      <c r="CU35" s="695"/>
      <c r="CV35" s="695"/>
      <c r="CW35" s="695"/>
      <c r="CX35" s="695"/>
      <c r="CY35" s="696"/>
      <c r="CZ35" s="664">
        <v>0.4</v>
      </c>
      <c r="DA35" s="693"/>
      <c r="DB35" s="693"/>
      <c r="DC35" s="697"/>
      <c r="DD35" s="668">
        <v>142436</v>
      </c>
      <c r="DE35" s="695"/>
      <c r="DF35" s="695"/>
      <c r="DG35" s="695"/>
      <c r="DH35" s="695"/>
      <c r="DI35" s="695"/>
      <c r="DJ35" s="695"/>
      <c r="DK35" s="696"/>
      <c r="DL35" s="668">
        <v>142436</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134</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134</v>
      </c>
      <c r="AM36" s="665"/>
      <c r="AN36" s="665"/>
      <c r="AO36" s="666"/>
      <c r="AQ36" s="736" t="s">
        <v>328</v>
      </c>
      <c r="AR36" s="737"/>
      <c r="AS36" s="737"/>
      <c r="AT36" s="737"/>
      <c r="AU36" s="737"/>
      <c r="AV36" s="737"/>
      <c r="AW36" s="737"/>
      <c r="AX36" s="737"/>
      <c r="AY36" s="738"/>
      <c r="AZ36" s="659">
        <v>1053792</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205605</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4931304</v>
      </c>
      <c r="CS36" s="660"/>
      <c r="CT36" s="660"/>
      <c r="CU36" s="660"/>
      <c r="CV36" s="660"/>
      <c r="CW36" s="660"/>
      <c r="CX36" s="660"/>
      <c r="CY36" s="661"/>
      <c r="CZ36" s="664">
        <v>15</v>
      </c>
      <c r="DA36" s="693"/>
      <c r="DB36" s="693"/>
      <c r="DC36" s="697"/>
      <c r="DD36" s="668">
        <v>4282589</v>
      </c>
      <c r="DE36" s="660"/>
      <c r="DF36" s="660"/>
      <c r="DG36" s="660"/>
      <c r="DH36" s="660"/>
      <c r="DI36" s="660"/>
      <c r="DJ36" s="660"/>
      <c r="DK36" s="661"/>
      <c r="DL36" s="668">
        <v>2921677</v>
      </c>
      <c r="DM36" s="660"/>
      <c r="DN36" s="660"/>
      <c r="DO36" s="660"/>
      <c r="DP36" s="660"/>
      <c r="DQ36" s="660"/>
      <c r="DR36" s="660"/>
      <c r="DS36" s="660"/>
      <c r="DT36" s="660"/>
      <c r="DU36" s="660"/>
      <c r="DV36" s="661"/>
      <c r="DW36" s="664">
        <v>15</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1140000</v>
      </c>
      <c r="S37" s="660"/>
      <c r="T37" s="660"/>
      <c r="U37" s="660"/>
      <c r="V37" s="660"/>
      <c r="W37" s="660"/>
      <c r="X37" s="660"/>
      <c r="Y37" s="661"/>
      <c r="Z37" s="662">
        <v>3.3</v>
      </c>
      <c r="AA37" s="662"/>
      <c r="AB37" s="662"/>
      <c r="AC37" s="662"/>
      <c r="AD37" s="663" t="s">
        <v>225</v>
      </c>
      <c r="AE37" s="663"/>
      <c r="AF37" s="663"/>
      <c r="AG37" s="663"/>
      <c r="AH37" s="663"/>
      <c r="AI37" s="663"/>
      <c r="AJ37" s="663"/>
      <c r="AK37" s="663"/>
      <c r="AL37" s="664" t="s">
        <v>225</v>
      </c>
      <c r="AM37" s="665"/>
      <c r="AN37" s="665"/>
      <c r="AO37" s="666"/>
      <c r="AQ37" s="736" t="s">
        <v>332</v>
      </c>
      <c r="AR37" s="737"/>
      <c r="AS37" s="737"/>
      <c r="AT37" s="737"/>
      <c r="AU37" s="737"/>
      <c r="AV37" s="737"/>
      <c r="AW37" s="737"/>
      <c r="AX37" s="737"/>
      <c r="AY37" s="738"/>
      <c r="AZ37" s="659">
        <v>1043688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11079</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2228545</v>
      </c>
      <c r="CS37" s="695"/>
      <c r="CT37" s="695"/>
      <c r="CU37" s="695"/>
      <c r="CV37" s="695"/>
      <c r="CW37" s="695"/>
      <c r="CX37" s="695"/>
      <c r="CY37" s="696"/>
      <c r="CZ37" s="664">
        <v>6.8</v>
      </c>
      <c r="DA37" s="693"/>
      <c r="DB37" s="693"/>
      <c r="DC37" s="697"/>
      <c r="DD37" s="668">
        <v>2225845</v>
      </c>
      <c r="DE37" s="695"/>
      <c r="DF37" s="695"/>
      <c r="DG37" s="695"/>
      <c r="DH37" s="695"/>
      <c r="DI37" s="695"/>
      <c r="DJ37" s="695"/>
      <c r="DK37" s="696"/>
      <c r="DL37" s="668">
        <v>2135154</v>
      </c>
      <c r="DM37" s="695"/>
      <c r="DN37" s="695"/>
      <c r="DO37" s="695"/>
      <c r="DP37" s="695"/>
      <c r="DQ37" s="695"/>
      <c r="DR37" s="695"/>
      <c r="DS37" s="695"/>
      <c r="DT37" s="695"/>
      <c r="DU37" s="695"/>
      <c r="DV37" s="696"/>
      <c r="DW37" s="664">
        <v>10.9</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34040445</v>
      </c>
      <c r="S38" s="740"/>
      <c r="T38" s="740"/>
      <c r="U38" s="740"/>
      <c r="V38" s="740"/>
      <c r="W38" s="740"/>
      <c r="X38" s="740"/>
      <c r="Y38" s="741"/>
      <c r="Z38" s="742">
        <v>100</v>
      </c>
      <c r="AA38" s="742"/>
      <c r="AB38" s="742"/>
      <c r="AC38" s="742"/>
      <c r="AD38" s="743">
        <v>18397946</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81987</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18488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3180675</v>
      </c>
      <c r="CS38" s="660"/>
      <c r="CT38" s="660"/>
      <c r="CU38" s="660"/>
      <c r="CV38" s="660"/>
      <c r="CW38" s="660"/>
      <c r="CX38" s="660"/>
      <c r="CY38" s="661"/>
      <c r="CZ38" s="664">
        <v>9.6999999999999993</v>
      </c>
      <c r="DA38" s="693"/>
      <c r="DB38" s="693"/>
      <c r="DC38" s="697"/>
      <c r="DD38" s="668">
        <v>2811704</v>
      </c>
      <c r="DE38" s="660"/>
      <c r="DF38" s="660"/>
      <c r="DG38" s="660"/>
      <c r="DH38" s="660"/>
      <c r="DI38" s="660"/>
      <c r="DJ38" s="660"/>
      <c r="DK38" s="661"/>
      <c r="DL38" s="668">
        <v>2563310</v>
      </c>
      <c r="DM38" s="660"/>
      <c r="DN38" s="660"/>
      <c r="DO38" s="660"/>
      <c r="DP38" s="660"/>
      <c r="DQ38" s="660"/>
      <c r="DR38" s="660"/>
      <c r="DS38" s="660"/>
      <c r="DT38" s="660"/>
      <c r="DU38" s="660"/>
      <c r="DV38" s="661"/>
      <c r="DW38" s="664">
        <v>13.1</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225</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102</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266719</v>
      </c>
      <c r="CS39" s="695"/>
      <c r="CT39" s="695"/>
      <c r="CU39" s="695"/>
      <c r="CV39" s="695"/>
      <c r="CW39" s="695"/>
      <c r="CX39" s="695"/>
      <c r="CY39" s="696"/>
      <c r="CZ39" s="664">
        <v>0.8</v>
      </c>
      <c r="DA39" s="693"/>
      <c r="DB39" s="693"/>
      <c r="DC39" s="697"/>
      <c r="DD39" s="668">
        <v>193315</v>
      </c>
      <c r="DE39" s="695"/>
      <c r="DF39" s="695"/>
      <c r="DG39" s="695"/>
      <c r="DH39" s="695"/>
      <c r="DI39" s="695"/>
      <c r="DJ39" s="695"/>
      <c r="DK39" s="696"/>
      <c r="DL39" s="668" t="s">
        <v>134</v>
      </c>
      <c r="DM39" s="695"/>
      <c r="DN39" s="695"/>
      <c r="DO39" s="695"/>
      <c r="DP39" s="695"/>
      <c r="DQ39" s="695"/>
      <c r="DR39" s="695"/>
      <c r="DS39" s="695"/>
      <c r="DT39" s="695"/>
      <c r="DU39" s="695"/>
      <c r="DV39" s="696"/>
      <c r="DW39" s="664" t="s">
        <v>134</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591836</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99</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45000</v>
      </c>
      <c r="CS40" s="660"/>
      <c r="CT40" s="660"/>
      <c r="CU40" s="660"/>
      <c r="CV40" s="660"/>
      <c r="CW40" s="660"/>
      <c r="CX40" s="660"/>
      <c r="CY40" s="661"/>
      <c r="CZ40" s="664">
        <v>0.1</v>
      </c>
      <c r="DA40" s="693"/>
      <c r="DB40" s="693"/>
      <c r="DC40" s="697"/>
      <c r="DD40" s="668">
        <v>25000</v>
      </c>
      <c r="DE40" s="660"/>
      <c r="DF40" s="660"/>
      <c r="DG40" s="660"/>
      <c r="DH40" s="660"/>
      <c r="DI40" s="660"/>
      <c r="DJ40" s="660"/>
      <c r="DK40" s="661"/>
      <c r="DL40" s="668" t="s">
        <v>134</v>
      </c>
      <c r="DM40" s="660"/>
      <c r="DN40" s="660"/>
      <c r="DO40" s="660"/>
      <c r="DP40" s="660"/>
      <c r="DQ40" s="660"/>
      <c r="DR40" s="660"/>
      <c r="DS40" s="660"/>
      <c r="DT40" s="660"/>
      <c r="DU40" s="660"/>
      <c r="DV40" s="661"/>
      <c r="DW40" s="664" t="s">
        <v>134</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1535047</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291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134</v>
      </c>
      <c r="CS41" s="695"/>
      <c r="CT41" s="695"/>
      <c r="CU41" s="695"/>
      <c r="CV41" s="695"/>
      <c r="CW41" s="695"/>
      <c r="CX41" s="695"/>
      <c r="CY41" s="696"/>
      <c r="CZ41" s="664" t="s">
        <v>134</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5074918</v>
      </c>
      <c r="CS42" s="660"/>
      <c r="CT42" s="660"/>
      <c r="CU42" s="660"/>
      <c r="CV42" s="660"/>
      <c r="CW42" s="660"/>
      <c r="CX42" s="660"/>
      <c r="CY42" s="661"/>
      <c r="CZ42" s="664">
        <v>15.5</v>
      </c>
      <c r="DA42" s="665"/>
      <c r="DB42" s="665"/>
      <c r="DC42" s="760"/>
      <c r="DD42" s="668">
        <v>670298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177303</v>
      </c>
      <c r="CS43" s="695"/>
      <c r="CT43" s="695"/>
      <c r="CU43" s="695"/>
      <c r="CV43" s="695"/>
      <c r="CW43" s="695"/>
      <c r="CX43" s="695"/>
      <c r="CY43" s="696"/>
      <c r="CZ43" s="664">
        <v>0.5</v>
      </c>
      <c r="DA43" s="693"/>
      <c r="DB43" s="693"/>
      <c r="DC43" s="697"/>
      <c r="DD43" s="668">
        <v>177303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5066632</v>
      </c>
      <c r="CS44" s="660"/>
      <c r="CT44" s="660"/>
      <c r="CU44" s="660"/>
      <c r="CV44" s="660"/>
      <c r="CW44" s="660"/>
      <c r="CX44" s="660"/>
      <c r="CY44" s="661"/>
      <c r="CZ44" s="664">
        <v>15.5</v>
      </c>
      <c r="DA44" s="665"/>
      <c r="DB44" s="665"/>
      <c r="DC44" s="760"/>
      <c r="DD44" s="668">
        <v>662012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1658434</v>
      </c>
      <c r="CS45" s="695"/>
      <c r="CT45" s="695"/>
      <c r="CU45" s="695"/>
      <c r="CV45" s="695"/>
      <c r="CW45" s="695"/>
      <c r="CX45" s="695"/>
      <c r="CY45" s="696"/>
      <c r="CZ45" s="664">
        <v>5.0999999999999996</v>
      </c>
      <c r="DA45" s="693"/>
      <c r="DB45" s="693"/>
      <c r="DC45" s="697"/>
      <c r="DD45" s="668">
        <v>147583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3281975</v>
      </c>
      <c r="CS46" s="660"/>
      <c r="CT46" s="660"/>
      <c r="CU46" s="660"/>
      <c r="CV46" s="660"/>
      <c r="CW46" s="660"/>
      <c r="CX46" s="660"/>
      <c r="CY46" s="661"/>
      <c r="CZ46" s="664">
        <v>10</v>
      </c>
      <c r="DA46" s="665"/>
      <c r="DB46" s="665"/>
      <c r="DC46" s="760"/>
      <c r="DD46" s="668">
        <v>492006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8286</v>
      </c>
      <c r="CS47" s="695"/>
      <c r="CT47" s="695"/>
      <c r="CU47" s="695"/>
      <c r="CV47" s="695"/>
      <c r="CW47" s="695"/>
      <c r="CX47" s="695"/>
      <c r="CY47" s="696"/>
      <c r="CZ47" s="664">
        <v>0</v>
      </c>
      <c r="DA47" s="693"/>
      <c r="DB47" s="693"/>
      <c r="DC47" s="697"/>
      <c r="DD47" s="668">
        <v>8286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32766717</v>
      </c>
      <c r="CS49" s="729"/>
      <c r="CT49" s="729"/>
      <c r="CU49" s="729"/>
      <c r="CV49" s="729"/>
      <c r="CW49" s="729"/>
      <c r="CX49" s="729"/>
      <c r="CY49" s="761"/>
      <c r="CZ49" s="744">
        <v>100</v>
      </c>
      <c r="DA49" s="762"/>
      <c r="DB49" s="762"/>
      <c r="DC49" s="763"/>
      <c r="DD49" s="764">
        <v>21279646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HG+5HwDgAd/UYHg7IGujjoxCil+dDH3QEEdU+QjW5Rc7hVAFBGFf+dQ4+PLfzzKMzW92afFd8I0/5s0WVrh/A==" saltValue="hsrGgZdyjYm1WY9OTE/P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33900</v>
      </c>
      <c r="R7" s="795"/>
      <c r="S7" s="795"/>
      <c r="T7" s="795"/>
      <c r="U7" s="795"/>
      <c r="V7" s="795">
        <v>32627</v>
      </c>
      <c r="W7" s="795"/>
      <c r="X7" s="795"/>
      <c r="Y7" s="795"/>
      <c r="Z7" s="795"/>
      <c r="AA7" s="795">
        <v>1272</v>
      </c>
      <c r="AB7" s="795"/>
      <c r="AC7" s="795"/>
      <c r="AD7" s="795"/>
      <c r="AE7" s="796"/>
      <c r="AF7" s="797">
        <v>1270</v>
      </c>
      <c r="AG7" s="798"/>
      <c r="AH7" s="798"/>
      <c r="AI7" s="798"/>
      <c r="AJ7" s="799"/>
      <c r="AK7" s="834">
        <v>691</v>
      </c>
      <c r="AL7" s="835"/>
      <c r="AM7" s="835"/>
      <c r="AN7" s="835"/>
      <c r="AO7" s="835"/>
      <c r="AP7" s="835">
        <v>26106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590</v>
      </c>
      <c r="BT7" s="839"/>
      <c r="BU7" s="839"/>
      <c r="BV7" s="839"/>
      <c r="BW7" s="839"/>
      <c r="BX7" s="839"/>
      <c r="BY7" s="839"/>
      <c r="BZ7" s="839"/>
      <c r="CA7" s="839"/>
      <c r="CB7" s="839"/>
      <c r="CC7" s="839"/>
      <c r="CD7" s="839"/>
      <c r="CE7" s="839"/>
      <c r="CF7" s="839"/>
      <c r="CG7" s="840"/>
      <c r="CH7" s="831">
        <v>4</v>
      </c>
      <c r="CI7" s="832"/>
      <c r="CJ7" s="832"/>
      <c r="CK7" s="832"/>
      <c r="CL7" s="833"/>
      <c r="CM7" s="831">
        <v>300</v>
      </c>
      <c r="CN7" s="832"/>
      <c r="CO7" s="832"/>
      <c r="CP7" s="832"/>
      <c r="CQ7" s="833"/>
      <c r="CR7" s="831">
        <v>2</v>
      </c>
      <c r="CS7" s="832"/>
      <c r="CT7" s="832"/>
      <c r="CU7" s="832"/>
      <c r="CV7" s="833"/>
      <c r="CW7" s="831" t="s">
        <v>580</v>
      </c>
      <c r="CX7" s="832"/>
      <c r="CY7" s="832"/>
      <c r="CZ7" s="832"/>
      <c r="DA7" s="833"/>
      <c r="DB7" s="831" t="s">
        <v>580</v>
      </c>
      <c r="DC7" s="832"/>
      <c r="DD7" s="832"/>
      <c r="DE7" s="832"/>
      <c r="DF7" s="833"/>
      <c r="DG7" s="831">
        <v>978</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141</v>
      </c>
      <c r="R8" s="819"/>
      <c r="S8" s="819"/>
      <c r="T8" s="819"/>
      <c r="U8" s="819"/>
      <c r="V8" s="819">
        <v>139</v>
      </c>
      <c r="W8" s="819"/>
      <c r="X8" s="819"/>
      <c r="Y8" s="819"/>
      <c r="Z8" s="819"/>
      <c r="AA8" s="819">
        <v>1</v>
      </c>
      <c r="AB8" s="819"/>
      <c r="AC8" s="819"/>
      <c r="AD8" s="819"/>
      <c r="AE8" s="820"/>
      <c r="AF8" s="821">
        <v>1</v>
      </c>
      <c r="AG8" s="822"/>
      <c r="AH8" s="822"/>
      <c r="AI8" s="822"/>
      <c r="AJ8" s="823"/>
      <c r="AK8" s="824">
        <v>6</v>
      </c>
      <c r="AL8" s="825"/>
      <c r="AM8" s="825"/>
      <c r="AN8" s="825"/>
      <c r="AO8" s="825"/>
      <c r="AP8" s="825">
        <v>261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0</v>
      </c>
      <c r="R9" s="819"/>
      <c r="S9" s="819"/>
      <c r="T9" s="819"/>
      <c r="U9" s="819"/>
      <c r="V9" s="819">
        <v>0</v>
      </c>
      <c r="W9" s="819"/>
      <c r="X9" s="819"/>
      <c r="Y9" s="819"/>
      <c r="Z9" s="819"/>
      <c r="AA9" s="819">
        <v>0</v>
      </c>
      <c r="AB9" s="819"/>
      <c r="AC9" s="819"/>
      <c r="AD9" s="819"/>
      <c r="AE9" s="820"/>
      <c r="AF9" s="821">
        <v>0</v>
      </c>
      <c r="AG9" s="822"/>
      <c r="AH9" s="822"/>
      <c r="AI9" s="822"/>
      <c r="AJ9" s="823"/>
      <c r="AK9" s="824" t="s">
        <v>579</v>
      </c>
      <c r="AL9" s="825"/>
      <c r="AM9" s="825"/>
      <c r="AN9" s="825"/>
      <c r="AO9" s="825"/>
      <c r="AP9" s="825" t="s">
        <v>580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386</v>
      </c>
      <c r="B23" s="850" t="s">
        <v>387</v>
      </c>
      <c r="C23" s="851"/>
      <c r="D23" s="851"/>
      <c r="E23" s="851"/>
      <c r="F23" s="851"/>
      <c r="G23" s="851"/>
      <c r="H23" s="851"/>
      <c r="I23" s="851"/>
      <c r="J23" s="851"/>
      <c r="K23" s="851"/>
      <c r="L23" s="851"/>
      <c r="M23" s="851"/>
      <c r="N23" s="851"/>
      <c r="O23" s="851"/>
      <c r="P23" s="852"/>
      <c r="Q23" s="853">
        <v>34040</v>
      </c>
      <c r="R23" s="854"/>
      <c r="S23" s="854"/>
      <c r="T23" s="854"/>
      <c r="U23" s="854"/>
      <c r="V23" s="854">
        <v>32767</v>
      </c>
      <c r="W23" s="854"/>
      <c r="X23" s="854"/>
      <c r="Y23" s="854"/>
      <c r="Z23" s="854"/>
      <c r="AA23" s="854">
        <v>1274</v>
      </c>
      <c r="AB23" s="854"/>
      <c r="AC23" s="854"/>
      <c r="AD23" s="854"/>
      <c r="AE23" s="855"/>
      <c r="AF23" s="856">
        <v>1271</v>
      </c>
      <c r="AG23" s="854"/>
      <c r="AH23" s="854"/>
      <c r="AI23" s="854"/>
      <c r="AJ23" s="857"/>
      <c r="AK23" s="858"/>
      <c r="AL23" s="859"/>
      <c r="AM23" s="859"/>
      <c r="AN23" s="859"/>
      <c r="AO23" s="859"/>
      <c r="AP23" s="854">
        <v>26367</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9454</v>
      </c>
      <c r="R28" s="883"/>
      <c r="S28" s="883"/>
      <c r="T28" s="883"/>
      <c r="U28" s="883"/>
      <c r="V28" s="883">
        <v>9187</v>
      </c>
      <c r="W28" s="883"/>
      <c r="X28" s="883"/>
      <c r="Y28" s="883"/>
      <c r="Z28" s="883"/>
      <c r="AA28" s="883">
        <v>267</v>
      </c>
      <c r="AB28" s="883"/>
      <c r="AC28" s="883"/>
      <c r="AD28" s="883"/>
      <c r="AE28" s="884"/>
      <c r="AF28" s="885">
        <v>267</v>
      </c>
      <c r="AG28" s="883"/>
      <c r="AH28" s="883"/>
      <c r="AI28" s="883"/>
      <c r="AJ28" s="886"/>
      <c r="AK28" s="887">
        <v>671</v>
      </c>
      <c r="AL28" s="878"/>
      <c r="AM28" s="878"/>
      <c r="AN28" s="878"/>
      <c r="AO28" s="878"/>
      <c r="AP28" s="878" t="s">
        <v>580</v>
      </c>
      <c r="AQ28" s="878"/>
      <c r="AR28" s="878"/>
      <c r="AS28" s="878"/>
      <c r="AT28" s="878"/>
      <c r="AU28" s="878" t="s">
        <v>580</v>
      </c>
      <c r="AV28" s="878"/>
      <c r="AW28" s="878"/>
      <c r="AX28" s="878"/>
      <c r="AY28" s="878"/>
      <c r="AZ28" s="879" t="s">
        <v>580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686</v>
      </c>
      <c r="R29" s="819"/>
      <c r="S29" s="819"/>
      <c r="T29" s="819"/>
      <c r="U29" s="819"/>
      <c r="V29" s="819">
        <v>682</v>
      </c>
      <c r="W29" s="819"/>
      <c r="X29" s="819"/>
      <c r="Y29" s="819"/>
      <c r="Z29" s="819"/>
      <c r="AA29" s="819">
        <v>5</v>
      </c>
      <c r="AB29" s="819"/>
      <c r="AC29" s="819"/>
      <c r="AD29" s="819"/>
      <c r="AE29" s="820"/>
      <c r="AF29" s="821">
        <v>5</v>
      </c>
      <c r="AG29" s="822"/>
      <c r="AH29" s="822"/>
      <c r="AI29" s="822"/>
      <c r="AJ29" s="823"/>
      <c r="AK29" s="890">
        <v>126</v>
      </c>
      <c r="AL29" s="891"/>
      <c r="AM29" s="891"/>
      <c r="AN29" s="891"/>
      <c r="AO29" s="891"/>
      <c r="AP29" s="891" t="s">
        <v>579</v>
      </c>
      <c r="AQ29" s="891"/>
      <c r="AR29" s="891"/>
      <c r="AS29" s="891"/>
      <c r="AT29" s="891"/>
      <c r="AU29" s="891" t="s">
        <v>579</v>
      </c>
      <c r="AV29" s="891"/>
      <c r="AW29" s="891"/>
      <c r="AX29" s="891"/>
      <c r="AY29" s="891"/>
      <c r="AZ29" s="892" t="s">
        <v>580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5427</v>
      </c>
      <c r="R30" s="819"/>
      <c r="S30" s="819"/>
      <c r="T30" s="819"/>
      <c r="U30" s="819"/>
      <c r="V30" s="819">
        <v>5310</v>
      </c>
      <c r="W30" s="819"/>
      <c r="X30" s="819"/>
      <c r="Y30" s="819"/>
      <c r="Z30" s="819"/>
      <c r="AA30" s="819">
        <v>116</v>
      </c>
      <c r="AB30" s="819"/>
      <c r="AC30" s="819"/>
      <c r="AD30" s="819"/>
      <c r="AE30" s="820"/>
      <c r="AF30" s="821">
        <v>116</v>
      </c>
      <c r="AG30" s="822"/>
      <c r="AH30" s="822"/>
      <c r="AI30" s="822"/>
      <c r="AJ30" s="823"/>
      <c r="AK30" s="890">
        <v>794</v>
      </c>
      <c r="AL30" s="891"/>
      <c r="AM30" s="891"/>
      <c r="AN30" s="891"/>
      <c r="AO30" s="891"/>
      <c r="AP30" s="891" t="s">
        <v>580</v>
      </c>
      <c r="AQ30" s="891"/>
      <c r="AR30" s="891"/>
      <c r="AS30" s="891"/>
      <c r="AT30" s="891"/>
      <c r="AU30" s="891" t="s">
        <v>580</v>
      </c>
      <c r="AV30" s="891"/>
      <c r="AW30" s="891"/>
      <c r="AX30" s="891"/>
      <c r="AY30" s="891"/>
      <c r="AZ30" s="892" t="s">
        <v>580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59</v>
      </c>
      <c r="R31" s="819"/>
      <c r="S31" s="819"/>
      <c r="T31" s="819"/>
      <c r="U31" s="819"/>
      <c r="V31" s="819">
        <v>56</v>
      </c>
      <c r="W31" s="819"/>
      <c r="X31" s="819"/>
      <c r="Y31" s="819"/>
      <c r="Z31" s="819"/>
      <c r="AA31" s="819">
        <v>3</v>
      </c>
      <c r="AB31" s="819"/>
      <c r="AC31" s="819"/>
      <c r="AD31" s="819"/>
      <c r="AE31" s="820"/>
      <c r="AF31" s="821">
        <v>3</v>
      </c>
      <c r="AG31" s="822"/>
      <c r="AH31" s="822"/>
      <c r="AI31" s="822"/>
      <c r="AJ31" s="823"/>
      <c r="AK31" s="890">
        <v>0</v>
      </c>
      <c r="AL31" s="891"/>
      <c r="AM31" s="891"/>
      <c r="AN31" s="891"/>
      <c r="AO31" s="891"/>
      <c r="AP31" s="891" t="s">
        <v>580</v>
      </c>
      <c r="AQ31" s="891"/>
      <c r="AR31" s="891"/>
      <c r="AS31" s="891"/>
      <c r="AT31" s="891"/>
      <c r="AU31" s="891" t="s">
        <v>580</v>
      </c>
      <c r="AV31" s="891"/>
      <c r="AW31" s="891"/>
      <c r="AX31" s="891"/>
      <c r="AY31" s="891"/>
      <c r="AZ31" s="892" t="s">
        <v>579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1663</v>
      </c>
      <c r="R32" s="819"/>
      <c r="S32" s="819"/>
      <c r="T32" s="819"/>
      <c r="U32" s="819"/>
      <c r="V32" s="819">
        <v>1482</v>
      </c>
      <c r="W32" s="819"/>
      <c r="X32" s="819"/>
      <c r="Y32" s="819"/>
      <c r="Z32" s="819"/>
      <c r="AA32" s="819">
        <v>182</v>
      </c>
      <c r="AB32" s="819"/>
      <c r="AC32" s="819"/>
      <c r="AD32" s="819"/>
      <c r="AE32" s="820"/>
      <c r="AF32" s="821">
        <v>1471</v>
      </c>
      <c r="AG32" s="822"/>
      <c r="AH32" s="822"/>
      <c r="AI32" s="822"/>
      <c r="AJ32" s="823"/>
      <c r="AK32" s="890">
        <v>10</v>
      </c>
      <c r="AL32" s="891"/>
      <c r="AM32" s="891"/>
      <c r="AN32" s="891"/>
      <c r="AO32" s="891"/>
      <c r="AP32" s="891">
        <v>3343</v>
      </c>
      <c r="AQ32" s="891"/>
      <c r="AR32" s="891"/>
      <c r="AS32" s="891"/>
      <c r="AT32" s="891"/>
      <c r="AU32" s="891">
        <v>281</v>
      </c>
      <c r="AV32" s="891"/>
      <c r="AW32" s="891"/>
      <c r="AX32" s="891"/>
      <c r="AY32" s="891"/>
      <c r="AZ32" s="892" t="s">
        <v>580</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1562</v>
      </c>
      <c r="R33" s="819"/>
      <c r="S33" s="819"/>
      <c r="T33" s="819"/>
      <c r="U33" s="819"/>
      <c r="V33" s="819">
        <v>1546</v>
      </c>
      <c r="W33" s="819"/>
      <c r="X33" s="819"/>
      <c r="Y33" s="819"/>
      <c r="Z33" s="819"/>
      <c r="AA33" s="819">
        <v>16</v>
      </c>
      <c r="AB33" s="819"/>
      <c r="AC33" s="819"/>
      <c r="AD33" s="819"/>
      <c r="AE33" s="820"/>
      <c r="AF33" s="821">
        <v>123</v>
      </c>
      <c r="AG33" s="822"/>
      <c r="AH33" s="822"/>
      <c r="AI33" s="822"/>
      <c r="AJ33" s="823"/>
      <c r="AK33" s="890">
        <v>313</v>
      </c>
      <c r="AL33" s="891"/>
      <c r="AM33" s="891"/>
      <c r="AN33" s="891"/>
      <c r="AO33" s="891"/>
      <c r="AP33" s="891">
        <v>917</v>
      </c>
      <c r="AQ33" s="891"/>
      <c r="AR33" s="891"/>
      <c r="AS33" s="891"/>
      <c r="AT33" s="891"/>
      <c r="AU33" s="891">
        <v>409</v>
      </c>
      <c r="AV33" s="891"/>
      <c r="AW33" s="891"/>
      <c r="AX33" s="891"/>
      <c r="AY33" s="891"/>
      <c r="AZ33" s="892" t="s">
        <v>580</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2162</v>
      </c>
      <c r="R34" s="819"/>
      <c r="S34" s="819"/>
      <c r="T34" s="819"/>
      <c r="U34" s="819"/>
      <c r="V34" s="819">
        <v>2114</v>
      </c>
      <c r="W34" s="819"/>
      <c r="X34" s="819"/>
      <c r="Y34" s="819"/>
      <c r="Z34" s="819"/>
      <c r="AA34" s="819">
        <v>48</v>
      </c>
      <c r="AB34" s="819"/>
      <c r="AC34" s="819"/>
      <c r="AD34" s="819"/>
      <c r="AE34" s="820"/>
      <c r="AF34" s="821">
        <v>26</v>
      </c>
      <c r="AG34" s="822"/>
      <c r="AH34" s="822"/>
      <c r="AI34" s="822"/>
      <c r="AJ34" s="823"/>
      <c r="AK34" s="890">
        <v>1036</v>
      </c>
      <c r="AL34" s="891"/>
      <c r="AM34" s="891"/>
      <c r="AN34" s="891"/>
      <c r="AO34" s="891"/>
      <c r="AP34" s="891">
        <v>12565</v>
      </c>
      <c r="AQ34" s="891"/>
      <c r="AR34" s="891"/>
      <c r="AS34" s="891"/>
      <c r="AT34" s="891"/>
      <c r="AU34" s="891">
        <v>11070</v>
      </c>
      <c r="AV34" s="891"/>
      <c r="AW34" s="891"/>
      <c r="AX34" s="891"/>
      <c r="AY34" s="891"/>
      <c r="AZ34" s="892" t="s">
        <v>581</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409</v>
      </c>
      <c r="C35" s="816"/>
      <c r="D35" s="816"/>
      <c r="E35" s="816"/>
      <c r="F35" s="816"/>
      <c r="G35" s="816"/>
      <c r="H35" s="816"/>
      <c r="I35" s="816"/>
      <c r="J35" s="816"/>
      <c r="K35" s="816"/>
      <c r="L35" s="816"/>
      <c r="M35" s="816"/>
      <c r="N35" s="816"/>
      <c r="O35" s="816"/>
      <c r="P35" s="817"/>
      <c r="Q35" s="818">
        <v>23</v>
      </c>
      <c r="R35" s="819"/>
      <c r="S35" s="819"/>
      <c r="T35" s="819"/>
      <c r="U35" s="819"/>
      <c r="V35" s="819">
        <v>20</v>
      </c>
      <c r="W35" s="819"/>
      <c r="X35" s="819"/>
      <c r="Y35" s="819"/>
      <c r="Z35" s="819"/>
      <c r="AA35" s="819">
        <v>3</v>
      </c>
      <c r="AB35" s="819"/>
      <c r="AC35" s="819"/>
      <c r="AD35" s="819"/>
      <c r="AE35" s="820"/>
      <c r="AF35" s="821">
        <v>3</v>
      </c>
      <c r="AG35" s="822"/>
      <c r="AH35" s="822"/>
      <c r="AI35" s="822"/>
      <c r="AJ35" s="823"/>
      <c r="AK35" s="890">
        <v>17</v>
      </c>
      <c r="AL35" s="891"/>
      <c r="AM35" s="891"/>
      <c r="AN35" s="891"/>
      <c r="AO35" s="891"/>
      <c r="AP35" s="891">
        <v>96</v>
      </c>
      <c r="AQ35" s="891"/>
      <c r="AR35" s="891"/>
      <c r="AS35" s="891"/>
      <c r="AT35" s="891"/>
      <c r="AU35" s="891">
        <v>91</v>
      </c>
      <c r="AV35" s="891"/>
      <c r="AW35" s="891"/>
      <c r="AX35" s="891"/>
      <c r="AY35" s="891"/>
      <c r="AZ35" s="892" t="s">
        <v>580</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386</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2015</v>
      </c>
      <c r="AG63" s="902"/>
      <c r="AH63" s="902"/>
      <c r="AI63" s="902"/>
      <c r="AJ63" s="903"/>
      <c r="AK63" s="904"/>
      <c r="AL63" s="899"/>
      <c r="AM63" s="899"/>
      <c r="AN63" s="899"/>
      <c r="AO63" s="899"/>
      <c r="AP63" s="902">
        <v>16921</v>
      </c>
      <c r="AQ63" s="902"/>
      <c r="AR63" s="902"/>
      <c r="AS63" s="902"/>
      <c r="AT63" s="902"/>
      <c r="AU63" s="902">
        <v>11851</v>
      </c>
      <c r="AV63" s="902"/>
      <c r="AW63" s="902"/>
      <c r="AX63" s="902"/>
      <c r="AY63" s="902"/>
      <c r="AZ63" s="906"/>
      <c r="BA63" s="906"/>
      <c r="BB63" s="906"/>
      <c r="BC63" s="906"/>
      <c r="BD63" s="906"/>
      <c r="BE63" s="907"/>
      <c r="BF63" s="907"/>
      <c r="BG63" s="907"/>
      <c r="BH63" s="907"/>
      <c r="BI63" s="908"/>
      <c r="BJ63" s="909" t="s">
        <v>413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417</v>
      </c>
      <c r="W66" s="778"/>
      <c r="X66" s="778"/>
      <c r="Y66" s="778"/>
      <c r="Z66" s="779"/>
      <c r="AA66" s="777" t="s">
        <v>418</v>
      </c>
      <c r="AB66" s="778"/>
      <c r="AC66" s="778"/>
      <c r="AD66" s="778"/>
      <c r="AE66" s="779"/>
      <c r="AF66" s="912" t="s">
        <v>419</v>
      </c>
      <c r="AG66" s="873"/>
      <c r="AH66" s="873"/>
      <c r="AI66" s="873"/>
      <c r="AJ66" s="913"/>
      <c r="AK66" s="777" t="s">
        <v>395</v>
      </c>
      <c r="AL66" s="801"/>
      <c r="AM66" s="801"/>
      <c r="AN66" s="801"/>
      <c r="AO66" s="802"/>
      <c r="AP66" s="777" t="s">
        <v>420</v>
      </c>
      <c r="AQ66" s="778"/>
      <c r="AR66" s="778"/>
      <c r="AS66" s="778"/>
      <c r="AT66" s="779"/>
      <c r="AU66" s="777" t="s">
        <v>421</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582</v>
      </c>
      <c r="C68" s="930"/>
      <c r="D68" s="930"/>
      <c r="E68" s="930"/>
      <c r="F68" s="930"/>
      <c r="G68" s="930"/>
      <c r="H68" s="930"/>
      <c r="I68" s="930"/>
      <c r="J68" s="930"/>
      <c r="K68" s="930"/>
      <c r="L68" s="930"/>
      <c r="M68" s="930"/>
      <c r="N68" s="930"/>
      <c r="O68" s="930"/>
      <c r="P68" s="931"/>
      <c r="Q68" s="932">
        <v>7</v>
      </c>
      <c r="R68" s="926"/>
      <c r="S68" s="926"/>
      <c r="T68" s="926"/>
      <c r="U68" s="926"/>
      <c r="V68" s="926">
        <v>6</v>
      </c>
      <c r="W68" s="926"/>
      <c r="X68" s="926"/>
      <c r="Y68" s="926"/>
      <c r="Z68" s="926"/>
      <c r="AA68" s="926">
        <v>0</v>
      </c>
      <c r="AB68" s="926"/>
      <c r="AC68" s="926"/>
      <c r="AD68" s="926"/>
      <c r="AE68" s="926"/>
      <c r="AF68" s="926">
        <v>0</v>
      </c>
      <c r="AG68" s="926"/>
      <c r="AH68" s="926"/>
      <c r="AI68" s="926"/>
      <c r="AJ68" s="926"/>
      <c r="AK68" s="926" t="s">
        <v>580</v>
      </c>
      <c r="AL68" s="926"/>
      <c r="AM68" s="926"/>
      <c r="AN68" s="926"/>
      <c r="AO68" s="926"/>
      <c r="AP68" s="926" t="s">
        <v>581</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583</v>
      </c>
      <c r="C69" s="934"/>
      <c r="D69" s="934"/>
      <c r="E69" s="934"/>
      <c r="F69" s="934"/>
      <c r="G69" s="934"/>
      <c r="H69" s="934"/>
      <c r="I69" s="934"/>
      <c r="J69" s="934"/>
      <c r="K69" s="934"/>
      <c r="L69" s="934"/>
      <c r="M69" s="934"/>
      <c r="N69" s="934"/>
      <c r="O69" s="934"/>
      <c r="P69" s="935"/>
      <c r="Q69" s="936">
        <v>19</v>
      </c>
      <c r="R69" s="891"/>
      <c r="S69" s="891"/>
      <c r="T69" s="891"/>
      <c r="U69" s="891"/>
      <c r="V69" s="891">
        <v>14</v>
      </c>
      <c r="W69" s="891"/>
      <c r="X69" s="891"/>
      <c r="Y69" s="891"/>
      <c r="Z69" s="891"/>
      <c r="AA69" s="891">
        <v>6</v>
      </c>
      <c r="AB69" s="891"/>
      <c r="AC69" s="891"/>
      <c r="AD69" s="891"/>
      <c r="AE69" s="891"/>
      <c r="AF69" s="891">
        <v>6</v>
      </c>
      <c r="AG69" s="891"/>
      <c r="AH69" s="891"/>
      <c r="AI69" s="891"/>
      <c r="AJ69" s="891"/>
      <c r="AK69" s="891" t="s">
        <v>580</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584</v>
      </c>
      <c r="C70" s="934"/>
      <c r="D70" s="934"/>
      <c r="E70" s="934"/>
      <c r="F70" s="934"/>
      <c r="G70" s="934"/>
      <c r="H70" s="934"/>
      <c r="I70" s="934"/>
      <c r="J70" s="934"/>
      <c r="K70" s="934"/>
      <c r="L70" s="934"/>
      <c r="M70" s="934"/>
      <c r="N70" s="934"/>
      <c r="O70" s="934"/>
      <c r="P70" s="935"/>
      <c r="Q70" s="936">
        <v>2737</v>
      </c>
      <c r="R70" s="891"/>
      <c r="S70" s="891"/>
      <c r="T70" s="891"/>
      <c r="U70" s="891"/>
      <c r="V70" s="891">
        <v>2711</v>
      </c>
      <c r="W70" s="891"/>
      <c r="X70" s="891"/>
      <c r="Y70" s="891"/>
      <c r="Z70" s="891"/>
      <c r="AA70" s="891">
        <v>25</v>
      </c>
      <c r="AB70" s="891"/>
      <c r="AC70" s="891"/>
      <c r="AD70" s="891"/>
      <c r="AE70" s="891"/>
      <c r="AF70" s="891">
        <v>25</v>
      </c>
      <c r="AG70" s="891"/>
      <c r="AH70" s="891"/>
      <c r="AI70" s="891"/>
      <c r="AJ70" s="891"/>
      <c r="AK70" s="891">
        <v>37</v>
      </c>
      <c r="AL70" s="891"/>
      <c r="AM70" s="891"/>
      <c r="AN70" s="891"/>
      <c r="AO70" s="891"/>
      <c r="AP70" s="891">
        <v>2475</v>
      </c>
      <c r="AQ70" s="891"/>
      <c r="AR70" s="891"/>
      <c r="AS70" s="891"/>
      <c r="AT70" s="891"/>
      <c r="AU70" s="891">
        <v>1584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585</v>
      </c>
      <c r="C71" s="934"/>
      <c r="D71" s="934"/>
      <c r="E71" s="934"/>
      <c r="F71" s="934"/>
      <c r="G71" s="934"/>
      <c r="H71" s="934"/>
      <c r="I71" s="934"/>
      <c r="J71" s="934"/>
      <c r="K71" s="934"/>
      <c r="L71" s="934"/>
      <c r="M71" s="934"/>
      <c r="N71" s="934"/>
      <c r="O71" s="934"/>
      <c r="P71" s="935"/>
      <c r="Q71" s="936">
        <v>884</v>
      </c>
      <c r="R71" s="891"/>
      <c r="S71" s="891"/>
      <c r="T71" s="891"/>
      <c r="U71" s="891"/>
      <c r="V71" s="891">
        <v>821</v>
      </c>
      <c r="W71" s="891"/>
      <c r="X71" s="891"/>
      <c r="Y71" s="891"/>
      <c r="Z71" s="891"/>
      <c r="AA71" s="891">
        <v>63</v>
      </c>
      <c r="AB71" s="891"/>
      <c r="AC71" s="891"/>
      <c r="AD71" s="891"/>
      <c r="AE71" s="891"/>
      <c r="AF71" s="891">
        <v>63</v>
      </c>
      <c r="AG71" s="891"/>
      <c r="AH71" s="891"/>
      <c r="AI71" s="891"/>
      <c r="AJ71" s="891"/>
      <c r="AK71" s="891">
        <v>30</v>
      </c>
      <c r="AL71" s="891"/>
      <c r="AM71" s="891"/>
      <c r="AN71" s="891"/>
      <c r="AO71" s="891"/>
      <c r="AP71" s="891">
        <v>1050</v>
      </c>
      <c r="AQ71" s="891"/>
      <c r="AR71" s="891"/>
      <c r="AS71" s="891"/>
      <c r="AT71" s="891"/>
      <c r="AU71" s="891">
        <v>303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586</v>
      </c>
      <c r="C72" s="934"/>
      <c r="D72" s="934"/>
      <c r="E72" s="934"/>
      <c r="F72" s="934"/>
      <c r="G72" s="934"/>
      <c r="H72" s="934"/>
      <c r="I72" s="934"/>
      <c r="J72" s="934"/>
      <c r="K72" s="934"/>
      <c r="L72" s="934"/>
      <c r="M72" s="934"/>
      <c r="N72" s="934"/>
      <c r="O72" s="934"/>
      <c r="P72" s="935"/>
      <c r="Q72" s="936">
        <v>415</v>
      </c>
      <c r="R72" s="891"/>
      <c r="S72" s="891"/>
      <c r="T72" s="891"/>
      <c r="U72" s="891"/>
      <c r="V72" s="891">
        <v>395</v>
      </c>
      <c r="W72" s="891"/>
      <c r="X72" s="891"/>
      <c r="Y72" s="891"/>
      <c r="Z72" s="891"/>
      <c r="AA72" s="891">
        <v>20</v>
      </c>
      <c r="AB72" s="891"/>
      <c r="AC72" s="891"/>
      <c r="AD72" s="891"/>
      <c r="AE72" s="891"/>
      <c r="AF72" s="891">
        <v>20</v>
      </c>
      <c r="AG72" s="891"/>
      <c r="AH72" s="891"/>
      <c r="AI72" s="891"/>
      <c r="AJ72" s="891"/>
      <c r="AK72" s="891">
        <v>55</v>
      </c>
      <c r="AL72" s="891"/>
      <c r="AM72" s="891"/>
      <c r="AN72" s="891"/>
      <c r="AO72" s="891"/>
      <c r="AP72" s="891" t="s">
        <v>579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587</v>
      </c>
      <c r="C73" s="934"/>
      <c r="D73" s="934"/>
      <c r="E73" s="934"/>
      <c r="F73" s="934"/>
      <c r="G73" s="934"/>
      <c r="H73" s="934"/>
      <c r="I73" s="934"/>
      <c r="J73" s="934"/>
      <c r="K73" s="934"/>
      <c r="L73" s="934"/>
      <c r="M73" s="934"/>
      <c r="N73" s="934"/>
      <c r="O73" s="934"/>
      <c r="P73" s="935"/>
      <c r="Q73" s="936">
        <v>1968</v>
      </c>
      <c r="R73" s="891"/>
      <c r="S73" s="891"/>
      <c r="T73" s="891"/>
      <c r="U73" s="891"/>
      <c r="V73" s="891">
        <v>1958</v>
      </c>
      <c r="W73" s="891"/>
      <c r="X73" s="891"/>
      <c r="Y73" s="891"/>
      <c r="Z73" s="891"/>
      <c r="AA73" s="891">
        <v>10</v>
      </c>
      <c r="AB73" s="891"/>
      <c r="AC73" s="891"/>
      <c r="AD73" s="891"/>
      <c r="AE73" s="891"/>
      <c r="AF73" s="891">
        <v>10</v>
      </c>
      <c r="AG73" s="891"/>
      <c r="AH73" s="891"/>
      <c r="AI73" s="891"/>
      <c r="AJ73" s="891"/>
      <c r="AK73" s="891" t="s">
        <v>580</v>
      </c>
      <c r="AL73" s="891"/>
      <c r="AM73" s="891"/>
      <c r="AN73" s="891"/>
      <c r="AO73" s="891"/>
      <c r="AP73" s="891" t="s">
        <v>580</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598</v>
      </c>
      <c r="C74" s="934"/>
      <c r="D74" s="934"/>
      <c r="E74" s="934"/>
      <c r="F74" s="934"/>
      <c r="G74" s="934"/>
      <c r="H74" s="934"/>
      <c r="I74" s="934"/>
      <c r="J74" s="934"/>
      <c r="K74" s="934"/>
      <c r="L74" s="934"/>
      <c r="M74" s="934"/>
      <c r="N74" s="934"/>
      <c r="O74" s="934"/>
      <c r="P74" s="935"/>
      <c r="Q74" s="936">
        <v>411661</v>
      </c>
      <c r="R74" s="891"/>
      <c r="S74" s="891"/>
      <c r="T74" s="891"/>
      <c r="U74" s="891"/>
      <c r="V74" s="891">
        <v>403389</v>
      </c>
      <c r="W74" s="891"/>
      <c r="X74" s="891"/>
      <c r="Y74" s="891"/>
      <c r="Z74" s="891"/>
      <c r="AA74" s="891">
        <v>8272</v>
      </c>
      <c r="AB74" s="891"/>
      <c r="AC74" s="891"/>
      <c r="AD74" s="891"/>
      <c r="AE74" s="891"/>
      <c r="AF74" s="891">
        <v>8272</v>
      </c>
      <c r="AG74" s="891"/>
      <c r="AH74" s="891"/>
      <c r="AI74" s="891"/>
      <c r="AJ74" s="891"/>
      <c r="AK74" s="891">
        <v>1844</v>
      </c>
      <c r="AL74" s="891"/>
      <c r="AM74" s="891"/>
      <c r="AN74" s="891"/>
      <c r="AO74" s="891"/>
      <c r="AP74" s="891" t="s">
        <v>579</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588</v>
      </c>
      <c r="C75" s="934"/>
      <c r="D75" s="934"/>
      <c r="E75" s="934"/>
      <c r="F75" s="934"/>
      <c r="G75" s="934"/>
      <c r="H75" s="934"/>
      <c r="I75" s="934"/>
      <c r="J75" s="934"/>
      <c r="K75" s="934"/>
      <c r="L75" s="934"/>
      <c r="M75" s="934"/>
      <c r="N75" s="934"/>
      <c r="O75" s="934"/>
      <c r="P75" s="935"/>
      <c r="Q75" s="936">
        <v>299</v>
      </c>
      <c r="R75" s="891"/>
      <c r="S75" s="891"/>
      <c r="T75" s="891"/>
      <c r="U75" s="891"/>
      <c r="V75" s="891">
        <v>287</v>
      </c>
      <c r="W75" s="891"/>
      <c r="X75" s="891"/>
      <c r="Y75" s="891"/>
      <c r="Z75" s="891"/>
      <c r="AA75" s="891">
        <v>11</v>
      </c>
      <c r="AB75" s="891"/>
      <c r="AC75" s="891"/>
      <c r="AD75" s="891"/>
      <c r="AE75" s="891"/>
      <c r="AF75" s="891">
        <v>11</v>
      </c>
      <c r="AG75" s="891"/>
      <c r="AH75" s="891"/>
      <c r="AI75" s="891"/>
      <c r="AJ75" s="891"/>
      <c r="AK75" s="891">
        <v>5</v>
      </c>
      <c r="AL75" s="891"/>
      <c r="AM75" s="891"/>
      <c r="AN75" s="891"/>
      <c r="AO75" s="891"/>
      <c r="AP75" s="891" t="s">
        <v>579</v>
      </c>
      <c r="AQ75" s="891"/>
      <c r="AR75" s="891"/>
      <c r="AS75" s="891"/>
      <c r="AT75" s="891"/>
      <c r="AU75" s="891" t="s">
        <v>579</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589</v>
      </c>
      <c r="C76" s="934"/>
      <c r="D76" s="934"/>
      <c r="E76" s="934"/>
      <c r="F76" s="934"/>
      <c r="G76" s="934"/>
      <c r="H76" s="934"/>
      <c r="I76" s="934"/>
      <c r="J76" s="934"/>
      <c r="K76" s="934"/>
      <c r="L76" s="934"/>
      <c r="M76" s="934"/>
      <c r="N76" s="934"/>
      <c r="O76" s="934"/>
      <c r="P76" s="935"/>
      <c r="Q76" s="941">
        <v>17194</v>
      </c>
      <c r="R76" s="940"/>
      <c r="S76" s="940"/>
      <c r="T76" s="940"/>
      <c r="U76" s="890"/>
      <c r="V76" s="939">
        <v>17243</v>
      </c>
      <c r="W76" s="940"/>
      <c r="X76" s="940"/>
      <c r="Y76" s="940"/>
      <c r="Z76" s="890"/>
      <c r="AA76" s="939">
        <v>-50</v>
      </c>
      <c r="AB76" s="940"/>
      <c r="AC76" s="940"/>
      <c r="AD76" s="940"/>
      <c r="AE76" s="890"/>
      <c r="AF76" s="939">
        <v>2496</v>
      </c>
      <c r="AG76" s="940"/>
      <c r="AH76" s="940"/>
      <c r="AI76" s="940"/>
      <c r="AJ76" s="890"/>
      <c r="AK76" s="939">
        <v>861</v>
      </c>
      <c r="AL76" s="940"/>
      <c r="AM76" s="940"/>
      <c r="AN76" s="940"/>
      <c r="AO76" s="890"/>
      <c r="AP76" s="939">
        <v>16890</v>
      </c>
      <c r="AQ76" s="940"/>
      <c r="AR76" s="940"/>
      <c r="AS76" s="940"/>
      <c r="AT76" s="890"/>
      <c r="AU76" s="939">
        <v>3446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41"/>
      <c r="R77" s="940"/>
      <c r="S77" s="940"/>
      <c r="T77" s="940"/>
      <c r="U77" s="890"/>
      <c r="V77" s="939"/>
      <c r="W77" s="940"/>
      <c r="X77" s="940"/>
      <c r="Y77" s="940"/>
      <c r="Z77" s="890"/>
      <c r="AA77" s="939"/>
      <c r="AB77" s="940"/>
      <c r="AC77" s="940"/>
      <c r="AD77" s="940"/>
      <c r="AE77" s="890"/>
      <c r="AF77" s="939"/>
      <c r="AG77" s="940"/>
      <c r="AH77" s="940"/>
      <c r="AI77" s="940"/>
      <c r="AJ77" s="890"/>
      <c r="AK77" s="939"/>
      <c r="AL77" s="940"/>
      <c r="AM77" s="940"/>
      <c r="AN77" s="940"/>
      <c r="AO77" s="890"/>
      <c r="AP77" s="939"/>
      <c r="AQ77" s="940"/>
      <c r="AR77" s="940"/>
      <c r="AS77" s="940"/>
      <c r="AT77" s="890"/>
      <c r="AU77" s="939"/>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386</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10903</v>
      </c>
      <c r="AG88" s="902"/>
      <c r="AH88" s="902"/>
      <c r="AI88" s="902"/>
      <c r="AJ88" s="902"/>
      <c r="AK88" s="899"/>
      <c r="AL88" s="899"/>
      <c r="AM88" s="899"/>
      <c r="AN88" s="899"/>
      <c r="AO88" s="899"/>
      <c r="AP88" s="902">
        <v>20415</v>
      </c>
      <c r="AQ88" s="902"/>
      <c r="AR88" s="902"/>
      <c r="AS88" s="902"/>
      <c r="AT88" s="902"/>
      <c r="AU88" s="902">
        <v>5333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v>
      </c>
      <c r="CS102" s="910"/>
      <c r="CT102" s="910"/>
      <c r="CU102" s="910"/>
      <c r="CV102" s="953"/>
      <c r="CW102" s="952" t="s">
        <v>596</v>
      </c>
      <c r="CX102" s="910"/>
      <c r="CY102" s="910"/>
      <c r="CZ102" s="910"/>
      <c r="DA102" s="953"/>
      <c r="DB102" s="952" t="s">
        <v>596</v>
      </c>
      <c r="DC102" s="910"/>
      <c r="DD102" s="910"/>
      <c r="DE102" s="910"/>
      <c r="DF102" s="953"/>
      <c r="DG102" s="952">
        <v>978</v>
      </c>
      <c r="DH102" s="910"/>
      <c r="DI102" s="910"/>
      <c r="DJ102" s="910"/>
      <c r="DK102" s="953"/>
      <c r="DL102" s="952" t="s">
        <v>597</v>
      </c>
      <c r="DM102" s="910"/>
      <c r="DN102" s="910"/>
      <c r="DO102" s="910"/>
      <c r="DP102" s="953"/>
      <c r="DQ102" s="952" t="s">
        <v>597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303</v>
      </c>
      <c r="AG109" s="955"/>
      <c r="AH109" s="955"/>
      <c r="AI109" s="955"/>
      <c r="AJ109" s="956"/>
      <c r="AK109" s="954" t="s">
        <v>302</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303</v>
      </c>
      <c r="BW109" s="955"/>
      <c r="BX109" s="955"/>
      <c r="BY109" s="955"/>
      <c r="BZ109" s="956"/>
      <c r="CA109" s="954" t="s">
        <v>302</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303</v>
      </c>
      <c r="DM109" s="955"/>
      <c r="DN109" s="955"/>
      <c r="DO109" s="955"/>
      <c r="DP109" s="956"/>
      <c r="DQ109" s="954" t="s">
        <v>302</v>
      </c>
      <c r="DR109" s="955"/>
      <c r="DS109" s="955"/>
      <c r="DT109" s="955"/>
      <c r="DU109" s="956"/>
      <c r="DV109" s="954" t="s">
        <v>432</v>
      </c>
      <c r="DW109" s="955"/>
      <c r="DX109" s="955"/>
      <c r="DY109" s="955"/>
      <c r="DZ109" s="957"/>
    </row>
    <row r="110" spans="1:131" s="226" customFormat="1" ht="26.25" customHeight="1" x14ac:dyDescent="0.15">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3712541</v>
      </c>
      <c r="AB110" s="962"/>
      <c r="AC110" s="962"/>
      <c r="AD110" s="962"/>
      <c r="AE110" s="963"/>
      <c r="AF110" s="964">
        <v>3347414</v>
      </c>
      <c r="AG110" s="962"/>
      <c r="AH110" s="962"/>
      <c r="AI110" s="962"/>
      <c r="AJ110" s="963"/>
      <c r="AK110" s="964">
        <v>3249701</v>
      </c>
      <c r="AL110" s="962"/>
      <c r="AM110" s="962"/>
      <c r="AN110" s="962"/>
      <c r="AO110" s="963"/>
      <c r="AP110" s="965">
        <v>20</v>
      </c>
      <c r="AQ110" s="966"/>
      <c r="AR110" s="966"/>
      <c r="AS110" s="966"/>
      <c r="AT110" s="967"/>
      <c r="AU110" s="968" t="s">
        <v>67</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25402056</v>
      </c>
      <c r="BR110" s="997"/>
      <c r="BS110" s="997"/>
      <c r="BT110" s="997"/>
      <c r="BU110" s="997"/>
      <c r="BV110" s="997">
        <v>25348873</v>
      </c>
      <c r="BW110" s="997"/>
      <c r="BX110" s="997"/>
      <c r="BY110" s="997"/>
      <c r="BZ110" s="997"/>
      <c r="CA110" s="997">
        <v>26366508</v>
      </c>
      <c r="CB110" s="997"/>
      <c r="CC110" s="997"/>
      <c r="CD110" s="997"/>
      <c r="CE110" s="997"/>
      <c r="CF110" s="1011">
        <v>162.6</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413</v>
      </c>
      <c r="DH110" s="997"/>
      <c r="DI110" s="997"/>
      <c r="DJ110" s="997"/>
      <c r="DK110" s="997"/>
      <c r="DL110" s="997">
        <v>3791372</v>
      </c>
      <c r="DM110" s="997"/>
      <c r="DN110" s="997"/>
      <c r="DO110" s="997"/>
      <c r="DP110" s="997"/>
      <c r="DQ110" s="997">
        <v>3696352</v>
      </c>
      <c r="DR110" s="997"/>
      <c r="DS110" s="997"/>
      <c r="DT110" s="997"/>
      <c r="DU110" s="997"/>
      <c r="DV110" s="998">
        <v>22.8</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413</v>
      </c>
      <c r="AB111" s="1004"/>
      <c r="AC111" s="1004"/>
      <c r="AD111" s="1004"/>
      <c r="AE111" s="1005"/>
      <c r="AF111" s="1006" t="s">
        <v>413</v>
      </c>
      <c r="AG111" s="1004"/>
      <c r="AH111" s="1004"/>
      <c r="AI111" s="1004"/>
      <c r="AJ111" s="1005"/>
      <c r="AK111" s="1006" t="s">
        <v>413</v>
      </c>
      <c r="AL111" s="1004"/>
      <c r="AM111" s="1004"/>
      <c r="AN111" s="1004"/>
      <c r="AO111" s="1005"/>
      <c r="AP111" s="1007" t="s">
        <v>413</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168448</v>
      </c>
      <c r="BR111" s="990"/>
      <c r="BS111" s="990"/>
      <c r="BT111" s="990"/>
      <c r="BU111" s="990"/>
      <c r="BV111" s="990">
        <v>3933072</v>
      </c>
      <c r="BW111" s="990"/>
      <c r="BX111" s="990"/>
      <c r="BY111" s="990"/>
      <c r="BZ111" s="990"/>
      <c r="CA111" s="990">
        <v>3817930</v>
      </c>
      <c r="CB111" s="990"/>
      <c r="CC111" s="990"/>
      <c r="CD111" s="990"/>
      <c r="CE111" s="990"/>
      <c r="CF111" s="984">
        <v>23.5</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134</v>
      </c>
      <c r="DH111" s="990"/>
      <c r="DI111" s="990"/>
      <c r="DJ111" s="990"/>
      <c r="DK111" s="990"/>
      <c r="DL111" s="990" t="s">
        <v>441</v>
      </c>
      <c r="DM111" s="990"/>
      <c r="DN111" s="990"/>
      <c r="DO111" s="990"/>
      <c r="DP111" s="990"/>
      <c r="DQ111" s="990" t="s">
        <v>388</v>
      </c>
      <c r="DR111" s="990"/>
      <c r="DS111" s="990"/>
      <c r="DT111" s="990"/>
      <c r="DU111" s="990"/>
      <c r="DV111" s="991" t="s">
        <v>441</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388</v>
      </c>
      <c r="AB112" s="1029"/>
      <c r="AC112" s="1029"/>
      <c r="AD112" s="1029"/>
      <c r="AE112" s="1030"/>
      <c r="AF112" s="1031" t="s">
        <v>444</v>
      </c>
      <c r="AG112" s="1029"/>
      <c r="AH112" s="1029"/>
      <c r="AI112" s="1029"/>
      <c r="AJ112" s="1030"/>
      <c r="AK112" s="1031" t="s">
        <v>441</v>
      </c>
      <c r="AL112" s="1029"/>
      <c r="AM112" s="1029"/>
      <c r="AN112" s="1029"/>
      <c r="AO112" s="1030"/>
      <c r="AP112" s="1032" t="s">
        <v>134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11707163</v>
      </c>
      <c r="BR112" s="990"/>
      <c r="BS112" s="990"/>
      <c r="BT112" s="990"/>
      <c r="BU112" s="990"/>
      <c r="BV112" s="990">
        <v>11621125</v>
      </c>
      <c r="BW112" s="990"/>
      <c r="BX112" s="990"/>
      <c r="BY112" s="990"/>
      <c r="BZ112" s="990"/>
      <c r="CA112" s="990">
        <v>11851183</v>
      </c>
      <c r="CB112" s="990"/>
      <c r="CC112" s="990"/>
      <c r="CD112" s="990"/>
      <c r="CE112" s="990"/>
      <c r="CF112" s="984">
        <v>73.099999999999994</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441</v>
      </c>
      <c r="DH112" s="990"/>
      <c r="DI112" s="990"/>
      <c r="DJ112" s="990"/>
      <c r="DK112" s="990"/>
      <c r="DL112" s="990" t="s">
        <v>441</v>
      </c>
      <c r="DM112" s="990"/>
      <c r="DN112" s="990"/>
      <c r="DO112" s="990"/>
      <c r="DP112" s="990"/>
      <c r="DQ112" s="990" t="s">
        <v>444</v>
      </c>
      <c r="DR112" s="990"/>
      <c r="DS112" s="990"/>
      <c r="DT112" s="990"/>
      <c r="DU112" s="990"/>
      <c r="DV112" s="991" t="s">
        <v>441</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1158912</v>
      </c>
      <c r="AB113" s="1004"/>
      <c r="AC113" s="1004"/>
      <c r="AD113" s="1004"/>
      <c r="AE113" s="1005"/>
      <c r="AF113" s="1006">
        <v>1245940</v>
      </c>
      <c r="AG113" s="1004"/>
      <c r="AH113" s="1004"/>
      <c r="AI113" s="1004"/>
      <c r="AJ113" s="1005"/>
      <c r="AK113" s="1006">
        <v>1367931</v>
      </c>
      <c r="AL113" s="1004"/>
      <c r="AM113" s="1004"/>
      <c r="AN113" s="1004"/>
      <c r="AO113" s="1005"/>
      <c r="AP113" s="1007">
        <v>8.4</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6575804</v>
      </c>
      <c r="BR113" s="990"/>
      <c r="BS113" s="990"/>
      <c r="BT113" s="990"/>
      <c r="BU113" s="990"/>
      <c r="BV113" s="990">
        <v>5935036</v>
      </c>
      <c r="BW113" s="990"/>
      <c r="BX113" s="990"/>
      <c r="BY113" s="990"/>
      <c r="BZ113" s="990"/>
      <c r="CA113" s="990">
        <v>5333341</v>
      </c>
      <c r="CB113" s="990"/>
      <c r="CC113" s="990"/>
      <c r="CD113" s="990"/>
      <c r="CE113" s="990"/>
      <c r="CF113" s="984">
        <v>32.9</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441</v>
      </c>
      <c r="DM113" s="1029"/>
      <c r="DN113" s="1029"/>
      <c r="DO113" s="1029"/>
      <c r="DP113" s="1030"/>
      <c r="DQ113" s="1031" t="s">
        <v>388</v>
      </c>
      <c r="DR113" s="1029"/>
      <c r="DS113" s="1029"/>
      <c r="DT113" s="1029"/>
      <c r="DU113" s="1030"/>
      <c r="DV113" s="1032" t="s">
        <v>271</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421869</v>
      </c>
      <c r="AB114" s="1029"/>
      <c r="AC114" s="1029"/>
      <c r="AD114" s="1029"/>
      <c r="AE114" s="1030"/>
      <c r="AF114" s="1031">
        <v>412478</v>
      </c>
      <c r="AG114" s="1029"/>
      <c r="AH114" s="1029"/>
      <c r="AI114" s="1029"/>
      <c r="AJ114" s="1030"/>
      <c r="AK114" s="1031">
        <v>442647</v>
      </c>
      <c r="AL114" s="1029"/>
      <c r="AM114" s="1029"/>
      <c r="AN114" s="1029"/>
      <c r="AO114" s="1030"/>
      <c r="AP114" s="1032">
        <v>2.7</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3641940</v>
      </c>
      <c r="BR114" s="990"/>
      <c r="BS114" s="990"/>
      <c r="BT114" s="990"/>
      <c r="BU114" s="990"/>
      <c r="BV114" s="990">
        <v>3747902</v>
      </c>
      <c r="BW114" s="990"/>
      <c r="BX114" s="990"/>
      <c r="BY114" s="990"/>
      <c r="BZ114" s="990"/>
      <c r="CA114" s="990">
        <v>3645652</v>
      </c>
      <c r="CB114" s="990"/>
      <c r="CC114" s="990"/>
      <c r="CD114" s="990"/>
      <c r="CE114" s="990"/>
      <c r="CF114" s="984">
        <v>22.5</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388</v>
      </c>
      <c r="DH114" s="1029"/>
      <c r="DI114" s="1029"/>
      <c r="DJ114" s="1029"/>
      <c r="DK114" s="1030"/>
      <c r="DL114" s="1031" t="s">
        <v>453</v>
      </c>
      <c r="DM114" s="1029"/>
      <c r="DN114" s="1029"/>
      <c r="DO114" s="1029"/>
      <c r="DP114" s="1030"/>
      <c r="DQ114" s="1031" t="s">
        <v>134</v>
      </c>
      <c r="DR114" s="1029"/>
      <c r="DS114" s="1029"/>
      <c r="DT114" s="1029"/>
      <c r="DU114" s="1030"/>
      <c r="DV114" s="1032" t="s">
        <v>271</v>
      </c>
      <c r="DW114" s="1033"/>
      <c r="DX114" s="1033"/>
      <c r="DY114" s="1033"/>
      <c r="DZ114" s="1034"/>
    </row>
    <row r="115" spans="1:130" s="226" customFormat="1" ht="26.25" customHeight="1" x14ac:dyDescent="0.15">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27150</v>
      </c>
      <c r="AB115" s="1004"/>
      <c r="AC115" s="1004"/>
      <c r="AD115" s="1004"/>
      <c r="AE115" s="1005"/>
      <c r="AF115" s="1006">
        <v>26748</v>
      </c>
      <c r="AG115" s="1004"/>
      <c r="AH115" s="1004"/>
      <c r="AI115" s="1004"/>
      <c r="AJ115" s="1005"/>
      <c r="AK115" s="1006">
        <v>26599</v>
      </c>
      <c r="AL115" s="1004"/>
      <c r="AM115" s="1004"/>
      <c r="AN115" s="1004"/>
      <c r="AO115" s="1005"/>
      <c r="AP115" s="1007">
        <v>0.2</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t="s">
        <v>456</v>
      </c>
      <c r="BR115" s="990"/>
      <c r="BS115" s="990"/>
      <c r="BT115" s="990"/>
      <c r="BU115" s="990"/>
      <c r="BV115" s="990" t="s">
        <v>457</v>
      </c>
      <c r="BW115" s="990"/>
      <c r="BX115" s="990"/>
      <c r="BY115" s="990"/>
      <c r="BZ115" s="990"/>
      <c r="CA115" s="990" t="s">
        <v>453</v>
      </c>
      <c r="CB115" s="990"/>
      <c r="CC115" s="990"/>
      <c r="CD115" s="990"/>
      <c r="CE115" s="990"/>
      <c r="CF115" s="984" t="s">
        <v>441</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456</v>
      </c>
      <c r="DH115" s="1029"/>
      <c r="DI115" s="1029"/>
      <c r="DJ115" s="1029"/>
      <c r="DK115" s="1030"/>
      <c r="DL115" s="1031" t="s">
        <v>457</v>
      </c>
      <c r="DM115" s="1029"/>
      <c r="DN115" s="1029"/>
      <c r="DO115" s="1029"/>
      <c r="DP115" s="1030"/>
      <c r="DQ115" s="1031" t="s">
        <v>441</v>
      </c>
      <c r="DR115" s="1029"/>
      <c r="DS115" s="1029"/>
      <c r="DT115" s="1029"/>
      <c r="DU115" s="1030"/>
      <c r="DV115" s="1032" t="s">
        <v>457</v>
      </c>
      <c r="DW115" s="1033"/>
      <c r="DX115" s="1033"/>
      <c r="DY115" s="1033"/>
      <c r="DZ115" s="1034"/>
    </row>
    <row r="116" spans="1:130" s="226" customFormat="1" ht="26.25" customHeight="1" x14ac:dyDescent="0.15">
      <c r="A116" s="1026"/>
      <c r="B116" s="1027"/>
      <c r="C116" s="1035" t="s">
        <v>459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453</v>
      </c>
      <c r="AB116" s="1029"/>
      <c r="AC116" s="1029"/>
      <c r="AD116" s="1029"/>
      <c r="AE116" s="1030"/>
      <c r="AF116" s="1031" t="s">
        <v>456</v>
      </c>
      <c r="AG116" s="1029"/>
      <c r="AH116" s="1029"/>
      <c r="AI116" s="1029"/>
      <c r="AJ116" s="1030"/>
      <c r="AK116" s="1031" t="s">
        <v>453</v>
      </c>
      <c r="AL116" s="1029"/>
      <c r="AM116" s="1029"/>
      <c r="AN116" s="1029"/>
      <c r="AO116" s="1030"/>
      <c r="AP116" s="1032" t="s">
        <v>456</v>
      </c>
      <c r="AQ116" s="1033"/>
      <c r="AR116" s="1033"/>
      <c r="AS116" s="1033"/>
      <c r="AT116" s="1034"/>
      <c r="AU116" s="970"/>
      <c r="AV116" s="971"/>
      <c r="AW116" s="971"/>
      <c r="AX116" s="971"/>
      <c r="AY116" s="971"/>
      <c r="AZ116" s="1037" t="s">
        <v>460</v>
      </c>
      <c r="BA116" s="1038"/>
      <c r="BB116" s="1038"/>
      <c r="BC116" s="1038"/>
      <c r="BD116" s="1038"/>
      <c r="BE116" s="1038"/>
      <c r="BF116" s="1038"/>
      <c r="BG116" s="1038"/>
      <c r="BH116" s="1038"/>
      <c r="BI116" s="1038"/>
      <c r="BJ116" s="1038"/>
      <c r="BK116" s="1038"/>
      <c r="BL116" s="1038"/>
      <c r="BM116" s="1038"/>
      <c r="BN116" s="1038"/>
      <c r="BO116" s="1038"/>
      <c r="BP116" s="1039"/>
      <c r="BQ116" s="989" t="s">
        <v>134</v>
      </c>
      <c r="BR116" s="990"/>
      <c r="BS116" s="990"/>
      <c r="BT116" s="990"/>
      <c r="BU116" s="990"/>
      <c r="BV116" s="990" t="s">
        <v>453</v>
      </c>
      <c r="BW116" s="990"/>
      <c r="BX116" s="990"/>
      <c r="BY116" s="990"/>
      <c r="BZ116" s="990"/>
      <c r="CA116" s="990" t="s">
        <v>441</v>
      </c>
      <c r="CB116" s="990"/>
      <c r="CC116" s="990"/>
      <c r="CD116" s="990"/>
      <c r="CE116" s="990"/>
      <c r="CF116" s="984" t="s">
        <v>441</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168448</v>
      </c>
      <c r="DH116" s="1029"/>
      <c r="DI116" s="1029"/>
      <c r="DJ116" s="1029"/>
      <c r="DK116" s="1030"/>
      <c r="DL116" s="1031">
        <v>141700</v>
      </c>
      <c r="DM116" s="1029"/>
      <c r="DN116" s="1029"/>
      <c r="DO116" s="1029"/>
      <c r="DP116" s="1030"/>
      <c r="DQ116" s="1031">
        <v>121578</v>
      </c>
      <c r="DR116" s="1029"/>
      <c r="DS116" s="1029"/>
      <c r="DT116" s="1029"/>
      <c r="DU116" s="1030"/>
      <c r="DV116" s="1032">
        <v>0.7</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5320472</v>
      </c>
      <c r="AB117" s="1047"/>
      <c r="AC117" s="1047"/>
      <c r="AD117" s="1047"/>
      <c r="AE117" s="1048"/>
      <c r="AF117" s="1049">
        <v>5032580</v>
      </c>
      <c r="AG117" s="1047"/>
      <c r="AH117" s="1047"/>
      <c r="AI117" s="1047"/>
      <c r="AJ117" s="1048"/>
      <c r="AK117" s="1049">
        <v>5086878</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456</v>
      </c>
      <c r="BR117" s="990"/>
      <c r="BS117" s="990"/>
      <c r="BT117" s="990"/>
      <c r="BU117" s="990"/>
      <c r="BV117" s="990" t="s">
        <v>456</v>
      </c>
      <c r="BW117" s="990"/>
      <c r="BX117" s="990"/>
      <c r="BY117" s="990"/>
      <c r="BZ117" s="990"/>
      <c r="CA117" s="990" t="s">
        <v>444</v>
      </c>
      <c r="CB117" s="990"/>
      <c r="CC117" s="990"/>
      <c r="CD117" s="990"/>
      <c r="CE117" s="990"/>
      <c r="CF117" s="984" t="s">
        <v>388</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453</v>
      </c>
      <c r="DH117" s="1029"/>
      <c r="DI117" s="1029"/>
      <c r="DJ117" s="1029"/>
      <c r="DK117" s="1030"/>
      <c r="DL117" s="1031" t="s">
        <v>453</v>
      </c>
      <c r="DM117" s="1029"/>
      <c r="DN117" s="1029"/>
      <c r="DO117" s="1029"/>
      <c r="DP117" s="1030"/>
      <c r="DQ117" s="1031" t="s">
        <v>134</v>
      </c>
      <c r="DR117" s="1029"/>
      <c r="DS117" s="1029"/>
      <c r="DT117" s="1029"/>
      <c r="DU117" s="1030"/>
      <c r="DV117" s="1032" t="s">
        <v>457</v>
      </c>
      <c r="DW117" s="1033"/>
      <c r="DX117" s="1033"/>
      <c r="DY117" s="1033"/>
      <c r="DZ117" s="1034"/>
    </row>
    <row r="118" spans="1:130" s="226" customFormat="1" ht="26.25" customHeight="1" x14ac:dyDescent="0.15">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303</v>
      </c>
      <c r="AG118" s="955"/>
      <c r="AH118" s="955"/>
      <c r="AI118" s="955"/>
      <c r="AJ118" s="956"/>
      <c r="AK118" s="954" t="s">
        <v>302</v>
      </c>
      <c r="AL118" s="955"/>
      <c r="AM118" s="955"/>
      <c r="AN118" s="955"/>
      <c r="AO118" s="956"/>
      <c r="AP118" s="1041" t="s">
        <v>432</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441</v>
      </c>
      <c r="BW118" s="1068"/>
      <c r="BX118" s="1068"/>
      <c r="BY118" s="1068"/>
      <c r="BZ118" s="1068"/>
      <c r="CA118" s="1068" t="s">
        <v>441</v>
      </c>
      <c r="CB118" s="1068"/>
      <c r="CC118" s="1068"/>
      <c r="CD118" s="1068"/>
      <c r="CE118" s="1068"/>
      <c r="CF118" s="984" t="s">
        <v>441</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444</v>
      </c>
      <c r="DH118" s="1029"/>
      <c r="DI118" s="1029"/>
      <c r="DJ118" s="1029"/>
      <c r="DK118" s="1030"/>
      <c r="DL118" s="1031" t="s">
        <v>441</v>
      </c>
      <c r="DM118" s="1029"/>
      <c r="DN118" s="1029"/>
      <c r="DO118" s="1029"/>
      <c r="DP118" s="1030"/>
      <c r="DQ118" s="1031" t="s">
        <v>457</v>
      </c>
      <c r="DR118" s="1029"/>
      <c r="DS118" s="1029"/>
      <c r="DT118" s="1029"/>
      <c r="DU118" s="1030"/>
      <c r="DV118" s="1032" t="s">
        <v>456</v>
      </c>
      <c r="DW118" s="1033"/>
      <c r="DX118" s="1033"/>
      <c r="DY118" s="1033"/>
      <c r="DZ118" s="1034"/>
    </row>
    <row r="119" spans="1:130" s="226" customFormat="1" ht="26.25" customHeight="1" x14ac:dyDescent="0.15">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453</v>
      </c>
      <c r="AB119" s="962"/>
      <c r="AC119" s="962"/>
      <c r="AD119" s="962"/>
      <c r="AE119" s="963"/>
      <c r="AF119" s="964" t="s">
        <v>453</v>
      </c>
      <c r="AG119" s="962"/>
      <c r="AH119" s="962"/>
      <c r="AI119" s="962"/>
      <c r="AJ119" s="963"/>
      <c r="AK119" s="964" t="s">
        <v>441</v>
      </c>
      <c r="AL119" s="962"/>
      <c r="AM119" s="962"/>
      <c r="AN119" s="962"/>
      <c r="AO119" s="963"/>
      <c r="AP119" s="965" t="s">
        <v>134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467</v>
      </c>
      <c r="BP119" s="1076"/>
      <c r="BQ119" s="1067">
        <v>47495411</v>
      </c>
      <c r="BR119" s="1068"/>
      <c r="BS119" s="1068"/>
      <c r="BT119" s="1068"/>
      <c r="BU119" s="1068"/>
      <c r="BV119" s="1068">
        <v>50586008</v>
      </c>
      <c r="BW119" s="1068"/>
      <c r="BX119" s="1068"/>
      <c r="BY119" s="1068"/>
      <c r="BZ119" s="1068"/>
      <c r="CA119" s="1068">
        <v>51014614</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456</v>
      </c>
      <c r="DH119" s="1054"/>
      <c r="DI119" s="1054"/>
      <c r="DJ119" s="1054"/>
      <c r="DK119" s="1055"/>
      <c r="DL119" s="1053" t="s">
        <v>271</v>
      </c>
      <c r="DM119" s="1054"/>
      <c r="DN119" s="1054"/>
      <c r="DO119" s="1054"/>
      <c r="DP119" s="1055"/>
      <c r="DQ119" s="1053" t="s">
        <v>456</v>
      </c>
      <c r="DR119" s="1054"/>
      <c r="DS119" s="1054"/>
      <c r="DT119" s="1054"/>
      <c r="DU119" s="1055"/>
      <c r="DV119" s="1056" t="s">
        <v>134</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456</v>
      </c>
      <c r="AB120" s="1029"/>
      <c r="AC120" s="1029"/>
      <c r="AD120" s="1029"/>
      <c r="AE120" s="1030"/>
      <c r="AF120" s="1031" t="s">
        <v>441</v>
      </c>
      <c r="AG120" s="1029"/>
      <c r="AH120" s="1029"/>
      <c r="AI120" s="1029"/>
      <c r="AJ120" s="1030"/>
      <c r="AK120" s="1031" t="s">
        <v>134</v>
      </c>
      <c r="AL120" s="1029"/>
      <c r="AM120" s="1029"/>
      <c r="AN120" s="1029"/>
      <c r="AO120" s="1030"/>
      <c r="AP120" s="1032" t="s">
        <v>453</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6543064</v>
      </c>
      <c r="BR120" s="997"/>
      <c r="BS120" s="997"/>
      <c r="BT120" s="997"/>
      <c r="BU120" s="997"/>
      <c r="BV120" s="997">
        <v>7517728</v>
      </c>
      <c r="BW120" s="997"/>
      <c r="BX120" s="997"/>
      <c r="BY120" s="997"/>
      <c r="BZ120" s="997"/>
      <c r="CA120" s="997">
        <v>7404884</v>
      </c>
      <c r="CB120" s="997"/>
      <c r="CC120" s="997"/>
      <c r="CD120" s="997"/>
      <c r="CE120" s="997"/>
      <c r="CF120" s="1011">
        <v>45.7</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11059451</v>
      </c>
      <c r="DH120" s="997"/>
      <c r="DI120" s="997"/>
      <c r="DJ120" s="997"/>
      <c r="DK120" s="997"/>
      <c r="DL120" s="997">
        <v>10878633</v>
      </c>
      <c r="DM120" s="997"/>
      <c r="DN120" s="997"/>
      <c r="DO120" s="997"/>
      <c r="DP120" s="997"/>
      <c r="DQ120" s="997">
        <v>11069917</v>
      </c>
      <c r="DR120" s="997"/>
      <c r="DS120" s="997"/>
      <c r="DT120" s="997"/>
      <c r="DU120" s="997"/>
      <c r="DV120" s="998">
        <v>68.3</v>
      </c>
      <c r="DW120" s="998"/>
      <c r="DX120" s="998"/>
      <c r="DY120" s="998"/>
      <c r="DZ120" s="999"/>
    </row>
    <row r="121" spans="1:130" s="226" customFormat="1" ht="26.25" customHeight="1" x14ac:dyDescent="0.15">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441</v>
      </c>
      <c r="AB121" s="1029"/>
      <c r="AC121" s="1029"/>
      <c r="AD121" s="1029"/>
      <c r="AE121" s="1030"/>
      <c r="AF121" s="1031" t="s">
        <v>388</v>
      </c>
      <c r="AG121" s="1029"/>
      <c r="AH121" s="1029"/>
      <c r="AI121" s="1029"/>
      <c r="AJ121" s="1030"/>
      <c r="AK121" s="1031" t="s">
        <v>457</v>
      </c>
      <c r="AL121" s="1029"/>
      <c r="AM121" s="1029"/>
      <c r="AN121" s="1029"/>
      <c r="AO121" s="1030"/>
      <c r="AP121" s="1032" t="s">
        <v>456</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1641687</v>
      </c>
      <c r="BR121" s="990"/>
      <c r="BS121" s="990"/>
      <c r="BT121" s="990"/>
      <c r="BU121" s="990"/>
      <c r="BV121" s="990">
        <v>1606812</v>
      </c>
      <c r="BW121" s="990"/>
      <c r="BX121" s="990"/>
      <c r="BY121" s="990"/>
      <c r="BZ121" s="990"/>
      <c r="CA121" s="990">
        <v>1754531</v>
      </c>
      <c r="CB121" s="990"/>
      <c r="CC121" s="990"/>
      <c r="CD121" s="990"/>
      <c r="CE121" s="990"/>
      <c r="CF121" s="984">
        <v>10.8</v>
      </c>
      <c r="CG121" s="985"/>
      <c r="CH121" s="985"/>
      <c r="CI121" s="985"/>
      <c r="CJ121" s="985"/>
      <c r="CK121" s="1080"/>
      <c r="CL121" s="1081"/>
      <c r="CM121" s="1081"/>
      <c r="CN121" s="1081"/>
      <c r="CO121" s="1082"/>
      <c r="CP121" s="1090" t="s">
        <v>475</v>
      </c>
      <c r="CQ121" s="1091"/>
      <c r="CR121" s="1091"/>
      <c r="CS121" s="1091"/>
      <c r="CT121" s="1091"/>
      <c r="CU121" s="1091"/>
      <c r="CV121" s="1091"/>
      <c r="CW121" s="1091"/>
      <c r="CX121" s="1091"/>
      <c r="CY121" s="1091"/>
      <c r="CZ121" s="1091"/>
      <c r="DA121" s="1091"/>
      <c r="DB121" s="1091"/>
      <c r="DC121" s="1091"/>
      <c r="DD121" s="1091"/>
      <c r="DE121" s="1091"/>
      <c r="DF121" s="1092"/>
      <c r="DG121" s="989">
        <v>312631</v>
      </c>
      <c r="DH121" s="990"/>
      <c r="DI121" s="990"/>
      <c r="DJ121" s="990"/>
      <c r="DK121" s="990"/>
      <c r="DL121" s="990">
        <v>366483</v>
      </c>
      <c r="DM121" s="990"/>
      <c r="DN121" s="990"/>
      <c r="DO121" s="990"/>
      <c r="DP121" s="990"/>
      <c r="DQ121" s="990">
        <v>409205</v>
      </c>
      <c r="DR121" s="990"/>
      <c r="DS121" s="990"/>
      <c r="DT121" s="990"/>
      <c r="DU121" s="990"/>
      <c r="DV121" s="991">
        <v>2.5</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444</v>
      </c>
      <c r="AG122" s="1029"/>
      <c r="AH122" s="1029"/>
      <c r="AI122" s="1029"/>
      <c r="AJ122" s="1030"/>
      <c r="AK122" s="1031" t="s">
        <v>453</v>
      </c>
      <c r="AL122" s="1029"/>
      <c r="AM122" s="1029"/>
      <c r="AN122" s="1029"/>
      <c r="AO122" s="1030"/>
      <c r="AP122" s="1032" t="s">
        <v>453</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32569172</v>
      </c>
      <c r="BR122" s="1068"/>
      <c r="BS122" s="1068"/>
      <c r="BT122" s="1068"/>
      <c r="BU122" s="1068"/>
      <c r="BV122" s="1068">
        <v>32420377</v>
      </c>
      <c r="BW122" s="1068"/>
      <c r="BX122" s="1068"/>
      <c r="BY122" s="1068"/>
      <c r="BZ122" s="1068"/>
      <c r="CA122" s="1068">
        <v>32215546</v>
      </c>
      <c r="CB122" s="1068"/>
      <c r="CC122" s="1068"/>
      <c r="CD122" s="1068"/>
      <c r="CE122" s="1068"/>
      <c r="CF122" s="1088">
        <v>198.7</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v>233270</v>
      </c>
      <c r="DH122" s="990"/>
      <c r="DI122" s="990"/>
      <c r="DJ122" s="990"/>
      <c r="DK122" s="990"/>
      <c r="DL122" s="990">
        <v>280238</v>
      </c>
      <c r="DM122" s="990"/>
      <c r="DN122" s="990"/>
      <c r="DO122" s="990"/>
      <c r="DP122" s="990"/>
      <c r="DQ122" s="990">
        <v>280789</v>
      </c>
      <c r="DR122" s="990"/>
      <c r="DS122" s="990"/>
      <c r="DT122" s="990"/>
      <c r="DU122" s="990"/>
      <c r="DV122" s="991">
        <v>1.7</v>
      </c>
      <c r="DW122" s="991"/>
      <c r="DX122" s="991"/>
      <c r="DY122" s="991"/>
      <c r="DZ122" s="992"/>
    </row>
    <row r="123" spans="1:130" s="226" customFormat="1" ht="26.25" customHeight="1" x14ac:dyDescent="0.15">
      <c r="A123" s="1129"/>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27150</v>
      </c>
      <c r="AB123" s="1029"/>
      <c r="AC123" s="1029"/>
      <c r="AD123" s="1029"/>
      <c r="AE123" s="1030"/>
      <c r="AF123" s="1031">
        <v>26748</v>
      </c>
      <c r="AG123" s="1029"/>
      <c r="AH123" s="1029"/>
      <c r="AI123" s="1029"/>
      <c r="AJ123" s="1030"/>
      <c r="AK123" s="1031">
        <v>26599</v>
      </c>
      <c r="AL123" s="1029"/>
      <c r="AM123" s="1029"/>
      <c r="AN123" s="1029"/>
      <c r="AO123" s="1030"/>
      <c r="AP123" s="1032">
        <v>0.2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478</v>
      </c>
      <c r="BP123" s="1076"/>
      <c r="BQ123" s="1135">
        <v>40753923</v>
      </c>
      <c r="BR123" s="1136"/>
      <c r="BS123" s="1136"/>
      <c r="BT123" s="1136"/>
      <c r="BU123" s="1136"/>
      <c r="BV123" s="1136">
        <v>41544917</v>
      </c>
      <c r="BW123" s="1136"/>
      <c r="BX123" s="1136"/>
      <c r="BY123" s="1136"/>
      <c r="BZ123" s="1136"/>
      <c r="CA123" s="1136">
        <v>41374961</v>
      </c>
      <c r="CB123" s="1136"/>
      <c r="CC123" s="1136"/>
      <c r="CD123" s="1136"/>
      <c r="CE123" s="1136"/>
      <c r="CF123" s="1069"/>
      <c r="CG123" s="1070"/>
      <c r="CH123" s="1070"/>
      <c r="CI123" s="1070"/>
      <c r="CJ123" s="1071"/>
      <c r="CK123" s="1080"/>
      <c r="CL123" s="1081"/>
      <c r="CM123" s="1081"/>
      <c r="CN123" s="1081"/>
      <c r="CO123" s="1082"/>
      <c r="CP123" s="1090" t="s">
        <v>479</v>
      </c>
      <c r="CQ123" s="1091"/>
      <c r="CR123" s="1091"/>
      <c r="CS123" s="1091"/>
      <c r="CT123" s="1091"/>
      <c r="CU123" s="1091"/>
      <c r="CV123" s="1091"/>
      <c r="CW123" s="1091"/>
      <c r="CX123" s="1091"/>
      <c r="CY123" s="1091"/>
      <c r="CZ123" s="1091"/>
      <c r="DA123" s="1091"/>
      <c r="DB123" s="1091"/>
      <c r="DC123" s="1091"/>
      <c r="DD123" s="1091"/>
      <c r="DE123" s="1091"/>
      <c r="DF123" s="1092"/>
      <c r="DG123" s="1028">
        <v>101811</v>
      </c>
      <c r="DH123" s="1029"/>
      <c r="DI123" s="1029"/>
      <c r="DJ123" s="1029"/>
      <c r="DK123" s="1030"/>
      <c r="DL123" s="1031">
        <v>95771</v>
      </c>
      <c r="DM123" s="1029"/>
      <c r="DN123" s="1029"/>
      <c r="DO123" s="1029"/>
      <c r="DP123" s="1030"/>
      <c r="DQ123" s="1031">
        <v>91272</v>
      </c>
      <c r="DR123" s="1029"/>
      <c r="DS123" s="1029"/>
      <c r="DT123" s="1029"/>
      <c r="DU123" s="1030"/>
      <c r="DV123" s="1032">
        <v>0.6</v>
      </c>
      <c r="DW123" s="1033"/>
      <c r="DX123" s="1033"/>
      <c r="DY123" s="1033"/>
      <c r="DZ123" s="1034"/>
    </row>
    <row r="124" spans="1:130" s="226" customFormat="1" ht="26.25" customHeight="1" thickBot="1" x14ac:dyDescent="0.2">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271</v>
      </c>
      <c r="AB124" s="1029"/>
      <c r="AC124" s="1029"/>
      <c r="AD124" s="1029"/>
      <c r="AE124" s="1030"/>
      <c r="AF124" s="1031" t="s">
        <v>441</v>
      </c>
      <c r="AG124" s="1029"/>
      <c r="AH124" s="1029"/>
      <c r="AI124" s="1029"/>
      <c r="AJ124" s="1030"/>
      <c r="AK124" s="1031" t="s">
        <v>441</v>
      </c>
      <c r="AL124" s="1029"/>
      <c r="AM124" s="1029"/>
      <c r="AN124" s="1029"/>
      <c r="AO124" s="1030"/>
      <c r="AP124" s="1032" t="s">
        <v>441</v>
      </c>
      <c r="AQ124" s="1033"/>
      <c r="AR124" s="1033"/>
      <c r="AS124" s="1033"/>
      <c r="AT124" s="1034"/>
      <c r="AU124" s="1131" t="s">
        <v>480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42.1</v>
      </c>
      <c r="BR124" s="1098"/>
      <c r="BS124" s="1098"/>
      <c r="BT124" s="1098"/>
      <c r="BU124" s="1098"/>
      <c r="BV124" s="1098">
        <v>56.5</v>
      </c>
      <c r="BW124" s="1098"/>
      <c r="BX124" s="1098"/>
      <c r="BY124" s="1098"/>
      <c r="BZ124" s="1098"/>
      <c r="CA124" s="1098">
        <v>59.4</v>
      </c>
      <c r="CB124" s="1098"/>
      <c r="CC124" s="1098"/>
      <c r="CD124" s="1098"/>
      <c r="CE124" s="1098"/>
      <c r="CF124" s="1099"/>
      <c r="CG124" s="1100"/>
      <c r="CH124" s="1100"/>
      <c r="CI124" s="1100"/>
      <c r="CJ124" s="1101"/>
      <c r="CK124" s="1083"/>
      <c r="CL124" s="1083"/>
      <c r="CM124" s="1083"/>
      <c r="CN124" s="1083"/>
      <c r="CO124" s="1084"/>
      <c r="CP124" s="1090" t="s">
        <v>481</v>
      </c>
      <c r="CQ124" s="1091"/>
      <c r="CR124" s="1091"/>
      <c r="CS124" s="1091"/>
      <c r="CT124" s="1091"/>
      <c r="CU124" s="1091"/>
      <c r="CV124" s="1091"/>
      <c r="CW124" s="1091"/>
      <c r="CX124" s="1091"/>
      <c r="CY124" s="1091"/>
      <c r="CZ124" s="1091"/>
      <c r="DA124" s="1091"/>
      <c r="DB124" s="1091"/>
      <c r="DC124" s="1091"/>
      <c r="DD124" s="1091"/>
      <c r="DE124" s="1091"/>
      <c r="DF124" s="1092"/>
      <c r="DG124" s="1075" t="s">
        <v>456</v>
      </c>
      <c r="DH124" s="1054"/>
      <c r="DI124" s="1054"/>
      <c r="DJ124" s="1054"/>
      <c r="DK124" s="1055"/>
      <c r="DL124" s="1053" t="s">
        <v>134</v>
      </c>
      <c r="DM124" s="1054"/>
      <c r="DN124" s="1054"/>
      <c r="DO124" s="1054"/>
      <c r="DP124" s="1055"/>
      <c r="DQ124" s="1053" t="s">
        <v>134</v>
      </c>
      <c r="DR124" s="1054"/>
      <c r="DS124" s="1054"/>
      <c r="DT124" s="1054"/>
      <c r="DU124" s="1055"/>
      <c r="DV124" s="1056" t="s">
        <v>271</v>
      </c>
      <c r="DW124" s="1057"/>
      <c r="DX124" s="1057"/>
      <c r="DY124" s="1057"/>
      <c r="DZ124" s="1058"/>
    </row>
    <row r="125" spans="1:130" s="226" customFormat="1" ht="26.25" customHeight="1" x14ac:dyDescent="0.15">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441</v>
      </c>
      <c r="AB125" s="1029"/>
      <c r="AC125" s="1029"/>
      <c r="AD125" s="1029"/>
      <c r="AE125" s="1030"/>
      <c r="AF125" s="1031" t="s">
        <v>134</v>
      </c>
      <c r="AG125" s="1029"/>
      <c r="AH125" s="1029"/>
      <c r="AI125" s="1029"/>
      <c r="AJ125" s="1030"/>
      <c r="AK125" s="1031" t="s">
        <v>271</v>
      </c>
      <c r="AL125" s="1029"/>
      <c r="AM125" s="1029"/>
      <c r="AN125" s="1029"/>
      <c r="AO125" s="1030"/>
      <c r="AP125" s="1032" t="s">
        <v>134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482</v>
      </c>
      <c r="CL125" s="1078"/>
      <c r="CM125" s="1078"/>
      <c r="CN125" s="1078"/>
      <c r="CO125" s="1079"/>
      <c r="CP125" s="1010" t="s">
        <v>483</v>
      </c>
      <c r="CQ125" s="959"/>
      <c r="CR125" s="959"/>
      <c r="CS125" s="959"/>
      <c r="CT125" s="959"/>
      <c r="CU125" s="959"/>
      <c r="CV125" s="959"/>
      <c r="CW125" s="959"/>
      <c r="CX125" s="959"/>
      <c r="CY125" s="959"/>
      <c r="CZ125" s="959"/>
      <c r="DA125" s="959"/>
      <c r="DB125" s="959"/>
      <c r="DC125" s="959"/>
      <c r="DD125" s="959"/>
      <c r="DE125" s="959"/>
      <c r="DF125" s="960"/>
      <c r="DG125" s="996" t="s">
        <v>271</v>
      </c>
      <c r="DH125" s="997"/>
      <c r="DI125" s="997"/>
      <c r="DJ125" s="997"/>
      <c r="DK125" s="997"/>
      <c r="DL125" s="997" t="s">
        <v>457</v>
      </c>
      <c r="DM125" s="997"/>
      <c r="DN125" s="997"/>
      <c r="DO125" s="997"/>
      <c r="DP125" s="997"/>
      <c r="DQ125" s="997" t="s">
        <v>456</v>
      </c>
      <c r="DR125" s="997"/>
      <c r="DS125" s="997"/>
      <c r="DT125" s="997"/>
      <c r="DU125" s="997"/>
      <c r="DV125" s="998" t="s">
        <v>456</v>
      </c>
      <c r="DW125" s="998"/>
      <c r="DX125" s="998"/>
      <c r="DY125" s="998"/>
      <c r="DZ125" s="999"/>
    </row>
    <row r="126" spans="1:130" s="226" customFormat="1" ht="26.25" customHeight="1" thickBot="1" x14ac:dyDescent="0.2">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388</v>
      </c>
      <c r="AB126" s="1029"/>
      <c r="AC126" s="1029"/>
      <c r="AD126" s="1029"/>
      <c r="AE126" s="1030"/>
      <c r="AF126" s="1031" t="s">
        <v>456</v>
      </c>
      <c r="AG126" s="1029"/>
      <c r="AH126" s="1029"/>
      <c r="AI126" s="1029"/>
      <c r="AJ126" s="1030"/>
      <c r="AK126" s="1031" t="s">
        <v>484</v>
      </c>
      <c r="AL126" s="1029"/>
      <c r="AM126" s="1029"/>
      <c r="AN126" s="1029"/>
      <c r="AO126" s="1030"/>
      <c r="AP126" s="1032" t="s">
        <v>134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271</v>
      </c>
      <c r="DH126" s="990"/>
      <c r="DI126" s="990"/>
      <c r="DJ126" s="990"/>
      <c r="DK126" s="990"/>
      <c r="DL126" s="990" t="s">
        <v>444</v>
      </c>
      <c r="DM126" s="990"/>
      <c r="DN126" s="990"/>
      <c r="DO126" s="990"/>
      <c r="DP126" s="990"/>
      <c r="DQ126" s="990" t="s">
        <v>388</v>
      </c>
      <c r="DR126" s="990"/>
      <c r="DS126" s="990"/>
      <c r="DT126" s="990"/>
      <c r="DU126" s="990"/>
      <c r="DV126" s="991" t="s">
        <v>457</v>
      </c>
      <c r="DW126" s="991"/>
      <c r="DX126" s="991"/>
      <c r="DY126" s="991"/>
      <c r="DZ126" s="992"/>
    </row>
    <row r="127" spans="1:130" s="226" customFormat="1" ht="26.25" customHeight="1" x14ac:dyDescent="0.15">
      <c r="A127" s="1130"/>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456</v>
      </c>
      <c r="AB127" s="1029"/>
      <c r="AC127" s="1029"/>
      <c r="AD127" s="1029"/>
      <c r="AE127" s="1030"/>
      <c r="AF127" s="1031" t="s">
        <v>456</v>
      </c>
      <c r="AG127" s="1029"/>
      <c r="AH127" s="1029"/>
      <c r="AI127" s="1029"/>
      <c r="AJ127" s="1030"/>
      <c r="AK127" s="1031" t="s">
        <v>441</v>
      </c>
      <c r="AL127" s="1029"/>
      <c r="AM127" s="1029"/>
      <c r="AN127" s="1029"/>
      <c r="AO127" s="1030"/>
      <c r="AP127" s="1032" t="s">
        <v>134</v>
      </c>
      <c r="AQ127" s="1033"/>
      <c r="AR127" s="1033"/>
      <c r="AS127" s="1033"/>
      <c r="AT127" s="1034"/>
      <c r="AU127" s="262"/>
      <c r="AV127" s="262"/>
      <c r="AW127" s="262"/>
      <c r="AX127" s="1102" t="s">
        <v>487</v>
      </c>
      <c r="AY127" s="1103"/>
      <c r="AZ127" s="1103"/>
      <c r="BA127" s="1103"/>
      <c r="BB127" s="1103"/>
      <c r="BC127" s="1103"/>
      <c r="BD127" s="1103"/>
      <c r="BE127" s="1104"/>
      <c r="BF127" s="1105" t="s">
        <v>488</v>
      </c>
      <c r="BG127" s="1103"/>
      <c r="BH127" s="1103"/>
      <c r="BI127" s="1103"/>
      <c r="BJ127" s="1103"/>
      <c r="BK127" s="1103"/>
      <c r="BL127" s="1104"/>
      <c r="BM127" s="1105" t="s">
        <v>489</v>
      </c>
      <c r="BN127" s="1103"/>
      <c r="BO127" s="1103"/>
      <c r="BP127" s="1103"/>
      <c r="BQ127" s="1103"/>
      <c r="BR127" s="1103"/>
      <c r="BS127" s="1104"/>
      <c r="BT127" s="1105" t="s">
        <v>490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444</v>
      </c>
      <c r="DH127" s="990"/>
      <c r="DI127" s="990"/>
      <c r="DJ127" s="990"/>
      <c r="DK127" s="990"/>
      <c r="DL127" s="990" t="s">
        <v>134</v>
      </c>
      <c r="DM127" s="990"/>
      <c r="DN127" s="990"/>
      <c r="DO127" s="990"/>
      <c r="DP127" s="990"/>
      <c r="DQ127" s="990" t="s">
        <v>441</v>
      </c>
      <c r="DR127" s="990"/>
      <c r="DS127" s="990"/>
      <c r="DT127" s="990"/>
      <c r="DU127" s="990"/>
      <c r="DV127" s="991" t="s">
        <v>444</v>
      </c>
      <c r="DW127" s="991"/>
      <c r="DX127" s="991"/>
      <c r="DY127" s="991"/>
      <c r="DZ127" s="992"/>
    </row>
    <row r="128" spans="1:130" s="226" customFormat="1" ht="26.25" customHeight="1" thickBot="1" x14ac:dyDescent="0.2">
      <c r="A128" s="1113" t="s">
        <v>492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493</v>
      </c>
      <c r="X128" s="1115"/>
      <c r="Y128" s="1115"/>
      <c r="Z128" s="1116"/>
      <c r="AA128" s="1117">
        <v>553199</v>
      </c>
      <c r="AB128" s="1118"/>
      <c r="AC128" s="1118"/>
      <c r="AD128" s="1118"/>
      <c r="AE128" s="1119"/>
      <c r="AF128" s="1120">
        <v>720375</v>
      </c>
      <c r="AG128" s="1118"/>
      <c r="AH128" s="1118"/>
      <c r="AI128" s="1118"/>
      <c r="AJ128" s="1119"/>
      <c r="AK128" s="1120">
        <v>751904</v>
      </c>
      <c r="AL128" s="1118"/>
      <c r="AM128" s="1118"/>
      <c r="AN128" s="1118"/>
      <c r="AO128" s="1119"/>
      <c r="AP128" s="1121"/>
      <c r="AQ128" s="1122"/>
      <c r="AR128" s="1122"/>
      <c r="AS128" s="1122"/>
      <c r="AT128" s="1123"/>
      <c r="AU128" s="262"/>
      <c r="AV128" s="262"/>
      <c r="AW128" s="262"/>
      <c r="AX128" s="958" t="s">
        <v>494</v>
      </c>
      <c r="AY128" s="959"/>
      <c r="AZ128" s="959"/>
      <c r="BA128" s="959"/>
      <c r="BB128" s="959"/>
      <c r="BC128" s="959"/>
      <c r="BD128" s="959"/>
      <c r="BE128" s="960"/>
      <c r="BF128" s="1124" t="s">
        <v>457</v>
      </c>
      <c r="BG128" s="1125"/>
      <c r="BH128" s="1125"/>
      <c r="BI128" s="1125"/>
      <c r="BJ128" s="1125"/>
      <c r="BK128" s="1125"/>
      <c r="BL128" s="1126"/>
      <c r="BM128" s="1124">
        <v>12.53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t="s">
        <v>457</v>
      </c>
      <c r="DH128" s="1110"/>
      <c r="DI128" s="1110"/>
      <c r="DJ128" s="1110"/>
      <c r="DK128" s="1110"/>
      <c r="DL128" s="1110" t="s">
        <v>456</v>
      </c>
      <c r="DM128" s="1110"/>
      <c r="DN128" s="1110"/>
      <c r="DO128" s="1110"/>
      <c r="DP128" s="1110"/>
      <c r="DQ128" s="1110" t="s">
        <v>271</v>
      </c>
      <c r="DR128" s="1110"/>
      <c r="DS128" s="1110"/>
      <c r="DT128" s="1110"/>
      <c r="DU128" s="1110"/>
      <c r="DV128" s="1111" t="s">
        <v>456</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19223178</v>
      </c>
      <c r="AB129" s="1029"/>
      <c r="AC129" s="1029"/>
      <c r="AD129" s="1029"/>
      <c r="AE129" s="1030"/>
      <c r="AF129" s="1031">
        <v>18918719</v>
      </c>
      <c r="AG129" s="1029"/>
      <c r="AH129" s="1029"/>
      <c r="AI129" s="1029"/>
      <c r="AJ129" s="1030"/>
      <c r="AK129" s="1031">
        <v>19201533</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456</v>
      </c>
      <c r="BG129" s="1139"/>
      <c r="BH129" s="1139"/>
      <c r="BI129" s="1139"/>
      <c r="BJ129" s="1139"/>
      <c r="BK129" s="1139"/>
      <c r="BL129" s="1140"/>
      <c r="BM129" s="1138">
        <v>17.53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3222911</v>
      </c>
      <c r="AB130" s="1029"/>
      <c r="AC130" s="1029"/>
      <c r="AD130" s="1029"/>
      <c r="AE130" s="1030"/>
      <c r="AF130" s="1031">
        <v>2936755</v>
      </c>
      <c r="AG130" s="1029"/>
      <c r="AH130" s="1029"/>
      <c r="AI130" s="1029"/>
      <c r="AJ130" s="1030"/>
      <c r="AK130" s="1031">
        <v>2985681</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16000267</v>
      </c>
      <c r="AB131" s="1054"/>
      <c r="AC131" s="1054"/>
      <c r="AD131" s="1054"/>
      <c r="AE131" s="1055"/>
      <c r="AF131" s="1053">
        <v>15981964</v>
      </c>
      <c r="AG131" s="1054"/>
      <c r="AH131" s="1054"/>
      <c r="AI131" s="1054"/>
      <c r="AJ131" s="1055"/>
      <c r="AK131" s="1053">
        <v>16215852</v>
      </c>
      <c r="AL131" s="1054"/>
      <c r="AM131" s="1054"/>
      <c r="AN131" s="1054"/>
      <c r="AO131" s="1055"/>
      <c r="AP131" s="1184"/>
      <c r="AQ131" s="1185"/>
      <c r="AR131" s="1185"/>
      <c r="AS131" s="1185"/>
      <c r="AT131" s="1186"/>
      <c r="AU131" s="264"/>
      <c r="AV131" s="264"/>
      <c r="AW131" s="264"/>
      <c r="AX131" s="1156" t="s">
        <v>502</v>
      </c>
      <c r="AY131" s="1107"/>
      <c r="AZ131" s="1107"/>
      <c r="BA131" s="1107"/>
      <c r="BB131" s="1107"/>
      <c r="BC131" s="1107"/>
      <c r="BD131" s="1107"/>
      <c r="BE131" s="1108"/>
      <c r="BF131" s="1157">
        <v>59.4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9.6521014310000002</v>
      </c>
      <c r="AB132" s="1170"/>
      <c r="AC132" s="1170"/>
      <c r="AD132" s="1170"/>
      <c r="AE132" s="1171"/>
      <c r="AF132" s="1172">
        <v>8.6062639109999992</v>
      </c>
      <c r="AG132" s="1170"/>
      <c r="AH132" s="1170"/>
      <c r="AI132" s="1170"/>
      <c r="AJ132" s="1171"/>
      <c r="AK132" s="1172">
        <v>8.3208270520000003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9.4</v>
      </c>
      <c r="AB133" s="1153"/>
      <c r="AC133" s="1153"/>
      <c r="AD133" s="1153"/>
      <c r="AE133" s="1154"/>
      <c r="AF133" s="1152">
        <v>9.3000000000000007</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1LskQU3lpI0Eqnh3bKABsfdnzEJzUX2hodStg6WLnGW/LALxm5fOnRaqeEPiYJKIFeGzP7i2FFv42n81etEjw==" saltValue="/6bLw2qmmr3JwwYkiyZt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2" zoomScaleNormal="85" zoomScaleSheetLayoutView="62"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zEDGtOLQgj1AmhJp00J9SIv0Igeqxi7W7+Mg21J5k2pMI3MyFHppJwhZSE4w5yexr50mbS6DXnOdQJPxlEtHA==" saltValue="NQtvU5f4GLLolA3T9sAN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3" zoomScaleNormal="73"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XS2gxrlweexRj3Fs0rrf2iXKZGYSzc2T6rSqubNYEWWuHN7BDEhuLz7vmuxwue5mYPmKa5W8hztTe8PrJaf8A==" saltValue="iXAFkwXpwolH8H+216lW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4559953</v>
      </c>
      <c r="AP9" s="292">
        <v>51872</v>
      </c>
      <c r="AQ9" s="293">
        <v>61846</v>
      </c>
      <c r="AR9" s="294">
        <v>-16.100000000000001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324929</v>
      </c>
      <c r="AP10" s="295">
        <v>3696</v>
      </c>
      <c r="AQ10" s="296">
        <v>5819</v>
      </c>
      <c r="AR10" s="297">
        <v>-36.5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776415</v>
      </c>
      <c r="AP11" s="295">
        <v>8832</v>
      </c>
      <c r="AQ11" s="296">
        <v>5868</v>
      </c>
      <c r="AR11" s="297">
        <v>50.5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113709</v>
      </c>
      <c r="AP12" s="295">
        <v>1294</v>
      </c>
      <c r="AQ12" s="296">
        <v>1247</v>
      </c>
      <c r="AR12" s="297">
        <v>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519</v>
      </c>
      <c r="AP13" s="295" t="s">
        <v>519</v>
      </c>
      <c r="AQ13" s="296">
        <v>0</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214002</v>
      </c>
      <c r="AP14" s="295">
        <v>2434</v>
      </c>
      <c r="AQ14" s="296">
        <v>2376</v>
      </c>
      <c r="AR14" s="297">
        <v>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177303</v>
      </c>
      <c r="AP15" s="295">
        <v>2017</v>
      </c>
      <c r="AQ15" s="296">
        <v>1663</v>
      </c>
      <c r="AR15" s="297">
        <v>21.3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-412619</v>
      </c>
      <c r="AP16" s="295">
        <v>-4694</v>
      </c>
      <c r="AQ16" s="296">
        <v>-5271</v>
      </c>
      <c r="AR16" s="297">
        <v>-10.9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5753692</v>
      </c>
      <c r="AP17" s="295">
        <v>65451</v>
      </c>
      <c r="AQ17" s="296">
        <v>73548</v>
      </c>
      <c r="AR17" s="297">
        <v>-11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5.43</v>
      </c>
      <c r="AP21" s="308">
        <v>7.24</v>
      </c>
      <c r="AQ21" s="309">
        <v>-1.81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102.3</v>
      </c>
      <c r="AP22" s="313">
        <v>98.4</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3249701</v>
      </c>
      <c r="AP32" s="322">
        <v>36967</v>
      </c>
      <c r="AQ32" s="323">
        <v>39633</v>
      </c>
      <c r="AR32" s="324">
        <v>-6.7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519</v>
      </c>
      <c r="AP34" s="322" t="s">
        <v>519</v>
      </c>
      <c r="AQ34" s="323">
        <v>58</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1367931</v>
      </c>
      <c r="AP35" s="322">
        <v>15561</v>
      </c>
      <c r="AQ35" s="323">
        <v>13693</v>
      </c>
      <c r="AR35" s="324">
        <v>13.6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442647</v>
      </c>
      <c r="AP36" s="322">
        <v>5035</v>
      </c>
      <c r="AQ36" s="323">
        <v>1763</v>
      </c>
      <c r="AR36" s="324">
        <v>185.6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v>26599</v>
      </c>
      <c r="AP37" s="322">
        <v>303</v>
      </c>
      <c r="AQ37" s="323">
        <v>897</v>
      </c>
      <c r="AR37" s="324">
        <v>-66.2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-751904</v>
      </c>
      <c r="AP39" s="322">
        <v>-8553</v>
      </c>
      <c r="AQ39" s="323">
        <v>-5566</v>
      </c>
      <c r="AR39" s="324">
        <v>53.7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-2985681</v>
      </c>
      <c r="AP40" s="322">
        <v>-33964</v>
      </c>
      <c r="AQ40" s="323">
        <v>-36175</v>
      </c>
      <c r="AR40" s="324">
        <v>-6.1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1349293</v>
      </c>
      <c r="AP41" s="322">
        <v>15349</v>
      </c>
      <c r="AQ41" s="323">
        <v>14303</v>
      </c>
      <c r="AR41" s="324">
        <v>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7076003</v>
      </c>
      <c r="AN51" s="344">
        <v>81381</v>
      </c>
      <c r="AO51" s="345">
        <v>76.8</v>
      </c>
      <c r="AP51" s="346">
        <v>69560</v>
      </c>
      <c r="AQ51" s="347">
        <v>32</v>
      </c>
      <c r="AR51" s="348">
        <v>44.8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2910124</v>
      </c>
      <c r="AN52" s="352">
        <v>33469</v>
      </c>
      <c r="AO52" s="353">
        <v>13.9</v>
      </c>
      <c r="AP52" s="354">
        <v>35305</v>
      </c>
      <c r="AQ52" s="355">
        <v>17</v>
      </c>
      <c r="AR52" s="356">
        <v>-3.1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5233709</v>
      </c>
      <c r="AN53" s="344">
        <v>60045</v>
      </c>
      <c r="AO53" s="345">
        <v>-26.2</v>
      </c>
      <c r="AP53" s="346">
        <v>65988</v>
      </c>
      <c r="AQ53" s="347">
        <v>-5.0999999999999996</v>
      </c>
      <c r="AR53" s="348">
        <v>-21.1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1640561</v>
      </c>
      <c r="AN54" s="352">
        <v>18822</v>
      </c>
      <c r="AO54" s="353">
        <v>-43.8</v>
      </c>
      <c r="AP54" s="354">
        <v>36473</v>
      </c>
      <c r="AQ54" s="355">
        <v>3.3</v>
      </c>
      <c r="AR54" s="356">
        <v>-47.1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4396925</v>
      </c>
      <c r="AN55" s="344">
        <v>50392</v>
      </c>
      <c r="AO55" s="345">
        <v>-16.100000000000001</v>
      </c>
      <c r="AP55" s="346">
        <v>54227</v>
      </c>
      <c r="AQ55" s="347">
        <v>-17.8</v>
      </c>
      <c r="AR55" s="348">
        <v>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1995502</v>
      </c>
      <c r="AN56" s="352">
        <v>22870</v>
      </c>
      <c r="AO56" s="353">
        <v>21.5</v>
      </c>
      <c r="AP56" s="354">
        <v>29694</v>
      </c>
      <c r="AQ56" s="355">
        <v>-18.600000000000001</v>
      </c>
      <c r="AR56" s="356">
        <v>40.1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4728140</v>
      </c>
      <c r="AN57" s="344">
        <v>53972</v>
      </c>
      <c r="AO57" s="345">
        <v>7.1</v>
      </c>
      <c r="AP57" s="346">
        <v>57295</v>
      </c>
      <c r="AQ57" s="347">
        <v>5.7</v>
      </c>
      <c r="AR57" s="348">
        <v>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2374955</v>
      </c>
      <c r="AN58" s="352">
        <v>27110</v>
      </c>
      <c r="AO58" s="353">
        <v>18.5</v>
      </c>
      <c r="AP58" s="354">
        <v>32771</v>
      </c>
      <c r="AQ58" s="355">
        <v>10.4</v>
      </c>
      <c r="AR58" s="356">
        <v>8.1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5066632</v>
      </c>
      <c r="AN59" s="344">
        <v>57636</v>
      </c>
      <c r="AO59" s="345">
        <v>6.8</v>
      </c>
      <c r="AP59" s="346">
        <v>54110</v>
      </c>
      <c r="AQ59" s="347">
        <v>-5.6</v>
      </c>
      <c r="AR59" s="348">
        <v>12.4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3281975</v>
      </c>
      <c r="AN60" s="352">
        <v>37334</v>
      </c>
      <c r="AO60" s="353">
        <v>37.700000000000003</v>
      </c>
      <c r="AP60" s="354">
        <v>30620</v>
      </c>
      <c r="AQ60" s="355">
        <v>-6.6</v>
      </c>
      <c r="AR60" s="356">
        <v>44.3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5300282</v>
      </c>
      <c r="AN61" s="359">
        <v>60685</v>
      </c>
      <c r="AO61" s="360">
        <v>9.6999999999999993</v>
      </c>
      <c r="AP61" s="361">
        <v>60236</v>
      </c>
      <c r="AQ61" s="362">
        <v>1.8</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2440623</v>
      </c>
      <c r="AN62" s="352">
        <v>27921</v>
      </c>
      <c r="AO62" s="353">
        <v>9.6</v>
      </c>
      <c r="AP62" s="354">
        <v>32973</v>
      </c>
      <c r="AQ62" s="355">
        <v>1.1000000000000001</v>
      </c>
      <c r="AR62" s="356">
        <v>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MBFBQ6S/aFjAToj/Bk+x1DDI+XnhjHZqU7EkgY7uHabHZjLPTU40+qSRFjVAOuhyhPY5ig6d3Q1n6TzmKGwrA==" saltValue="lDYkvLrzgiLlWRS7X0Dp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h/F3xRHsxfW46taAzd5isEnnyd4XxrGCN8Wtuk5bymrNewyGrdtTcgcd40NbFSRkdd03fyiSv0Si0FyqZWvg==" saltValue="s7tQ6uNRC6C7PsPzzTPh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R7JbjJMDZB79yphqaDMs5jIJ3N8UJydtiD/wuQ1s/J3+xPRbGIxxzqu1hrG5Drla++bu8lqGO6xiKXHIYZGyw==" saltValue="pXZYVSYVzjvZh+FM2wDs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9.77</v>
      </c>
      <c r="G47" s="12">
        <v>9.7100000000000009</v>
      </c>
      <c r="H47" s="12">
        <v>8.7200000000000006</v>
      </c>
      <c r="I47" s="12">
        <v>9.44</v>
      </c>
      <c r="J47" s="13">
        <v>8.8800000000000008</v>
      </c>
    </row>
    <row r="48" spans="2:10" ht="57.75" customHeight="1" x14ac:dyDescent="0.15">
      <c r="B48" s="14"/>
      <c r="C48" s="1214" t="s">
        <v>4</v>
      </c>
      <c r="D48" s="1214"/>
      <c r="E48" s="1215"/>
      <c r="F48" s="15">
        <v>0.55000000000000004</v>
      </c>
      <c r="G48" s="16">
        <v>6.06</v>
      </c>
      <c r="H48" s="16">
        <v>5.01</v>
      </c>
      <c r="I48" s="16">
        <v>4.76</v>
      </c>
      <c r="J48" s="17">
        <v>6.62</v>
      </c>
    </row>
    <row r="49" spans="2:10" ht="57.75" customHeight="1" thickBot="1" x14ac:dyDescent="0.2">
      <c r="B49" s="18"/>
      <c r="C49" s="1216" t="s">
        <v>5</v>
      </c>
      <c r="D49" s="1216"/>
      <c r="E49" s="1217"/>
      <c r="F49" s="19" t="s">
        <v>566</v>
      </c>
      <c r="G49" s="20">
        <v>5.38</v>
      </c>
      <c r="H49" s="20" t="s">
        <v>567</v>
      </c>
      <c r="I49" s="20">
        <v>0.25</v>
      </c>
      <c r="J49" s="21">
        <v>1.51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KR0bjUkW88fO3M/vClBmDoON4quzn/xdpm92F/jRe9HZQygVCCenlPZzxoWA2K8nEIArMEm57NR0vE3BTkOEA==" saltValue="SDSzj0HIJG4pS7CtqhG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袋井市役所</cp:lastModifiedBy>
  <cp:lastPrinted>2019-10-23T04:00:27Z</cp:lastPrinted>
  <dcterms:created xsi:type="dcterms:W3CDTF">2019-02-14T03:12:50Z</dcterms:created>
  <dcterms:modified xsi:type="dcterms:W3CDTF">2019-10-26T03:27:20Z</dcterms:modified>
  <cp:category/>
</cp:coreProperties>
</file>