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1_市長部局\04_企画財政部\03_財政課\01_財政係\40_決算・決算統計\財政状況資料集（H22～）\平成29年度決算\追加分\"/>
    </mc:Choice>
  </mc:AlternateContent>
  <bookViews>
    <workbookView xWindow="0" yWindow="0" windowWidth="15360" windowHeight="759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W35" i="10" s="1"/>
  <c r="BW36" i="10" s="1"/>
  <c r="BW37" i="10" s="1"/>
  <c r="BW38" i="10" s="1"/>
  <c r="BW39" i="10" s="1"/>
  <c r="BW40" i="10" s="1"/>
  <c r="BW41" i="10" s="1"/>
  <c r="BW42" i="10" s="1"/>
  <c r="CO34"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<sst xmlns="http://schemas.openxmlformats.org/spreadsheetml/2006/main" count="1094" uniqueCount="612">
  <si>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</si>
  <si>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</si>
  <si>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</si>
  <si>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</si>
  <si>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</si>
  <si>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</si>
  <si>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</si>
  <si>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</si>
  <si>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</si>
  <si>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</si>
  <si>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</si>
  <si>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</si>
  <si>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</si>
  <si>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</si>
  <si>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</si>
  <si>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</si>
  <si>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</si>
  <si>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</si>
  <si>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</si>
  <si>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</si>
  <si>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</si>
  <si>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</si>
  <si>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</si>
  <si>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</si>
  <si>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</si>
  <si>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</si>
  <si>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</si>
  <si>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</si>
  <si>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</si>
  <si>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</si>
  <si>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</si>
  <si>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</si>
  <si>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</si>
  <si>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</si>
  <si>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</si>
  <si>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</si>
  <si>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</si>
  <si>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</si>
  <si>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</si>
  <si>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</si>
  <si>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</si>
  <si>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</si>
  <si>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</si>
  <si>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</si>
  <si>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</si>
  <si>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</si>
  <si>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</si>
  <si>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</si>
  <si>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</si>
  <si>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</si>
  <si>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</si>
  <si>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</si>
  <si>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</si>
  <si>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</si>
  <si>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</si>
  <si>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</si>
  <si>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</si>
  <si>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</si>
  <si>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</si>
  <si>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</si>
  <si>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</si>
  <si>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</si>
  <si>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</si>
  <si>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</si>
  <si>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</si>
  <si>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</si>
  <si>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</si>
  <si>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</si>
  <si>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</si>
  <si>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</si>
  <si>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</si>
  <si>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</si>
  <si>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</si>
  <si>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</si>
  <si>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</si>
  <si>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</si>
  <si>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</si>
  <si>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</si>
  <si>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</si>
  <si>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</si>
  <si>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</si>
  <si>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</si>
  <si>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</si>
  <si>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</si>
  <si>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</si>
  <si>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</si>
  <si>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</si>
  <si>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</si>
  <si>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</si>
  <si>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</si>
  <si>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</si>
  <si>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</si>
  <si>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袋井市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</si>
  <si>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</si>
  <si>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</si>
  <si>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</si>
  <si>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</si>
  <si>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</si>
  <si>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</si>
  <si>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</si>
  <si>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</si>
  <si>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</si>
  <si>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</si>
  <si>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</si>
  <si>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</si>
  <si>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</si>
  <si>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</si>
  <si>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</si>
  <si>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</si>
  <si>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</si>
  <si>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</si>
  <si>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</si>
  <si>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</si>
  <si>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</si>
  <si>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</si>
  <si>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</si>
  <si>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</si>
  <si>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</si>
  <si>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</si>
  <si>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</si>
  <si>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</si>
  <si>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</si>
  <si>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</si>
  <si>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</si>
  <si>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</si>
  <si>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</si>
  <si>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</si>
  <si>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</si>
  <si>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</si>
  <si>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</si>
  <si>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</si>
  <si>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</si>
  <si>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</si>
  <si>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</si>
  <si>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</si>
  <si>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</si>
  <si>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</si>
  <si>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</si>
  <si>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</si>
  <si>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</si>
  <si>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</si>
  <si>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</si>
  <si>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</si>
  <si>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</si>
  <si>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</si>
  <si>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</si>
  <si>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</si>
  <si>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</si>
  <si>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0"/>
  </si>
  <si>
    <t>うち日本人(％)</t>
    <phoneticPr fontId="5"/>
  </si>
  <si>
    <t>0.0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</si>
  <si>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</si>
  <si>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</si>
  <si>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</si>
  <si>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</si>
  <si>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</si>
  <si>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</si>
  <si>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</si>
  <si>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</si>
  <si>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</si>
  <si>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</si>
  <si>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</si>
  <si>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</si>
  <si>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</si>
  <si>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</si>
  <si>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</si>
  <si>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</si>
  <si>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</si>
  <si>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</si>
  <si>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</si>
  <si>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</si>
  <si>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</si>
  <si>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</si>
  <si>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</si>
  <si>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</si>
  <si>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</si>
  <si>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</si>
  <si>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</si>
  <si>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</si>
  <si>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</si>
  <si>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</si>
  <si>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</si>
  <si>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</si>
  <si>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</si>
  <si>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</si>
  <si>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</si>
  <si>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</si>
  <si>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</si>
  <si>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</si>
  <si>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</si>
  <si>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</si>
  <si>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</si>
  <si>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</si>
  <si>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</si>
  <si>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</si>
  <si>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</si>
  <si>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</si>
  <si>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</si>
  <si>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</si>
  <si>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</si>
  <si>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</si>
  <si>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</si>
  <si>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</si>
  <si>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</si>
  <si>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</si>
  <si>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</si>
  <si>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</si>
  <si>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</si>
  <si>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</si>
  <si>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</si>
  <si>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</si>
  <si>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静岡県袋井市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</si>
  <si>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</si>
  <si>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</si>
  <si>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</si>
  <si>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</si>
  <si>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</si>
  <si>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</si>
  <si>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</si>
  <si>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</si>
  <si>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</si>
  <si>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</si>
  <si>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</si>
  <si>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</si>
  <si>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</si>
  <si>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</si>
  <si>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</si>
  <si>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</si>
  <si>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</si>
  <si>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</si>
  <si>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</si>
  <si>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</si>
  <si>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</si>
  <si>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</si>
  <si>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</si>
  <si>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</si>
  <si>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</si>
  <si>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</si>
  <si>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</si>
  <si>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</si>
  <si>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</si>
  <si>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</si>
  <si>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</si>
  <si>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</si>
  <si>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</si>
  <si>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</si>
  <si>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</si>
  <si>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</si>
  <si>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</si>
  <si>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</si>
  <si>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</si>
  <si>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</si>
  <si>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</si>
  <si>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</si>
  <si>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</si>
  <si>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</si>
  <si>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</si>
  <si>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</si>
  <si>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</si>
  <si>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</si>
  <si>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</si>
  <si>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</si>
  <si>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</si>
  <si>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</si>
  <si>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</si>
  <si>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</si>
  <si>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</si>
  <si>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</si>
  <si>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</si>
  <si>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</si>
  <si>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</si>
  <si>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</si>
  <si>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</si>
  <si>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</si>
  <si>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</si>
  <si>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</si>
  <si>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</si>
  <si>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</si>
  <si>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</si>
  <si>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</si>
  <si>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</si>
  <si>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</si>
  <si>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</si>
  <si>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</si>
  <si>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</si>
  <si>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</si>
  <si>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</si>
  <si>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</si>
  <si>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</si>
  <si>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</si>
  <si>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</si>
  <si>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</si>
  <si>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</si>
  <si>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</si>
  <si>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</si>
  <si>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</si>
  <si>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</si>
  <si>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</si>
  <si>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</si>
  <si>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</si>
  <si>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</si>
  <si>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</si>
  <si>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</si>
  <si>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</si>
  <si>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</si>
  <si>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</si>
  <si>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</si>
  <si>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</si>
  <si>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</si>
  <si>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</si>
  <si>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</si>
  <si>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</si>
  <si>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</si>
  <si>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</si>
  <si>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</si>
  <si>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</si>
  <si>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</si>
  <si>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</si>
  <si>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</si>
  <si>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</si>
  <si>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</si>
  <si>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</si>
  <si>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</si>
  <si>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</si>
  <si>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</si>
  <si>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</si>
  <si>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</si>
  <si>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</si>
  <si>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</si>
  <si>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</si>
  <si>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</si>
  <si>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</si>
  <si>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</si>
  <si>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</si>
  <si>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</si>
  <si>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</si>
  <si>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</si>
  <si>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</si>
  <si>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</si>
  <si>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</si>
  <si>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</si>
  <si>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</si>
  <si>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</si>
  <si>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</si>
  <si>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</si>
  <si>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</si>
  <si>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</si>
  <si>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</si>
  <si>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</si>
  <si>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</si>
  <si>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</si>
  <si>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</si>
  <si>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</si>
  <si>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</si>
  <si>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</si>
  <si>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</si>
  <si>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</si>
  <si>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</si>
  <si>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</si>
  <si>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</si>
  <si>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</si>
  <si>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</si>
  <si>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静岡県袋井市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</si>
  <si>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</si>
  <si>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</si>
  <si>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</si>
  <si>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</si>
  <si>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</si>
  <si>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</si>
  <si>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</si>
  <si>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</si>
  <si>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</si>
  <si>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</si>
  <si>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</si>
  <si>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</si>
  <si>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</si>
  <si>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</si>
  <si>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</si>
  <si>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</si>
  <si>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</si>
  <si>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</si>
  <si>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</si>
  <si>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</si>
  <si>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墓地事業特別会計</t>
    <phoneticPr fontId="5"/>
  </si>
  <si>
    <t>公共下水道事業特別会計（汚水処理場分）</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</si>
  <si>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</si>
  <si>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</si>
  <si>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</si>
  <si>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</si>
  <si>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</si>
  <si>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</si>
  <si>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</si>
  <si>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</si>
  <si>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</si>
  <si>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</si>
  <si>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</si>
  <si>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</si>
  <si>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</si>
  <si>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</si>
  <si>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</si>
  <si>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</si>
  <si>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</si>
  <si>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駐車場事業特別会計</t>
    <phoneticPr fontId="5"/>
  </si>
  <si>
    <t>水道事業会計</t>
    <phoneticPr fontId="5"/>
  </si>
  <si>
    <t>法適用企業</t>
    <phoneticPr fontId="5"/>
  </si>
  <si>
    <t>病院事業会計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</si>
  <si>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</si>
  <si>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</si>
  <si>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</si>
  <si>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</si>
  <si>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</si>
  <si>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</si>
  <si>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</si>
  <si>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</si>
  <si>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</si>
  <si>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</si>
  <si>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</si>
  <si>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</si>
  <si>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</si>
  <si>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</si>
  <si>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</si>
  <si>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</si>
  <si>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</si>
  <si>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</si>
  <si>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</si>
  <si>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</si>
  <si>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</si>
  <si>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</si>
  <si>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</si>
  <si>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</si>
  <si>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</si>
  <si>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</si>
  <si>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</si>
  <si>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</si>
  <si>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</si>
  <si>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</si>
  <si>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</si>
  <si>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</si>
  <si>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</si>
  <si>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</si>
  <si>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</si>
  <si>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</si>
  <si>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</si>
  <si>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</si>
  <si>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</si>
  <si>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</si>
  <si>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</si>
  <si>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</si>
  <si>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</si>
  <si>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</si>
  <si>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</si>
  <si>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</si>
  <si>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</si>
  <si>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</si>
  <si>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</si>
  <si>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</si>
  <si>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t>
    <phoneticPr fontId="5"/>
  </si>
  <si>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</si>
  <si>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</si>
  <si>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</si>
  <si>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</si>
  <si>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</si>
  <si>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</si>
  <si>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</si>
  <si>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</si>
  <si>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</si>
  <si>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</si>
  <si>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</si>
  <si>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</si>
  <si>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</si>
  <si>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</si>
  <si>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</si>
  <si>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</si>
  <si>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</si>
  <si>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</si>
  <si>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</si>
  <si>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</si>
  <si>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</si>
  <si>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</si>
  <si>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</si>
  <si>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</si>
  <si>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</si>
  <si>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</si>
  <si>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</si>
  <si>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</si>
  <si>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</si>
  <si>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</si>
  <si>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</si>
  <si>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</si>
  <si>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</si>
  <si>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</si>
  <si>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</si>
  <si>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</si>
  <si>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</si>
  <si>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</si>
  <si>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</si>
  <si>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</si>
  <si>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</si>
  <si>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</si>
  <si>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</si>
  <si>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</si>
  <si>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</si>
  <si>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</si>
  <si>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</si>
  <si>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</si>
  <si>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</si>
  <si>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</si>
  <si>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</si>
  <si>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</si>
  <si>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</si>
  <si>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</si>
  <si>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</si>
  <si>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</si>
  <si>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</si>
  <si>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</si>
  <si>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</si>
  <si>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</si>
  <si>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</si>
  <si>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</si>
  <si>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</si>
  <si>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</si>
  <si>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</si>
  <si>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</si>
  <si>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</si>
  <si>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</si>
  <si>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</si>
  <si>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</si>
  <si>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</si>
  <si>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</si>
  <si>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</si>
  <si>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</si>
  <si>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</si>
  <si>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</si>
  <si>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</si>
  <si>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</si>
  <si>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</si>
  <si>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</si>
  <si>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</si>
  <si>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</si>
  <si>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</si>
  <si>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</si>
  <si>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</si>
  <si>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</si>
  <si>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</si>
  <si>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</si>
  <si>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</si>
  <si>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</si>
  <si>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</si>
  <si>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</si>
  <si>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</si>
  <si>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</si>
  <si>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</si>
  <si>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</si>
  <si>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</si>
  <si>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</si>
  <si>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</si>
  <si>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</si>
  <si>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</si>
  <si>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</si>
  <si>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</si>
  <si>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</si>
  <si>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</si>
  <si>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</si>
  <si>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</si>
  <si>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</si>
  <si>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</si>
  <si>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4.17</t>
  </si>
  <si>
    <t>▲ 2.20</t>
  </si>
  <si>
    <t>公共下水道事業特別会計（汚水処理場分）</t>
  </si>
  <si>
    <t>▲ 0.00</t>
  </si>
  <si>
    <t>水道事業会計</t>
  </si>
  <si>
    <t>一般会計</t>
  </si>
  <si>
    <t>国民健康保険特別会計</t>
  </si>
  <si>
    <t>病院事業会計</t>
  </si>
  <si>
    <t>介護保険特別会計</t>
  </si>
  <si>
    <t>公共下水道事業特別会計</t>
  </si>
  <si>
    <t>後期高齢者医療特別会計</t>
  </si>
  <si>
    <t>その他会計（赤字）</t>
  </si>
  <si>
    <t>その他会計（黒字）</t>
  </si>
  <si>
    <t>-</t>
    <phoneticPr fontId="2"/>
  </si>
  <si>
    <t>-</t>
    <phoneticPr fontId="2"/>
  </si>
  <si>
    <t>-</t>
    <phoneticPr fontId="2"/>
  </si>
  <si>
    <t>太田川原野谷川治水水防組合</t>
    <rPh sb="0" eb="2">
      <t>オオタ</t>
    </rPh>
    <rPh sb="2" eb="3">
      <t>ガワ</t>
    </rPh>
    <rPh sb="3" eb="4">
      <t>ハラ</t>
    </rPh>
    <rPh sb="4" eb="5">
      <t>ノ</t>
    </rPh>
    <rPh sb="5" eb="6">
      <t>タニ</t>
    </rPh>
    <rPh sb="6" eb="7">
      <t>カワ</t>
    </rPh>
    <rPh sb="7" eb="9">
      <t>チスイ</t>
    </rPh>
    <rPh sb="9" eb="11">
      <t>スイボウ</t>
    </rPh>
    <rPh sb="11" eb="13">
      <t>クミアイ</t>
    </rPh>
    <phoneticPr fontId="2"/>
  </si>
  <si>
    <t>浅羽地域湛水防除施設組合</t>
    <rPh sb="0" eb="2">
      <t>アサバ</t>
    </rPh>
    <rPh sb="2" eb="4">
      <t>チイキ</t>
    </rPh>
    <rPh sb="4" eb="6">
      <t>タンスイ</t>
    </rPh>
    <rPh sb="6" eb="8">
      <t>ボウジョ</t>
    </rPh>
    <rPh sb="8" eb="10">
      <t>シセツ</t>
    </rPh>
    <rPh sb="10" eb="12">
      <t>クミアイ</t>
    </rPh>
    <phoneticPr fontId="2"/>
  </si>
  <si>
    <t>袋井市森町広域行政組合</t>
    <rPh sb="0" eb="3">
      <t>フクロイシ</t>
    </rPh>
    <rPh sb="3" eb="5">
      <t>モリマチ</t>
    </rPh>
    <rPh sb="5" eb="7">
      <t>コウイキ</t>
    </rPh>
    <rPh sb="7" eb="9">
      <t>ギョウセイ</t>
    </rPh>
    <rPh sb="9" eb="11">
      <t>クミアイ</t>
    </rPh>
    <phoneticPr fontId="2"/>
  </si>
  <si>
    <t>中遠広域事務組合</t>
    <rPh sb="0" eb="2">
      <t>チュウエン</t>
    </rPh>
    <rPh sb="2" eb="4">
      <t>コウイキ</t>
    </rPh>
    <rPh sb="4" eb="6">
      <t>ジム</t>
    </rPh>
    <rPh sb="6" eb="8">
      <t>クミアイ</t>
    </rPh>
    <phoneticPr fontId="2"/>
  </si>
  <si>
    <t>中東遠看護専門学校組合</t>
    <rPh sb="0" eb="1">
      <t>チュウ</t>
    </rPh>
    <rPh sb="1" eb="3">
      <t>トウエン</t>
    </rPh>
    <rPh sb="3" eb="5">
      <t>カンゴ</t>
    </rPh>
    <rPh sb="5" eb="7">
      <t>センモン</t>
    </rPh>
    <rPh sb="7" eb="9">
      <t>ガッコウ</t>
    </rPh>
    <rPh sb="9" eb="11">
      <t>クミアイ</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</si>
  <si>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</si>
  <si>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静岡地方税滞納整理機構</t>
    <rPh sb="0" eb="2">
      <t>シズオカ</t>
    </rPh>
    <rPh sb="2" eb="5">
      <t>チホウゼイ</t>
    </rPh>
    <rPh sb="5" eb="7">
      <t>タイノウ</t>
    </rPh>
    <rPh sb="7" eb="9">
      <t>セイリ</t>
    </rPh>
    <rPh sb="9" eb="11">
      <t>キコウ</t>
    </rPh>
    <phoneticPr fontId="2"/>
  </si>
  <si>
    <t>掛川市・袋井市病院企業団</t>
    <rPh sb="0" eb="2">
      <t>カケガワ</t>
    </rPh>
    <rPh sb="2" eb="3">
      <t>シ</t>
    </rPh>
    <rPh sb="4" eb="7">
      <t>フクロイシ</t>
    </rPh>
    <rPh sb="7" eb="9">
      <t>ビョウイン</t>
    </rPh>
    <rPh sb="9" eb="11">
      <t>キギョウ</t>
    </rPh>
    <rPh sb="11" eb="12">
      <t>ダン</t>
    </rPh>
    <phoneticPr fontId="2"/>
  </si>
  <si>
    <t>袋井地域土地開発公社</t>
    <rPh sb="0" eb="2">
      <t>フクロイ</t>
    </rPh>
    <rPh sb="2" eb="4">
      <t>チイキ</t>
    </rPh>
    <rPh sb="4" eb="6">
      <t>トチ</t>
    </rPh>
    <rPh sb="6" eb="8">
      <t>カイハツ</t>
    </rPh>
    <rPh sb="8" eb="10">
      <t>コウシャ</t>
    </rPh>
    <phoneticPr fontId="2"/>
  </si>
  <si>
    <t>地域振興基金</t>
    <rPh sb="0" eb="2">
      <t>チイキ</t>
    </rPh>
    <rPh sb="2" eb="4">
      <t>シンコウ</t>
    </rPh>
    <rPh sb="4" eb="6">
      <t>キキン</t>
    </rPh>
    <phoneticPr fontId="11"/>
  </si>
  <si>
    <t>文化振興基金</t>
    <rPh sb="0" eb="2">
      <t>ブンカ</t>
    </rPh>
    <rPh sb="2" eb="4">
      <t>シンコウ</t>
    </rPh>
    <rPh sb="4" eb="6">
      <t>キキン</t>
    </rPh>
    <phoneticPr fontId="11"/>
  </si>
  <si>
    <t>退職手当基金</t>
    <rPh sb="0" eb="2">
      <t>タイショク</t>
    </rPh>
    <rPh sb="2" eb="4">
      <t>テアテ</t>
    </rPh>
    <rPh sb="4" eb="6">
      <t>キキン</t>
    </rPh>
    <phoneticPr fontId="11"/>
  </si>
  <si>
    <t>学術交流振興基金</t>
    <rPh sb="0" eb="2">
      <t>ガクジュツ</t>
    </rPh>
    <rPh sb="2" eb="4">
      <t>コウリュウ</t>
    </rPh>
    <rPh sb="4" eb="6">
      <t>シンコウ</t>
    </rPh>
    <rPh sb="6" eb="8">
      <t>キキン</t>
    </rPh>
    <phoneticPr fontId="11"/>
  </si>
  <si>
    <t>総合健康センター整備推進事業基金</t>
    <rPh sb="0" eb="2">
      <t>ソウゴウ</t>
    </rPh>
    <rPh sb="2" eb="4">
      <t>ケンコウ</t>
    </rPh>
    <rPh sb="8" eb="10">
      <t>セイビ</t>
    </rPh>
    <rPh sb="10" eb="12">
      <t>スイシン</t>
    </rPh>
    <rPh sb="12" eb="14">
      <t>ジギョウ</t>
    </rPh>
    <rPh sb="14" eb="16">
      <t>キキン</t>
    </rPh>
    <phoneticPr fontId="11"/>
  </si>
  <si>
    <t>-</t>
    <phoneticPr fontId="2"/>
  </si>
  <si>
    <t>-</t>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</si>
  <si>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</si>
  <si>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</si>
  <si>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</si>
  <si>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</si>
  <si>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</si>
  <si>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</si>
  <si>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</si>
  <si>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</si>
  <si>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</si>
  <si>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</si>
  <si>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</si>
  <si>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</si>
  <si>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類似団体に比べ、将来負担比率が高いのは、総合体育館の整備などによるもので、有形固定資産減価償却率が低いのは、平成17年の合併後、学校給食センターや中東遠総合医療センターなどの新しい大規模施設を建設したためである。
　今後、施設の老朽化やこれらの更新投資により、当該数値の悪化が見込まれることから、施設保有量の適正化（ダウンサイジング）や、長寿命化の推進など、公共施設マネジメントを着実に推進する。</t>
    <rPh sb="55" eb="57">
      <t>ヘイセイ</t>
    </rPh>
    <rPh sb="59" eb="60">
      <t>ネン</t>
    </rPh>
    <rPh sb="61" eb="63">
      <t>ガッペイ</t>
    </rPh>
    <rPh sb="63" eb="64">
      <t>ゴ</t>
    </rPh>
    <rPh sb="77" eb="79">
      <t>ソウゴウ</t>
    </rPh>
    <rPh sb="79" eb="81">
      <t>イリョウ</t>
    </rPh>
    <phoneticPr fontId="5"/>
  </si>
  <si>
    <t>　地方債償還年限の調整により実質公債費比率は年々減少しているが、総合体育館の整備などに伴い将来負担比率は平成28年度以降上昇している。
　類似団体に比べ、どちらの数値も高いため、新規事業の実施にあたっては、その必要性・緊急性や規模等を十分に検討するとともに、既存施設やインフラの長寿命化に努め、将来負担比率の抑制を図っていく。</t>
    <rPh sb="58" eb="60">
      <t>イコウ</t>
    </rPh>
    <rPh sb="154" eb="156">
      <t>ヨクセイ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</si>
</sst>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3" fillId="0" borderId="41" xfId="16" applyFont="1" applyBorder="1" applyAlignment="1" applyProtection="1">
      <alignment horizontal="left" vertical="top" wrapText="1"/>
      <protection locked="0"/>
    </xf>
    <xf numFmtId="0" fontId="3" fillId="0" borderId="12" xfId="16" applyFont="1" applyBorder="1" applyAlignment="1" applyProtection="1">
      <alignment horizontal="left" vertical="top" wrapText="1"/>
      <protection locked="0"/>
    </xf>
    <xf numFmtId="0" fontId="3" fillId="0" borderId="46" xfId="16" applyFont="1" applyBorder="1" applyAlignment="1" applyProtection="1">
      <alignment horizontal="left" vertical="top" wrapText="1"/>
      <protection locked="0"/>
    </xf>
    <xf numFmtId="0" fontId="3" fillId="0" borderId="62" xfId="16" applyFont="1" applyBorder="1" applyAlignment="1" applyProtection="1">
      <alignment horizontal="left" vertical="top" wrapText="1"/>
      <protection locked="0"/>
    </xf>
    <xf numFmtId="0" fontId="3" fillId="0" borderId="0" xfId="16" applyFont="1" applyAlignment="1" applyProtection="1">
      <alignment horizontal="left" vertical="top" wrapText="1"/>
      <protection locked="0"/>
    </xf>
    <xf numFmtId="0" fontId="3" fillId="0" borderId="38" xfId="16" applyFont="1" applyBorder="1" applyAlignment="1" applyProtection="1">
      <alignment horizontal="left" vertical="top" wrapText="1"/>
      <protection locked="0"/>
    </xf>
    <xf numFmtId="0" fontId="3" fillId="0" borderId="37" xfId="16" applyFont="1" applyBorder="1" applyAlignment="1" applyProtection="1">
      <alignment horizontal="left" vertical="top" wrapText="1"/>
      <protection locked="0"/>
    </xf>
    <xf numFmtId="0" fontId="3" fillId="0" borderId="52" xfId="16" applyFont="1" applyBorder="1" applyAlignment="1" applyProtection="1">
      <alignment horizontal="left" vertical="top" wrapText="1"/>
      <protection locked="0"/>
    </xf>
    <xf numFmtId="0" fontId="3"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69560</c:v>
                </c:pt>
                <c:pt idx="1">
                  <c:v>65988</c:v>
                </c:pt>
                <c:pt idx="2">
                  <c:v>54227</c:v>
                </c:pt>
                <c:pt idx="3">
                  <c:v>57295</c:v>
                </c:pt>
                <c:pt idx="4">
                  <c:v>54110</c:v>
                </c:pt>
              </c:numCache>
            </c:numRef>
          </c:val>
          <c:smooth val="0"/>
          <c:extLst>
            <c:ext xmlns:c16="http://schemas.microsoft.com/office/drawing/2014/chart" uri="{C3380CC4-5D6E-409C-BE32-E72D297353CC}">
              <c16:uniqueId val="{00000000-DB71-4618-A113-65FF4A4172E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81381</c:v>
                </c:pt>
                <c:pt idx="1">
                  <c:v>60045</c:v>
                </c:pt>
                <c:pt idx="2">
                  <c:v>50392</c:v>
                </c:pt>
                <c:pt idx="3">
                  <c:v>53972</c:v>
                </c:pt>
                <c:pt idx="4">
                  <c:v>57636</c:v>
                </c:pt>
              </c:numCache>
            </c:numRef>
          </c:val>
          <c:smooth val="0"/>
          <c:extLst>
            <c:ext xmlns:c16="http://schemas.microsoft.com/office/drawing/2014/chart" uri="{C3380CC4-5D6E-409C-BE32-E72D297353CC}">
              <c16:uniqueId val="{00000001-DB71-4618-A113-65FF4A4172E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0.55000000000000004</c:v>
                </c:pt>
                <c:pt idx="1">
                  <c:v>6.06</c:v>
                </c:pt>
                <c:pt idx="2">
                  <c:v>5.01</c:v>
                </c:pt>
                <c:pt idx="3">
                  <c:v>4.76</c:v>
                </c:pt>
                <c:pt idx="4">
                  <c:v>6.62</c:v>
                </c:pt>
              </c:numCache>
            </c:numRef>
          </c:val>
          <c:extLst>
            <c:ext xmlns:c16="http://schemas.microsoft.com/office/drawing/2014/chart" uri="{C3380CC4-5D6E-409C-BE32-E72D297353CC}">
              <c16:uniqueId val="{00000000-DD73-48EB-BD7D-D428E006883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9.77</c:v>
                </c:pt>
                <c:pt idx="1">
                  <c:v>9.7100000000000009</c:v>
                </c:pt>
                <c:pt idx="2">
                  <c:v>8.7200000000000006</c:v>
                </c:pt>
                <c:pt idx="3">
                  <c:v>9.44</c:v>
                </c:pt>
                <c:pt idx="4">
                  <c:v>8.8800000000000008</c:v>
                </c:pt>
              </c:numCache>
            </c:numRef>
          </c:val>
          <c:extLst>
            <c:ext xmlns:c16="http://schemas.microsoft.com/office/drawing/2014/chart" uri="{C3380CC4-5D6E-409C-BE32-E72D297353CC}">
              <c16:uniqueId val="{00000001-DD73-48EB-BD7D-D428E006883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-4.17</c:v>
                </c:pt>
                <c:pt idx="1">
                  <c:v>5.38</c:v>
                </c:pt>
                <c:pt idx="2">
                  <c:v>-2.2000000000000002</c:v>
                </c:pt>
                <c:pt idx="3">
                  <c:v>0.25</c:v>
                </c:pt>
                <c:pt idx="4">
                  <c:v>1.51</c:v>
                </c:pt>
              </c:numCache>
            </c:numRef>
          </c:val>
          <c:smooth val="0"/>
          <c:extLst>
            <c:ext xmlns:c16="http://schemas.microsoft.com/office/drawing/2014/chart" uri="{C3380CC4-5D6E-409C-BE32-E72D297353CC}">
              <c16:uniqueId val="{00000002-DD73-48EB-BD7D-D428E006883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0.03</c:v>
                </c:pt>
                <c:pt idx="2">
                  <c:v>#N/A</c:v>
                </c:pt>
                <c:pt idx="3">
                  <c:v>0.04</c:v>
                </c:pt>
                <c:pt idx="4">
                  <c:v>#N/A</c:v>
                </c:pt>
                <c:pt idx="5">
                  <c:v>7.0000000000000007E-2</c:v>
                </c:pt>
                <c:pt idx="6">
                  <c:v>#N/A</c:v>
                </c:pt>
                <c:pt idx="7">
                  <c:v>0.02</c:v>
                </c:pt>
                <c:pt idx="8">
                  <c:v>#N/A</c:v>
                </c:pt>
                <c:pt idx="9">
                  <c:v>0.03</c:v>
                </c:pt>
              </c:numCache>
            </c:numRef>
          </c:val>
          <c:extLst>
            <c:ext xmlns:c16="http://schemas.microsoft.com/office/drawing/2014/chart" uri="{C3380CC4-5D6E-409C-BE32-E72D297353CC}">
              <c16:uniqueId val="{00000000-3D4D-418E-8387-0FFA77321E6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D4D-418E-8387-0FFA77321E69}"/>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0.02</c:v>
                </c:pt>
                <c:pt idx="8">
                  <c:v>#N/A</c:v>
                </c:pt>
                <c:pt idx="9">
                  <c:v>0.02</c:v>
                </c:pt>
              </c:numCache>
            </c:numRef>
          </c:val>
          <c:extLst>
            <c:ext xmlns:c16="http://schemas.microsoft.com/office/drawing/2014/chart" uri="{C3380CC4-5D6E-409C-BE32-E72D297353CC}">
              <c16:uniqueId val="{00000002-3D4D-418E-8387-0FFA77321E69}"/>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0.34</c:v>
                </c:pt>
                <c:pt idx="2">
                  <c:v>#N/A</c:v>
                </c:pt>
                <c:pt idx="3">
                  <c:v>0.23</c:v>
                </c:pt>
                <c:pt idx="4">
                  <c:v>#N/A</c:v>
                </c:pt>
                <c:pt idx="5">
                  <c:v>0.3</c:v>
                </c:pt>
                <c:pt idx="6">
                  <c:v>#N/A</c:v>
                </c:pt>
                <c:pt idx="7">
                  <c:v>0.44</c:v>
                </c:pt>
                <c:pt idx="8">
                  <c:v>#N/A</c:v>
                </c:pt>
                <c:pt idx="9">
                  <c:v>0.13</c:v>
                </c:pt>
              </c:numCache>
            </c:numRef>
          </c:val>
          <c:extLst>
            <c:ext xmlns:c16="http://schemas.microsoft.com/office/drawing/2014/chart" uri="{C3380CC4-5D6E-409C-BE32-E72D297353CC}">
              <c16:uniqueId val="{00000003-3D4D-418E-8387-0FFA77321E69}"/>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0.33</c:v>
                </c:pt>
                <c:pt idx="2">
                  <c:v>#N/A</c:v>
                </c:pt>
                <c:pt idx="3">
                  <c:v>0.22</c:v>
                </c:pt>
                <c:pt idx="4">
                  <c:v>#N/A</c:v>
                </c:pt>
                <c:pt idx="5">
                  <c:v>0.64</c:v>
                </c:pt>
                <c:pt idx="6">
                  <c:v>#N/A</c:v>
                </c:pt>
                <c:pt idx="7">
                  <c:v>0.5</c:v>
                </c:pt>
                <c:pt idx="8">
                  <c:v>#N/A</c:v>
                </c:pt>
                <c:pt idx="9">
                  <c:v>0.6</c:v>
                </c:pt>
              </c:numCache>
            </c:numRef>
          </c:val>
          <c:extLst>
            <c:ext xmlns:c16="http://schemas.microsoft.com/office/drawing/2014/chart" uri="{C3380CC4-5D6E-409C-BE32-E72D297353CC}">
              <c16:uniqueId val="{00000004-3D4D-418E-8387-0FFA77321E69}"/>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0.15</c:v>
                </c:pt>
                <c:pt idx="2">
                  <c:v>#N/A</c:v>
                </c:pt>
                <c:pt idx="3">
                  <c:v>0.47</c:v>
                </c:pt>
                <c:pt idx="4">
                  <c:v>#N/A</c:v>
                </c:pt>
                <c:pt idx="5">
                  <c:v>0.84</c:v>
                </c:pt>
                <c:pt idx="6">
                  <c:v>#N/A</c:v>
                </c:pt>
                <c:pt idx="7">
                  <c:v>0.81</c:v>
                </c:pt>
                <c:pt idx="8">
                  <c:v>#N/A</c:v>
                </c:pt>
                <c:pt idx="9">
                  <c:v>0.64</c:v>
                </c:pt>
              </c:numCache>
            </c:numRef>
          </c:val>
          <c:extLst>
            <c:ext xmlns:c16="http://schemas.microsoft.com/office/drawing/2014/chart" uri="{C3380CC4-5D6E-409C-BE32-E72D297353CC}">
              <c16:uniqueId val="{00000005-3D4D-418E-8387-0FFA77321E69}"/>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1.1499999999999999</c:v>
                </c:pt>
                <c:pt idx="2">
                  <c:v>#N/A</c:v>
                </c:pt>
                <c:pt idx="3">
                  <c:v>1.78</c:v>
                </c:pt>
                <c:pt idx="4">
                  <c:v>#N/A</c:v>
                </c:pt>
                <c:pt idx="5">
                  <c:v>1.89</c:v>
                </c:pt>
                <c:pt idx="6">
                  <c:v>#N/A</c:v>
                </c:pt>
                <c:pt idx="7">
                  <c:v>1.62</c:v>
                </c:pt>
                <c:pt idx="8">
                  <c:v>#N/A</c:v>
                </c:pt>
                <c:pt idx="9">
                  <c:v>1.39</c:v>
                </c:pt>
              </c:numCache>
            </c:numRef>
          </c:val>
          <c:extLst>
            <c:ext xmlns:c16="http://schemas.microsoft.com/office/drawing/2014/chart" uri="{C3380CC4-5D6E-409C-BE32-E72D297353CC}">
              <c16:uniqueId val="{00000006-3D4D-418E-8387-0FFA77321E6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6.68</c:v>
                </c:pt>
                <c:pt idx="2">
                  <c:v>#N/A</c:v>
                </c:pt>
                <c:pt idx="3">
                  <c:v>6.03</c:v>
                </c:pt>
                <c:pt idx="4">
                  <c:v>#N/A</c:v>
                </c:pt>
                <c:pt idx="5">
                  <c:v>4.95</c:v>
                </c:pt>
                <c:pt idx="6">
                  <c:v>#N/A</c:v>
                </c:pt>
                <c:pt idx="7">
                  <c:v>4.75</c:v>
                </c:pt>
                <c:pt idx="8">
                  <c:v>#N/A</c:v>
                </c:pt>
                <c:pt idx="9">
                  <c:v>6.61</c:v>
                </c:pt>
              </c:numCache>
            </c:numRef>
          </c:val>
          <c:extLst>
            <c:ext xmlns:c16="http://schemas.microsoft.com/office/drawing/2014/chart" uri="{C3380CC4-5D6E-409C-BE32-E72D297353CC}">
              <c16:uniqueId val="{00000007-3D4D-418E-8387-0FFA77321E6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5.87</c:v>
                </c:pt>
                <c:pt idx="2">
                  <c:v>#N/A</c:v>
                </c:pt>
                <c:pt idx="3">
                  <c:v>6.71</c:v>
                </c:pt>
                <c:pt idx="4">
                  <c:v>#N/A</c:v>
                </c:pt>
                <c:pt idx="5">
                  <c:v>6.92</c:v>
                </c:pt>
                <c:pt idx="6">
                  <c:v>#N/A</c:v>
                </c:pt>
                <c:pt idx="7">
                  <c:v>7.54</c:v>
                </c:pt>
                <c:pt idx="8">
                  <c:v>#N/A</c:v>
                </c:pt>
                <c:pt idx="9">
                  <c:v>7.65</c:v>
                </c:pt>
              </c:numCache>
            </c:numRef>
          </c:val>
          <c:extLst>
            <c:ext xmlns:c16="http://schemas.microsoft.com/office/drawing/2014/chart" uri="{C3380CC4-5D6E-409C-BE32-E72D297353CC}">
              <c16:uniqueId val="{00000008-3D4D-418E-8387-0FFA77321E69}"/>
            </c:ext>
          </c:extLst>
        </c:ser>
        <c:ser>
          <c:idx val="9"/>
          <c:order val="9"/>
          <c:tx>
            <c:strRef>
              <c:f>データシート!$A$36</c:f>
              <c:strCache>
                <c:ptCount val="1"/>
                <c:pt idx="0">
                  <c:v>公共下水道事業特別会計（汚水処理場分）</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9-3D4D-418E-8387-0FFA77321E6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3820</c:v>
                </c:pt>
                <c:pt idx="5">
                  <c:v>3969</c:v>
                </c:pt>
                <c:pt idx="8">
                  <c:v>3777</c:v>
                </c:pt>
                <c:pt idx="11">
                  <c:v>3657</c:v>
                </c:pt>
                <c:pt idx="14">
                  <c:v>3738</c:v>
                </c:pt>
              </c:numCache>
            </c:numRef>
          </c:val>
          <c:extLst>
            <c:ext xmlns:c16="http://schemas.microsoft.com/office/drawing/2014/chart" uri="{C3380CC4-5D6E-409C-BE32-E72D297353CC}">
              <c16:uniqueId val="{00000000-5B43-4DAB-BD27-CA35EA0BED7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B43-4DAB-BD27-CA35EA0BED7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27</c:v>
                </c:pt>
                <c:pt idx="3">
                  <c:v>26</c:v>
                </c:pt>
                <c:pt idx="6">
                  <c:v>27</c:v>
                </c:pt>
                <c:pt idx="9">
                  <c:v>27</c:v>
                </c:pt>
                <c:pt idx="12">
                  <c:v>27</c:v>
                </c:pt>
              </c:numCache>
            </c:numRef>
          </c:val>
          <c:extLst>
            <c:ext xmlns:c16="http://schemas.microsoft.com/office/drawing/2014/chart" uri="{C3380CC4-5D6E-409C-BE32-E72D297353CC}">
              <c16:uniqueId val="{00000002-5B43-4DAB-BD27-CA35EA0BED7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406</c:v>
                </c:pt>
                <c:pt idx="3">
                  <c:v>420</c:v>
                </c:pt>
                <c:pt idx="6">
                  <c:v>422</c:v>
                </c:pt>
                <c:pt idx="9">
                  <c:v>412</c:v>
                </c:pt>
                <c:pt idx="12">
                  <c:v>443</c:v>
                </c:pt>
              </c:numCache>
            </c:numRef>
          </c:val>
          <c:extLst>
            <c:ext xmlns:c16="http://schemas.microsoft.com/office/drawing/2014/chart" uri="{C3380CC4-5D6E-409C-BE32-E72D297353CC}">
              <c16:uniqueId val="{00000003-5B43-4DAB-BD27-CA35EA0BED7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886</c:v>
                </c:pt>
                <c:pt idx="3">
                  <c:v>1126</c:v>
                </c:pt>
                <c:pt idx="6">
                  <c:v>1159</c:v>
                </c:pt>
                <c:pt idx="9">
                  <c:v>1246</c:v>
                </c:pt>
                <c:pt idx="12">
                  <c:v>1368</c:v>
                </c:pt>
              </c:numCache>
            </c:numRef>
          </c:val>
          <c:extLst>
            <c:ext xmlns:c16="http://schemas.microsoft.com/office/drawing/2014/chart" uri="{C3380CC4-5D6E-409C-BE32-E72D297353CC}">
              <c16:uniqueId val="{00000004-5B43-4DAB-BD27-CA35EA0BED7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B43-4DAB-BD27-CA35EA0BED7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B43-4DAB-BD27-CA35EA0BED7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3914</c:v>
                </c:pt>
                <c:pt idx="3">
                  <c:v>3955</c:v>
                </c:pt>
                <c:pt idx="6">
                  <c:v>3713</c:v>
                </c:pt>
                <c:pt idx="9">
                  <c:v>3347</c:v>
                </c:pt>
                <c:pt idx="12">
                  <c:v>3250</c:v>
                </c:pt>
              </c:numCache>
            </c:numRef>
          </c:val>
          <c:extLst>
            <c:ext xmlns:c16="http://schemas.microsoft.com/office/drawing/2014/chart" uri="{C3380CC4-5D6E-409C-BE32-E72D297353CC}">
              <c16:uniqueId val="{00000007-5B43-4DAB-BD27-CA35EA0BED7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1413</c:v>
                </c:pt>
                <c:pt idx="2">
                  <c:v>#N/A</c:v>
                </c:pt>
                <c:pt idx="3">
                  <c:v>#N/A</c:v>
                </c:pt>
                <c:pt idx="4">
                  <c:v>1558</c:v>
                </c:pt>
                <c:pt idx="5">
                  <c:v>#N/A</c:v>
                </c:pt>
                <c:pt idx="6">
                  <c:v>#N/A</c:v>
                </c:pt>
                <c:pt idx="7">
                  <c:v>1544</c:v>
                </c:pt>
                <c:pt idx="8">
                  <c:v>#N/A</c:v>
                </c:pt>
                <c:pt idx="9">
                  <c:v>#N/A</c:v>
                </c:pt>
                <c:pt idx="10">
                  <c:v>1375</c:v>
                </c:pt>
                <c:pt idx="11">
                  <c:v>#N/A</c:v>
                </c:pt>
                <c:pt idx="12">
                  <c:v>#N/A</c:v>
                </c:pt>
                <c:pt idx="13">
                  <c:v>1350</c:v>
                </c:pt>
                <c:pt idx="14">
                  <c:v>#N/A</c:v>
                </c:pt>
              </c:numCache>
            </c:numRef>
          </c:val>
          <c:smooth val="0"/>
          <c:extLst>
            <c:ext xmlns:c16="http://schemas.microsoft.com/office/drawing/2014/chart" uri="{C3380CC4-5D6E-409C-BE32-E72D297353CC}">
              <c16:uniqueId val="{00000008-5B43-4DAB-BD27-CA35EA0BED7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33746</c:v>
                </c:pt>
                <c:pt idx="5">
                  <c:v>33308</c:v>
                </c:pt>
                <c:pt idx="8">
                  <c:v>32569</c:v>
                </c:pt>
                <c:pt idx="11">
                  <c:v>32420</c:v>
                </c:pt>
                <c:pt idx="14">
                  <c:v>32216</c:v>
                </c:pt>
              </c:numCache>
            </c:numRef>
          </c:val>
          <c:extLst>
            <c:ext xmlns:c16="http://schemas.microsoft.com/office/drawing/2014/chart" uri="{C3380CC4-5D6E-409C-BE32-E72D297353CC}">
              <c16:uniqueId val="{00000000-B695-469B-852E-B697EFBE994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530</c:v>
                </c:pt>
                <c:pt idx="5">
                  <c:v>791</c:v>
                </c:pt>
                <c:pt idx="8">
                  <c:v>1642</c:v>
                </c:pt>
                <c:pt idx="11">
                  <c:v>1607</c:v>
                </c:pt>
                <c:pt idx="14">
                  <c:v>1755</c:v>
                </c:pt>
              </c:numCache>
            </c:numRef>
          </c:val>
          <c:extLst>
            <c:ext xmlns:c16="http://schemas.microsoft.com/office/drawing/2014/chart" uri="{C3380CC4-5D6E-409C-BE32-E72D297353CC}">
              <c16:uniqueId val="{00000001-B695-469B-852E-B697EFBE994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6977</c:v>
                </c:pt>
                <c:pt idx="5">
                  <c:v>6536</c:v>
                </c:pt>
                <c:pt idx="8">
                  <c:v>6543</c:v>
                </c:pt>
                <c:pt idx="11">
                  <c:v>7518</c:v>
                </c:pt>
                <c:pt idx="14">
                  <c:v>7405</c:v>
                </c:pt>
              </c:numCache>
            </c:numRef>
          </c:val>
          <c:extLst>
            <c:ext xmlns:c16="http://schemas.microsoft.com/office/drawing/2014/chart" uri="{C3380CC4-5D6E-409C-BE32-E72D297353CC}">
              <c16:uniqueId val="{00000002-B695-469B-852E-B697EFBE994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695-469B-852E-B697EFBE994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695-469B-852E-B697EFBE994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695-469B-852E-B697EFBE994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3910</c:v>
                </c:pt>
                <c:pt idx="3">
                  <c:v>3660</c:v>
                </c:pt>
                <c:pt idx="6">
                  <c:v>3642</c:v>
                </c:pt>
                <c:pt idx="9">
                  <c:v>3748</c:v>
                </c:pt>
                <c:pt idx="12">
                  <c:v>3646</c:v>
                </c:pt>
              </c:numCache>
            </c:numRef>
          </c:val>
          <c:extLst>
            <c:ext xmlns:c16="http://schemas.microsoft.com/office/drawing/2014/chart" uri="{C3380CC4-5D6E-409C-BE32-E72D297353CC}">
              <c16:uniqueId val="{00000006-B695-469B-852E-B697EFBE994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8141</c:v>
                </c:pt>
                <c:pt idx="3">
                  <c:v>7274</c:v>
                </c:pt>
                <c:pt idx="6">
                  <c:v>6576</c:v>
                </c:pt>
                <c:pt idx="9">
                  <c:v>5935</c:v>
                </c:pt>
                <c:pt idx="12">
                  <c:v>5333</c:v>
                </c:pt>
              </c:numCache>
            </c:numRef>
          </c:val>
          <c:extLst>
            <c:ext xmlns:c16="http://schemas.microsoft.com/office/drawing/2014/chart" uri="{C3380CC4-5D6E-409C-BE32-E72D297353CC}">
              <c16:uniqueId val="{00000007-B695-469B-852E-B697EFBE994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12469</c:v>
                </c:pt>
                <c:pt idx="3">
                  <c:v>12209</c:v>
                </c:pt>
                <c:pt idx="6">
                  <c:v>11707</c:v>
                </c:pt>
                <c:pt idx="9">
                  <c:v>11621</c:v>
                </c:pt>
                <c:pt idx="12">
                  <c:v>11851</c:v>
                </c:pt>
              </c:numCache>
            </c:numRef>
          </c:val>
          <c:extLst>
            <c:ext xmlns:c16="http://schemas.microsoft.com/office/drawing/2014/chart" uri="{C3380CC4-5D6E-409C-BE32-E72D297353CC}">
              <c16:uniqueId val="{00000008-B695-469B-852E-B697EFBE994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209</c:v>
                </c:pt>
                <c:pt idx="3">
                  <c:v>182</c:v>
                </c:pt>
                <c:pt idx="6">
                  <c:v>168</c:v>
                </c:pt>
                <c:pt idx="9">
                  <c:v>3933</c:v>
                </c:pt>
                <c:pt idx="12">
                  <c:v>3818</c:v>
                </c:pt>
              </c:numCache>
            </c:numRef>
          </c:val>
          <c:extLst>
            <c:ext xmlns:c16="http://schemas.microsoft.com/office/drawing/2014/chart" uri="{C3380CC4-5D6E-409C-BE32-E72D297353CC}">
              <c16:uniqueId val="{00000009-B695-469B-852E-B697EFBE994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25776</c:v>
                </c:pt>
                <c:pt idx="3">
                  <c:v>25709</c:v>
                </c:pt>
                <c:pt idx="6">
                  <c:v>25402</c:v>
                </c:pt>
                <c:pt idx="9">
                  <c:v>25349</c:v>
                </c:pt>
                <c:pt idx="12">
                  <c:v>26367</c:v>
                </c:pt>
              </c:numCache>
            </c:numRef>
          </c:val>
          <c:extLst>
            <c:ext xmlns:c16="http://schemas.microsoft.com/office/drawing/2014/chart" uri="{C3380CC4-5D6E-409C-BE32-E72D297353CC}">
              <c16:uniqueId val="{0000000A-B695-469B-852E-B697EFBE994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9252</c:v>
                </c:pt>
                <c:pt idx="2">
                  <c:v>#N/A</c:v>
                </c:pt>
                <c:pt idx="3">
                  <c:v>#N/A</c:v>
                </c:pt>
                <c:pt idx="4">
                  <c:v>8399</c:v>
                </c:pt>
                <c:pt idx="5">
                  <c:v>#N/A</c:v>
                </c:pt>
                <c:pt idx="6">
                  <c:v>#N/A</c:v>
                </c:pt>
                <c:pt idx="7">
                  <c:v>6741</c:v>
                </c:pt>
                <c:pt idx="8">
                  <c:v>#N/A</c:v>
                </c:pt>
                <c:pt idx="9">
                  <c:v>#N/A</c:v>
                </c:pt>
                <c:pt idx="10">
                  <c:v>9041</c:v>
                </c:pt>
                <c:pt idx="11">
                  <c:v>#N/A</c:v>
                </c:pt>
                <c:pt idx="12">
                  <c:v>#N/A</c:v>
                </c:pt>
                <c:pt idx="13">
                  <c:v>9640</c:v>
                </c:pt>
                <c:pt idx="14">
                  <c:v>#N/A</c:v>
                </c:pt>
              </c:numCache>
            </c:numRef>
          </c:val>
          <c:smooth val="0"/>
          <c:extLst>
            <c:ext xmlns:c16="http://schemas.microsoft.com/office/drawing/2014/chart" uri="{C3380CC4-5D6E-409C-BE32-E72D297353CC}">
              <c16:uniqueId val="{0000000B-B695-469B-852E-B697EFBE994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1675</c:v>
                </c:pt>
                <c:pt idx="1">
                  <c:v>1785</c:v>
                </c:pt>
                <c:pt idx="2">
                  <c:v>1705</c:v>
                </c:pt>
              </c:numCache>
            </c:numRef>
          </c:val>
          <c:extLst>
            <c:ext xmlns:c16="http://schemas.microsoft.com/office/drawing/2014/chart" uri="{C3380CC4-5D6E-409C-BE32-E72D297353CC}">
              <c16:uniqueId val="{00000000-69B6-4A41-84D9-3EEB3104C6E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620</c:v>
                </c:pt>
                <c:pt idx="1">
                  <c:v>621</c:v>
                </c:pt>
                <c:pt idx="2">
                  <c:v>622</c:v>
                </c:pt>
              </c:numCache>
            </c:numRef>
          </c:val>
          <c:extLst>
            <c:ext xmlns:c16="http://schemas.microsoft.com/office/drawing/2014/chart" uri="{C3380CC4-5D6E-409C-BE32-E72D297353CC}">
              <c16:uniqueId val="{00000001-69B6-4A41-84D9-3EEB3104C6E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4025</c:v>
                </c:pt>
                <c:pt idx="1">
                  <c:v>3764</c:v>
                </c:pt>
                <c:pt idx="2">
                  <c:v>3454</c:v>
                </c:pt>
              </c:numCache>
            </c:numRef>
          </c:val>
          <c:extLst>
            <c:ext xmlns:c16="http://schemas.microsoft.com/office/drawing/2014/chart" uri="{C3380CC4-5D6E-409C-BE32-E72D297353CC}">
              <c16:uniqueId val="{00000002-69B6-4A41-84D9-3EEB3104C6E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{94F398F9-9CC4-4F61-990A-2CDB9FA5BBB2}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29DF-4F51-A069-707DB1956C9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{670536F1-0073-483B-A0D8-52946EA34678}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9DF-4F51-A069-707DB1956C9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{897A4D5E-F9A1-440B-A9AB-FA5785D801D1}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9DF-4F51-A069-707DB1956C9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{0FFA63A7-DB99-40C5-B473-E4458641A2BB}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9DF-4F51-A069-707DB1956C9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{DF4DC52C-26C7-43F3-B286-4B9CB4E6E926}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9DF-4F51-A069-707DB1956C9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{37D5920B-C2F4-43B6-9044-DE9B429096CF}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29DF-4F51-A069-707DB1956C95}"/>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{30BD1E92-794B-44D5-9D81-8F24A8016073}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29DF-4F51-A069-707DB1956C95}"/>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{D404DCF4-8477-4514-BF34-E0A042C36B9C}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29DF-4F51-A069-707DB1956C95}"/>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{2D30902C-2484-44B1-9CEB-7D3EC50774B9}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29DF-4F51-A069-707DB1956C9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49.7</c:v>
                </c:pt>
                <c:pt idx="32">
                  <c:v>51.1</c:v>
                </c:pt>
              </c:numCache>
            </c:numRef>
          </c:xVal>
          <c:yVal>
            <c:numRef>
              <c:f>公会計指標分析・財政指標組合せ分析表!$BP$51:$DC$51</c:f>
              <c:numCache>
                <c:formatCode>#,##0.0;"▲ "#,##0.0</c:formatCode>
                <c:ptCount val="40"/>
                <c:pt idx="24">
                  <c:v>56.5</c:v>
                </c:pt>
                <c:pt idx="32">
                  <c:v>59.4</c:v>
                </c:pt>
              </c:numCache>
            </c:numRef>
          </c:yVal>
          <c:smooth val="0"/>
          <c:extLst>
            <c:ext xmlns:c16="http://schemas.microsoft.com/office/drawing/2014/chart" uri="{C3380CC4-5D6E-409C-BE32-E72D297353CC}">
              <c16:uniqueId val="{00000009-29DF-4F51-A069-707DB1956C9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{FEBD8E5E-825E-471D-BDA6-C1981EF53B02}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29DF-4F51-A069-707DB1956C9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{9B95597A-5C4E-4107-B794-D281A8C26525}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9DF-4F51-A069-707DB1956C9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{7AAD3176-E34C-4305-960C-80526B8164E6}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9DF-4F51-A069-707DB1956C9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{2429E4D5-46BD-4E61-91AF-C17B6B029E00}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9DF-4F51-A069-707DB1956C9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{99252BFC-1AB9-43A7-809C-D8023CC61A86}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9DF-4F51-A069-707DB1956C9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{04333B7A-5F46-436C-B3C1-CC21F8BCE4ED}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29DF-4F51-A069-707DB1956C95}"/>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{0E600EE3-B2BF-43E8-9616-817216E4F83F}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29DF-4F51-A069-707DB1956C95}"/>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{E10057AA-4717-4CE4-AA09-D209CB26DAB9}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29DF-4F51-A069-707DB1956C95}"/>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{4550153F-0331-471D-9B32-517AC8B57372}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29DF-4F51-A069-707DB1956C9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57.2</c:v>
                </c:pt>
                <c:pt idx="32">
                  <c:v>58.5</c:v>
                </c:pt>
              </c:numCache>
            </c:numRef>
          </c:xVal>
          <c:yVal>
            <c:numRef>
              <c:f>公会計指標分析・財政指標組合せ分析表!$BP$55:$DC$55</c:f>
              <c:numCache>
                <c:formatCode>#,##0.0;"▲ "#,##0.0</c:formatCode>
                <c:ptCount val="40"/>
                <c:pt idx="24">
                  <c:v>33.1</c:v>
                </c:pt>
                <c:pt idx="32">
                  <c:v>31.3</c:v>
                </c:pt>
              </c:numCache>
            </c:numRef>
          </c:yVal>
          <c:smooth val="0"/>
          <c:extLst>
            <c:ext xmlns:c16="http://schemas.microsoft.com/office/drawing/2014/chart" uri="{C3380CC4-5D6E-409C-BE32-E72D297353CC}">
              <c16:uniqueId val="{00000013-29DF-4F51-A069-707DB1956C95}"/>
            </c:ext>
          </c:extLst>
        </c:ser>
        <c:dLbls>
          <c:showLegendKey val="0"/>
          <c:showVal val="1"/>
          <c:showCatName val="0"/>
          <c:showSerName val="0"/>
          <c:showPercent val="0"/>
          <c:showBubbleSize val="0"/>
        </c:dLbls>
        <c:axId val="46179840"/>
        <c:axId val="46181760"/>
      </c:scatterChart>
      <c:valAx>
        <c:axId val="46179840"/>
        <c:scaling>
          <c:orientation val="minMax"/>
          <c:max val="59.300000000000004"/>
          <c:min val="49.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5"/>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{E8EB128F-3C4A-4332-BA29-26FD184077AD}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0D07-405B-8A61-00853B12E3E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{B667F422-A654-481F-AE37-E02C8A9547D3}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D07-405B-8A61-00853B12E3E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{628C0366-FF8C-46D1-BAB4-8ED4C9751B43}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D07-405B-8A61-00853B12E3E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{247A796F-9388-46C9-ADBC-29993370325E}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D07-405B-8A61-00853B12E3E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{155BA905-C522-480D-ADB0-73DF57DAE5A9}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D07-405B-8A61-00853B12E3E7}"/>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{05EA9B5C-DC38-458E-92CE-66B645371B6E}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0D07-405B-8A61-00853B12E3E7}"/>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{F991E101-A23E-493B-8EDD-81DF2CB53DFE}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0D07-405B-8A61-00853B12E3E7}"/>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{C0CCB7ED-4C6B-4804-BB54-790CB041B4E7}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0D07-405B-8A61-00853B12E3E7}"/>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{A2AB149F-8D93-4358-834F-1A8D689784A4}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0D07-405B-8A61-00853B12E3E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10.9</c:v>
                </c:pt>
                <c:pt idx="8">
                  <c:v>10</c:v>
                </c:pt>
                <c:pt idx="16">
                  <c:v>9.4</c:v>
                </c:pt>
                <c:pt idx="24">
                  <c:v>9.3000000000000007</c:v>
                </c:pt>
                <c:pt idx="32">
                  <c:v>8.8000000000000007</c:v>
                </c:pt>
              </c:numCache>
            </c:numRef>
          </c:xVal>
          <c:yVal>
            <c:numRef>
              <c:f>公会計指標分析・財政指標組合せ分析表!$BP$73:$DC$73</c:f>
              <c:numCache>
                <c:formatCode>#,##0.0;"▲ "#,##0.0</c:formatCode>
                <c:ptCount val="40"/>
                <c:pt idx="0">
                  <c:v>57.1</c:v>
                </c:pt>
                <c:pt idx="8">
                  <c:v>53</c:v>
                </c:pt>
                <c:pt idx="16">
                  <c:v>42.1</c:v>
                </c:pt>
                <c:pt idx="24">
                  <c:v>56.5</c:v>
                </c:pt>
                <c:pt idx="32">
                  <c:v>59.4</c:v>
                </c:pt>
              </c:numCache>
            </c:numRef>
          </c:yVal>
          <c:smooth val="0"/>
          <c:extLst>
            <c:ext xmlns:c16="http://schemas.microsoft.com/office/drawing/2014/chart" uri="{C3380CC4-5D6E-409C-BE32-E72D297353CC}">
              <c16:uniqueId val="{00000009-0D07-405B-8A61-00853B12E3E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{98F28D15-3803-40C1-8ACD-384F3708B64F}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0D07-405B-8A61-00853B12E3E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{AB260632-389C-4742-969B-A16081A29489}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D07-405B-8A61-00853B12E3E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{930FAA83-2B63-4EFA-AF6A-115008C95EA0}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D07-405B-8A61-00853B12E3E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{F4D559E6-8870-49C7-A88F-7A3F0E57A185}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D07-405B-8A61-00853B12E3E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{EEF9532C-CEF7-4869-8E74-8BF5A9DD727B}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D07-405B-8A61-00853B12E3E7}"/>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{450F18D1-E769-483A-A2B7-36E4C8DB7443}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0D07-405B-8A61-00853B12E3E7}"/>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{B0C43119-7AB9-4ACC-8FFF-3E746436F44D}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0D07-405B-8A61-00853B12E3E7}"/>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{4B883D70-9145-4233-B0E3-4F7EA2DBCE59}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0D07-405B-8A61-00853B12E3E7}"/>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{9A698B46-A9EB-4D50-8B2A-1E9AE86DE2E1}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0D07-405B-8A61-00853B12E3E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8.5</c:v>
                </c:pt>
                <c:pt idx="16">
                  <c:v>7.8</c:v>
                </c:pt>
                <c:pt idx="24">
                  <c:v>7.5</c:v>
                </c:pt>
                <c:pt idx="32">
                  <c:v>7.2</c:v>
                </c:pt>
              </c:numCache>
            </c:numRef>
          </c:xVal>
          <c:yVal>
            <c:numRef>
              <c:f>公会計指標分析・財政指標組合せ分析表!$BP$77:$DC$77</c:f>
              <c:numCache>
                <c:formatCode>#,##0.0;"▲ "#,##0.0</c:formatCode>
                <c:ptCount val="40"/>
                <c:pt idx="0">
                  <c:v>41.3</c:v>
                </c:pt>
                <c:pt idx="8">
                  <c:v>33</c:v>
                </c:pt>
                <c:pt idx="16">
                  <c:v>37.299999999999997</c:v>
                </c:pt>
                <c:pt idx="24">
                  <c:v>33.1</c:v>
                </c:pt>
                <c:pt idx="32">
                  <c:v>31.3</c:v>
                </c:pt>
              </c:numCache>
            </c:numRef>
          </c:yVal>
          <c:smooth val="0"/>
          <c:extLst>
            <c:ext xmlns:c16="http://schemas.microsoft.com/office/drawing/2014/chart" uri="{C3380CC4-5D6E-409C-BE32-E72D297353CC}">
              <c16:uniqueId val="{00000013-0D07-405B-8A61-00853B12E3E7}"/>
            </c:ext>
          </c:extLst>
        </c:ser>
        <c:dLbls>
          <c:showLegendKey val="0"/>
          <c:showVal val="1"/>
          <c:showCatName val="0"/>
          <c:showSerName val="0"/>
          <c:showPercent val="0"/>
          <c:showBubbleSize val="0"/>
        </c:dLbls>
        <c:axId val="84219776"/>
        <c:axId val="84234240"/>
      </c:scatterChart>
      <c:valAx>
        <c:axId val="84219776"/>
        <c:scaling>
          <c:orientation val="minMax"/>
          <c:max val="11.299999999999999"/>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5"/>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静岡県袋井市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87,908
84,005
108.33
34,040,445
32,766,717
1,271,245
19,201,533
26,366,508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財政力指数はここ数年</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大きな変動はない。</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類似団体</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平均</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との比較において良好な状態であり、引き続き、行財政改革による歳出削減、市税収納率の向上などによる歳入確保に努める。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153811</xdr:rowOff>
    </xdr:from>
    <xdr:to>
      <xdr:col>23</xdr:col>
      <xdr:colOff>133350</xdr:colOff>
      <xdr:row>40</xdr:row>
      <xdr:rowOff>167217</xdr:rowOff>
    </xdr:to>
    <xdr:cxnSp macro="">
      <xdr:nvCxnSpPr>
        <xdr:cNvPr id="69" name="直線コネクタ 68"/>
        <xdr:cNvCxnSpPr/>
      </xdr:nvCxnSpPr>
      <xdr:spPr>
        <a:xfrm flipV="1">
          <a:off x="4114800" y="701181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91316</xdr:rowOff>
    </xdr:from>
    <xdr:ext cx="762000" cy="259045"/>
    <xdr:sp macro="" textlink="">
      <xdr:nvSpPr>
        <xdr:cNvPr id="70" name="財政力平均値テキスト"/>
        <xdr:cNvSpPr txBox="1"/>
      </xdr:nvSpPr>
      <xdr:spPr>
        <a:xfrm>
          <a:off x="5041900" y="7120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167217</xdr:rowOff>
    </xdr:from>
    <xdr:to>
      <xdr:col>19</xdr:col>
      <xdr:colOff>133350</xdr:colOff>
      <xdr:row>41</xdr:row>
      <xdr:rowOff>9172</xdr:rowOff>
    </xdr:to>
    <xdr:cxnSp macro="">
      <xdr:nvCxnSpPr>
        <xdr:cNvPr id="72" name="直線コネクタ 71"/>
        <xdr:cNvCxnSpPr/>
      </xdr:nvCxnSpPr>
      <xdr:spPr>
        <a:xfrm flipV="1">
          <a:off x="3225800" y="70252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74" name="テキスト ボックス 73"/>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9172</xdr:rowOff>
    </xdr:from>
    <xdr:to>
      <xdr:col>15</xdr:col>
      <xdr:colOff>82550</xdr:colOff>
      <xdr:row>41</xdr:row>
      <xdr:rowOff>9172</xdr:rowOff>
    </xdr:to>
    <xdr:cxnSp macro="">
      <xdr:nvCxnSpPr>
        <xdr:cNvPr id="75" name="直線コネクタ 74"/>
        <xdr:cNvCxnSpPr/>
      </xdr:nvCxnSpPr>
      <xdr:spPr>
        <a:xfrm>
          <a:off x="2336800" y="70386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9172</xdr:rowOff>
    </xdr:from>
    <xdr:to>
      <xdr:col>11</xdr:col>
      <xdr:colOff>31750</xdr:colOff>
      <xdr:row>41</xdr:row>
      <xdr:rowOff>22578</xdr:rowOff>
    </xdr:to>
    <xdr:cxnSp macro="">
      <xdr:nvCxnSpPr>
        <xdr:cNvPr id="78" name="直線コネクタ 77"/>
        <xdr:cNvCxnSpPr/>
      </xdr:nvCxnSpPr>
      <xdr:spPr>
        <a:xfrm flipV="1">
          <a:off x="1447800" y="70386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114599</xdr:rowOff>
    </xdr:from>
    <xdr:ext cx="762000" cy="259045"/>
    <xdr:sp macro="" textlink="">
      <xdr:nvSpPr>
        <xdr:cNvPr id="80" name="テキスト ボックス 79"/>
        <xdr:cNvSpPr txBox="1"/>
      </xdr:nvSpPr>
      <xdr:spPr>
        <a:xfrm>
          <a:off x="1955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103011</xdr:rowOff>
    </xdr:from>
    <xdr:to>
      <xdr:col>23</xdr:col>
      <xdr:colOff>184150</xdr:colOff>
      <xdr:row>41</xdr:row>
      <xdr:rowOff>33161</xdr:rowOff>
    </xdr:to>
    <xdr:sp macro="" textlink="">
      <xdr:nvSpPr>
        <xdr:cNvPr id="88" name="楕円 87"/>
        <xdr:cNvSpPr/>
      </xdr:nvSpPr>
      <xdr:spPr>
        <a:xfrm>
          <a:off x="49022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119538</xdr:rowOff>
    </xdr:from>
    <xdr:ext cx="762000" cy="259045"/>
    <xdr:sp macro="" textlink="">
      <xdr:nvSpPr>
        <xdr:cNvPr id="89" name="財政力該当値テキスト"/>
        <xdr:cNvSpPr txBox="1"/>
      </xdr:nvSpPr>
      <xdr:spPr>
        <a:xfrm>
          <a:off x="5041900" y="680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116417</xdr:rowOff>
    </xdr:from>
    <xdr:to>
      <xdr:col>19</xdr:col>
      <xdr:colOff>184150</xdr:colOff>
      <xdr:row>41</xdr:row>
      <xdr:rowOff>46567</xdr:rowOff>
    </xdr:to>
    <xdr:sp macro="" textlink="">
      <xdr:nvSpPr>
        <xdr:cNvPr id="90" name="楕円 89"/>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91" name="テキスト ボックス 90"/>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129822</xdr:rowOff>
    </xdr:from>
    <xdr:to>
      <xdr:col>15</xdr:col>
      <xdr:colOff>133350</xdr:colOff>
      <xdr:row>41</xdr:row>
      <xdr:rowOff>59972</xdr:rowOff>
    </xdr:to>
    <xdr:sp macro="" textlink="">
      <xdr:nvSpPr>
        <xdr:cNvPr id="92" name="楕円 91"/>
        <xdr:cNvSpPr/>
      </xdr:nvSpPr>
      <xdr:spPr>
        <a:xfrm>
          <a:off x="3175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70149</xdr:rowOff>
    </xdr:from>
    <xdr:ext cx="762000" cy="259045"/>
    <xdr:sp macro="" textlink="">
      <xdr:nvSpPr>
        <xdr:cNvPr id="93" name="テキスト ボックス 92"/>
        <xdr:cNvSpPr txBox="1"/>
      </xdr:nvSpPr>
      <xdr:spPr>
        <a:xfrm>
          <a:off x="2844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129822</xdr:rowOff>
    </xdr:from>
    <xdr:to>
      <xdr:col>11</xdr:col>
      <xdr:colOff>82550</xdr:colOff>
      <xdr:row>41</xdr:row>
      <xdr:rowOff>59972</xdr:rowOff>
    </xdr:to>
    <xdr:sp macro="" textlink="">
      <xdr:nvSpPr>
        <xdr:cNvPr id="94" name="楕円 93"/>
        <xdr:cNvSpPr/>
      </xdr:nvSpPr>
      <xdr:spPr>
        <a:xfrm>
          <a:off x="2286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70149</xdr:rowOff>
    </xdr:from>
    <xdr:ext cx="762000" cy="259045"/>
    <xdr:sp macro="" textlink="">
      <xdr:nvSpPr>
        <xdr:cNvPr id="95" name="テキスト ボックス 94"/>
        <xdr:cNvSpPr txBox="1"/>
      </xdr:nvSpPr>
      <xdr:spPr>
        <a:xfrm>
          <a:off x="1955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143228</xdr:rowOff>
    </xdr:from>
    <xdr:to>
      <xdr:col>7</xdr:col>
      <xdr:colOff>31750</xdr:colOff>
      <xdr:row>41</xdr:row>
      <xdr:rowOff>73378</xdr:rowOff>
    </xdr:to>
    <xdr:sp macro="" textlink="">
      <xdr:nvSpPr>
        <xdr:cNvPr id="96" name="楕円 95"/>
        <xdr:cNvSpPr/>
      </xdr:nvSpPr>
      <xdr:spPr>
        <a:xfrm>
          <a:off x="1397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83555</xdr:rowOff>
    </xdr:from>
    <xdr:ext cx="762000" cy="259045"/>
    <xdr:sp macro="" textlink="">
      <xdr:nvSpPr>
        <xdr:cNvPr id="97" name="テキスト ボックス 96"/>
        <xdr:cNvSpPr txBox="1"/>
      </xdr:nvSpPr>
      <xdr:spPr>
        <a:xfrm>
          <a:off x="1066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類似団体</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平均</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同率ではある</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が、前年度から</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悪化</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し、硬直化が進んでいるといえる</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今後、少子高齢化に伴う社会保障関連費の増や、公共施設の維持管理費の増など、経常収支比率を上昇させる要因が見込まれるため、ＰＤＣＡサイクルに基づく事務事業の見直しや働き方改革による人件費の抑制を進めるなど経常経費の削減を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54610</xdr:rowOff>
    </xdr:from>
    <xdr:to>
      <xdr:col>23</xdr:col>
      <xdr:colOff>133350</xdr:colOff>
      <xdr:row>66</xdr:row>
      <xdr:rowOff>508</xdr:rowOff>
    </xdr:to>
    <xdr:cxnSp macro="">
      <xdr:nvCxnSpPr>
        <xdr:cNvPr id="125" name="直線コネクタ 124"/>
        <xdr:cNvCxnSpPr/>
      </xdr:nvCxnSpPr>
      <xdr:spPr>
        <a:xfrm flipV="1">
          <a:off x="4953000" y="9998710"/>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144035</xdr:rowOff>
    </xdr:from>
    <xdr:ext cx="762000" cy="259045"/>
    <xdr:sp macro="" textlink="">
      <xdr:nvSpPr>
        <xdr:cNvPr id="126"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508</xdr:rowOff>
    </xdr:from>
    <xdr:to>
      <xdr:col>24</xdr:col>
      <xdr:colOff>12700</xdr:colOff>
      <xdr:row>66</xdr:row>
      <xdr:rowOff>508</xdr:rowOff>
    </xdr:to>
    <xdr:cxnSp macro="">
      <xdr:nvCxnSpPr>
        <xdr:cNvPr id="127" name="直線コネクタ 126"/>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140987</xdr:rowOff>
    </xdr:from>
    <xdr:ext cx="762000" cy="259045"/>
    <xdr:sp macro="" textlink="">
      <xdr:nvSpPr>
        <xdr:cNvPr id="128" name="財政構造の弾力性最大値テキスト"/>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54610</xdr:rowOff>
    </xdr:from>
    <xdr:to>
      <xdr:col>24</xdr:col>
      <xdr:colOff>12700</xdr:colOff>
      <xdr:row>58</xdr:row>
      <xdr:rowOff>54610</xdr:rowOff>
    </xdr:to>
    <xdr:cxnSp macro="">
      <xdr:nvCxnSpPr>
        <xdr:cNvPr id="129" name="直線コネクタ 128"/>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157988</xdr:rowOff>
    </xdr:from>
    <xdr:to>
      <xdr:col>23</xdr:col>
      <xdr:colOff>133350</xdr:colOff>
      <xdr:row>62</xdr:row>
      <xdr:rowOff>1016</xdr:rowOff>
    </xdr:to>
    <xdr:cxnSp macro="">
      <xdr:nvCxnSpPr>
        <xdr:cNvPr id="130" name="直線コネクタ 129"/>
        <xdr:cNvCxnSpPr/>
      </xdr:nvCxnSpPr>
      <xdr:spPr>
        <a:xfrm>
          <a:off x="4114800" y="1061643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138193</xdr:rowOff>
    </xdr:from>
    <xdr:ext cx="762000" cy="259045"/>
    <xdr:sp macro="" textlink="">
      <xdr:nvSpPr>
        <xdr:cNvPr id="131" name="財政構造の弾力性平均値テキスト"/>
        <xdr:cNvSpPr txBox="1"/>
      </xdr:nvSpPr>
      <xdr:spPr>
        <a:xfrm>
          <a:off x="5041900" y="104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32" name="フローチャート: 判断 131"/>
        <xdr:cNvSpPr/>
      </xdr:nvSpPr>
      <xdr:spPr>
        <a:xfrm>
          <a:off x="49022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95250</xdr:rowOff>
    </xdr:from>
    <xdr:to>
      <xdr:col>19</xdr:col>
      <xdr:colOff>133350</xdr:colOff>
      <xdr:row>61</xdr:row>
      <xdr:rowOff>157988</xdr:rowOff>
    </xdr:to>
    <xdr:cxnSp macro="">
      <xdr:nvCxnSpPr>
        <xdr:cNvPr id="133" name="直線コネクタ 132"/>
        <xdr:cNvCxnSpPr/>
      </xdr:nvCxnSpPr>
      <xdr:spPr>
        <a:xfrm>
          <a:off x="3225800" y="1055370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102362</xdr:rowOff>
    </xdr:from>
    <xdr:to>
      <xdr:col>19</xdr:col>
      <xdr:colOff>184150</xdr:colOff>
      <xdr:row>62</xdr:row>
      <xdr:rowOff>32512</xdr:rowOff>
    </xdr:to>
    <xdr:sp macro="" textlink="">
      <xdr:nvSpPr>
        <xdr:cNvPr id="134" name="フローチャート: 判断 133"/>
        <xdr:cNvSpPr/>
      </xdr:nvSpPr>
      <xdr:spPr>
        <a:xfrm>
          <a:off x="4064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42689</xdr:rowOff>
    </xdr:from>
    <xdr:ext cx="736600" cy="259045"/>
    <xdr:sp macro="" textlink="">
      <xdr:nvSpPr>
        <xdr:cNvPr id="135" name="テキスト ボックス 134"/>
        <xdr:cNvSpPr txBox="1"/>
      </xdr:nvSpPr>
      <xdr:spPr>
        <a:xfrm>
          <a:off x="3733800" y="10329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95250</xdr:rowOff>
    </xdr:from>
    <xdr:to>
      <xdr:col>15</xdr:col>
      <xdr:colOff>82550</xdr:colOff>
      <xdr:row>61</xdr:row>
      <xdr:rowOff>138684</xdr:rowOff>
    </xdr:to>
    <xdr:cxnSp macro="">
      <xdr:nvCxnSpPr>
        <xdr:cNvPr id="136" name="直線コネクタ 135"/>
        <xdr:cNvCxnSpPr/>
      </xdr:nvCxnSpPr>
      <xdr:spPr>
        <a:xfrm flipV="1">
          <a:off x="2336800" y="1055370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153162</xdr:rowOff>
    </xdr:from>
    <xdr:to>
      <xdr:col>15</xdr:col>
      <xdr:colOff>133350</xdr:colOff>
      <xdr:row>61</xdr:row>
      <xdr:rowOff>83312</xdr:rowOff>
    </xdr:to>
    <xdr:sp macro="" textlink="">
      <xdr:nvSpPr>
        <xdr:cNvPr id="137" name="フローチャート: 判断 136"/>
        <xdr:cNvSpPr/>
      </xdr:nvSpPr>
      <xdr:spPr>
        <a:xfrm>
          <a:off x="3175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93489</xdr:rowOff>
    </xdr:from>
    <xdr:ext cx="762000" cy="259045"/>
    <xdr:sp macro="" textlink="">
      <xdr:nvSpPr>
        <xdr:cNvPr id="138" name="テキスト ボックス 137"/>
        <xdr:cNvSpPr txBox="1"/>
      </xdr:nvSpPr>
      <xdr:spPr>
        <a:xfrm>
          <a:off x="2844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104902</xdr:rowOff>
    </xdr:from>
    <xdr:to>
      <xdr:col>11</xdr:col>
      <xdr:colOff>31750</xdr:colOff>
      <xdr:row>61</xdr:row>
      <xdr:rowOff>138684</xdr:rowOff>
    </xdr:to>
    <xdr:cxnSp macro="">
      <xdr:nvCxnSpPr>
        <xdr:cNvPr id="139" name="直線コネクタ 138"/>
        <xdr:cNvCxnSpPr/>
      </xdr:nvCxnSpPr>
      <xdr:spPr>
        <a:xfrm>
          <a:off x="1447800" y="1056335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56642</xdr:rowOff>
    </xdr:from>
    <xdr:to>
      <xdr:col>11</xdr:col>
      <xdr:colOff>82550</xdr:colOff>
      <xdr:row>60</xdr:row>
      <xdr:rowOff>158242</xdr:rowOff>
    </xdr:to>
    <xdr:sp macro="" textlink="">
      <xdr:nvSpPr>
        <xdr:cNvPr id="140" name="フローチャート: 判断 139"/>
        <xdr:cNvSpPr/>
      </xdr:nvSpPr>
      <xdr:spPr>
        <a:xfrm>
          <a:off x="2286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168419</xdr:rowOff>
    </xdr:from>
    <xdr:ext cx="762000" cy="259045"/>
    <xdr:sp macro="" textlink="">
      <xdr:nvSpPr>
        <xdr:cNvPr id="141" name="テキスト ボックス 140"/>
        <xdr:cNvSpPr txBox="1"/>
      </xdr:nvSpPr>
      <xdr:spPr>
        <a:xfrm>
          <a:off x="1955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51816</xdr:rowOff>
    </xdr:from>
    <xdr:to>
      <xdr:col>7</xdr:col>
      <xdr:colOff>31750</xdr:colOff>
      <xdr:row>60</xdr:row>
      <xdr:rowOff>153416</xdr:rowOff>
    </xdr:to>
    <xdr:sp macro="" textlink="">
      <xdr:nvSpPr>
        <xdr:cNvPr id="142" name="フローチャート: 判断 141"/>
        <xdr:cNvSpPr/>
      </xdr:nvSpPr>
      <xdr:spPr>
        <a:xfrm>
          <a:off x="1397000" y="103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163593</xdr:rowOff>
    </xdr:from>
    <xdr:ext cx="762000" cy="259045"/>
    <xdr:sp macro="" textlink="">
      <xdr:nvSpPr>
        <xdr:cNvPr id="143" name="テキスト ボックス 142"/>
        <xdr:cNvSpPr txBox="1"/>
      </xdr:nvSpPr>
      <xdr:spPr>
        <a:xfrm>
          <a:off x="1066800" y="1010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49" name="楕円 148"/>
        <xdr:cNvSpPr/>
      </xdr:nvSpPr>
      <xdr:spPr>
        <a:xfrm>
          <a:off x="49022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93743</xdr:rowOff>
    </xdr:from>
    <xdr:ext cx="762000" cy="259045"/>
    <xdr:sp macro="" textlink="">
      <xdr:nvSpPr>
        <xdr:cNvPr id="150" name="財政構造の弾力性該当値テキスト"/>
        <xdr:cNvSpPr txBox="1"/>
      </xdr:nvSpPr>
      <xdr:spPr>
        <a:xfrm>
          <a:off x="5041900" y="10552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107188</xdr:rowOff>
    </xdr:from>
    <xdr:to>
      <xdr:col>19</xdr:col>
      <xdr:colOff>184150</xdr:colOff>
      <xdr:row>62</xdr:row>
      <xdr:rowOff>37338</xdr:rowOff>
    </xdr:to>
    <xdr:sp macro="" textlink="">
      <xdr:nvSpPr>
        <xdr:cNvPr id="151" name="楕円 150"/>
        <xdr:cNvSpPr/>
      </xdr:nvSpPr>
      <xdr:spPr>
        <a:xfrm>
          <a:off x="4064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22115</xdr:rowOff>
    </xdr:from>
    <xdr:ext cx="736600" cy="259045"/>
    <xdr:sp macro="" textlink="">
      <xdr:nvSpPr>
        <xdr:cNvPr id="152" name="テキスト ボックス 151"/>
        <xdr:cNvSpPr txBox="1"/>
      </xdr:nvSpPr>
      <xdr:spPr>
        <a:xfrm>
          <a:off x="3733800" y="1065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44450</xdr:rowOff>
    </xdr:from>
    <xdr:to>
      <xdr:col>15</xdr:col>
      <xdr:colOff>133350</xdr:colOff>
      <xdr:row>61</xdr:row>
      <xdr:rowOff>146050</xdr:rowOff>
    </xdr:to>
    <xdr:sp macro="" textlink="">
      <xdr:nvSpPr>
        <xdr:cNvPr id="153" name="楕円 152"/>
        <xdr:cNvSpPr/>
      </xdr:nvSpPr>
      <xdr:spPr>
        <a:xfrm>
          <a:off x="3175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130827</xdr:rowOff>
    </xdr:from>
    <xdr:ext cx="762000" cy="259045"/>
    <xdr:sp macro="" textlink="">
      <xdr:nvSpPr>
        <xdr:cNvPr id="154" name="テキスト ボックス 153"/>
        <xdr:cNvSpPr txBox="1"/>
      </xdr:nvSpPr>
      <xdr:spPr>
        <a:xfrm>
          <a:off x="2844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87884</xdr:rowOff>
    </xdr:from>
    <xdr:to>
      <xdr:col>11</xdr:col>
      <xdr:colOff>82550</xdr:colOff>
      <xdr:row>62</xdr:row>
      <xdr:rowOff>18034</xdr:rowOff>
    </xdr:to>
    <xdr:sp macro="" textlink="">
      <xdr:nvSpPr>
        <xdr:cNvPr id="155" name="楕円 154"/>
        <xdr:cNvSpPr/>
      </xdr:nvSpPr>
      <xdr:spPr>
        <a:xfrm>
          <a:off x="2286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2811</xdr:rowOff>
    </xdr:from>
    <xdr:ext cx="762000" cy="259045"/>
    <xdr:sp macro="" textlink="">
      <xdr:nvSpPr>
        <xdr:cNvPr id="156" name="テキスト ボックス 155"/>
        <xdr:cNvSpPr txBox="1"/>
      </xdr:nvSpPr>
      <xdr:spPr>
        <a:xfrm>
          <a:off x="1955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54102</xdr:rowOff>
    </xdr:from>
    <xdr:to>
      <xdr:col>7</xdr:col>
      <xdr:colOff>31750</xdr:colOff>
      <xdr:row>61</xdr:row>
      <xdr:rowOff>155702</xdr:rowOff>
    </xdr:to>
    <xdr:sp macro="" textlink="">
      <xdr:nvSpPr>
        <xdr:cNvPr id="157" name="楕円 156"/>
        <xdr:cNvSpPr/>
      </xdr:nvSpPr>
      <xdr:spPr>
        <a:xfrm>
          <a:off x="1397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140479</xdr:rowOff>
    </xdr:from>
    <xdr:ext cx="762000" cy="259045"/>
    <xdr:sp macro="" textlink="">
      <xdr:nvSpPr>
        <xdr:cNvPr id="158" name="テキスト ボックス 157"/>
        <xdr:cNvSpPr txBox="1"/>
      </xdr:nvSpPr>
      <xdr:spPr>
        <a:xfrm>
          <a:off x="1066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[111,609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人件費、物件費等については、人口１人当たりの数値において、類似団体と比べ良好な状況であ</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年度は前年度に比べ減少した</a:t>
          </a:r>
          <a:r>
            <a:rPr kumimoji="0"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endParaRPr kumimoji="0"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0" lang="ja-JP" altLang="en-US" sz="1400">
              <a:solidFill>
                <a:schemeClr val="dk1"/>
              </a:solidFill>
              <a:effectLst/>
              <a:latin typeface="ＭＳ ゴシック" panose="020B0609070205080204" pitchFamily="49" charset="-128"/>
              <a:ea typeface="ＭＳ ゴシック" panose="020B0609070205080204" pitchFamily="49" charset="-128"/>
              <a:cs typeface="+mn-cs"/>
            </a:rPr>
            <a:t>　引き続き、</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枠配分予算編成による事務事業の見直しの徹底、組織のスリム化、庶務事務の効率化等により、コストの低減を図るとともに、一部事務組合の人件費・物件費等に充てる負担金を含め抑制を図っていく。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36061</xdr:rowOff>
    </xdr:from>
    <xdr:to>
      <xdr:col>23</xdr:col>
      <xdr:colOff>133350</xdr:colOff>
      <xdr:row>89</xdr:row>
      <xdr:rowOff>27863</xdr:rowOff>
    </xdr:to>
    <xdr:cxnSp macro="">
      <xdr:nvCxnSpPr>
        <xdr:cNvPr id="188" name="直線コネクタ 187"/>
        <xdr:cNvCxnSpPr/>
      </xdr:nvCxnSpPr>
      <xdr:spPr>
        <a:xfrm flipV="1">
          <a:off x="4953000" y="13752061"/>
          <a:ext cx="0" cy="153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171390</xdr:rowOff>
    </xdr:from>
    <xdr:ext cx="762000" cy="259045"/>
    <xdr:sp macro="" textlink="">
      <xdr:nvSpPr>
        <xdr:cNvPr id="189" name="人件費・物件費等の状況最小値テキスト"/>
        <xdr:cNvSpPr txBox="1"/>
      </xdr:nvSpPr>
      <xdr:spPr>
        <a:xfrm>
          <a:off x="5041900" y="1525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27863</xdr:rowOff>
    </xdr:from>
    <xdr:to>
      <xdr:col>24</xdr:col>
      <xdr:colOff>12700</xdr:colOff>
      <xdr:row>89</xdr:row>
      <xdr:rowOff>27863</xdr:rowOff>
    </xdr:to>
    <xdr:cxnSp macro="">
      <xdr:nvCxnSpPr>
        <xdr:cNvPr id="190" name="直線コネクタ 189"/>
        <xdr:cNvCxnSpPr/>
      </xdr:nvCxnSpPr>
      <xdr:spPr>
        <a:xfrm>
          <a:off x="4864100" y="1528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122438</xdr:rowOff>
    </xdr:from>
    <xdr:ext cx="762000" cy="259045"/>
    <xdr:sp macro="" textlink="">
      <xdr:nvSpPr>
        <xdr:cNvPr id="191" name="人件費・物件費等の状況最大値テキスト"/>
        <xdr:cNvSpPr txBox="1"/>
      </xdr:nvSpPr>
      <xdr:spPr>
        <a:xfrm>
          <a:off x="5041900" y="1349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36061</xdr:rowOff>
    </xdr:from>
    <xdr:to>
      <xdr:col>24</xdr:col>
      <xdr:colOff>12700</xdr:colOff>
      <xdr:row>80</xdr:row>
      <xdr:rowOff>36061</xdr:rowOff>
    </xdr:to>
    <xdr:cxnSp macro="">
      <xdr:nvCxnSpPr>
        <xdr:cNvPr id="192" name="直線コネクタ 191"/>
        <xdr:cNvCxnSpPr/>
      </xdr:nvCxnSpPr>
      <xdr:spPr>
        <a:xfrm>
          <a:off x="4864100" y="137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131355</xdr:rowOff>
    </xdr:from>
    <xdr:to>
      <xdr:col>23</xdr:col>
      <xdr:colOff>133350</xdr:colOff>
      <xdr:row>80</xdr:row>
      <xdr:rowOff>138540</xdr:rowOff>
    </xdr:to>
    <xdr:cxnSp macro="">
      <xdr:nvCxnSpPr>
        <xdr:cNvPr id="193" name="直線コネクタ 192"/>
        <xdr:cNvCxnSpPr/>
      </xdr:nvCxnSpPr>
      <xdr:spPr>
        <a:xfrm flipV="1">
          <a:off x="4114800" y="13847355"/>
          <a:ext cx="8382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116131</xdr:rowOff>
    </xdr:from>
    <xdr:ext cx="762000" cy="259045"/>
    <xdr:sp macro="" textlink="">
      <xdr:nvSpPr>
        <xdr:cNvPr id="194" name="人件費・物件費等の状況平均値テキスト"/>
        <xdr:cNvSpPr txBox="1"/>
      </xdr:nvSpPr>
      <xdr:spPr>
        <a:xfrm>
          <a:off x="5041900" y="13832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133133</xdr:rowOff>
    </xdr:from>
    <xdr:to>
      <xdr:col>23</xdr:col>
      <xdr:colOff>184150</xdr:colOff>
      <xdr:row>81</xdr:row>
      <xdr:rowOff>63283</xdr:rowOff>
    </xdr:to>
    <xdr:sp macro="" textlink="">
      <xdr:nvSpPr>
        <xdr:cNvPr id="195" name="フローチャート: 判断 194"/>
        <xdr:cNvSpPr/>
      </xdr:nvSpPr>
      <xdr:spPr>
        <a:xfrm>
          <a:off x="4902200" y="1384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124546</xdr:rowOff>
    </xdr:from>
    <xdr:to>
      <xdr:col>19</xdr:col>
      <xdr:colOff>133350</xdr:colOff>
      <xdr:row>80</xdr:row>
      <xdr:rowOff>138540</xdr:rowOff>
    </xdr:to>
    <xdr:cxnSp macro="">
      <xdr:nvCxnSpPr>
        <xdr:cNvPr id="196" name="直線コネクタ 195"/>
        <xdr:cNvCxnSpPr/>
      </xdr:nvCxnSpPr>
      <xdr:spPr>
        <a:xfrm>
          <a:off x="3225800" y="13840546"/>
          <a:ext cx="889000" cy="1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150141</xdr:rowOff>
    </xdr:from>
    <xdr:to>
      <xdr:col>19</xdr:col>
      <xdr:colOff>184150</xdr:colOff>
      <xdr:row>81</xdr:row>
      <xdr:rowOff>80291</xdr:rowOff>
    </xdr:to>
    <xdr:sp macro="" textlink="">
      <xdr:nvSpPr>
        <xdr:cNvPr id="197" name="フローチャート: 判断 196"/>
        <xdr:cNvSpPr/>
      </xdr:nvSpPr>
      <xdr:spPr>
        <a:xfrm>
          <a:off x="4064000" y="1386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65068</xdr:rowOff>
    </xdr:from>
    <xdr:ext cx="736600" cy="259045"/>
    <xdr:sp macro="" textlink="">
      <xdr:nvSpPr>
        <xdr:cNvPr id="198" name="テキスト ボックス 197"/>
        <xdr:cNvSpPr txBox="1"/>
      </xdr:nvSpPr>
      <xdr:spPr>
        <a:xfrm>
          <a:off x="3733800" y="13952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113330</xdr:rowOff>
    </xdr:from>
    <xdr:to>
      <xdr:col>15</xdr:col>
      <xdr:colOff>82550</xdr:colOff>
      <xdr:row>80</xdr:row>
      <xdr:rowOff>124546</xdr:rowOff>
    </xdr:to>
    <xdr:cxnSp macro="">
      <xdr:nvCxnSpPr>
        <xdr:cNvPr id="199" name="直線コネクタ 198"/>
        <xdr:cNvCxnSpPr/>
      </xdr:nvCxnSpPr>
      <xdr:spPr>
        <a:xfrm>
          <a:off x="2336800" y="13829330"/>
          <a:ext cx="889000" cy="1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108356</xdr:rowOff>
    </xdr:from>
    <xdr:to>
      <xdr:col>15</xdr:col>
      <xdr:colOff>133350</xdr:colOff>
      <xdr:row>81</xdr:row>
      <xdr:rowOff>38506</xdr:rowOff>
    </xdr:to>
    <xdr:sp macro="" textlink="">
      <xdr:nvSpPr>
        <xdr:cNvPr id="200" name="フローチャート: 判断 199"/>
        <xdr:cNvSpPr/>
      </xdr:nvSpPr>
      <xdr:spPr>
        <a:xfrm>
          <a:off x="3175000" y="138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23283</xdr:rowOff>
    </xdr:from>
    <xdr:ext cx="762000" cy="259045"/>
    <xdr:sp macro="" textlink="">
      <xdr:nvSpPr>
        <xdr:cNvPr id="201" name="テキスト ボックス 200"/>
        <xdr:cNvSpPr txBox="1"/>
      </xdr:nvSpPr>
      <xdr:spPr>
        <a:xfrm>
          <a:off x="2844800" y="1391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95155</xdr:rowOff>
    </xdr:from>
    <xdr:to>
      <xdr:col>11</xdr:col>
      <xdr:colOff>31750</xdr:colOff>
      <xdr:row>80</xdr:row>
      <xdr:rowOff>113330</xdr:rowOff>
    </xdr:to>
    <xdr:cxnSp macro="">
      <xdr:nvCxnSpPr>
        <xdr:cNvPr id="202" name="直線コネクタ 201"/>
        <xdr:cNvCxnSpPr/>
      </xdr:nvCxnSpPr>
      <xdr:spPr>
        <a:xfrm>
          <a:off x="1447800" y="13811155"/>
          <a:ext cx="889000" cy="1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3480</xdr:rowOff>
    </xdr:from>
    <xdr:to>
      <xdr:col>11</xdr:col>
      <xdr:colOff>82550</xdr:colOff>
      <xdr:row>81</xdr:row>
      <xdr:rowOff>105080</xdr:rowOff>
    </xdr:to>
    <xdr:sp macro="" textlink="">
      <xdr:nvSpPr>
        <xdr:cNvPr id="203" name="フローチャート: 判断 202"/>
        <xdr:cNvSpPr/>
      </xdr:nvSpPr>
      <xdr:spPr>
        <a:xfrm>
          <a:off x="2286000" y="138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89857</xdr:rowOff>
    </xdr:from>
    <xdr:ext cx="762000" cy="259045"/>
    <xdr:sp macro="" textlink="">
      <xdr:nvSpPr>
        <xdr:cNvPr id="204" name="テキスト ボックス 203"/>
        <xdr:cNvSpPr txBox="1"/>
      </xdr:nvSpPr>
      <xdr:spPr>
        <a:xfrm>
          <a:off x="1955800" y="1397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167370</xdr:rowOff>
    </xdr:from>
    <xdr:to>
      <xdr:col>7</xdr:col>
      <xdr:colOff>31750</xdr:colOff>
      <xdr:row>81</xdr:row>
      <xdr:rowOff>97520</xdr:rowOff>
    </xdr:to>
    <xdr:sp macro="" textlink="">
      <xdr:nvSpPr>
        <xdr:cNvPr id="205" name="フローチャート: 判断 204"/>
        <xdr:cNvSpPr/>
      </xdr:nvSpPr>
      <xdr:spPr>
        <a:xfrm>
          <a:off x="1397000" y="1388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82297</xdr:rowOff>
    </xdr:from>
    <xdr:ext cx="762000" cy="259045"/>
    <xdr:sp macro="" textlink="">
      <xdr:nvSpPr>
        <xdr:cNvPr id="206" name="テキスト ボックス 205"/>
        <xdr:cNvSpPr txBox="1"/>
      </xdr:nvSpPr>
      <xdr:spPr>
        <a:xfrm>
          <a:off x="1066800" y="13969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80555</xdr:rowOff>
    </xdr:from>
    <xdr:to>
      <xdr:col>23</xdr:col>
      <xdr:colOff>184150</xdr:colOff>
      <xdr:row>81</xdr:row>
      <xdr:rowOff>10705</xdr:rowOff>
    </xdr:to>
    <xdr:sp macro="" textlink="">
      <xdr:nvSpPr>
        <xdr:cNvPr id="212" name="楕円 211"/>
        <xdr:cNvSpPr/>
      </xdr:nvSpPr>
      <xdr:spPr>
        <a:xfrm>
          <a:off x="4902200" y="1379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1832</xdr:rowOff>
    </xdr:from>
    <xdr:ext cx="762000" cy="259045"/>
    <xdr:sp macro="" textlink="">
      <xdr:nvSpPr>
        <xdr:cNvPr id="213" name="人件費・物件費等の状況該当値テキスト"/>
        <xdr:cNvSpPr txBox="1"/>
      </xdr:nvSpPr>
      <xdr:spPr>
        <a:xfrm>
          <a:off x="5041900" y="1371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87740</xdr:rowOff>
    </xdr:from>
    <xdr:to>
      <xdr:col>19</xdr:col>
      <xdr:colOff>184150</xdr:colOff>
      <xdr:row>81</xdr:row>
      <xdr:rowOff>17890</xdr:rowOff>
    </xdr:to>
    <xdr:sp macro="" textlink="">
      <xdr:nvSpPr>
        <xdr:cNvPr id="214" name="楕円 213"/>
        <xdr:cNvSpPr/>
      </xdr:nvSpPr>
      <xdr:spPr>
        <a:xfrm>
          <a:off x="4064000" y="1380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28067</xdr:rowOff>
    </xdr:from>
    <xdr:ext cx="736600" cy="259045"/>
    <xdr:sp macro="" textlink="">
      <xdr:nvSpPr>
        <xdr:cNvPr id="215" name="テキスト ボックス 214"/>
        <xdr:cNvSpPr txBox="1"/>
      </xdr:nvSpPr>
      <xdr:spPr>
        <a:xfrm>
          <a:off x="3733800" y="13572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73746</xdr:rowOff>
    </xdr:from>
    <xdr:to>
      <xdr:col>15</xdr:col>
      <xdr:colOff>133350</xdr:colOff>
      <xdr:row>81</xdr:row>
      <xdr:rowOff>3896</xdr:rowOff>
    </xdr:to>
    <xdr:sp macro="" textlink="">
      <xdr:nvSpPr>
        <xdr:cNvPr id="216" name="楕円 215"/>
        <xdr:cNvSpPr/>
      </xdr:nvSpPr>
      <xdr:spPr>
        <a:xfrm>
          <a:off x="3175000" y="1378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14073</xdr:rowOff>
    </xdr:from>
    <xdr:ext cx="762000" cy="259045"/>
    <xdr:sp macro="" textlink="">
      <xdr:nvSpPr>
        <xdr:cNvPr id="217" name="テキスト ボックス 216"/>
        <xdr:cNvSpPr txBox="1"/>
      </xdr:nvSpPr>
      <xdr:spPr>
        <a:xfrm>
          <a:off x="2844800" y="13558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62530</xdr:rowOff>
    </xdr:from>
    <xdr:to>
      <xdr:col>11</xdr:col>
      <xdr:colOff>82550</xdr:colOff>
      <xdr:row>80</xdr:row>
      <xdr:rowOff>164130</xdr:rowOff>
    </xdr:to>
    <xdr:sp macro="" textlink="">
      <xdr:nvSpPr>
        <xdr:cNvPr id="218" name="楕円 217"/>
        <xdr:cNvSpPr/>
      </xdr:nvSpPr>
      <xdr:spPr>
        <a:xfrm>
          <a:off x="2286000" y="1377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2857</xdr:rowOff>
    </xdr:from>
    <xdr:ext cx="762000" cy="259045"/>
    <xdr:sp macro="" textlink="">
      <xdr:nvSpPr>
        <xdr:cNvPr id="219" name="テキスト ボックス 218"/>
        <xdr:cNvSpPr txBox="1"/>
      </xdr:nvSpPr>
      <xdr:spPr>
        <a:xfrm>
          <a:off x="1955800" y="13547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44355</xdr:rowOff>
    </xdr:from>
    <xdr:to>
      <xdr:col>7</xdr:col>
      <xdr:colOff>31750</xdr:colOff>
      <xdr:row>80</xdr:row>
      <xdr:rowOff>145955</xdr:rowOff>
    </xdr:to>
    <xdr:sp macro="" textlink="">
      <xdr:nvSpPr>
        <xdr:cNvPr id="220" name="楕円 219"/>
        <xdr:cNvSpPr/>
      </xdr:nvSpPr>
      <xdr:spPr>
        <a:xfrm>
          <a:off x="1397000" y="1376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156132</xdr:rowOff>
    </xdr:from>
    <xdr:ext cx="762000" cy="259045"/>
    <xdr:sp macro="" textlink="">
      <xdr:nvSpPr>
        <xdr:cNvPr id="221" name="テキスト ボックス 220"/>
        <xdr:cNvSpPr txBox="1"/>
      </xdr:nvSpPr>
      <xdr:spPr>
        <a:xfrm>
          <a:off x="1066800" y="13529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行政改革の一環として進めてきた定員の適正化により、職員数が抑制されている反面、高校卒の管理職が多いこと等により、当該指数は類似団体と比べ高めとなっている。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引き続き計画的かつ適切な定員管理に努める。</a:t>
          </a:r>
          <a:endPar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数値は</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数値を引用</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88</xdr:row>
      <xdr:rowOff>86179</xdr:rowOff>
    </xdr:to>
    <xdr:cxnSp macro="">
      <xdr:nvCxnSpPr>
        <xdr:cNvPr id="252" name="直線コネクタ 251"/>
        <xdr:cNvCxnSpPr/>
      </xdr:nvCxnSpPr>
      <xdr:spPr>
        <a:xfrm flipV="1">
          <a:off x="17018000" y="13760450"/>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58256</xdr:rowOff>
    </xdr:from>
    <xdr:ext cx="762000" cy="259045"/>
    <xdr:sp macro="" textlink="">
      <xdr:nvSpPr>
        <xdr:cNvPr id="253" name="給与水準   （国との比較）最小値テキスト"/>
        <xdr:cNvSpPr txBox="1"/>
      </xdr:nvSpPr>
      <xdr:spPr>
        <a:xfrm>
          <a:off x="17106900" y="15145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86179</xdr:rowOff>
    </xdr:from>
    <xdr:to>
      <xdr:col>81</xdr:col>
      <xdr:colOff>133350</xdr:colOff>
      <xdr:row>88</xdr:row>
      <xdr:rowOff>86179</xdr:rowOff>
    </xdr:to>
    <xdr:cxnSp macro="">
      <xdr:nvCxnSpPr>
        <xdr:cNvPr id="254" name="直線コネクタ 253"/>
        <xdr:cNvCxnSpPr/>
      </xdr:nvCxnSpPr>
      <xdr:spPr>
        <a:xfrm>
          <a:off x="16929100" y="1517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5"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6" name="直線コネクタ 255"/>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86179</xdr:rowOff>
    </xdr:from>
    <xdr:to>
      <xdr:col>81</xdr:col>
      <xdr:colOff>44450</xdr:colOff>
      <xdr:row>88</xdr:row>
      <xdr:rowOff>86179</xdr:rowOff>
    </xdr:to>
    <xdr:cxnSp macro="">
      <xdr:nvCxnSpPr>
        <xdr:cNvPr id="257" name="直線コネクタ 256"/>
        <xdr:cNvCxnSpPr/>
      </xdr:nvCxnSpPr>
      <xdr:spPr>
        <a:xfrm>
          <a:off x="16179800" y="151737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65513</xdr:rowOff>
    </xdr:from>
    <xdr:ext cx="762000" cy="259045"/>
    <xdr:sp macro="" textlink="">
      <xdr:nvSpPr>
        <xdr:cNvPr id="258" name="給与水準   （国との比較）平均値テキスト"/>
        <xdr:cNvSpPr txBox="1"/>
      </xdr:nvSpPr>
      <xdr:spPr>
        <a:xfrm>
          <a:off x="17106900" y="14295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48986</xdr:rowOff>
    </xdr:from>
    <xdr:to>
      <xdr:col>81</xdr:col>
      <xdr:colOff>95250</xdr:colOff>
      <xdr:row>84</xdr:row>
      <xdr:rowOff>150586</xdr:rowOff>
    </xdr:to>
    <xdr:sp macro="" textlink="">
      <xdr:nvSpPr>
        <xdr:cNvPr id="259" name="フローチャート: 判断 258"/>
        <xdr:cNvSpPr/>
      </xdr:nvSpPr>
      <xdr:spPr>
        <a:xfrm>
          <a:off x="169672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86179</xdr:rowOff>
    </xdr:from>
    <xdr:to>
      <xdr:col>77</xdr:col>
      <xdr:colOff>44450</xdr:colOff>
      <xdr:row>88</xdr:row>
      <xdr:rowOff>137886</xdr:rowOff>
    </xdr:to>
    <xdr:cxnSp macro="">
      <xdr:nvCxnSpPr>
        <xdr:cNvPr id="260" name="直線コネクタ 259"/>
        <xdr:cNvCxnSpPr/>
      </xdr:nvCxnSpPr>
      <xdr:spPr>
        <a:xfrm flipV="1">
          <a:off x="15290800" y="1517377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48986</xdr:rowOff>
    </xdr:from>
    <xdr:to>
      <xdr:col>77</xdr:col>
      <xdr:colOff>95250</xdr:colOff>
      <xdr:row>84</xdr:row>
      <xdr:rowOff>150586</xdr:rowOff>
    </xdr:to>
    <xdr:sp macro="" textlink="">
      <xdr:nvSpPr>
        <xdr:cNvPr id="261" name="フローチャート: 判断 260"/>
        <xdr:cNvSpPr/>
      </xdr:nvSpPr>
      <xdr:spPr>
        <a:xfrm>
          <a:off x="16129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160763</xdr:rowOff>
    </xdr:from>
    <xdr:ext cx="736600" cy="259045"/>
    <xdr:sp macro="" textlink="">
      <xdr:nvSpPr>
        <xdr:cNvPr id="262" name="テキスト ボックス 261"/>
        <xdr:cNvSpPr txBox="1"/>
      </xdr:nvSpPr>
      <xdr:spPr>
        <a:xfrm>
          <a:off x="15798800" y="1421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154214</xdr:rowOff>
    </xdr:from>
    <xdr:to>
      <xdr:col>72</xdr:col>
      <xdr:colOff>203200</xdr:colOff>
      <xdr:row>88</xdr:row>
      <xdr:rowOff>137886</xdr:rowOff>
    </xdr:to>
    <xdr:cxnSp macro="">
      <xdr:nvCxnSpPr>
        <xdr:cNvPr id="263" name="直線コネクタ 262"/>
        <xdr:cNvCxnSpPr/>
      </xdr:nvCxnSpPr>
      <xdr:spPr>
        <a:xfrm>
          <a:off x="14401800" y="15070364"/>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4" name="フローチャート: 判断 263"/>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65" name="テキスト ボックス 264"/>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119743</xdr:rowOff>
    </xdr:from>
    <xdr:to>
      <xdr:col>68</xdr:col>
      <xdr:colOff>152400</xdr:colOff>
      <xdr:row>87</xdr:row>
      <xdr:rowOff>154214</xdr:rowOff>
    </xdr:to>
    <xdr:cxnSp macro="">
      <xdr:nvCxnSpPr>
        <xdr:cNvPr id="266" name="直線コネクタ 265"/>
        <xdr:cNvCxnSpPr/>
      </xdr:nvCxnSpPr>
      <xdr:spPr>
        <a:xfrm>
          <a:off x="13512800" y="150358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99786</xdr:rowOff>
    </xdr:from>
    <xdr:to>
      <xdr:col>68</xdr:col>
      <xdr:colOff>203200</xdr:colOff>
      <xdr:row>84</xdr:row>
      <xdr:rowOff>29936</xdr:rowOff>
    </xdr:to>
    <xdr:sp macro="" textlink="">
      <xdr:nvSpPr>
        <xdr:cNvPr id="267" name="フローチャート: 判断 266"/>
        <xdr:cNvSpPr/>
      </xdr:nvSpPr>
      <xdr:spPr>
        <a:xfrm>
          <a:off x="14351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40113</xdr:rowOff>
    </xdr:from>
    <xdr:ext cx="762000" cy="259045"/>
    <xdr:sp macro="" textlink="">
      <xdr:nvSpPr>
        <xdr:cNvPr id="268" name="テキスト ボックス 267"/>
        <xdr:cNvSpPr txBox="1"/>
      </xdr:nvSpPr>
      <xdr:spPr>
        <a:xfrm>
          <a:off x="14020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30843</xdr:rowOff>
    </xdr:from>
    <xdr:to>
      <xdr:col>64</xdr:col>
      <xdr:colOff>152400</xdr:colOff>
      <xdr:row>83</xdr:row>
      <xdr:rowOff>132443</xdr:rowOff>
    </xdr:to>
    <xdr:sp macro="" textlink="">
      <xdr:nvSpPr>
        <xdr:cNvPr id="269" name="フローチャート: 判断 268"/>
        <xdr:cNvSpPr/>
      </xdr:nvSpPr>
      <xdr:spPr>
        <a:xfrm>
          <a:off x="13462000" y="1426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142620</xdr:rowOff>
    </xdr:from>
    <xdr:ext cx="762000" cy="259045"/>
    <xdr:sp macro="" textlink="">
      <xdr:nvSpPr>
        <xdr:cNvPr id="270" name="テキスト ボックス 269"/>
        <xdr:cNvSpPr txBox="1"/>
      </xdr:nvSpPr>
      <xdr:spPr>
        <a:xfrm>
          <a:off x="13131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35379</xdr:rowOff>
    </xdr:from>
    <xdr:to>
      <xdr:col>81</xdr:col>
      <xdr:colOff>95250</xdr:colOff>
      <xdr:row>88</xdr:row>
      <xdr:rowOff>136979</xdr:rowOff>
    </xdr:to>
    <xdr:sp macro="" textlink="">
      <xdr:nvSpPr>
        <xdr:cNvPr id="276" name="楕円 275"/>
        <xdr:cNvSpPr/>
      </xdr:nvSpPr>
      <xdr:spPr>
        <a:xfrm>
          <a:off x="169672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102706</xdr:rowOff>
    </xdr:from>
    <xdr:ext cx="762000" cy="259045"/>
    <xdr:sp macro="" textlink="">
      <xdr:nvSpPr>
        <xdr:cNvPr id="277" name="給与水準   （国との比較）該当値テキスト"/>
        <xdr:cNvSpPr txBox="1"/>
      </xdr:nvSpPr>
      <xdr:spPr>
        <a:xfrm>
          <a:off x="17106900" y="15018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35379</xdr:rowOff>
    </xdr:from>
    <xdr:to>
      <xdr:col>77</xdr:col>
      <xdr:colOff>95250</xdr:colOff>
      <xdr:row>88</xdr:row>
      <xdr:rowOff>136979</xdr:rowOff>
    </xdr:to>
    <xdr:sp macro="" textlink="">
      <xdr:nvSpPr>
        <xdr:cNvPr id="278" name="楕円 277"/>
        <xdr:cNvSpPr/>
      </xdr:nvSpPr>
      <xdr:spPr>
        <a:xfrm>
          <a:off x="16129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121756</xdr:rowOff>
    </xdr:from>
    <xdr:ext cx="736600" cy="259045"/>
    <xdr:sp macro="" textlink="">
      <xdr:nvSpPr>
        <xdr:cNvPr id="279" name="テキスト ボックス 278"/>
        <xdr:cNvSpPr txBox="1"/>
      </xdr:nvSpPr>
      <xdr:spPr>
        <a:xfrm>
          <a:off x="15798800" y="15209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87086</xdr:rowOff>
    </xdr:from>
    <xdr:to>
      <xdr:col>73</xdr:col>
      <xdr:colOff>44450</xdr:colOff>
      <xdr:row>89</xdr:row>
      <xdr:rowOff>17236</xdr:rowOff>
    </xdr:to>
    <xdr:sp macro="" textlink="">
      <xdr:nvSpPr>
        <xdr:cNvPr id="280" name="楕円 279"/>
        <xdr:cNvSpPr/>
      </xdr:nvSpPr>
      <xdr:spPr>
        <a:xfrm>
          <a:off x="15240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2013</xdr:rowOff>
    </xdr:from>
    <xdr:ext cx="762000" cy="259045"/>
    <xdr:sp macro="" textlink="">
      <xdr:nvSpPr>
        <xdr:cNvPr id="281" name="テキスト ボックス 280"/>
        <xdr:cNvSpPr txBox="1"/>
      </xdr:nvSpPr>
      <xdr:spPr>
        <a:xfrm>
          <a:off x="14909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103414</xdr:rowOff>
    </xdr:from>
    <xdr:to>
      <xdr:col>68</xdr:col>
      <xdr:colOff>203200</xdr:colOff>
      <xdr:row>88</xdr:row>
      <xdr:rowOff>33564</xdr:rowOff>
    </xdr:to>
    <xdr:sp macro="" textlink="">
      <xdr:nvSpPr>
        <xdr:cNvPr id="282" name="楕円 281"/>
        <xdr:cNvSpPr/>
      </xdr:nvSpPr>
      <xdr:spPr>
        <a:xfrm>
          <a:off x="14351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18341</xdr:rowOff>
    </xdr:from>
    <xdr:ext cx="762000" cy="259045"/>
    <xdr:sp macro="" textlink="">
      <xdr:nvSpPr>
        <xdr:cNvPr id="283" name="テキスト ボックス 282"/>
        <xdr:cNvSpPr txBox="1"/>
      </xdr:nvSpPr>
      <xdr:spPr>
        <a:xfrm>
          <a:off x="14020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68943</xdr:rowOff>
    </xdr:from>
    <xdr:to>
      <xdr:col>64</xdr:col>
      <xdr:colOff>152400</xdr:colOff>
      <xdr:row>87</xdr:row>
      <xdr:rowOff>170543</xdr:rowOff>
    </xdr:to>
    <xdr:sp macro="" textlink="">
      <xdr:nvSpPr>
        <xdr:cNvPr id="284" name="楕円 283"/>
        <xdr:cNvSpPr/>
      </xdr:nvSpPr>
      <xdr:spPr>
        <a:xfrm>
          <a:off x="13462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155320</xdr:rowOff>
    </xdr:from>
    <xdr:ext cx="762000" cy="259045"/>
    <xdr:sp macro="" textlink="">
      <xdr:nvSpPr>
        <xdr:cNvPr id="285" name="テキスト ボックス 284"/>
        <xdr:cNvSpPr txBox="1"/>
      </xdr:nvSpPr>
      <xdr:spPr>
        <a:xfrm>
          <a:off x="13131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行政改革実施計画や定員適正化計画に基づき、組織機構の見直しや指定管理業務委託等を実施するなど職員数の抑制に努めてきたこと、消防業務等を一部事務組合で行っていることなどから、類似団体</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平均</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と比べ低い水準にある。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引き続き、行政改革実施計画に基づく事務事業の見直し等、更なる業務効率化を図り、適切な定員管理に努める。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19896</xdr:rowOff>
    </xdr:from>
    <xdr:to>
      <xdr:col>81</xdr:col>
      <xdr:colOff>44450</xdr:colOff>
      <xdr:row>67</xdr:row>
      <xdr:rowOff>110172</xdr:rowOff>
    </xdr:to>
    <xdr:cxnSp macro="">
      <xdr:nvCxnSpPr>
        <xdr:cNvPr id="315" name="直線コネクタ 314"/>
        <xdr:cNvCxnSpPr/>
      </xdr:nvCxnSpPr>
      <xdr:spPr>
        <a:xfrm flipV="1">
          <a:off x="17018000" y="10135446"/>
          <a:ext cx="0" cy="1461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82249</xdr:rowOff>
    </xdr:from>
    <xdr:ext cx="762000" cy="259045"/>
    <xdr:sp macro="" textlink="">
      <xdr:nvSpPr>
        <xdr:cNvPr id="316" name="定員管理の状況最小値テキスト"/>
        <xdr:cNvSpPr txBox="1"/>
      </xdr:nvSpPr>
      <xdr:spPr>
        <a:xfrm>
          <a:off x="17106900" y="1156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110172</xdr:rowOff>
    </xdr:from>
    <xdr:to>
      <xdr:col>81</xdr:col>
      <xdr:colOff>133350</xdr:colOff>
      <xdr:row>67</xdr:row>
      <xdr:rowOff>110172</xdr:rowOff>
    </xdr:to>
    <xdr:cxnSp macro="">
      <xdr:nvCxnSpPr>
        <xdr:cNvPr id="317" name="直線コネクタ 316"/>
        <xdr:cNvCxnSpPr/>
      </xdr:nvCxnSpPr>
      <xdr:spPr>
        <a:xfrm>
          <a:off x="16929100" y="1159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106273</xdr:rowOff>
    </xdr:from>
    <xdr:ext cx="762000" cy="259045"/>
    <xdr:sp macro="" textlink="">
      <xdr:nvSpPr>
        <xdr:cNvPr id="318"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19896</xdr:rowOff>
    </xdr:from>
    <xdr:to>
      <xdr:col>81</xdr:col>
      <xdr:colOff>133350</xdr:colOff>
      <xdr:row>59</xdr:row>
      <xdr:rowOff>19896</xdr:rowOff>
    </xdr:to>
    <xdr:cxnSp macro="">
      <xdr:nvCxnSpPr>
        <xdr:cNvPr id="319" name="直線コネクタ 318"/>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162666</xdr:rowOff>
    </xdr:from>
    <xdr:to>
      <xdr:col>81</xdr:col>
      <xdr:colOff>44450</xdr:colOff>
      <xdr:row>59</xdr:row>
      <xdr:rowOff>166688</xdr:rowOff>
    </xdr:to>
    <xdr:cxnSp macro="">
      <xdr:nvCxnSpPr>
        <xdr:cNvPr id="320" name="直線コネクタ 319"/>
        <xdr:cNvCxnSpPr/>
      </xdr:nvCxnSpPr>
      <xdr:spPr>
        <a:xfrm flipV="1">
          <a:off x="16179800" y="10278216"/>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105004</xdr:rowOff>
    </xdr:from>
    <xdr:ext cx="762000" cy="259045"/>
    <xdr:sp macro="" textlink="">
      <xdr:nvSpPr>
        <xdr:cNvPr id="321" name="定員管理の状況平均値テキスト"/>
        <xdr:cNvSpPr txBox="1"/>
      </xdr:nvSpPr>
      <xdr:spPr>
        <a:xfrm>
          <a:off x="17106900" y="10563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132927</xdr:rowOff>
    </xdr:from>
    <xdr:to>
      <xdr:col>81</xdr:col>
      <xdr:colOff>95250</xdr:colOff>
      <xdr:row>62</xdr:row>
      <xdr:rowOff>63077</xdr:rowOff>
    </xdr:to>
    <xdr:sp macro="" textlink="">
      <xdr:nvSpPr>
        <xdr:cNvPr id="322" name="フローチャート: 判断 321"/>
        <xdr:cNvSpPr/>
      </xdr:nvSpPr>
      <xdr:spPr>
        <a:xfrm>
          <a:off x="169672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166688</xdr:rowOff>
    </xdr:from>
    <xdr:to>
      <xdr:col>77</xdr:col>
      <xdr:colOff>44450</xdr:colOff>
      <xdr:row>59</xdr:row>
      <xdr:rowOff>168698</xdr:rowOff>
    </xdr:to>
    <xdr:cxnSp macro="">
      <xdr:nvCxnSpPr>
        <xdr:cNvPr id="323" name="直線コネクタ 322"/>
        <xdr:cNvCxnSpPr/>
      </xdr:nvCxnSpPr>
      <xdr:spPr>
        <a:xfrm flipV="1">
          <a:off x="15290800" y="10282238"/>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128905</xdr:rowOff>
    </xdr:from>
    <xdr:to>
      <xdr:col>77</xdr:col>
      <xdr:colOff>95250</xdr:colOff>
      <xdr:row>62</xdr:row>
      <xdr:rowOff>59055</xdr:rowOff>
    </xdr:to>
    <xdr:sp macro="" textlink="">
      <xdr:nvSpPr>
        <xdr:cNvPr id="324" name="フローチャート: 判断 323"/>
        <xdr:cNvSpPr/>
      </xdr:nvSpPr>
      <xdr:spPr>
        <a:xfrm>
          <a:off x="16129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43832</xdr:rowOff>
    </xdr:from>
    <xdr:ext cx="736600" cy="259045"/>
    <xdr:sp macro="" textlink="">
      <xdr:nvSpPr>
        <xdr:cNvPr id="325" name="テキスト ボックス 324"/>
        <xdr:cNvSpPr txBox="1"/>
      </xdr:nvSpPr>
      <xdr:spPr>
        <a:xfrm>
          <a:off x="15798800" y="1067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168698</xdr:rowOff>
    </xdr:from>
    <xdr:to>
      <xdr:col>72</xdr:col>
      <xdr:colOff>203200</xdr:colOff>
      <xdr:row>59</xdr:row>
      <xdr:rowOff>168698</xdr:rowOff>
    </xdr:to>
    <xdr:cxnSp macro="">
      <xdr:nvCxnSpPr>
        <xdr:cNvPr id="326" name="直線コネクタ 325"/>
        <xdr:cNvCxnSpPr/>
      </xdr:nvCxnSpPr>
      <xdr:spPr>
        <a:xfrm>
          <a:off x="14401800" y="102842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104775</xdr:rowOff>
    </xdr:from>
    <xdr:to>
      <xdr:col>73</xdr:col>
      <xdr:colOff>44450</xdr:colOff>
      <xdr:row>62</xdr:row>
      <xdr:rowOff>34925</xdr:rowOff>
    </xdr:to>
    <xdr:sp macro="" textlink="">
      <xdr:nvSpPr>
        <xdr:cNvPr id="327" name="フローチャート: 判断 326"/>
        <xdr:cNvSpPr/>
      </xdr:nvSpPr>
      <xdr:spPr>
        <a:xfrm>
          <a:off x="15240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19702</xdr:rowOff>
    </xdr:from>
    <xdr:ext cx="762000" cy="259045"/>
    <xdr:sp macro="" textlink="">
      <xdr:nvSpPr>
        <xdr:cNvPr id="328" name="テキスト ボックス 327"/>
        <xdr:cNvSpPr txBox="1"/>
      </xdr:nvSpPr>
      <xdr:spPr>
        <a:xfrm>
          <a:off x="14909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168698</xdr:rowOff>
    </xdr:from>
    <xdr:to>
      <xdr:col>68</xdr:col>
      <xdr:colOff>152400</xdr:colOff>
      <xdr:row>60</xdr:row>
      <xdr:rowOff>15346</xdr:rowOff>
    </xdr:to>
    <xdr:cxnSp macro="">
      <xdr:nvCxnSpPr>
        <xdr:cNvPr id="329" name="直線コネクタ 328"/>
        <xdr:cNvCxnSpPr/>
      </xdr:nvCxnSpPr>
      <xdr:spPr>
        <a:xfrm flipV="1">
          <a:off x="13512800" y="10284248"/>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21802</xdr:rowOff>
    </xdr:from>
    <xdr:to>
      <xdr:col>68</xdr:col>
      <xdr:colOff>203200</xdr:colOff>
      <xdr:row>62</xdr:row>
      <xdr:rowOff>123402</xdr:rowOff>
    </xdr:to>
    <xdr:sp macro="" textlink="">
      <xdr:nvSpPr>
        <xdr:cNvPr id="330" name="フローチャート: 判断 329"/>
        <xdr:cNvSpPr/>
      </xdr:nvSpPr>
      <xdr:spPr>
        <a:xfrm>
          <a:off x="14351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108179</xdr:rowOff>
    </xdr:from>
    <xdr:ext cx="762000" cy="259045"/>
    <xdr:sp macro="" textlink="">
      <xdr:nvSpPr>
        <xdr:cNvPr id="331" name="テキスト ボックス 330"/>
        <xdr:cNvSpPr txBox="1"/>
      </xdr:nvSpPr>
      <xdr:spPr>
        <a:xfrm>
          <a:off x="14020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19791</xdr:rowOff>
    </xdr:from>
    <xdr:to>
      <xdr:col>64</xdr:col>
      <xdr:colOff>152400</xdr:colOff>
      <xdr:row>62</xdr:row>
      <xdr:rowOff>121391</xdr:rowOff>
    </xdr:to>
    <xdr:sp macro="" textlink="">
      <xdr:nvSpPr>
        <xdr:cNvPr id="332" name="フローチャート: 判断 331"/>
        <xdr:cNvSpPr/>
      </xdr:nvSpPr>
      <xdr:spPr>
        <a:xfrm>
          <a:off x="13462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106168</xdr:rowOff>
    </xdr:from>
    <xdr:ext cx="762000" cy="259045"/>
    <xdr:sp macro="" textlink="">
      <xdr:nvSpPr>
        <xdr:cNvPr id="333" name="テキスト ボックス 332"/>
        <xdr:cNvSpPr txBox="1"/>
      </xdr:nvSpPr>
      <xdr:spPr>
        <a:xfrm>
          <a:off x="13131800" y="1073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111866</xdr:rowOff>
    </xdr:from>
    <xdr:to>
      <xdr:col>81</xdr:col>
      <xdr:colOff>95250</xdr:colOff>
      <xdr:row>60</xdr:row>
      <xdr:rowOff>42016</xdr:rowOff>
    </xdr:to>
    <xdr:sp macro="" textlink="">
      <xdr:nvSpPr>
        <xdr:cNvPr id="339" name="楕円 338"/>
        <xdr:cNvSpPr/>
      </xdr:nvSpPr>
      <xdr:spPr>
        <a:xfrm>
          <a:off x="16967200" y="1022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128393</xdr:rowOff>
    </xdr:from>
    <xdr:ext cx="762000" cy="259045"/>
    <xdr:sp macro="" textlink="">
      <xdr:nvSpPr>
        <xdr:cNvPr id="340" name="定員管理の状況該当値テキスト"/>
        <xdr:cNvSpPr txBox="1"/>
      </xdr:nvSpPr>
      <xdr:spPr>
        <a:xfrm>
          <a:off x="17106900" y="1007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115888</xdr:rowOff>
    </xdr:from>
    <xdr:to>
      <xdr:col>77</xdr:col>
      <xdr:colOff>95250</xdr:colOff>
      <xdr:row>60</xdr:row>
      <xdr:rowOff>46038</xdr:rowOff>
    </xdr:to>
    <xdr:sp macro="" textlink="">
      <xdr:nvSpPr>
        <xdr:cNvPr id="341" name="楕円 340"/>
        <xdr:cNvSpPr/>
      </xdr:nvSpPr>
      <xdr:spPr>
        <a:xfrm>
          <a:off x="16129000" y="1023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56215</xdr:rowOff>
    </xdr:from>
    <xdr:ext cx="736600" cy="259045"/>
    <xdr:sp macro="" textlink="">
      <xdr:nvSpPr>
        <xdr:cNvPr id="342" name="テキスト ボックス 341"/>
        <xdr:cNvSpPr txBox="1"/>
      </xdr:nvSpPr>
      <xdr:spPr>
        <a:xfrm>
          <a:off x="15798800" y="10000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117898</xdr:rowOff>
    </xdr:from>
    <xdr:to>
      <xdr:col>73</xdr:col>
      <xdr:colOff>44450</xdr:colOff>
      <xdr:row>60</xdr:row>
      <xdr:rowOff>48048</xdr:rowOff>
    </xdr:to>
    <xdr:sp macro="" textlink="">
      <xdr:nvSpPr>
        <xdr:cNvPr id="343" name="楕円 342"/>
        <xdr:cNvSpPr/>
      </xdr:nvSpPr>
      <xdr:spPr>
        <a:xfrm>
          <a:off x="15240000" y="102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58225</xdr:rowOff>
    </xdr:from>
    <xdr:ext cx="762000" cy="259045"/>
    <xdr:sp macro="" textlink="">
      <xdr:nvSpPr>
        <xdr:cNvPr id="344" name="テキスト ボックス 343"/>
        <xdr:cNvSpPr txBox="1"/>
      </xdr:nvSpPr>
      <xdr:spPr>
        <a:xfrm>
          <a:off x="14909800" y="1000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117898</xdr:rowOff>
    </xdr:from>
    <xdr:to>
      <xdr:col>68</xdr:col>
      <xdr:colOff>203200</xdr:colOff>
      <xdr:row>60</xdr:row>
      <xdr:rowOff>48048</xdr:rowOff>
    </xdr:to>
    <xdr:sp macro="" textlink="">
      <xdr:nvSpPr>
        <xdr:cNvPr id="345" name="楕円 344"/>
        <xdr:cNvSpPr/>
      </xdr:nvSpPr>
      <xdr:spPr>
        <a:xfrm>
          <a:off x="14351000" y="102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58225</xdr:rowOff>
    </xdr:from>
    <xdr:ext cx="762000" cy="259045"/>
    <xdr:sp macro="" textlink="">
      <xdr:nvSpPr>
        <xdr:cNvPr id="346" name="テキスト ボックス 345"/>
        <xdr:cNvSpPr txBox="1"/>
      </xdr:nvSpPr>
      <xdr:spPr>
        <a:xfrm>
          <a:off x="14020800" y="1000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135996</xdr:rowOff>
    </xdr:from>
    <xdr:to>
      <xdr:col>64</xdr:col>
      <xdr:colOff>152400</xdr:colOff>
      <xdr:row>60</xdr:row>
      <xdr:rowOff>66146</xdr:rowOff>
    </xdr:to>
    <xdr:sp macro="" textlink="">
      <xdr:nvSpPr>
        <xdr:cNvPr id="347" name="楕円 346"/>
        <xdr:cNvSpPr/>
      </xdr:nvSpPr>
      <xdr:spPr>
        <a:xfrm>
          <a:off x="13462000" y="1025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76323</xdr:rowOff>
    </xdr:from>
    <xdr:ext cx="762000" cy="259045"/>
    <xdr:sp macro="" textlink="">
      <xdr:nvSpPr>
        <xdr:cNvPr id="348" name="テキスト ボックス 347"/>
        <xdr:cNvSpPr txBox="1"/>
      </xdr:nvSpPr>
      <xdr:spPr>
        <a:xfrm>
          <a:off x="13131800" y="10020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実質公債費比率は、合併特例債の元利償還金が減少したことなどにより、３か年平均で</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％となり前年度から</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ポイント改善した。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しかしながら、</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類似団体を上回っていることから、引き続き特定財源の確保に努め、緊急度・住民ニーズを的確に把握した事業の選択により、公債費の適正化に努める。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75474</xdr:rowOff>
    </xdr:to>
    <xdr:cxnSp macro="">
      <xdr:nvCxnSpPr>
        <xdr:cNvPr id="378" name="直線コネクタ 377"/>
        <xdr:cNvCxnSpPr/>
      </xdr:nvCxnSpPr>
      <xdr:spPr>
        <a:xfrm flipV="1">
          <a:off x="17018000" y="6302466"/>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47551</xdr:rowOff>
    </xdr:from>
    <xdr:ext cx="762000" cy="259045"/>
    <xdr:sp macro="" textlink="">
      <xdr:nvSpPr>
        <xdr:cNvPr id="379"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75474</xdr:rowOff>
    </xdr:from>
    <xdr:to>
      <xdr:col>81</xdr:col>
      <xdr:colOff>133350</xdr:colOff>
      <xdr:row>44</xdr:row>
      <xdr:rowOff>75474</xdr:rowOff>
    </xdr:to>
    <xdr:cxnSp macro="">
      <xdr:nvCxnSpPr>
        <xdr:cNvPr id="380" name="直線コネクタ 379"/>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81"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2" name="直線コネクタ 381"/>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45176</xdr:rowOff>
    </xdr:from>
    <xdr:to>
      <xdr:col>81</xdr:col>
      <xdr:colOff>44450</xdr:colOff>
      <xdr:row>41</xdr:row>
      <xdr:rowOff>79647</xdr:rowOff>
    </xdr:to>
    <xdr:cxnSp macro="">
      <xdr:nvCxnSpPr>
        <xdr:cNvPr id="383" name="直線コネクタ 382"/>
        <xdr:cNvCxnSpPr/>
      </xdr:nvCxnSpPr>
      <xdr:spPr>
        <a:xfrm flipV="1">
          <a:off x="16179800" y="707462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72044</xdr:rowOff>
    </xdr:from>
    <xdr:ext cx="762000" cy="259045"/>
    <xdr:sp macro="" textlink="">
      <xdr:nvSpPr>
        <xdr:cNvPr id="384" name="公債費負担の状況平均値テキスト"/>
        <xdr:cNvSpPr txBox="1"/>
      </xdr:nvSpPr>
      <xdr:spPr>
        <a:xfrm>
          <a:off x="17106900" y="6758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55517</xdr:rowOff>
    </xdr:from>
    <xdr:to>
      <xdr:col>81</xdr:col>
      <xdr:colOff>95250</xdr:colOff>
      <xdr:row>40</xdr:row>
      <xdr:rowOff>157117</xdr:rowOff>
    </xdr:to>
    <xdr:sp macro="" textlink="">
      <xdr:nvSpPr>
        <xdr:cNvPr id="385" name="フローチャート: 判断 384"/>
        <xdr:cNvSpPr/>
      </xdr:nvSpPr>
      <xdr:spPr>
        <a:xfrm>
          <a:off x="169672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79647</xdr:rowOff>
    </xdr:from>
    <xdr:to>
      <xdr:col>77</xdr:col>
      <xdr:colOff>44450</xdr:colOff>
      <xdr:row>41</xdr:row>
      <xdr:rowOff>86541</xdr:rowOff>
    </xdr:to>
    <xdr:cxnSp macro="">
      <xdr:nvCxnSpPr>
        <xdr:cNvPr id="386" name="直線コネクタ 385"/>
        <xdr:cNvCxnSpPr/>
      </xdr:nvCxnSpPr>
      <xdr:spPr>
        <a:xfrm flipV="1">
          <a:off x="15290800" y="710909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7" name="フローチャート: 判断 386"/>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8" name="テキスト ボックス 387"/>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86541</xdr:rowOff>
    </xdr:from>
    <xdr:to>
      <xdr:col>72</xdr:col>
      <xdr:colOff>203200</xdr:colOff>
      <xdr:row>41</xdr:row>
      <xdr:rowOff>127907</xdr:rowOff>
    </xdr:to>
    <xdr:cxnSp macro="">
      <xdr:nvCxnSpPr>
        <xdr:cNvPr id="389" name="直線コネクタ 388"/>
        <xdr:cNvCxnSpPr/>
      </xdr:nvCxnSpPr>
      <xdr:spPr>
        <a:xfrm flipV="1">
          <a:off x="14401800" y="7115991"/>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96883</xdr:rowOff>
    </xdr:from>
    <xdr:to>
      <xdr:col>73</xdr:col>
      <xdr:colOff>44450</xdr:colOff>
      <xdr:row>41</xdr:row>
      <xdr:rowOff>27033</xdr:rowOff>
    </xdr:to>
    <xdr:sp macro="" textlink="">
      <xdr:nvSpPr>
        <xdr:cNvPr id="390" name="フローチャート: 判断 389"/>
        <xdr:cNvSpPr/>
      </xdr:nvSpPr>
      <xdr:spPr>
        <a:xfrm>
          <a:off x="15240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37210</xdr:rowOff>
    </xdr:from>
    <xdr:ext cx="762000" cy="259045"/>
    <xdr:sp macro="" textlink="">
      <xdr:nvSpPr>
        <xdr:cNvPr id="391" name="テキスト ボックス 390"/>
        <xdr:cNvSpPr txBox="1"/>
      </xdr:nvSpPr>
      <xdr:spPr>
        <a:xfrm>
          <a:off x="14909800" y="672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127907</xdr:rowOff>
    </xdr:from>
    <xdr:to>
      <xdr:col>68</xdr:col>
      <xdr:colOff>152400</xdr:colOff>
      <xdr:row>42</xdr:row>
      <xdr:rowOff>18506</xdr:rowOff>
    </xdr:to>
    <xdr:cxnSp macro="">
      <xdr:nvCxnSpPr>
        <xdr:cNvPr id="392" name="直線コネクタ 391"/>
        <xdr:cNvCxnSpPr/>
      </xdr:nvCxnSpPr>
      <xdr:spPr>
        <a:xfrm flipV="1">
          <a:off x="13512800" y="715735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145143</xdr:rowOff>
    </xdr:from>
    <xdr:to>
      <xdr:col>68</xdr:col>
      <xdr:colOff>203200</xdr:colOff>
      <xdr:row>41</xdr:row>
      <xdr:rowOff>75293</xdr:rowOff>
    </xdr:to>
    <xdr:sp macro="" textlink="">
      <xdr:nvSpPr>
        <xdr:cNvPr id="393" name="フローチャート: 判断 392"/>
        <xdr:cNvSpPr/>
      </xdr:nvSpPr>
      <xdr:spPr>
        <a:xfrm>
          <a:off x="14351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85470</xdr:rowOff>
    </xdr:from>
    <xdr:ext cx="762000" cy="259045"/>
    <xdr:sp macro="" textlink="">
      <xdr:nvSpPr>
        <xdr:cNvPr id="394" name="テキスト ボックス 393"/>
        <xdr:cNvSpPr txBox="1"/>
      </xdr:nvSpPr>
      <xdr:spPr>
        <a:xfrm>
          <a:off x="14020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6" name="テキスト ボックス 395"/>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165826</xdr:rowOff>
    </xdr:from>
    <xdr:to>
      <xdr:col>81</xdr:col>
      <xdr:colOff>95250</xdr:colOff>
      <xdr:row>41</xdr:row>
      <xdr:rowOff>95976</xdr:rowOff>
    </xdr:to>
    <xdr:sp macro="" textlink="">
      <xdr:nvSpPr>
        <xdr:cNvPr id="402" name="楕円 401"/>
        <xdr:cNvSpPr/>
      </xdr:nvSpPr>
      <xdr:spPr>
        <a:xfrm>
          <a:off x="16967200" y="702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137903</xdr:rowOff>
    </xdr:from>
    <xdr:ext cx="762000" cy="259045"/>
    <xdr:sp macro="" textlink="">
      <xdr:nvSpPr>
        <xdr:cNvPr id="403" name="公債費負担の状況該当値テキスト"/>
        <xdr:cNvSpPr txBox="1"/>
      </xdr:nvSpPr>
      <xdr:spPr>
        <a:xfrm>
          <a:off x="17106900" y="6995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28847</xdr:rowOff>
    </xdr:from>
    <xdr:to>
      <xdr:col>77</xdr:col>
      <xdr:colOff>95250</xdr:colOff>
      <xdr:row>41</xdr:row>
      <xdr:rowOff>130447</xdr:rowOff>
    </xdr:to>
    <xdr:sp macro="" textlink="">
      <xdr:nvSpPr>
        <xdr:cNvPr id="404" name="楕円 403"/>
        <xdr:cNvSpPr/>
      </xdr:nvSpPr>
      <xdr:spPr>
        <a:xfrm>
          <a:off x="16129000" y="705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115224</xdr:rowOff>
    </xdr:from>
    <xdr:ext cx="736600" cy="259045"/>
    <xdr:sp macro="" textlink="">
      <xdr:nvSpPr>
        <xdr:cNvPr id="405" name="テキスト ボックス 404"/>
        <xdr:cNvSpPr txBox="1"/>
      </xdr:nvSpPr>
      <xdr:spPr>
        <a:xfrm>
          <a:off x="15798800" y="7144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35741</xdr:rowOff>
    </xdr:from>
    <xdr:to>
      <xdr:col>73</xdr:col>
      <xdr:colOff>44450</xdr:colOff>
      <xdr:row>41</xdr:row>
      <xdr:rowOff>137341</xdr:rowOff>
    </xdr:to>
    <xdr:sp macro="" textlink="">
      <xdr:nvSpPr>
        <xdr:cNvPr id="406" name="楕円 405"/>
        <xdr:cNvSpPr/>
      </xdr:nvSpPr>
      <xdr:spPr>
        <a:xfrm>
          <a:off x="15240000" y="706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122118</xdr:rowOff>
    </xdr:from>
    <xdr:ext cx="762000" cy="259045"/>
    <xdr:sp macro="" textlink="">
      <xdr:nvSpPr>
        <xdr:cNvPr id="407" name="テキスト ボックス 406"/>
        <xdr:cNvSpPr txBox="1"/>
      </xdr:nvSpPr>
      <xdr:spPr>
        <a:xfrm>
          <a:off x="14909800" y="715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77107</xdr:rowOff>
    </xdr:from>
    <xdr:to>
      <xdr:col>68</xdr:col>
      <xdr:colOff>203200</xdr:colOff>
      <xdr:row>42</xdr:row>
      <xdr:rowOff>7257</xdr:rowOff>
    </xdr:to>
    <xdr:sp macro="" textlink="">
      <xdr:nvSpPr>
        <xdr:cNvPr id="408" name="楕円 407"/>
        <xdr:cNvSpPr/>
      </xdr:nvSpPr>
      <xdr:spPr>
        <a:xfrm>
          <a:off x="14351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163484</xdr:rowOff>
    </xdr:from>
    <xdr:ext cx="762000" cy="259045"/>
    <xdr:sp macro="" textlink="">
      <xdr:nvSpPr>
        <xdr:cNvPr id="409" name="テキスト ボックス 408"/>
        <xdr:cNvSpPr txBox="1"/>
      </xdr:nvSpPr>
      <xdr:spPr>
        <a:xfrm>
          <a:off x="14020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139156</xdr:rowOff>
    </xdr:from>
    <xdr:to>
      <xdr:col>64</xdr:col>
      <xdr:colOff>152400</xdr:colOff>
      <xdr:row>42</xdr:row>
      <xdr:rowOff>69306</xdr:rowOff>
    </xdr:to>
    <xdr:sp macro="" textlink="">
      <xdr:nvSpPr>
        <xdr:cNvPr id="410" name="楕円 409"/>
        <xdr:cNvSpPr/>
      </xdr:nvSpPr>
      <xdr:spPr>
        <a:xfrm>
          <a:off x="13462000" y="716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54083</xdr:rowOff>
    </xdr:from>
    <xdr:ext cx="762000" cy="259045"/>
    <xdr:sp macro="" textlink="">
      <xdr:nvSpPr>
        <xdr:cNvPr id="411" name="テキスト ボックス 410"/>
        <xdr:cNvSpPr txBox="1"/>
      </xdr:nvSpPr>
      <xdr:spPr>
        <a:xfrm>
          <a:off x="13131800" y="725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より</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総合体育館の整備</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開始</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したこと</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により数値が悪化しており、類似団体</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平均</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と比較すると、高めとなっている。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今後、新規事業の実施に当たっては、その必要性や緊急性を十分に検討するとともに、将来負担比率等健全化判断比率に注視しながら、起債額の適正化に努めていく。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94022</xdr:rowOff>
    </xdr:to>
    <xdr:cxnSp macro="">
      <xdr:nvCxnSpPr>
        <xdr:cNvPr id="440" name="直線コネクタ 439"/>
        <xdr:cNvCxnSpPr/>
      </xdr:nvCxnSpPr>
      <xdr:spPr>
        <a:xfrm flipV="1">
          <a:off x="17018000" y="2370667"/>
          <a:ext cx="0" cy="1495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66099</xdr:rowOff>
    </xdr:from>
    <xdr:ext cx="762000" cy="259045"/>
    <xdr:sp macro="" textlink="">
      <xdr:nvSpPr>
        <xdr:cNvPr id="441" name="将来負担の状況最小値テキスト"/>
        <xdr:cNvSpPr txBox="1"/>
      </xdr:nvSpPr>
      <xdr:spPr>
        <a:xfrm>
          <a:off x="17106900" y="383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94022</xdr:rowOff>
    </xdr:from>
    <xdr:to>
      <xdr:col>81</xdr:col>
      <xdr:colOff>133350</xdr:colOff>
      <xdr:row>22</xdr:row>
      <xdr:rowOff>94022</xdr:rowOff>
    </xdr:to>
    <xdr:cxnSp macro="">
      <xdr:nvCxnSpPr>
        <xdr:cNvPr id="442" name="直線コネクタ 441"/>
        <xdr:cNvCxnSpPr/>
      </xdr:nvCxnSpPr>
      <xdr:spPr>
        <a:xfrm>
          <a:off x="16929100" y="386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81915</xdr:rowOff>
    </xdr:from>
    <xdr:to>
      <xdr:col>81</xdr:col>
      <xdr:colOff>44450</xdr:colOff>
      <xdr:row>16</xdr:row>
      <xdr:rowOff>105241</xdr:rowOff>
    </xdr:to>
    <xdr:cxnSp macro="">
      <xdr:nvCxnSpPr>
        <xdr:cNvPr id="445" name="直線コネクタ 444"/>
        <xdr:cNvCxnSpPr/>
      </xdr:nvCxnSpPr>
      <xdr:spPr>
        <a:xfrm>
          <a:off x="16179800" y="2825115"/>
          <a:ext cx="8382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16400</xdr:rowOff>
    </xdr:from>
    <xdr:ext cx="762000" cy="259045"/>
    <xdr:sp macro="" textlink="">
      <xdr:nvSpPr>
        <xdr:cNvPr id="446" name="将来負担の状況平均値テキスト"/>
        <xdr:cNvSpPr txBox="1"/>
      </xdr:nvSpPr>
      <xdr:spPr>
        <a:xfrm>
          <a:off x="17106900" y="2416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171323</xdr:rowOff>
    </xdr:from>
    <xdr:to>
      <xdr:col>81</xdr:col>
      <xdr:colOff>95250</xdr:colOff>
      <xdr:row>15</xdr:row>
      <xdr:rowOff>101473</xdr:rowOff>
    </xdr:to>
    <xdr:sp macro="" textlink="">
      <xdr:nvSpPr>
        <xdr:cNvPr id="447" name="フローチャート: 判断 446"/>
        <xdr:cNvSpPr/>
      </xdr:nvSpPr>
      <xdr:spPr>
        <a:xfrm>
          <a:off x="169672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137541</xdr:rowOff>
    </xdr:from>
    <xdr:to>
      <xdr:col>77</xdr:col>
      <xdr:colOff>44450</xdr:colOff>
      <xdr:row>16</xdr:row>
      <xdr:rowOff>81915</xdr:rowOff>
    </xdr:to>
    <xdr:cxnSp macro="">
      <xdr:nvCxnSpPr>
        <xdr:cNvPr id="448" name="直線コネクタ 447"/>
        <xdr:cNvCxnSpPr/>
      </xdr:nvCxnSpPr>
      <xdr:spPr>
        <a:xfrm>
          <a:off x="15290800" y="2709291"/>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14351</xdr:rowOff>
    </xdr:from>
    <xdr:to>
      <xdr:col>77</xdr:col>
      <xdr:colOff>95250</xdr:colOff>
      <xdr:row>15</xdr:row>
      <xdr:rowOff>115951</xdr:rowOff>
    </xdr:to>
    <xdr:sp macro="" textlink="">
      <xdr:nvSpPr>
        <xdr:cNvPr id="449" name="フローチャート: 判断 448"/>
        <xdr:cNvSpPr/>
      </xdr:nvSpPr>
      <xdr:spPr>
        <a:xfrm>
          <a:off x="16129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126128</xdr:rowOff>
    </xdr:from>
    <xdr:ext cx="736600" cy="259045"/>
    <xdr:sp macro="" textlink="">
      <xdr:nvSpPr>
        <xdr:cNvPr id="450" name="テキスト ボックス 449"/>
        <xdr:cNvSpPr txBox="1"/>
      </xdr:nvSpPr>
      <xdr:spPr>
        <a:xfrm>
          <a:off x="15798800" y="2354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137541</xdr:rowOff>
    </xdr:from>
    <xdr:to>
      <xdr:col>72</xdr:col>
      <xdr:colOff>203200</xdr:colOff>
      <xdr:row>16</xdr:row>
      <xdr:rowOff>53763</xdr:rowOff>
    </xdr:to>
    <xdr:cxnSp macro="">
      <xdr:nvCxnSpPr>
        <xdr:cNvPr id="451" name="直線コネクタ 450"/>
        <xdr:cNvCxnSpPr/>
      </xdr:nvCxnSpPr>
      <xdr:spPr>
        <a:xfrm flipV="1">
          <a:off x="14401800" y="2709291"/>
          <a:ext cx="889000" cy="8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48133</xdr:rowOff>
    </xdr:from>
    <xdr:to>
      <xdr:col>73</xdr:col>
      <xdr:colOff>44450</xdr:colOff>
      <xdr:row>15</xdr:row>
      <xdr:rowOff>149733</xdr:rowOff>
    </xdr:to>
    <xdr:sp macro="" textlink="">
      <xdr:nvSpPr>
        <xdr:cNvPr id="452" name="フローチャート: 判断 451"/>
        <xdr:cNvSpPr/>
      </xdr:nvSpPr>
      <xdr:spPr>
        <a:xfrm>
          <a:off x="15240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159910</xdr:rowOff>
    </xdr:from>
    <xdr:ext cx="762000" cy="259045"/>
    <xdr:sp macro="" textlink="">
      <xdr:nvSpPr>
        <xdr:cNvPr id="453" name="テキスト ボックス 452"/>
        <xdr:cNvSpPr txBox="1"/>
      </xdr:nvSpPr>
      <xdr:spPr>
        <a:xfrm>
          <a:off x="14909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53763</xdr:rowOff>
    </xdr:from>
    <xdr:to>
      <xdr:col>68</xdr:col>
      <xdr:colOff>152400</xdr:colOff>
      <xdr:row>16</xdr:row>
      <xdr:rowOff>86741</xdr:rowOff>
    </xdr:to>
    <xdr:cxnSp macro="">
      <xdr:nvCxnSpPr>
        <xdr:cNvPr id="454" name="直線コネクタ 453"/>
        <xdr:cNvCxnSpPr/>
      </xdr:nvCxnSpPr>
      <xdr:spPr>
        <a:xfrm flipV="1">
          <a:off x="13512800" y="2796963"/>
          <a:ext cx="889000" cy="3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13547</xdr:rowOff>
    </xdr:from>
    <xdr:to>
      <xdr:col>68</xdr:col>
      <xdr:colOff>203200</xdr:colOff>
      <xdr:row>15</xdr:row>
      <xdr:rowOff>115147</xdr:rowOff>
    </xdr:to>
    <xdr:sp macro="" textlink="">
      <xdr:nvSpPr>
        <xdr:cNvPr id="455" name="フローチャート: 判断 454"/>
        <xdr:cNvSpPr/>
      </xdr:nvSpPr>
      <xdr:spPr>
        <a:xfrm>
          <a:off x="14351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125324</xdr:rowOff>
    </xdr:from>
    <xdr:ext cx="762000" cy="259045"/>
    <xdr:sp macro="" textlink="">
      <xdr:nvSpPr>
        <xdr:cNvPr id="456" name="テキスト ボックス 455"/>
        <xdr:cNvSpPr txBox="1"/>
      </xdr:nvSpPr>
      <xdr:spPr>
        <a:xfrm>
          <a:off x="14020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80306</xdr:rowOff>
    </xdr:from>
    <xdr:to>
      <xdr:col>64</xdr:col>
      <xdr:colOff>152400</xdr:colOff>
      <xdr:row>16</xdr:row>
      <xdr:rowOff>10456</xdr:rowOff>
    </xdr:to>
    <xdr:sp macro="" textlink="">
      <xdr:nvSpPr>
        <xdr:cNvPr id="457" name="フローチャート: 判断 456"/>
        <xdr:cNvSpPr/>
      </xdr:nvSpPr>
      <xdr:spPr>
        <a:xfrm>
          <a:off x="13462000" y="26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20633</xdr:rowOff>
    </xdr:from>
    <xdr:ext cx="762000" cy="259045"/>
    <xdr:sp macro="" textlink="">
      <xdr:nvSpPr>
        <xdr:cNvPr id="458" name="テキスト ボックス 457"/>
        <xdr:cNvSpPr txBox="1"/>
      </xdr:nvSpPr>
      <xdr:spPr>
        <a:xfrm>
          <a:off x="13131800" y="242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54441</xdr:rowOff>
    </xdr:from>
    <xdr:to>
      <xdr:col>81</xdr:col>
      <xdr:colOff>95250</xdr:colOff>
      <xdr:row>16</xdr:row>
      <xdr:rowOff>156041</xdr:rowOff>
    </xdr:to>
    <xdr:sp macro="" textlink="">
      <xdr:nvSpPr>
        <xdr:cNvPr id="464" name="楕円 463"/>
        <xdr:cNvSpPr/>
      </xdr:nvSpPr>
      <xdr:spPr>
        <a:xfrm>
          <a:off x="16967200" y="279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26518</xdr:rowOff>
    </xdr:from>
    <xdr:ext cx="762000" cy="259045"/>
    <xdr:sp macro="" textlink="">
      <xdr:nvSpPr>
        <xdr:cNvPr id="465" name="将来負担の状況該当値テキスト"/>
        <xdr:cNvSpPr txBox="1"/>
      </xdr:nvSpPr>
      <xdr:spPr>
        <a:xfrm>
          <a:off x="17106900" y="276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31115</xdr:rowOff>
    </xdr:from>
    <xdr:to>
      <xdr:col>77</xdr:col>
      <xdr:colOff>95250</xdr:colOff>
      <xdr:row>16</xdr:row>
      <xdr:rowOff>132715</xdr:rowOff>
    </xdr:to>
    <xdr:sp macro="" textlink="">
      <xdr:nvSpPr>
        <xdr:cNvPr id="466" name="楕円 465"/>
        <xdr:cNvSpPr/>
      </xdr:nvSpPr>
      <xdr:spPr>
        <a:xfrm>
          <a:off x="16129000" y="277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117492</xdr:rowOff>
    </xdr:from>
    <xdr:ext cx="736600" cy="259045"/>
    <xdr:sp macro="" textlink="">
      <xdr:nvSpPr>
        <xdr:cNvPr id="467" name="テキスト ボックス 466"/>
        <xdr:cNvSpPr txBox="1"/>
      </xdr:nvSpPr>
      <xdr:spPr>
        <a:xfrm>
          <a:off x="15798800" y="2860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86741</xdr:rowOff>
    </xdr:from>
    <xdr:to>
      <xdr:col>73</xdr:col>
      <xdr:colOff>44450</xdr:colOff>
      <xdr:row>16</xdr:row>
      <xdr:rowOff>16891</xdr:rowOff>
    </xdr:to>
    <xdr:sp macro="" textlink="">
      <xdr:nvSpPr>
        <xdr:cNvPr id="468" name="楕円 467"/>
        <xdr:cNvSpPr/>
      </xdr:nvSpPr>
      <xdr:spPr>
        <a:xfrm>
          <a:off x="15240000" y="265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1668</xdr:rowOff>
    </xdr:from>
    <xdr:ext cx="762000" cy="259045"/>
    <xdr:sp macro="" textlink="">
      <xdr:nvSpPr>
        <xdr:cNvPr id="469" name="テキスト ボックス 468"/>
        <xdr:cNvSpPr txBox="1"/>
      </xdr:nvSpPr>
      <xdr:spPr>
        <a:xfrm>
          <a:off x="14909800" y="2744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2963</xdr:rowOff>
    </xdr:from>
    <xdr:to>
      <xdr:col>68</xdr:col>
      <xdr:colOff>203200</xdr:colOff>
      <xdr:row>16</xdr:row>
      <xdr:rowOff>104563</xdr:rowOff>
    </xdr:to>
    <xdr:sp macro="" textlink="">
      <xdr:nvSpPr>
        <xdr:cNvPr id="470" name="楕円 469"/>
        <xdr:cNvSpPr/>
      </xdr:nvSpPr>
      <xdr:spPr>
        <a:xfrm>
          <a:off x="14351000" y="274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89340</xdr:rowOff>
    </xdr:from>
    <xdr:ext cx="762000" cy="259045"/>
    <xdr:sp macro="" textlink="">
      <xdr:nvSpPr>
        <xdr:cNvPr id="471" name="テキスト ボックス 470"/>
        <xdr:cNvSpPr txBox="1"/>
      </xdr:nvSpPr>
      <xdr:spPr>
        <a:xfrm>
          <a:off x="14020800" y="283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35941</xdr:rowOff>
    </xdr:from>
    <xdr:to>
      <xdr:col>64</xdr:col>
      <xdr:colOff>152400</xdr:colOff>
      <xdr:row>16</xdr:row>
      <xdr:rowOff>137541</xdr:rowOff>
    </xdr:to>
    <xdr:sp macro="" textlink="">
      <xdr:nvSpPr>
        <xdr:cNvPr id="472" name="楕円 471"/>
        <xdr:cNvSpPr/>
      </xdr:nvSpPr>
      <xdr:spPr>
        <a:xfrm>
          <a:off x="13462000" y="277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122318</xdr:rowOff>
    </xdr:from>
    <xdr:ext cx="762000" cy="259045"/>
    <xdr:sp macro="" textlink="">
      <xdr:nvSpPr>
        <xdr:cNvPr id="473" name="テキスト ボックス 472"/>
        <xdr:cNvSpPr txBox="1"/>
      </xdr:nvSpPr>
      <xdr:spPr>
        <a:xfrm>
          <a:off x="13131800" y="2865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静岡県袋井市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87,908
84,005
108.33
34,040,445
32,766,717
1,271,245
19,201,533
26,366,508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人件費に係る経常収支比率が、類似団体</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平均</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より良好な要因として、消防業務等を一部事務組合で行っていることが挙げられる。（補助費等に計上されている）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今後も、行政改革実施計画の遂行による業務効率化を進めるとともに、一部事務組合、公営企業等の人件費に充てる繰出金等を含め、適正化に努める。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41</xdr:row>
      <xdr:rowOff>54610</xdr:rowOff>
    </xdr:to>
    <xdr:cxnSp macro="">
      <xdr:nvCxnSpPr>
        <xdr:cNvPr id="61" name="直線コネクタ 60"/>
        <xdr:cNvCxnSpPr/>
      </xdr:nvCxnSpPr>
      <xdr:spPr>
        <a:xfrm flipV="1">
          <a:off x="4826000" y="57886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39370</xdr:rowOff>
    </xdr:from>
    <xdr:to>
      <xdr:col>24</xdr:col>
      <xdr:colOff>25400</xdr:colOff>
      <xdr:row>35</xdr:row>
      <xdr:rowOff>39370</xdr:rowOff>
    </xdr:to>
    <xdr:cxnSp macro="">
      <xdr:nvCxnSpPr>
        <xdr:cNvPr id="66" name="直線コネクタ 65"/>
        <xdr:cNvCxnSpPr/>
      </xdr:nvCxnSpPr>
      <xdr:spPr>
        <a:xfrm>
          <a:off x="3987800" y="6040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1270</xdr:rowOff>
    </xdr:from>
    <xdr:to>
      <xdr:col>19</xdr:col>
      <xdr:colOff>187325</xdr:colOff>
      <xdr:row>35</xdr:row>
      <xdr:rowOff>39370</xdr:rowOff>
    </xdr:to>
    <xdr:cxnSp macro="">
      <xdr:nvCxnSpPr>
        <xdr:cNvPr id="69" name="直線コネクタ 68"/>
        <xdr:cNvCxnSpPr/>
      </xdr:nvCxnSpPr>
      <xdr:spPr>
        <a:xfrm>
          <a:off x="3098800" y="6002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71" name="テキスト ボックス 70"/>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157480</xdr:rowOff>
    </xdr:from>
    <xdr:to>
      <xdr:col>15</xdr:col>
      <xdr:colOff>98425</xdr:colOff>
      <xdr:row>35</xdr:row>
      <xdr:rowOff>1270</xdr:rowOff>
    </xdr:to>
    <xdr:cxnSp macro="">
      <xdr:nvCxnSpPr>
        <xdr:cNvPr id="72" name="直線コネクタ 71"/>
        <xdr:cNvCxnSpPr/>
      </xdr:nvCxnSpPr>
      <xdr:spPr>
        <a:xfrm>
          <a:off x="2209800" y="5986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157480</xdr:rowOff>
    </xdr:from>
    <xdr:to>
      <xdr:col>11</xdr:col>
      <xdr:colOff>9525</xdr:colOff>
      <xdr:row>35</xdr:row>
      <xdr:rowOff>77470</xdr:rowOff>
    </xdr:to>
    <xdr:cxnSp macro="">
      <xdr:nvCxnSpPr>
        <xdr:cNvPr id="75" name="直線コネクタ 74"/>
        <xdr:cNvCxnSpPr/>
      </xdr:nvCxnSpPr>
      <xdr:spPr>
        <a:xfrm flipV="1">
          <a:off x="1320800" y="5986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140970</xdr:rowOff>
    </xdr:from>
    <xdr:to>
      <xdr:col>11</xdr:col>
      <xdr:colOff>60325</xdr:colOff>
      <xdr:row>36</xdr:row>
      <xdr:rowOff>71120</xdr:rowOff>
    </xdr:to>
    <xdr:sp macro="" textlink="">
      <xdr:nvSpPr>
        <xdr:cNvPr id="76" name="フローチャート: 判断 75"/>
        <xdr:cNvSpPr/>
      </xdr:nvSpPr>
      <xdr:spPr>
        <a:xfrm>
          <a:off x="2159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55897</xdr:rowOff>
    </xdr:from>
    <xdr:ext cx="762000" cy="259045"/>
    <xdr:sp macro="" textlink="">
      <xdr:nvSpPr>
        <xdr:cNvPr id="77" name="テキスト ボックス 76"/>
        <xdr:cNvSpPr txBox="1"/>
      </xdr:nvSpPr>
      <xdr:spPr>
        <a:xfrm>
          <a:off x="1828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78" name="フローチャート: 判断 77"/>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71137</xdr:rowOff>
    </xdr:from>
    <xdr:ext cx="762000" cy="259045"/>
    <xdr:sp macro="" textlink="">
      <xdr:nvSpPr>
        <xdr:cNvPr id="79" name="テキスト ボックス 78"/>
        <xdr:cNvSpPr txBox="1"/>
      </xdr:nvSpPr>
      <xdr:spPr>
        <a:xfrm>
          <a:off x="939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160020</xdr:rowOff>
    </xdr:from>
    <xdr:to>
      <xdr:col>24</xdr:col>
      <xdr:colOff>76200</xdr:colOff>
      <xdr:row>35</xdr:row>
      <xdr:rowOff>90170</xdr:rowOff>
    </xdr:to>
    <xdr:sp macro="" textlink="">
      <xdr:nvSpPr>
        <xdr:cNvPr id="85" name="楕円 84"/>
        <xdr:cNvSpPr/>
      </xdr:nvSpPr>
      <xdr:spPr>
        <a:xfrm>
          <a:off x="47752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5097</xdr:rowOff>
    </xdr:from>
    <xdr:ext cx="762000" cy="259045"/>
    <xdr:sp macro="" textlink="">
      <xdr:nvSpPr>
        <xdr:cNvPr id="86" name="人件費該当値テキスト"/>
        <xdr:cNvSpPr txBox="1"/>
      </xdr:nvSpPr>
      <xdr:spPr>
        <a:xfrm>
          <a:off x="49149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160020</xdr:rowOff>
    </xdr:from>
    <xdr:to>
      <xdr:col>20</xdr:col>
      <xdr:colOff>38100</xdr:colOff>
      <xdr:row>35</xdr:row>
      <xdr:rowOff>90170</xdr:rowOff>
    </xdr:to>
    <xdr:sp macro="" textlink="">
      <xdr:nvSpPr>
        <xdr:cNvPr id="87" name="楕円 86"/>
        <xdr:cNvSpPr/>
      </xdr:nvSpPr>
      <xdr:spPr>
        <a:xfrm>
          <a:off x="3937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100347</xdr:rowOff>
    </xdr:from>
    <xdr:ext cx="736600" cy="259045"/>
    <xdr:sp macro="" textlink="">
      <xdr:nvSpPr>
        <xdr:cNvPr id="88" name="テキスト ボックス 87"/>
        <xdr:cNvSpPr txBox="1"/>
      </xdr:nvSpPr>
      <xdr:spPr>
        <a:xfrm>
          <a:off x="3606800" y="5758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121920</xdr:rowOff>
    </xdr:from>
    <xdr:to>
      <xdr:col>15</xdr:col>
      <xdr:colOff>149225</xdr:colOff>
      <xdr:row>35</xdr:row>
      <xdr:rowOff>52070</xdr:rowOff>
    </xdr:to>
    <xdr:sp macro="" textlink="">
      <xdr:nvSpPr>
        <xdr:cNvPr id="89" name="楕円 88"/>
        <xdr:cNvSpPr/>
      </xdr:nvSpPr>
      <xdr:spPr>
        <a:xfrm>
          <a:off x="3048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90" name="テキスト ボックス 89"/>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106680</xdr:rowOff>
    </xdr:from>
    <xdr:to>
      <xdr:col>11</xdr:col>
      <xdr:colOff>60325</xdr:colOff>
      <xdr:row>35</xdr:row>
      <xdr:rowOff>36830</xdr:rowOff>
    </xdr:to>
    <xdr:sp macro="" textlink="">
      <xdr:nvSpPr>
        <xdr:cNvPr id="91" name="楕円 90"/>
        <xdr:cNvSpPr/>
      </xdr:nvSpPr>
      <xdr:spPr>
        <a:xfrm>
          <a:off x="2159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47007</xdr:rowOff>
    </xdr:from>
    <xdr:ext cx="762000" cy="259045"/>
    <xdr:sp macro="" textlink="">
      <xdr:nvSpPr>
        <xdr:cNvPr id="92" name="テキスト ボックス 91"/>
        <xdr:cNvSpPr txBox="1"/>
      </xdr:nvSpPr>
      <xdr:spPr>
        <a:xfrm>
          <a:off x="1828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26670</xdr:rowOff>
    </xdr:from>
    <xdr:to>
      <xdr:col>6</xdr:col>
      <xdr:colOff>171450</xdr:colOff>
      <xdr:row>35</xdr:row>
      <xdr:rowOff>128270</xdr:rowOff>
    </xdr:to>
    <xdr:sp macro="" textlink="">
      <xdr:nvSpPr>
        <xdr:cNvPr id="93" name="楕円 92"/>
        <xdr:cNvSpPr/>
      </xdr:nvSpPr>
      <xdr:spPr>
        <a:xfrm>
          <a:off x="1270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138447</xdr:rowOff>
    </xdr:from>
    <xdr:ext cx="762000" cy="259045"/>
    <xdr:sp macro="" textlink="">
      <xdr:nvSpPr>
        <xdr:cNvPr id="94" name="テキスト ボックス 93"/>
        <xdr:cNvSpPr txBox="1"/>
      </xdr:nvSpPr>
      <xdr:spPr>
        <a:xfrm>
          <a:off x="939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新たに建設した施設の維持管理費や、</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幼稚園給食の完全実施などにより、物件費に係る経常収支比率は、類似団体平均を上回っている。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今後は、枠配分予算編成を中心とした事務事業の見直し、公共施設マネジメントによる施設保有量及び維持管理コストの適正化などにより、経常経費の削減を図っていく。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128633</xdr:rowOff>
    </xdr:from>
    <xdr:to>
      <xdr:col>82</xdr:col>
      <xdr:colOff>107950</xdr:colOff>
      <xdr:row>20</xdr:row>
      <xdr:rowOff>149860</xdr:rowOff>
    </xdr:to>
    <xdr:cxnSp macro="">
      <xdr:nvCxnSpPr>
        <xdr:cNvPr id="124" name="直線コネクタ 123"/>
        <xdr:cNvCxnSpPr/>
      </xdr:nvCxnSpPr>
      <xdr:spPr>
        <a:xfrm flipV="1">
          <a:off x="16510000" y="2357483"/>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5"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6" name="直線コネクタ 125"/>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43560</xdr:rowOff>
    </xdr:from>
    <xdr:ext cx="762000" cy="259045"/>
    <xdr:sp macro="" textlink="">
      <xdr:nvSpPr>
        <xdr:cNvPr id="127"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128633</xdr:rowOff>
    </xdr:from>
    <xdr:to>
      <xdr:col>82</xdr:col>
      <xdr:colOff>196850</xdr:colOff>
      <xdr:row>13</xdr:row>
      <xdr:rowOff>128633</xdr:rowOff>
    </xdr:to>
    <xdr:cxnSp macro="">
      <xdr:nvCxnSpPr>
        <xdr:cNvPr id="128" name="直線コネクタ 127"/>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76381</xdr:rowOff>
    </xdr:from>
    <xdr:to>
      <xdr:col>82</xdr:col>
      <xdr:colOff>107950</xdr:colOff>
      <xdr:row>17</xdr:row>
      <xdr:rowOff>76381</xdr:rowOff>
    </xdr:to>
    <xdr:cxnSp macro="">
      <xdr:nvCxnSpPr>
        <xdr:cNvPr id="129" name="直線コネクタ 128"/>
        <xdr:cNvCxnSpPr/>
      </xdr:nvCxnSpPr>
      <xdr:spPr>
        <a:xfrm>
          <a:off x="15671800" y="29910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115587</xdr:rowOff>
    </xdr:from>
    <xdr:ext cx="762000" cy="259045"/>
    <xdr:sp macro="" textlink="">
      <xdr:nvSpPr>
        <xdr:cNvPr id="130" name="物件費平均値テキスト"/>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31" name="フローチャート: 判断 130"/>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24130</xdr:rowOff>
    </xdr:from>
    <xdr:to>
      <xdr:col>78</xdr:col>
      <xdr:colOff>69850</xdr:colOff>
      <xdr:row>17</xdr:row>
      <xdr:rowOff>76381</xdr:rowOff>
    </xdr:to>
    <xdr:cxnSp macro="">
      <xdr:nvCxnSpPr>
        <xdr:cNvPr id="132" name="直線コネクタ 131"/>
        <xdr:cNvCxnSpPr/>
      </xdr:nvCxnSpPr>
      <xdr:spPr>
        <a:xfrm>
          <a:off x="14782800" y="293878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85997</xdr:rowOff>
    </xdr:from>
    <xdr:to>
      <xdr:col>78</xdr:col>
      <xdr:colOff>120650</xdr:colOff>
      <xdr:row>17</xdr:row>
      <xdr:rowOff>16147</xdr:rowOff>
    </xdr:to>
    <xdr:sp macro="" textlink="">
      <xdr:nvSpPr>
        <xdr:cNvPr id="133" name="フローチャート: 判断 132"/>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26324</xdr:rowOff>
    </xdr:from>
    <xdr:ext cx="736600" cy="259045"/>
    <xdr:sp macro="" textlink="">
      <xdr:nvSpPr>
        <xdr:cNvPr id="134" name="テキスト ボックス 133"/>
        <xdr:cNvSpPr txBox="1"/>
      </xdr:nvSpPr>
      <xdr:spPr>
        <a:xfrm>
          <a:off x="15290800" y="259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17599</xdr:rowOff>
    </xdr:from>
    <xdr:to>
      <xdr:col>73</xdr:col>
      <xdr:colOff>180975</xdr:colOff>
      <xdr:row>17</xdr:row>
      <xdr:rowOff>24130</xdr:rowOff>
    </xdr:to>
    <xdr:cxnSp macro="">
      <xdr:nvCxnSpPr>
        <xdr:cNvPr id="135" name="直線コネクタ 134"/>
        <xdr:cNvCxnSpPr/>
      </xdr:nvCxnSpPr>
      <xdr:spPr>
        <a:xfrm>
          <a:off x="13893800" y="293224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6" name="フローチャート: 判断 135"/>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37" name="テキスト ボックス 136"/>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110671</xdr:rowOff>
    </xdr:from>
    <xdr:to>
      <xdr:col>69</xdr:col>
      <xdr:colOff>92075</xdr:colOff>
      <xdr:row>17</xdr:row>
      <xdr:rowOff>17599</xdr:rowOff>
    </xdr:to>
    <xdr:cxnSp macro="">
      <xdr:nvCxnSpPr>
        <xdr:cNvPr id="138" name="直線コネクタ 137"/>
        <xdr:cNvCxnSpPr/>
      </xdr:nvCxnSpPr>
      <xdr:spPr>
        <a:xfrm>
          <a:off x="13004800" y="2853871"/>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46809</xdr:rowOff>
    </xdr:from>
    <xdr:to>
      <xdr:col>69</xdr:col>
      <xdr:colOff>142875</xdr:colOff>
      <xdr:row>16</xdr:row>
      <xdr:rowOff>148409</xdr:rowOff>
    </xdr:to>
    <xdr:sp macro="" textlink="">
      <xdr:nvSpPr>
        <xdr:cNvPr id="139" name="フローチャート: 判断 138"/>
        <xdr:cNvSpPr/>
      </xdr:nvSpPr>
      <xdr:spPr>
        <a:xfrm>
          <a:off x="13843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158586</xdr:rowOff>
    </xdr:from>
    <xdr:ext cx="762000" cy="259045"/>
    <xdr:sp macro="" textlink="">
      <xdr:nvSpPr>
        <xdr:cNvPr id="140" name="テキスト ボックス 139"/>
        <xdr:cNvSpPr txBox="1"/>
      </xdr:nvSpPr>
      <xdr:spPr>
        <a:xfrm>
          <a:off x="13512800" y="255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1088</xdr:rowOff>
    </xdr:from>
    <xdr:to>
      <xdr:col>65</xdr:col>
      <xdr:colOff>53975</xdr:colOff>
      <xdr:row>16</xdr:row>
      <xdr:rowOff>102688</xdr:rowOff>
    </xdr:to>
    <xdr:sp macro="" textlink="">
      <xdr:nvSpPr>
        <xdr:cNvPr id="141" name="フローチャート: 判断 140"/>
        <xdr:cNvSpPr/>
      </xdr:nvSpPr>
      <xdr:spPr>
        <a:xfrm>
          <a:off x="12954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112865</xdr:rowOff>
    </xdr:from>
    <xdr:ext cx="762000" cy="259045"/>
    <xdr:sp macro="" textlink="">
      <xdr:nvSpPr>
        <xdr:cNvPr id="142" name="テキスト ボックス 141"/>
        <xdr:cNvSpPr txBox="1"/>
      </xdr:nvSpPr>
      <xdr:spPr>
        <a:xfrm>
          <a:off x="12623800" y="251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25581</xdr:rowOff>
    </xdr:from>
    <xdr:to>
      <xdr:col>82</xdr:col>
      <xdr:colOff>158750</xdr:colOff>
      <xdr:row>17</xdr:row>
      <xdr:rowOff>127181</xdr:rowOff>
    </xdr:to>
    <xdr:sp macro="" textlink="">
      <xdr:nvSpPr>
        <xdr:cNvPr id="148" name="楕円 147"/>
        <xdr:cNvSpPr/>
      </xdr:nvSpPr>
      <xdr:spPr>
        <a:xfrm>
          <a:off x="16459200" y="294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169108</xdr:rowOff>
    </xdr:from>
    <xdr:ext cx="762000" cy="259045"/>
    <xdr:sp macro="" textlink="">
      <xdr:nvSpPr>
        <xdr:cNvPr id="149" name="物件費該当値テキスト"/>
        <xdr:cNvSpPr txBox="1"/>
      </xdr:nvSpPr>
      <xdr:spPr>
        <a:xfrm>
          <a:off x="16598900" y="2912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25581</xdr:rowOff>
    </xdr:from>
    <xdr:to>
      <xdr:col>78</xdr:col>
      <xdr:colOff>120650</xdr:colOff>
      <xdr:row>17</xdr:row>
      <xdr:rowOff>127181</xdr:rowOff>
    </xdr:to>
    <xdr:sp macro="" textlink="">
      <xdr:nvSpPr>
        <xdr:cNvPr id="150" name="楕円 149"/>
        <xdr:cNvSpPr/>
      </xdr:nvSpPr>
      <xdr:spPr>
        <a:xfrm>
          <a:off x="15621000" y="294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111958</xdr:rowOff>
    </xdr:from>
    <xdr:ext cx="736600" cy="259045"/>
    <xdr:sp macro="" textlink="">
      <xdr:nvSpPr>
        <xdr:cNvPr id="151" name="テキスト ボックス 150"/>
        <xdr:cNvSpPr txBox="1"/>
      </xdr:nvSpPr>
      <xdr:spPr>
        <a:xfrm>
          <a:off x="15290800" y="3026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144780</xdr:rowOff>
    </xdr:from>
    <xdr:to>
      <xdr:col>74</xdr:col>
      <xdr:colOff>31750</xdr:colOff>
      <xdr:row>17</xdr:row>
      <xdr:rowOff>74930</xdr:rowOff>
    </xdr:to>
    <xdr:sp macro="" textlink="">
      <xdr:nvSpPr>
        <xdr:cNvPr id="152" name="楕円 151"/>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53" name="テキスト ボックス 152"/>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138249</xdr:rowOff>
    </xdr:from>
    <xdr:to>
      <xdr:col>69</xdr:col>
      <xdr:colOff>142875</xdr:colOff>
      <xdr:row>17</xdr:row>
      <xdr:rowOff>68399</xdr:rowOff>
    </xdr:to>
    <xdr:sp macro="" textlink="">
      <xdr:nvSpPr>
        <xdr:cNvPr id="154" name="楕円 153"/>
        <xdr:cNvSpPr/>
      </xdr:nvSpPr>
      <xdr:spPr>
        <a:xfrm>
          <a:off x="13843000" y="288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53176</xdr:rowOff>
    </xdr:from>
    <xdr:ext cx="762000" cy="259045"/>
    <xdr:sp macro="" textlink="">
      <xdr:nvSpPr>
        <xdr:cNvPr id="155" name="テキスト ボックス 154"/>
        <xdr:cNvSpPr txBox="1"/>
      </xdr:nvSpPr>
      <xdr:spPr>
        <a:xfrm>
          <a:off x="13512800" y="2967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56" name="楕円 155"/>
        <xdr:cNvSpPr/>
      </xdr:nvSpPr>
      <xdr:spPr>
        <a:xfrm>
          <a:off x="12954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146248</xdr:rowOff>
    </xdr:from>
    <xdr:ext cx="762000" cy="259045"/>
    <xdr:sp macro="" textlink="">
      <xdr:nvSpPr>
        <xdr:cNvPr id="157" name="テキスト ボックス 156"/>
        <xdr:cNvSpPr txBox="1"/>
      </xdr:nvSpPr>
      <xdr:spPr>
        <a:xfrm>
          <a:off x="12623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扶助費に係る経常収支比率が、類似団体</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平均</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より良好な要因として、高齢化率の低さにより老人福祉費や社会福祉費の割合が低いことが挙げられる。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しかし、ここ数年は、子育て支援事業に伴う児童福祉費や保育所費などが増加傾向にある</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152146</xdr:rowOff>
    </xdr:to>
    <xdr:cxnSp macro="">
      <xdr:nvCxnSpPr>
        <xdr:cNvPr id="183" name="直線コネクタ 182"/>
        <xdr:cNvCxnSpPr/>
      </xdr:nvCxnSpPr>
      <xdr:spPr>
        <a:xfrm flipV="1">
          <a:off x="4826000" y="919327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124223</xdr:rowOff>
    </xdr:from>
    <xdr:ext cx="762000" cy="259045"/>
    <xdr:sp macro="" textlink="">
      <xdr:nvSpPr>
        <xdr:cNvPr id="184" name="扶助費最小値テキスト"/>
        <xdr:cNvSpPr txBox="1"/>
      </xdr:nvSpPr>
      <xdr:spPr>
        <a:xfrm>
          <a:off x="4914900" y="1058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152146</xdr:rowOff>
    </xdr:from>
    <xdr:to>
      <xdr:col>24</xdr:col>
      <xdr:colOff>114300</xdr:colOff>
      <xdr:row>61</xdr:row>
      <xdr:rowOff>152146</xdr:rowOff>
    </xdr:to>
    <xdr:cxnSp macro="">
      <xdr:nvCxnSpPr>
        <xdr:cNvPr id="185" name="直線コネクタ 184"/>
        <xdr:cNvCxnSpPr/>
      </xdr:nvCxnSpPr>
      <xdr:spPr>
        <a:xfrm>
          <a:off x="4737100" y="1061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6"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7" name="直線コネクタ 186"/>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65278</xdr:rowOff>
    </xdr:from>
    <xdr:to>
      <xdr:col>24</xdr:col>
      <xdr:colOff>25400</xdr:colOff>
      <xdr:row>55</xdr:row>
      <xdr:rowOff>74422</xdr:rowOff>
    </xdr:to>
    <xdr:cxnSp macro="">
      <xdr:nvCxnSpPr>
        <xdr:cNvPr id="188" name="直線コネクタ 187"/>
        <xdr:cNvCxnSpPr/>
      </xdr:nvCxnSpPr>
      <xdr:spPr>
        <a:xfrm>
          <a:off x="3987800" y="94950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160291</xdr:rowOff>
    </xdr:from>
    <xdr:ext cx="762000" cy="259045"/>
    <xdr:sp macro="" textlink="">
      <xdr:nvSpPr>
        <xdr:cNvPr id="189" name="扶助費平均値テキスト"/>
        <xdr:cNvSpPr txBox="1"/>
      </xdr:nvSpPr>
      <xdr:spPr>
        <a:xfrm>
          <a:off x="4914900" y="9590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xdr:rowOff>
    </xdr:from>
    <xdr:to>
      <xdr:col>24</xdr:col>
      <xdr:colOff>76200</xdr:colOff>
      <xdr:row>56</xdr:row>
      <xdr:rowOff>118364</xdr:rowOff>
    </xdr:to>
    <xdr:sp macro="" textlink="">
      <xdr:nvSpPr>
        <xdr:cNvPr id="190" name="フローチャート: 判断 189"/>
        <xdr:cNvSpPr/>
      </xdr:nvSpPr>
      <xdr:spPr>
        <a:xfrm>
          <a:off x="47752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xdr:rowOff>
    </xdr:from>
    <xdr:to>
      <xdr:col>19</xdr:col>
      <xdr:colOff>187325</xdr:colOff>
      <xdr:row>55</xdr:row>
      <xdr:rowOff>65278</xdr:rowOff>
    </xdr:to>
    <xdr:cxnSp macro="">
      <xdr:nvCxnSpPr>
        <xdr:cNvPr id="191" name="直線コネクタ 190"/>
        <xdr:cNvCxnSpPr/>
      </xdr:nvCxnSpPr>
      <xdr:spPr>
        <a:xfrm>
          <a:off x="3098800" y="94310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2" name="フローチャート: 判断 191"/>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84853</xdr:rowOff>
    </xdr:from>
    <xdr:ext cx="736600" cy="259045"/>
    <xdr:sp macro="" textlink="">
      <xdr:nvSpPr>
        <xdr:cNvPr id="193" name="テキスト ボックス 192"/>
        <xdr:cNvSpPr txBox="1"/>
      </xdr:nvSpPr>
      <xdr:spPr>
        <a:xfrm>
          <a:off x="3606800" y="968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53848</xdr:rowOff>
    </xdr:from>
    <xdr:to>
      <xdr:col>15</xdr:col>
      <xdr:colOff>98425</xdr:colOff>
      <xdr:row>55</xdr:row>
      <xdr:rowOff>1270</xdr:rowOff>
    </xdr:to>
    <xdr:cxnSp macro="">
      <xdr:nvCxnSpPr>
        <xdr:cNvPr id="194" name="直線コネクタ 193"/>
        <xdr:cNvCxnSpPr/>
      </xdr:nvCxnSpPr>
      <xdr:spPr>
        <a:xfrm>
          <a:off x="2209800" y="931214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124206</xdr:rowOff>
    </xdr:from>
    <xdr:to>
      <xdr:col>15</xdr:col>
      <xdr:colOff>149225</xdr:colOff>
      <xdr:row>56</xdr:row>
      <xdr:rowOff>54356</xdr:rowOff>
    </xdr:to>
    <xdr:sp macro="" textlink="">
      <xdr:nvSpPr>
        <xdr:cNvPr id="195" name="フローチャート: 判断 194"/>
        <xdr:cNvSpPr/>
      </xdr:nvSpPr>
      <xdr:spPr>
        <a:xfrm>
          <a:off x="3048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39133</xdr:rowOff>
    </xdr:from>
    <xdr:ext cx="762000" cy="259045"/>
    <xdr:sp macro="" textlink="">
      <xdr:nvSpPr>
        <xdr:cNvPr id="196" name="テキスト ボックス 195"/>
        <xdr:cNvSpPr txBox="1"/>
      </xdr:nvSpPr>
      <xdr:spPr>
        <a:xfrm>
          <a:off x="2717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35560</xdr:rowOff>
    </xdr:from>
    <xdr:to>
      <xdr:col>11</xdr:col>
      <xdr:colOff>9525</xdr:colOff>
      <xdr:row>54</xdr:row>
      <xdr:rowOff>53848</xdr:rowOff>
    </xdr:to>
    <xdr:cxnSp macro="">
      <xdr:nvCxnSpPr>
        <xdr:cNvPr id="197" name="直線コネクタ 196"/>
        <xdr:cNvCxnSpPr/>
      </xdr:nvCxnSpPr>
      <xdr:spPr>
        <a:xfrm>
          <a:off x="1320800" y="92938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140208</xdr:rowOff>
    </xdr:from>
    <xdr:to>
      <xdr:col>11</xdr:col>
      <xdr:colOff>60325</xdr:colOff>
      <xdr:row>55</xdr:row>
      <xdr:rowOff>70358</xdr:rowOff>
    </xdr:to>
    <xdr:sp macro="" textlink="">
      <xdr:nvSpPr>
        <xdr:cNvPr id="198" name="フローチャート: 判断 197"/>
        <xdr:cNvSpPr/>
      </xdr:nvSpPr>
      <xdr:spPr>
        <a:xfrm>
          <a:off x="2159000" y="939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55135</xdr:rowOff>
    </xdr:from>
    <xdr:ext cx="762000" cy="259045"/>
    <xdr:sp macro="" textlink="">
      <xdr:nvSpPr>
        <xdr:cNvPr id="199" name="テキスト ボックス 198"/>
        <xdr:cNvSpPr txBox="1"/>
      </xdr:nvSpPr>
      <xdr:spPr>
        <a:xfrm>
          <a:off x="1828800" y="948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131064</xdr:rowOff>
    </xdr:from>
    <xdr:to>
      <xdr:col>6</xdr:col>
      <xdr:colOff>171450</xdr:colOff>
      <xdr:row>55</xdr:row>
      <xdr:rowOff>61214</xdr:rowOff>
    </xdr:to>
    <xdr:sp macro="" textlink="">
      <xdr:nvSpPr>
        <xdr:cNvPr id="200" name="フローチャート: 判断 199"/>
        <xdr:cNvSpPr/>
      </xdr:nvSpPr>
      <xdr:spPr>
        <a:xfrm>
          <a:off x="1270000" y="938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45991</xdr:rowOff>
    </xdr:from>
    <xdr:ext cx="762000" cy="259045"/>
    <xdr:sp macro="" textlink="">
      <xdr:nvSpPr>
        <xdr:cNvPr id="201" name="テキスト ボックス 200"/>
        <xdr:cNvSpPr txBox="1"/>
      </xdr:nvSpPr>
      <xdr:spPr>
        <a:xfrm>
          <a:off x="939800" y="947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23622</xdr:rowOff>
    </xdr:from>
    <xdr:to>
      <xdr:col>24</xdr:col>
      <xdr:colOff>76200</xdr:colOff>
      <xdr:row>55</xdr:row>
      <xdr:rowOff>125222</xdr:rowOff>
    </xdr:to>
    <xdr:sp macro="" textlink="">
      <xdr:nvSpPr>
        <xdr:cNvPr id="207" name="楕円 206"/>
        <xdr:cNvSpPr/>
      </xdr:nvSpPr>
      <xdr:spPr>
        <a:xfrm>
          <a:off x="47752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40149</xdr:rowOff>
    </xdr:from>
    <xdr:ext cx="762000" cy="259045"/>
    <xdr:sp macro="" textlink="">
      <xdr:nvSpPr>
        <xdr:cNvPr id="208" name="扶助費該当値テキスト"/>
        <xdr:cNvSpPr txBox="1"/>
      </xdr:nvSpPr>
      <xdr:spPr>
        <a:xfrm>
          <a:off x="4914900" y="929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14478</xdr:rowOff>
    </xdr:from>
    <xdr:to>
      <xdr:col>20</xdr:col>
      <xdr:colOff>38100</xdr:colOff>
      <xdr:row>55</xdr:row>
      <xdr:rowOff>116078</xdr:rowOff>
    </xdr:to>
    <xdr:sp macro="" textlink="">
      <xdr:nvSpPr>
        <xdr:cNvPr id="209" name="楕円 208"/>
        <xdr:cNvSpPr/>
      </xdr:nvSpPr>
      <xdr:spPr>
        <a:xfrm>
          <a:off x="39370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126255</xdr:rowOff>
    </xdr:from>
    <xdr:ext cx="736600" cy="259045"/>
    <xdr:sp macro="" textlink="">
      <xdr:nvSpPr>
        <xdr:cNvPr id="210" name="テキスト ボックス 209"/>
        <xdr:cNvSpPr txBox="1"/>
      </xdr:nvSpPr>
      <xdr:spPr>
        <a:xfrm>
          <a:off x="3606800" y="921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121920</xdr:rowOff>
    </xdr:from>
    <xdr:to>
      <xdr:col>15</xdr:col>
      <xdr:colOff>149225</xdr:colOff>
      <xdr:row>55</xdr:row>
      <xdr:rowOff>52070</xdr:rowOff>
    </xdr:to>
    <xdr:sp macro="" textlink="">
      <xdr:nvSpPr>
        <xdr:cNvPr id="211" name="楕円 210"/>
        <xdr:cNvSpPr/>
      </xdr:nvSpPr>
      <xdr:spPr>
        <a:xfrm>
          <a:off x="3048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62247</xdr:rowOff>
    </xdr:from>
    <xdr:ext cx="762000" cy="259045"/>
    <xdr:sp macro="" textlink="">
      <xdr:nvSpPr>
        <xdr:cNvPr id="212" name="テキスト ボックス 211"/>
        <xdr:cNvSpPr txBox="1"/>
      </xdr:nvSpPr>
      <xdr:spPr>
        <a:xfrm>
          <a:off x="2717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3048</xdr:rowOff>
    </xdr:from>
    <xdr:to>
      <xdr:col>11</xdr:col>
      <xdr:colOff>60325</xdr:colOff>
      <xdr:row>54</xdr:row>
      <xdr:rowOff>104648</xdr:rowOff>
    </xdr:to>
    <xdr:sp macro="" textlink="">
      <xdr:nvSpPr>
        <xdr:cNvPr id="213" name="楕円 212"/>
        <xdr:cNvSpPr/>
      </xdr:nvSpPr>
      <xdr:spPr>
        <a:xfrm>
          <a:off x="2159000" y="926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114825</xdr:rowOff>
    </xdr:from>
    <xdr:ext cx="762000" cy="259045"/>
    <xdr:sp macro="" textlink="">
      <xdr:nvSpPr>
        <xdr:cNvPr id="214" name="テキスト ボックス 213"/>
        <xdr:cNvSpPr txBox="1"/>
      </xdr:nvSpPr>
      <xdr:spPr>
        <a:xfrm>
          <a:off x="1828800" y="903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156210</xdr:rowOff>
    </xdr:from>
    <xdr:to>
      <xdr:col>6</xdr:col>
      <xdr:colOff>171450</xdr:colOff>
      <xdr:row>54</xdr:row>
      <xdr:rowOff>86360</xdr:rowOff>
    </xdr:to>
    <xdr:sp macro="" textlink="">
      <xdr:nvSpPr>
        <xdr:cNvPr id="215" name="楕円 214"/>
        <xdr:cNvSpPr/>
      </xdr:nvSpPr>
      <xdr:spPr>
        <a:xfrm>
          <a:off x="1270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96537</xdr:rowOff>
    </xdr:from>
    <xdr:ext cx="762000" cy="259045"/>
    <xdr:sp macro="" textlink="">
      <xdr:nvSpPr>
        <xdr:cNvPr id="216" name="テキスト ボックス 215"/>
        <xdr:cNvSpPr txBox="1"/>
      </xdr:nvSpPr>
      <xdr:spPr>
        <a:xfrm>
          <a:off x="939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その他に係る経常収支比率は</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類似団体平均と比べ良好な結果となっている。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特別会計への繰出金に関しては、本来の独立採算制の観点から、料金、保険料等の適正化を図り、一般会計の負担の抑制に努める。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60</xdr:row>
      <xdr:rowOff>119380</xdr:rowOff>
    </xdr:to>
    <xdr:cxnSp macro="">
      <xdr:nvCxnSpPr>
        <xdr:cNvPr id="244" name="直線コネクタ 243"/>
        <xdr:cNvCxnSpPr/>
      </xdr:nvCxnSpPr>
      <xdr:spPr>
        <a:xfrm flipV="1">
          <a:off x="16510000" y="9004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5"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6" name="直線コネクタ 245"/>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50800</xdr:rowOff>
    </xdr:from>
    <xdr:to>
      <xdr:col>82</xdr:col>
      <xdr:colOff>107950</xdr:colOff>
      <xdr:row>56</xdr:row>
      <xdr:rowOff>149860</xdr:rowOff>
    </xdr:to>
    <xdr:cxnSp macro="">
      <xdr:nvCxnSpPr>
        <xdr:cNvPr id="249" name="直線コネクタ 248"/>
        <xdr:cNvCxnSpPr/>
      </xdr:nvCxnSpPr>
      <xdr:spPr>
        <a:xfrm>
          <a:off x="15671800" y="96520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0"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1" name="フローチャート: 判断 250"/>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20320</xdr:rowOff>
    </xdr:from>
    <xdr:to>
      <xdr:col>78</xdr:col>
      <xdr:colOff>69850</xdr:colOff>
      <xdr:row>56</xdr:row>
      <xdr:rowOff>50800</xdr:rowOff>
    </xdr:to>
    <xdr:cxnSp macro="">
      <xdr:nvCxnSpPr>
        <xdr:cNvPr id="252" name="直線コネクタ 251"/>
        <xdr:cNvCxnSpPr/>
      </xdr:nvCxnSpPr>
      <xdr:spPr>
        <a:xfrm>
          <a:off x="14782800" y="9621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3" name="フローチャート: 判断 252"/>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4" name="テキスト ボックス 253"/>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123190</xdr:rowOff>
    </xdr:from>
    <xdr:to>
      <xdr:col>73</xdr:col>
      <xdr:colOff>180975</xdr:colOff>
      <xdr:row>56</xdr:row>
      <xdr:rowOff>20320</xdr:rowOff>
    </xdr:to>
    <xdr:cxnSp macro="">
      <xdr:nvCxnSpPr>
        <xdr:cNvPr id="255" name="直線コネクタ 254"/>
        <xdr:cNvCxnSpPr/>
      </xdr:nvCxnSpPr>
      <xdr:spPr>
        <a:xfrm>
          <a:off x="13893800" y="95529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56" name="フローチャート: 判断 255"/>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57" name="テキスト ボックス 256"/>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123190</xdr:rowOff>
    </xdr:from>
    <xdr:to>
      <xdr:col>69</xdr:col>
      <xdr:colOff>92075</xdr:colOff>
      <xdr:row>55</xdr:row>
      <xdr:rowOff>130810</xdr:rowOff>
    </xdr:to>
    <xdr:cxnSp macro="">
      <xdr:nvCxnSpPr>
        <xdr:cNvPr id="258" name="直線コネクタ 257"/>
        <xdr:cNvCxnSpPr/>
      </xdr:nvCxnSpPr>
      <xdr:spPr>
        <a:xfrm flipV="1">
          <a:off x="13004800" y="9552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59" name="フローチャート: 判断 258"/>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116857</xdr:rowOff>
    </xdr:from>
    <xdr:ext cx="762000" cy="259045"/>
    <xdr:sp macro="" textlink="">
      <xdr:nvSpPr>
        <xdr:cNvPr id="260" name="テキスト ボックス 259"/>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30480</xdr:rowOff>
    </xdr:from>
    <xdr:to>
      <xdr:col>65</xdr:col>
      <xdr:colOff>53975</xdr:colOff>
      <xdr:row>56</xdr:row>
      <xdr:rowOff>132080</xdr:rowOff>
    </xdr:to>
    <xdr:sp macro="" textlink="">
      <xdr:nvSpPr>
        <xdr:cNvPr id="261" name="フローチャート: 判断 260"/>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116857</xdr:rowOff>
    </xdr:from>
    <xdr:ext cx="762000" cy="259045"/>
    <xdr:sp macro="" textlink="">
      <xdr:nvSpPr>
        <xdr:cNvPr id="262" name="テキスト ボックス 261"/>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68" name="楕円 267"/>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115587</xdr:rowOff>
    </xdr:from>
    <xdr:ext cx="762000" cy="259045"/>
    <xdr:sp macro="" textlink="">
      <xdr:nvSpPr>
        <xdr:cNvPr id="269" name="その他該当値テキスト"/>
        <xdr:cNvSpPr txBox="1"/>
      </xdr:nvSpPr>
      <xdr:spPr>
        <a:xfrm>
          <a:off x="165989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0</xdr:rowOff>
    </xdr:from>
    <xdr:to>
      <xdr:col>78</xdr:col>
      <xdr:colOff>120650</xdr:colOff>
      <xdr:row>56</xdr:row>
      <xdr:rowOff>101600</xdr:rowOff>
    </xdr:to>
    <xdr:sp macro="" textlink="">
      <xdr:nvSpPr>
        <xdr:cNvPr id="270" name="楕円 269"/>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111777</xdr:rowOff>
    </xdr:from>
    <xdr:ext cx="736600" cy="259045"/>
    <xdr:sp macro="" textlink="">
      <xdr:nvSpPr>
        <xdr:cNvPr id="271" name="テキスト ボックス 270"/>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140970</xdr:rowOff>
    </xdr:from>
    <xdr:to>
      <xdr:col>74</xdr:col>
      <xdr:colOff>31750</xdr:colOff>
      <xdr:row>56</xdr:row>
      <xdr:rowOff>71120</xdr:rowOff>
    </xdr:to>
    <xdr:sp macro="" textlink="">
      <xdr:nvSpPr>
        <xdr:cNvPr id="272" name="楕円 271"/>
        <xdr:cNvSpPr/>
      </xdr:nvSpPr>
      <xdr:spPr>
        <a:xfrm>
          <a:off x="14732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81297</xdr:rowOff>
    </xdr:from>
    <xdr:ext cx="762000" cy="259045"/>
    <xdr:sp macro="" textlink="">
      <xdr:nvSpPr>
        <xdr:cNvPr id="273" name="テキスト ボックス 272"/>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72390</xdr:rowOff>
    </xdr:from>
    <xdr:to>
      <xdr:col>69</xdr:col>
      <xdr:colOff>142875</xdr:colOff>
      <xdr:row>56</xdr:row>
      <xdr:rowOff>2540</xdr:rowOff>
    </xdr:to>
    <xdr:sp macro="" textlink="">
      <xdr:nvSpPr>
        <xdr:cNvPr id="274" name="楕円 273"/>
        <xdr:cNvSpPr/>
      </xdr:nvSpPr>
      <xdr:spPr>
        <a:xfrm>
          <a:off x="13843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12717</xdr:rowOff>
    </xdr:from>
    <xdr:ext cx="762000" cy="259045"/>
    <xdr:sp macro="" textlink="">
      <xdr:nvSpPr>
        <xdr:cNvPr id="275" name="テキスト ボックス 274"/>
        <xdr:cNvSpPr txBox="1"/>
      </xdr:nvSpPr>
      <xdr:spPr>
        <a:xfrm>
          <a:off x="13512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80010</xdr:rowOff>
    </xdr:from>
    <xdr:to>
      <xdr:col>65</xdr:col>
      <xdr:colOff>53975</xdr:colOff>
      <xdr:row>56</xdr:row>
      <xdr:rowOff>10160</xdr:rowOff>
    </xdr:to>
    <xdr:sp macro="" textlink="">
      <xdr:nvSpPr>
        <xdr:cNvPr id="276" name="楕円 275"/>
        <xdr:cNvSpPr/>
      </xdr:nvSpPr>
      <xdr:spPr>
        <a:xfrm>
          <a:off x="12954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20337</xdr:rowOff>
    </xdr:from>
    <xdr:ext cx="762000" cy="259045"/>
    <xdr:sp macro="" textlink="">
      <xdr:nvSpPr>
        <xdr:cNvPr id="277" name="テキスト ボックス 276"/>
        <xdr:cNvSpPr txBox="1"/>
      </xdr:nvSpPr>
      <xdr:spPr>
        <a:xfrm>
          <a:off x="12623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補助費等に係る経常収支比率が、類似団体平均と比べ高い主な要因として、消防業務やごみ処理業務を一部事務組合で行っていることなどが挙げられる。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今後は、行政改革実施計画に基づき、継続して補助金等の見直しを図るとともに、一部事務組合等の負担金を含め、効果的・効率的な施策・事業の実施により、経常経費の削減を図っていく。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121285</xdr:rowOff>
    </xdr:from>
    <xdr:to>
      <xdr:col>82</xdr:col>
      <xdr:colOff>107950</xdr:colOff>
      <xdr:row>41</xdr:row>
      <xdr:rowOff>75565</xdr:rowOff>
    </xdr:to>
    <xdr:cxnSp macro="">
      <xdr:nvCxnSpPr>
        <xdr:cNvPr id="300" name="直線コネクタ 299"/>
        <xdr:cNvCxnSpPr/>
      </xdr:nvCxnSpPr>
      <xdr:spPr>
        <a:xfrm flipV="1">
          <a:off x="16510000" y="595058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36212</xdr:rowOff>
    </xdr:from>
    <xdr:ext cx="762000" cy="259045"/>
    <xdr:sp macro="" textlink="">
      <xdr:nvSpPr>
        <xdr:cNvPr id="303" name="補助費等最大値テキスト"/>
        <xdr:cNvSpPr txBox="1"/>
      </xdr:nvSpPr>
      <xdr:spPr>
        <a:xfrm>
          <a:off x="16598900" y="569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121285</xdr:rowOff>
    </xdr:from>
    <xdr:to>
      <xdr:col>82</xdr:col>
      <xdr:colOff>196850</xdr:colOff>
      <xdr:row>34</xdr:row>
      <xdr:rowOff>121285</xdr:rowOff>
    </xdr:to>
    <xdr:cxnSp macro="">
      <xdr:nvCxnSpPr>
        <xdr:cNvPr id="304" name="直線コネクタ 303"/>
        <xdr:cNvCxnSpPr/>
      </xdr:nvCxnSpPr>
      <xdr:spPr>
        <a:xfrm>
          <a:off x="16421100" y="595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12700</xdr:rowOff>
    </xdr:from>
    <xdr:to>
      <xdr:col>82</xdr:col>
      <xdr:colOff>107950</xdr:colOff>
      <xdr:row>39</xdr:row>
      <xdr:rowOff>12700</xdr:rowOff>
    </xdr:to>
    <xdr:cxnSp macro="">
      <xdr:nvCxnSpPr>
        <xdr:cNvPr id="305" name="直線コネクタ 304"/>
        <xdr:cNvCxnSpPr/>
      </xdr:nvCxnSpPr>
      <xdr:spPr>
        <a:xfrm>
          <a:off x="15671800" y="6699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132732</xdr:rowOff>
    </xdr:from>
    <xdr:ext cx="762000" cy="259045"/>
    <xdr:sp macro="" textlink="">
      <xdr:nvSpPr>
        <xdr:cNvPr id="306" name="補助費等平均値テキスト"/>
        <xdr:cNvSpPr txBox="1"/>
      </xdr:nvSpPr>
      <xdr:spPr>
        <a:xfrm>
          <a:off x="16598900" y="63049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116205</xdr:rowOff>
    </xdr:from>
    <xdr:to>
      <xdr:col>82</xdr:col>
      <xdr:colOff>158750</xdr:colOff>
      <xdr:row>38</xdr:row>
      <xdr:rowOff>46355</xdr:rowOff>
    </xdr:to>
    <xdr:sp macro="" textlink="">
      <xdr:nvSpPr>
        <xdr:cNvPr id="307" name="フローチャート: 判断 306"/>
        <xdr:cNvSpPr/>
      </xdr:nvSpPr>
      <xdr:spPr>
        <a:xfrm>
          <a:off x="164592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1270</xdr:rowOff>
    </xdr:from>
    <xdr:to>
      <xdr:col>78</xdr:col>
      <xdr:colOff>69850</xdr:colOff>
      <xdr:row>39</xdr:row>
      <xdr:rowOff>12700</xdr:rowOff>
    </xdr:to>
    <xdr:cxnSp macro="">
      <xdr:nvCxnSpPr>
        <xdr:cNvPr id="308" name="直線コネクタ 307"/>
        <xdr:cNvCxnSpPr/>
      </xdr:nvCxnSpPr>
      <xdr:spPr>
        <a:xfrm>
          <a:off x="14782800" y="66878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09" name="フローチャート: 判断 308"/>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27957</xdr:rowOff>
    </xdr:from>
    <xdr:ext cx="736600" cy="259045"/>
    <xdr:sp macro="" textlink="">
      <xdr:nvSpPr>
        <xdr:cNvPr id="310" name="テキスト ボックス 309"/>
        <xdr:cNvSpPr txBox="1"/>
      </xdr:nvSpPr>
      <xdr:spPr>
        <a:xfrm>
          <a:off x="15290800" y="620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1270</xdr:rowOff>
    </xdr:from>
    <xdr:to>
      <xdr:col>73</xdr:col>
      <xdr:colOff>180975</xdr:colOff>
      <xdr:row>39</xdr:row>
      <xdr:rowOff>109855</xdr:rowOff>
    </xdr:to>
    <xdr:cxnSp macro="">
      <xdr:nvCxnSpPr>
        <xdr:cNvPr id="311" name="直線コネクタ 310"/>
        <xdr:cNvCxnSpPr/>
      </xdr:nvCxnSpPr>
      <xdr:spPr>
        <a:xfrm flipV="1">
          <a:off x="13893800" y="668782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70485</xdr:rowOff>
    </xdr:from>
    <xdr:to>
      <xdr:col>74</xdr:col>
      <xdr:colOff>31750</xdr:colOff>
      <xdr:row>38</xdr:row>
      <xdr:rowOff>635</xdr:rowOff>
    </xdr:to>
    <xdr:sp macro="" textlink="">
      <xdr:nvSpPr>
        <xdr:cNvPr id="312" name="フローチャート: 判断 311"/>
        <xdr:cNvSpPr/>
      </xdr:nvSpPr>
      <xdr:spPr>
        <a:xfrm>
          <a:off x="14732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10812</xdr:rowOff>
    </xdr:from>
    <xdr:ext cx="762000" cy="259045"/>
    <xdr:sp macro="" textlink="">
      <xdr:nvSpPr>
        <xdr:cNvPr id="313" name="テキスト ボックス 312"/>
        <xdr:cNvSpPr txBox="1"/>
      </xdr:nvSpPr>
      <xdr:spPr>
        <a:xfrm>
          <a:off x="14401800" y="618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58420</xdr:rowOff>
    </xdr:from>
    <xdr:to>
      <xdr:col>69</xdr:col>
      <xdr:colOff>92075</xdr:colOff>
      <xdr:row>39</xdr:row>
      <xdr:rowOff>109855</xdr:rowOff>
    </xdr:to>
    <xdr:cxnSp macro="">
      <xdr:nvCxnSpPr>
        <xdr:cNvPr id="314" name="直線コネクタ 313"/>
        <xdr:cNvCxnSpPr/>
      </xdr:nvCxnSpPr>
      <xdr:spPr>
        <a:xfrm>
          <a:off x="13004800" y="67449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121920</xdr:rowOff>
    </xdr:from>
    <xdr:to>
      <xdr:col>69</xdr:col>
      <xdr:colOff>142875</xdr:colOff>
      <xdr:row>38</xdr:row>
      <xdr:rowOff>52070</xdr:rowOff>
    </xdr:to>
    <xdr:sp macro="" textlink="">
      <xdr:nvSpPr>
        <xdr:cNvPr id="315" name="フローチャート: 判断 314"/>
        <xdr:cNvSpPr/>
      </xdr:nvSpPr>
      <xdr:spPr>
        <a:xfrm>
          <a:off x="13843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62247</xdr:rowOff>
    </xdr:from>
    <xdr:ext cx="762000" cy="259045"/>
    <xdr:sp macro="" textlink="">
      <xdr:nvSpPr>
        <xdr:cNvPr id="316" name="テキスト ボックス 315"/>
        <xdr:cNvSpPr txBox="1"/>
      </xdr:nvSpPr>
      <xdr:spPr>
        <a:xfrm>
          <a:off x="13512800" y="623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127635</xdr:rowOff>
    </xdr:from>
    <xdr:to>
      <xdr:col>65</xdr:col>
      <xdr:colOff>53975</xdr:colOff>
      <xdr:row>38</xdr:row>
      <xdr:rowOff>57785</xdr:rowOff>
    </xdr:to>
    <xdr:sp macro="" textlink="">
      <xdr:nvSpPr>
        <xdr:cNvPr id="317" name="フローチャート: 判断 316"/>
        <xdr:cNvSpPr/>
      </xdr:nvSpPr>
      <xdr:spPr>
        <a:xfrm>
          <a:off x="12954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67962</xdr:rowOff>
    </xdr:from>
    <xdr:ext cx="762000" cy="259045"/>
    <xdr:sp macro="" textlink="">
      <xdr:nvSpPr>
        <xdr:cNvPr id="318" name="テキスト ボックス 317"/>
        <xdr:cNvSpPr txBox="1"/>
      </xdr:nvSpPr>
      <xdr:spPr>
        <a:xfrm>
          <a:off x="12623800" y="62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133350</xdr:rowOff>
    </xdr:from>
    <xdr:to>
      <xdr:col>82</xdr:col>
      <xdr:colOff>158750</xdr:colOff>
      <xdr:row>39</xdr:row>
      <xdr:rowOff>63500</xdr:rowOff>
    </xdr:to>
    <xdr:sp macro="" textlink="">
      <xdr:nvSpPr>
        <xdr:cNvPr id="324" name="楕円 323"/>
        <xdr:cNvSpPr/>
      </xdr:nvSpPr>
      <xdr:spPr>
        <a:xfrm>
          <a:off x="164592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105427</xdr:rowOff>
    </xdr:from>
    <xdr:ext cx="762000" cy="259045"/>
    <xdr:sp macro="" textlink="">
      <xdr:nvSpPr>
        <xdr:cNvPr id="325" name="補助費等該当値テキスト"/>
        <xdr:cNvSpPr txBox="1"/>
      </xdr:nvSpPr>
      <xdr:spPr>
        <a:xfrm>
          <a:off x="16598900" y="662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133350</xdr:rowOff>
    </xdr:from>
    <xdr:to>
      <xdr:col>78</xdr:col>
      <xdr:colOff>120650</xdr:colOff>
      <xdr:row>39</xdr:row>
      <xdr:rowOff>63500</xdr:rowOff>
    </xdr:to>
    <xdr:sp macro="" textlink="">
      <xdr:nvSpPr>
        <xdr:cNvPr id="326" name="楕円 325"/>
        <xdr:cNvSpPr/>
      </xdr:nvSpPr>
      <xdr:spPr>
        <a:xfrm>
          <a:off x="156210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48277</xdr:rowOff>
    </xdr:from>
    <xdr:ext cx="736600" cy="259045"/>
    <xdr:sp macro="" textlink="">
      <xdr:nvSpPr>
        <xdr:cNvPr id="327" name="テキスト ボックス 326"/>
        <xdr:cNvSpPr txBox="1"/>
      </xdr:nvSpPr>
      <xdr:spPr>
        <a:xfrm>
          <a:off x="15290800" y="673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121920</xdr:rowOff>
    </xdr:from>
    <xdr:to>
      <xdr:col>74</xdr:col>
      <xdr:colOff>31750</xdr:colOff>
      <xdr:row>39</xdr:row>
      <xdr:rowOff>52070</xdr:rowOff>
    </xdr:to>
    <xdr:sp macro="" textlink="">
      <xdr:nvSpPr>
        <xdr:cNvPr id="328" name="楕円 327"/>
        <xdr:cNvSpPr/>
      </xdr:nvSpPr>
      <xdr:spPr>
        <a:xfrm>
          <a:off x="14732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36847</xdr:rowOff>
    </xdr:from>
    <xdr:ext cx="762000" cy="259045"/>
    <xdr:sp macro="" textlink="">
      <xdr:nvSpPr>
        <xdr:cNvPr id="329" name="テキスト ボックス 328"/>
        <xdr:cNvSpPr txBox="1"/>
      </xdr:nvSpPr>
      <xdr:spPr>
        <a:xfrm>
          <a:off x="14401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59055</xdr:rowOff>
    </xdr:from>
    <xdr:to>
      <xdr:col>69</xdr:col>
      <xdr:colOff>142875</xdr:colOff>
      <xdr:row>39</xdr:row>
      <xdr:rowOff>160655</xdr:rowOff>
    </xdr:to>
    <xdr:sp macro="" textlink="">
      <xdr:nvSpPr>
        <xdr:cNvPr id="330" name="楕円 329"/>
        <xdr:cNvSpPr/>
      </xdr:nvSpPr>
      <xdr:spPr>
        <a:xfrm>
          <a:off x="13843000" y="674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145432</xdr:rowOff>
    </xdr:from>
    <xdr:ext cx="762000" cy="259045"/>
    <xdr:sp macro="" textlink="">
      <xdr:nvSpPr>
        <xdr:cNvPr id="331" name="テキスト ボックス 330"/>
        <xdr:cNvSpPr txBox="1"/>
      </xdr:nvSpPr>
      <xdr:spPr>
        <a:xfrm>
          <a:off x="13512800" y="6831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7620</xdr:rowOff>
    </xdr:from>
    <xdr:to>
      <xdr:col>65</xdr:col>
      <xdr:colOff>53975</xdr:colOff>
      <xdr:row>39</xdr:row>
      <xdr:rowOff>109220</xdr:rowOff>
    </xdr:to>
    <xdr:sp macro="" textlink="">
      <xdr:nvSpPr>
        <xdr:cNvPr id="332" name="楕円 331"/>
        <xdr:cNvSpPr/>
      </xdr:nvSpPr>
      <xdr:spPr>
        <a:xfrm>
          <a:off x="12954000" y="669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93997</xdr:rowOff>
    </xdr:from>
    <xdr:ext cx="762000" cy="259045"/>
    <xdr:sp macro="" textlink="">
      <xdr:nvSpPr>
        <xdr:cNvPr id="333" name="テキスト ボックス 332"/>
        <xdr:cNvSpPr txBox="1"/>
      </xdr:nvSpPr>
      <xdr:spPr>
        <a:xfrm>
          <a:off x="12623800" y="678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本市においては、合併特例債を活用した事業、国の補正予算に伴う経済対策事業、緊急防災・減災事業債を活用した事業に積極的に取り組んできたことから、公債費の比率が高めとなっているが、今後は漸次減少していく見込みで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年度は、合併特例債の償還額の減少などにより</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ポイント減少した。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136144</xdr:rowOff>
    </xdr:from>
    <xdr:to>
      <xdr:col>24</xdr:col>
      <xdr:colOff>25400</xdr:colOff>
      <xdr:row>80</xdr:row>
      <xdr:rowOff>81280</xdr:rowOff>
    </xdr:to>
    <xdr:cxnSp macro="">
      <xdr:nvCxnSpPr>
        <xdr:cNvPr id="358" name="直線コネクタ 357"/>
        <xdr:cNvCxnSpPr/>
      </xdr:nvCxnSpPr>
      <xdr:spPr>
        <a:xfrm flipV="1">
          <a:off x="4826000" y="12823444"/>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59"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0" name="直線コネクタ 359"/>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136144</xdr:rowOff>
    </xdr:from>
    <xdr:to>
      <xdr:col>24</xdr:col>
      <xdr:colOff>114300</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129287</xdr:rowOff>
    </xdr:from>
    <xdr:to>
      <xdr:col>24</xdr:col>
      <xdr:colOff>25400</xdr:colOff>
      <xdr:row>78</xdr:row>
      <xdr:rowOff>8128</xdr:rowOff>
    </xdr:to>
    <xdr:cxnSp macro="">
      <xdr:nvCxnSpPr>
        <xdr:cNvPr id="363" name="直線コネクタ 362"/>
        <xdr:cNvCxnSpPr/>
      </xdr:nvCxnSpPr>
      <xdr:spPr>
        <a:xfrm flipV="1">
          <a:off x="3987800" y="13330937"/>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85869</xdr:rowOff>
    </xdr:from>
    <xdr:ext cx="762000" cy="259045"/>
    <xdr:sp macro="" textlink="">
      <xdr:nvSpPr>
        <xdr:cNvPr id="364" name="公債費平均値テキスト"/>
        <xdr:cNvSpPr txBox="1"/>
      </xdr:nvSpPr>
      <xdr:spPr>
        <a:xfrm>
          <a:off x="4914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5" name="フローチャート: 判断 364"/>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8128</xdr:rowOff>
    </xdr:from>
    <xdr:to>
      <xdr:col>19</xdr:col>
      <xdr:colOff>187325</xdr:colOff>
      <xdr:row>78</xdr:row>
      <xdr:rowOff>67563</xdr:rowOff>
    </xdr:to>
    <xdr:cxnSp macro="">
      <xdr:nvCxnSpPr>
        <xdr:cNvPr id="366" name="直線コネクタ 365"/>
        <xdr:cNvCxnSpPr/>
      </xdr:nvCxnSpPr>
      <xdr:spPr>
        <a:xfrm flipV="1">
          <a:off x="3098800" y="13381228"/>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67" name="フローチャート: 判断 366"/>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14240</xdr:rowOff>
    </xdr:from>
    <xdr:ext cx="736600" cy="259045"/>
    <xdr:sp macro="" textlink="">
      <xdr:nvSpPr>
        <xdr:cNvPr id="368" name="テキスト ボックス 367"/>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67563</xdr:rowOff>
    </xdr:from>
    <xdr:to>
      <xdr:col>15</xdr:col>
      <xdr:colOff>98425</xdr:colOff>
      <xdr:row>78</xdr:row>
      <xdr:rowOff>136144</xdr:rowOff>
    </xdr:to>
    <xdr:cxnSp macro="">
      <xdr:nvCxnSpPr>
        <xdr:cNvPr id="369" name="直線コネクタ 368"/>
        <xdr:cNvCxnSpPr/>
      </xdr:nvCxnSpPr>
      <xdr:spPr>
        <a:xfrm flipV="1">
          <a:off x="2209800" y="13440663"/>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0" name="フローチャート: 判断 369"/>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1" name="テキスト ボックス 370"/>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136144</xdr:rowOff>
    </xdr:from>
    <xdr:to>
      <xdr:col>11</xdr:col>
      <xdr:colOff>9525</xdr:colOff>
      <xdr:row>78</xdr:row>
      <xdr:rowOff>149861</xdr:rowOff>
    </xdr:to>
    <xdr:cxnSp macro="">
      <xdr:nvCxnSpPr>
        <xdr:cNvPr id="372" name="直線コネクタ 371"/>
        <xdr:cNvCxnSpPr/>
      </xdr:nvCxnSpPr>
      <xdr:spPr>
        <a:xfrm flipV="1">
          <a:off x="1320800" y="135092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83058</xdr:rowOff>
    </xdr:from>
    <xdr:to>
      <xdr:col>11</xdr:col>
      <xdr:colOff>60325</xdr:colOff>
      <xdr:row>78</xdr:row>
      <xdr:rowOff>13208</xdr:rowOff>
    </xdr:to>
    <xdr:sp macro="" textlink="">
      <xdr:nvSpPr>
        <xdr:cNvPr id="373" name="フローチャート: 判断 372"/>
        <xdr:cNvSpPr/>
      </xdr:nvSpPr>
      <xdr:spPr>
        <a:xfrm>
          <a:off x="2159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23385</xdr:rowOff>
    </xdr:from>
    <xdr:ext cx="762000" cy="259045"/>
    <xdr:sp macro="" textlink="">
      <xdr:nvSpPr>
        <xdr:cNvPr id="374" name="テキスト ボックス 373"/>
        <xdr:cNvSpPr txBox="1"/>
      </xdr:nvSpPr>
      <xdr:spPr>
        <a:xfrm>
          <a:off x="1828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75" name="フローチャート: 判断 374"/>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41673</xdr:rowOff>
    </xdr:from>
    <xdr:ext cx="762000" cy="259045"/>
    <xdr:sp macro="" textlink="">
      <xdr:nvSpPr>
        <xdr:cNvPr id="376" name="テキスト ボックス 375"/>
        <xdr:cNvSpPr txBox="1"/>
      </xdr:nvSpPr>
      <xdr:spPr>
        <a:xfrm>
          <a:off x="939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78487</xdr:rowOff>
    </xdr:from>
    <xdr:to>
      <xdr:col>24</xdr:col>
      <xdr:colOff>76200</xdr:colOff>
      <xdr:row>78</xdr:row>
      <xdr:rowOff>8637</xdr:rowOff>
    </xdr:to>
    <xdr:sp macro="" textlink="">
      <xdr:nvSpPr>
        <xdr:cNvPr id="382" name="楕円 381"/>
        <xdr:cNvSpPr/>
      </xdr:nvSpPr>
      <xdr:spPr>
        <a:xfrm>
          <a:off x="4775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50564</xdr:rowOff>
    </xdr:from>
    <xdr:ext cx="762000" cy="259045"/>
    <xdr:sp macro="" textlink="">
      <xdr:nvSpPr>
        <xdr:cNvPr id="383" name="公債費該当値テキスト"/>
        <xdr:cNvSpPr txBox="1"/>
      </xdr:nvSpPr>
      <xdr:spPr>
        <a:xfrm>
          <a:off x="49149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128778</xdr:rowOff>
    </xdr:from>
    <xdr:to>
      <xdr:col>20</xdr:col>
      <xdr:colOff>38100</xdr:colOff>
      <xdr:row>78</xdr:row>
      <xdr:rowOff>58928</xdr:rowOff>
    </xdr:to>
    <xdr:sp macro="" textlink="">
      <xdr:nvSpPr>
        <xdr:cNvPr id="384" name="楕円 383"/>
        <xdr:cNvSpPr/>
      </xdr:nvSpPr>
      <xdr:spPr>
        <a:xfrm>
          <a:off x="3937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43705</xdr:rowOff>
    </xdr:from>
    <xdr:ext cx="736600" cy="259045"/>
    <xdr:sp macro="" textlink="">
      <xdr:nvSpPr>
        <xdr:cNvPr id="385" name="テキスト ボックス 384"/>
        <xdr:cNvSpPr txBox="1"/>
      </xdr:nvSpPr>
      <xdr:spPr>
        <a:xfrm>
          <a:off x="3606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16763</xdr:rowOff>
    </xdr:from>
    <xdr:to>
      <xdr:col>15</xdr:col>
      <xdr:colOff>149225</xdr:colOff>
      <xdr:row>78</xdr:row>
      <xdr:rowOff>118363</xdr:rowOff>
    </xdr:to>
    <xdr:sp macro="" textlink="">
      <xdr:nvSpPr>
        <xdr:cNvPr id="386" name="楕円 385"/>
        <xdr:cNvSpPr/>
      </xdr:nvSpPr>
      <xdr:spPr>
        <a:xfrm>
          <a:off x="3048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103140</xdr:rowOff>
    </xdr:from>
    <xdr:ext cx="762000" cy="259045"/>
    <xdr:sp macro="" textlink="">
      <xdr:nvSpPr>
        <xdr:cNvPr id="387" name="テキスト ボックス 386"/>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85344</xdr:rowOff>
    </xdr:from>
    <xdr:to>
      <xdr:col>11</xdr:col>
      <xdr:colOff>60325</xdr:colOff>
      <xdr:row>79</xdr:row>
      <xdr:rowOff>15494</xdr:rowOff>
    </xdr:to>
    <xdr:sp macro="" textlink="">
      <xdr:nvSpPr>
        <xdr:cNvPr id="388" name="楕円 387"/>
        <xdr:cNvSpPr/>
      </xdr:nvSpPr>
      <xdr:spPr>
        <a:xfrm>
          <a:off x="2159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271</xdr:rowOff>
    </xdr:from>
    <xdr:ext cx="762000" cy="259045"/>
    <xdr:sp macro="" textlink="">
      <xdr:nvSpPr>
        <xdr:cNvPr id="389" name="テキスト ボックス 388"/>
        <xdr:cNvSpPr txBox="1"/>
      </xdr:nvSpPr>
      <xdr:spPr>
        <a:xfrm>
          <a:off x="1828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99061</xdr:rowOff>
    </xdr:from>
    <xdr:to>
      <xdr:col>6</xdr:col>
      <xdr:colOff>171450</xdr:colOff>
      <xdr:row>79</xdr:row>
      <xdr:rowOff>29211</xdr:rowOff>
    </xdr:to>
    <xdr:sp macro="" textlink="">
      <xdr:nvSpPr>
        <xdr:cNvPr id="390" name="楕円 389"/>
        <xdr:cNvSpPr/>
      </xdr:nvSpPr>
      <xdr:spPr>
        <a:xfrm>
          <a:off x="1270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13988</xdr:rowOff>
    </xdr:from>
    <xdr:ext cx="762000" cy="259045"/>
    <xdr:sp macro="" textlink="">
      <xdr:nvSpPr>
        <xdr:cNvPr id="391" name="テキスト ボックス 390"/>
        <xdr:cNvSpPr txBox="1"/>
      </xdr:nvSpPr>
      <xdr:spPr>
        <a:xfrm>
          <a:off x="939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公債費以外の経常収支比率は前年度から</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ポイント上昇したが、類似団体</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平均を</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下回</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っている</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引き続き、物件費や補助費等を中心に歳出を抑制することにより財政構造の弾力性の維持に努めていく。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136144</xdr:rowOff>
    </xdr:from>
    <xdr:to>
      <xdr:col>82</xdr:col>
      <xdr:colOff>107950</xdr:colOff>
      <xdr:row>80</xdr:row>
      <xdr:rowOff>40132</xdr:rowOff>
    </xdr:to>
    <xdr:cxnSp macro="">
      <xdr:nvCxnSpPr>
        <xdr:cNvPr id="417" name="直線コネクタ 416"/>
        <xdr:cNvCxnSpPr/>
      </xdr:nvCxnSpPr>
      <xdr:spPr>
        <a:xfrm flipV="1">
          <a:off x="16510000" y="12480544"/>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18" name="公債費以外最小値テキスト"/>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19" name="直線コネクタ 418"/>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51071</xdr:rowOff>
    </xdr:from>
    <xdr:ext cx="762000" cy="259045"/>
    <xdr:sp macro="" textlink="">
      <xdr:nvSpPr>
        <xdr:cNvPr id="420" name="公債費以外最大値テキスト"/>
        <xdr:cNvSpPr txBox="1"/>
      </xdr:nvSpPr>
      <xdr:spPr>
        <a:xfrm>
          <a:off x="16598900" y="1222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136144</xdr:rowOff>
    </xdr:from>
    <xdr:to>
      <xdr:col>82</xdr:col>
      <xdr:colOff>196850</xdr:colOff>
      <xdr:row>72</xdr:row>
      <xdr:rowOff>136144</xdr:rowOff>
    </xdr:to>
    <xdr:cxnSp macro="">
      <xdr:nvCxnSpPr>
        <xdr:cNvPr id="421" name="直線コネクタ 420"/>
        <xdr:cNvCxnSpPr/>
      </xdr:nvCxnSpPr>
      <xdr:spPr>
        <a:xfrm>
          <a:off x="16421100" y="12480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76708</xdr:rowOff>
    </xdr:from>
    <xdr:to>
      <xdr:col>82</xdr:col>
      <xdr:colOff>107950</xdr:colOff>
      <xdr:row>74</xdr:row>
      <xdr:rowOff>140716</xdr:rowOff>
    </xdr:to>
    <xdr:cxnSp macro="">
      <xdr:nvCxnSpPr>
        <xdr:cNvPr id="422" name="直線コネクタ 421"/>
        <xdr:cNvCxnSpPr/>
      </xdr:nvCxnSpPr>
      <xdr:spPr>
        <a:xfrm>
          <a:off x="15671800" y="1276400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71137</xdr:rowOff>
    </xdr:from>
    <xdr:ext cx="762000" cy="259045"/>
    <xdr:sp macro="" textlink="">
      <xdr:nvSpPr>
        <xdr:cNvPr id="423" name="公債費以外平均値テキスト"/>
        <xdr:cNvSpPr txBox="1"/>
      </xdr:nvSpPr>
      <xdr:spPr>
        <a:xfrm>
          <a:off x="16598900" y="12758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24" name="フローチャート: 判断 423"/>
        <xdr:cNvSpPr/>
      </xdr:nvSpPr>
      <xdr:spPr>
        <a:xfrm>
          <a:off x="164592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129286</xdr:rowOff>
    </xdr:from>
    <xdr:to>
      <xdr:col>78</xdr:col>
      <xdr:colOff>69850</xdr:colOff>
      <xdr:row>74</xdr:row>
      <xdr:rowOff>76708</xdr:rowOff>
    </xdr:to>
    <xdr:cxnSp macro="">
      <xdr:nvCxnSpPr>
        <xdr:cNvPr id="425" name="直線コネクタ 424"/>
        <xdr:cNvCxnSpPr/>
      </xdr:nvCxnSpPr>
      <xdr:spPr>
        <a:xfrm>
          <a:off x="14782800" y="1264513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6" name="フローチャート: 判断 425"/>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162577</xdr:rowOff>
    </xdr:from>
    <xdr:ext cx="736600" cy="259045"/>
    <xdr:sp macro="" textlink="">
      <xdr:nvSpPr>
        <xdr:cNvPr id="427" name="テキスト ボックス 426"/>
        <xdr:cNvSpPr txBox="1"/>
      </xdr:nvSpPr>
      <xdr:spPr>
        <a:xfrm>
          <a:off x="15290800" y="1284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101854</xdr:rowOff>
    </xdr:from>
    <xdr:to>
      <xdr:col>73</xdr:col>
      <xdr:colOff>180975</xdr:colOff>
      <xdr:row>73</xdr:row>
      <xdr:rowOff>129286</xdr:rowOff>
    </xdr:to>
    <xdr:cxnSp macro="">
      <xdr:nvCxnSpPr>
        <xdr:cNvPr id="428" name="直線コネクタ 427"/>
        <xdr:cNvCxnSpPr/>
      </xdr:nvCxnSpPr>
      <xdr:spPr>
        <a:xfrm>
          <a:off x="13893800" y="126177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142494</xdr:rowOff>
    </xdr:from>
    <xdr:to>
      <xdr:col>74</xdr:col>
      <xdr:colOff>31750</xdr:colOff>
      <xdr:row>74</xdr:row>
      <xdr:rowOff>72644</xdr:rowOff>
    </xdr:to>
    <xdr:sp macro="" textlink="">
      <xdr:nvSpPr>
        <xdr:cNvPr id="429" name="フローチャート: 判断 428"/>
        <xdr:cNvSpPr/>
      </xdr:nvSpPr>
      <xdr:spPr>
        <a:xfrm>
          <a:off x="14732000" y="1265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57421</xdr:rowOff>
    </xdr:from>
    <xdr:ext cx="762000" cy="259045"/>
    <xdr:sp macro="" textlink="">
      <xdr:nvSpPr>
        <xdr:cNvPr id="430" name="テキスト ボックス 429"/>
        <xdr:cNvSpPr txBox="1"/>
      </xdr:nvSpPr>
      <xdr:spPr>
        <a:xfrm>
          <a:off x="14401800" y="12744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56134</xdr:rowOff>
    </xdr:from>
    <xdr:to>
      <xdr:col>69</xdr:col>
      <xdr:colOff>92075</xdr:colOff>
      <xdr:row>73</xdr:row>
      <xdr:rowOff>101854</xdr:rowOff>
    </xdr:to>
    <xdr:cxnSp macro="">
      <xdr:nvCxnSpPr>
        <xdr:cNvPr id="431" name="直線コネクタ 430"/>
        <xdr:cNvCxnSpPr/>
      </xdr:nvCxnSpPr>
      <xdr:spPr>
        <a:xfrm>
          <a:off x="13004800" y="125719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73</xdr:row>
      <xdr:rowOff>32766</xdr:rowOff>
    </xdr:from>
    <xdr:to>
      <xdr:col>69</xdr:col>
      <xdr:colOff>142875</xdr:colOff>
      <xdr:row>73</xdr:row>
      <xdr:rowOff>134366</xdr:rowOff>
    </xdr:to>
    <xdr:sp macro="" textlink="">
      <xdr:nvSpPr>
        <xdr:cNvPr id="432" name="フローチャート: 判断 431"/>
        <xdr:cNvSpPr/>
      </xdr:nvSpPr>
      <xdr:spPr>
        <a:xfrm>
          <a:off x="13843000" y="1254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144543</xdr:rowOff>
    </xdr:from>
    <xdr:ext cx="762000" cy="259045"/>
    <xdr:sp macro="" textlink="">
      <xdr:nvSpPr>
        <xdr:cNvPr id="433" name="テキスト ボックス 432"/>
        <xdr:cNvSpPr txBox="1"/>
      </xdr:nvSpPr>
      <xdr:spPr>
        <a:xfrm>
          <a:off x="13512800" y="1231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9906</xdr:rowOff>
    </xdr:from>
    <xdr:to>
      <xdr:col>65</xdr:col>
      <xdr:colOff>53975</xdr:colOff>
      <xdr:row>73</xdr:row>
      <xdr:rowOff>111506</xdr:rowOff>
    </xdr:to>
    <xdr:sp macro="" textlink="">
      <xdr:nvSpPr>
        <xdr:cNvPr id="434" name="フローチャート: 判断 433"/>
        <xdr:cNvSpPr/>
      </xdr:nvSpPr>
      <xdr:spPr>
        <a:xfrm>
          <a:off x="12954000" y="1252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96283</xdr:rowOff>
    </xdr:from>
    <xdr:ext cx="762000" cy="259045"/>
    <xdr:sp macro="" textlink="">
      <xdr:nvSpPr>
        <xdr:cNvPr id="435" name="テキスト ボックス 434"/>
        <xdr:cNvSpPr txBox="1"/>
      </xdr:nvSpPr>
      <xdr:spPr>
        <a:xfrm>
          <a:off x="12623800" y="1261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89916</xdr:rowOff>
    </xdr:from>
    <xdr:to>
      <xdr:col>82</xdr:col>
      <xdr:colOff>158750</xdr:colOff>
      <xdr:row>75</xdr:row>
      <xdr:rowOff>20066</xdr:rowOff>
    </xdr:to>
    <xdr:sp macro="" textlink="">
      <xdr:nvSpPr>
        <xdr:cNvPr id="441" name="楕円 440"/>
        <xdr:cNvSpPr/>
      </xdr:nvSpPr>
      <xdr:spPr>
        <a:xfrm>
          <a:off x="164592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106443</xdr:rowOff>
    </xdr:from>
    <xdr:ext cx="762000" cy="259045"/>
    <xdr:sp macro="" textlink="">
      <xdr:nvSpPr>
        <xdr:cNvPr id="442" name="公債費以外該当値テキスト"/>
        <xdr:cNvSpPr txBox="1"/>
      </xdr:nvSpPr>
      <xdr:spPr>
        <a:xfrm>
          <a:off x="16598900" y="12622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25908</xdr:rowOff>
    </xdr:from>
    <xdr:to>
      <xdr:col>78</xdr:col>
      <xdr:colOff>120650</xdr:colOff>
      <xdr:row>74</xdr:row>
      <xdr:rowOff>127508</xdr:rowOff>
    </xdr:to>
    <xdr:sp macro="" textlink="">
      <xdr:nvSpPr>
        <xdr:cNvPr id="443" name="楕円 442"/>
        <xdr:cNvSpPr/>
      </xdr:nvSpPr>
      <xdr:spPr>
        <a:xfrm>
          <a:off x="15621000" y="1271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137685</xdr:rowOff>
    </xdr:from>
    <xdr:ext cx="736600" cy="259045"/>
    <xdr:sp macro="" textlink="">
      <xdr:nvSpPr>
        <xdr:cNvPr id="444" name="テキスト ボックス 443"/>
        <xdr:cNvSpPr txBox="1"/>
      </xdr:nvSpPr>
      <xdr:spPr>
        <a:xfrm>
          <a:off x="15290800" y="12482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78486</xdr:rowOff>
    </xdr:from>
    <xdr:to>
      <xdr:col>74</xdr:col>
      <xdr:colOff>31750</xdr:colOff>
      <xdr:row>74</xdr:row>
      <xdr:rowOff>8636</xdr:rowOff>
    </xdr:to>
    <xdr:sp macro="" textlink="">
      <xdr:nvSpPr>
        <xdr:cNvPr id="445" name="楕円 444"/>
        <xdr:cNvSpPr/>
      </xdr:nvSpPr>
      <xdr:spPr>
        <a:xfrm>
          <a:off x="14732000" y="1259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18813</xdr:rowOff>
    </xdr:from>
    <xdr:ext cx="762000" cy="259045"/>
    <xdr:sp macro="" textlink="">
      <xdr:nvSpPr>
        <xdr:cNvPr id="446" name="テキスト ボックス 445"/>
        <xdr:cNvSpPr txBox="1"/>
      </xdr:nvSpPr>
      <xdr:spPr>
        <a:xfrm>
          <a:off x="14401800" y="1236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51054</xdr:rowOff>
    </xdr:from>
    <xdr:to>
      <xdr:col>69</xdr:col>
      <xdr:colOff>142875</xdr:colOff>
      <xdr:row>73</xdr:row>
      <xdr:rowOff>152654</xdr:rowOff>
    </xdr:to>
    <xdr:sp macro="" textlink="">
      <xdr:nvSpPr>
        <xdr:cNvPr id="447" name="楕円 446"/>
        <xdr:cNvSpPr/>
      </xdr:nvSpPr>
      <xdr:spPr>
        <a:xfrm>
          <a:off x="13843000" y="1256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137431</xdr:rowOff>
    </xdr:from>
    <xdr:ext cx="762000" cy="259045"/>
    <xdr:sp macro="" textlink="">
      <xdr:nvSpPr>
        <xdr:cNvPr id="448" name="テキスト ボックス 447"/>
        <xdr:cNvSpPr txBox="1"/>
      </xdr:nvSpPr>
      <xdr:spPr>
        <a:xfrm>
          <a:off x="13512800" y="1265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5334</xdr:rowOff>
    </xdr:from>
    <xdr:to>
      <xdr:col>65</xdr:col>
      <xdr:colOff>53975</xdr:colOff>
      <xdr:row>73</xdr:row>
      <xdr:rowOff>106934</xdr:rowOff>
    </xdr:to>
    <xdr:sp macro="" textlink="">
      <xdr:nvSpPr>
        <xdr:cNvPr id="449" name="楕円 448"/>
        <xdr:cNvSpPr/>
      </xdr:nvSpPr>
      <xdr:spPr>
        <a:xfrm>
          <a:off x="12954000" y="1252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117111</xdr:rowOff>
    </xdr:from>
    <xdr:ext cx="762000" cy="259045"/>
    <xdr:sp macro="" textlink="">
      <xdr:nvSpPr>
        <xdr:cNvPr id="450" name="テキスト ボックス 449"/>
        <xdr:cNvSpPr txBox="1"/>
      </xdr:nvSpPr>
      <xdr:spPr>
        <a:xfrm>
          <a:off x="12623800" y="1229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静岡県袋井市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32607</xdr:rowOff>
    </xdr:from>
    <xdr:to>
      <xdr:col>29</xdr:col>
      <xdr:colOff>127000</xdr:colOff>
      <xdr:row>19</xdr:row>
      <xdr:rowOff>121685</xdr:rowOff>
    </xdr:to>
    <xdr:cxnSp macro="">
      <xdr:nvCxnSpPr>
        <xdr:cNvPr id="45" name="直線コネクタ 44"/>
        <xdr:cNvCxnSpPr/>
      </xdr:nvCxnSpPr>
      <xdr:spPr bwMode="auto">
        <a:xfrm flipV="1">
          <a:off x="5651500" y="1966182"/>
          <a:ext cx="0" cy="14606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93762</xdr:rowOff>
    </xdr:from>
    <xdr:ext cx="762000" cy="259045"/>
    <xdr:sp macro="" textlink="">
      <xdr:nvSpPr>
        <xdr:cNvPr id="46" name="人口1人当たり決算額の推移最小値テキスト130"/>
        <xdr:cNvSpPr txBox="1"/>
      </xdr:nvSpPr>
      <xdr:spPr>
        <a:xfrm>
          <a:off x="5740400" y="33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121685</xdr:rowOff>
    </xdr:from>
    <xdr:to>
      <xdr:col>30</xdr:col>
      <xdr:colOff>25400</xdr:colOff>
      <xdr:row>19</xdr:row>
      <xdr:rowOff>121685</xdr:rowOff>
    </xdr:to>
    <xdr:cxnSp macro="">
      <xdr:nvCxnSpPr>
        <xdr:cNvPr id="47" name="直線コネクタ 46"/>
        <xdr:cNvCxnSpPr/>
      </xdr:nvCxnSpPr>
      <xdr:spPr bwMode="auto">
        <a:xfrm>
          <a:off x="5562600" y="3426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118984</xdr:rowOff>
    </xdr:from>
    <xdr:ext cx="762000" cy="259045"/>
    <xdr:sp macro="" textlink="">
      <xdr:nvSpPr>
        <xdr:cNvPr id="48" name="人口1人当たり決算額の推移最大値テキスト130"/>
        <xdr:cNvSpPr txBox="1"/>
      </xdr:nvSpPr>
      <xdr:spPr>
        <a:xfrm>
          <a:off x="5740400" y="17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32607</xdr:rowOff>
    </xdr:from>
    <xdr:to>
      <xdr:col>30</xdr:col>
      <xdr:colOff>25400</xdr:colOff>
      <xdr:row>11</xdr:row>
      <xdr:rowOff>32607</xdr:rowOff>
    </xdr:to>
    <xdr:cxnSp macro="">
      <xdr:nvCxnSpPr>
        <xdr:cNvPr id="49" name="直線コネクタ 48"/>
        <xdr:cNvCxnSpPr/>
      </xdr:nvCxnSpPr>
      <xdr:spPr bwMode="auto">
        <a:xfrm>
          <a:off x="5562600" y="196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108883</xdr:rowOff>
    </xdr:from>
    <xdr:to>
      <xdr:col>29</xdr:col>
      <xdr:colOff>127000</xdr:colOff>
      <xdr:row>17</xdr:row>
      <xdr:rowOff>157099</xdr:rowOff>
    </xdr:to>
    <xdr:cxnSp macro="">
      <xdr:nvCxnSpPr>
        <xdr:cNvPr id="50" name="直線コネクタ 49"/>
        <xdr:cNvCxnSpPr/>
      </xdr:nvCxnSpPr>
      <xdr:spPr bwMode="auto">
        <a:xfrm flipV="1">
          <a:off x="5003800" y="3071158"/>
          <a:ext cx="647700" cy="48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91813</xdr:rowOff>
    </xdr:from>
    <xdr:ext cx="762000" cy="259045"/>
    <xdr:sp macro="" textlink="">
      <xdr:nvSpPr>
        <xdr:cNvPr id="51" name="人口1人当たり決算額の推移平均値テキスト130"/>
        <xdr:cNvSpPr txBox="1"/>
      </xdr:nvSpPr>
      <xdr:spPr>
        <a:xfrm>
          <a:off x="5740400" y="271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75286</xdr:rowOff>
    </xdr:from>
    <xdr:to>
      <xdr:col>29</xdr:col>
      <xdr:colOff>177800</xdr:colOff>
      <xdr:row>17</xdr:row>
      <xdr:rowOff>5436</xdr:rowOff>
    </xdr:to>
    <xdr:sp macro="" textlink="">
      <xdr:nvSpPr>
        <xdr:cNvPr id="52" name="フローチャート: 判断 51"/>
        <xdr:cNvSpPr/>
      </xdr:nvSpPr>
      <xdr:spPr bwMode="auto">
        <a:xfrm>
          <a:off x="56007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155842</xdr:rowOff>
    </xdr:from>
    <xdr:to>
      <xdr:col>26</xdr:col>
      <xdr:colOff>50800</xdr:colOff>
      <xdr:row>17</xdr:row>
      <xdr:rowOff>157099</xdr:rowOff>
    </xdr:to>
    <xdr:cxnSp macro="">
      <xdr:nvCxnSpPr>
        <xdr:cNvPr id="53" name="直線コネクタ 52"/>
        <xdr:cNvCxnSpPr/>
      </xdr:nvCxnSpPr>
      <xdr:spPr bwMode="auto">
        <a:xfrm>
          <a:off x="4305300" y="3118117"/>
          <a:ext cx="698500" cy="1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92107</xdr:rowOff>
    </xdr:from>
    <xdr:to>
      <xdr:col>26</xdr:col>
      <xdr:colOff>101600</xdr:colOff>
      <xdr:row>17</xdr:row>
      <xdr:rowOff>22257</xdr:rowOff>
    </xdr:to>
    <xdr:sp macro="" textlink="">
      <xdr:nvSpPr>
        <xdr:cNvPr id="54" name="フローチャート: 判断 53"/>
        <xdr:cNvSpPr/>
      </xdr:nvSpPr>
      <xdr:spPr bwMode="auto">
        <a:xfrm>
          <a:off x="49530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32434</xdr:rowOff>
    </xdr:from>
    <xdr:ext cx="736600" cy="259045"/>
    <xdr:sp macro="" textlink="">
      <xdr:nvSpPr>
        <xdr:cNvPr id="55" name="テキスト ボックス 54"/>
        <xdr:cNvSpPr txBox="1"/>
      </xdr:nvSpPr>
      <xdr:spPr>
        <a:xfrm>
          <a:off x="4622800" y="265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155842</xdr:rowOff>
    </xdr:from>
    <xdr:to>
      <xdr:col>22</xdr:col>
      <xdr:colOff>114300</xdr:colOff>
      <xdr:row>18</xdr:row>
      <xdr:rowOff>4642</xdr:rowOff>
    </xdr:to>
    <xdr:cxnSp macro="">
      <xdr:nvCxnSpPr>
        <xdr:cNvPr id="56" name="直線コネクタ 55"/>
        <xdr:cNvCxnSpPr/>
      </xdr:nvCxnSpPr>
      <xdr:spPr bwMode="auto">
        <a:xfrm flipV="1">
          <a:off x="3606800" y="3118117"/>
          <a:ext cx="698500" cy="20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103651</xdr:rowOff>
    </xdr:from>
    <xdr:to>
      <xdr:col>22</xdr:col>
      <xdr:colOff>165100</xdr:colOff>
      <xdr:row>17</xdr:row>
      <xdr:rowOff>33801</xdr:rowOff>
    </xdr:to>
    <xdr:sp macro="" textlink="">
      <xdr:nvSpPr>
        <xdr:cNvPr id="57" name="フローチャート: 判断 56"/>
        <xdr:cNvSpPr/>
      </xdr:nvSpPr>
      <xdr:spPr bwMode="auto">
        <a:xfrm>
          <a:off x="42545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43978</xdr:rowOff>
    </xdr:from>
    <xdr:ext cx="762000" cy="259045"/>
    <xdr:sp macro="" textlink="">
      <xdr:nvSpPr>
        <xdr:cNvPr id="58" name="テキスト ボックス 57"/>
        <xdr:cNvSpPr txBox="1"/>
      </xdr:nvSpPr>
      <xdr:spPr>
        <a:xfrm>
          <a:off x="3924300" y="266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96653</xdr:rowOff>
    </xdr:from>
    <xdr:to>
      <xdr:col>18</xdr:col>
      <xdr:colOff>177800</xdr:colOff>
      <xdr:row>18</xdr:row>
      <xdr:rowOff>4642</xdr:rowOff>
    </xdr:to>
    <xdr:cxnSp macro="">
      <xdr:nvCxnSpPr>
        <xdr:cNvPr id="59" name="直線コネクタ 58"/>
        <xdr:cNvCxnSpPr/>
      </xdr:nvCxnSpPr>
      <xdr:spPr bwMode="auto">
        <a:xfrm>
          <a:off x="2908300" y="3058928"/>
          <a:ext cx="698500" cy="79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153619</xdr:rowOff>
    </xdr:from>
    <xdr:to>
      <xdr:col>19</xdr:col>
      <xdr:colOff>38100</xdr:colOff>
      <xdr:row>16</xdr:row>
      <xdr:rowOff>83769</xdr:rowOff>
    </xdr:to>
    <xdr:sp macro="" textlink="">
      <xdr:nvSpPr>
        <xdr:cNvPr id="60" name="フローチャート: 判断 59"/>
        <xdr:cNvSpPr/>
      </xdr:nvSpPr>
      <xdr:spPr bwMode="auto">
        <a:xfrm>
          <a:off x="3556000" y="27729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93946</xdr:rowOff>
    </xdr:from>
    <xdr:ext cx="762000" cy="259045"/>
    <xdr:sp macro="" textlink="">
      <xdr:nvSpPr>
        <xdr:cNvPr id="61" name="テキスト ボックス 60"/>
        <xdr:cNvSpPr txBox="1"/>
      </xdr:nvSpPr>
      <xdr:spPr>
        <a:xfrm>
          <a:off x="3225800" y="254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10192</xdr:rowOff>
    </xdr:from>
    <xdr:to>
      <xdr:col>15</xdr:col>
      <xdr:colOff>101600</xdr:colOff>
      <xdr:row>16</xdr:row>
      <xdr:rowOff>111792</xdr:rowOff>
    </xdr:to>
    <xdr:sp macro="" textlink="">
      <xdr:nvSpPr>
        <xdr:cNvPr id="62" name="フローチャート: 判断 61"/>
        <xdr:cNvSpPr/>
      </xdr:nvSpPr>
      <xdr:spPr bwMode="auto">
        <a:xfrm>
          <a:off x="2857500" y="28010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121969</xdr:rowOff>
    </xdr:from>
    <xdr:ext cx="762000" cy="259045"/>
    <xdr:sp macro="" textlink="">
      <xdr:nvSpPr>
        <xdr:cNvPr id="63" name="テキスト ボックス 62"/>
        <xdr:cNvSpPr txBox="1"/>
      </xdr:nvSpPr>
      <xdr:spPr>
        <a:xfrm>
          <a:off x="2527300" y="256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58083</xdr:rowOff>
    </xdr:from>
    <xdr:to>
      <xdr:col>29</xdr:col>
      <xdr:colOff>177800</xdr:colOff>
      <xdr:row>17</xdr:row>
      <xdr:rowOff>159683</xdr:rowOff>
    </xdr:to>
    <xdr:sp macro="" textlink="">
      <xdr:nvSpPr>
        <xdr:cNvPr id="69" name="楕円 68"/>
        <xdr:cNvSpPr/>
      </xdr:nvSpPr>
      <xdr:spPr bwMode="auto">
        <a:xfrm>
          <a:off x="5600700" y="3020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30160</xdr:rowOff>
    </xdr:from>
    <xdr:ext cx="762000" cy="259045"/>
    <xdr:sp macro="" textlink="">
      <xdr:nvSpPr>
        <xdr:cNvPr id="70" name="人口1人当たり決算額の推移該当値テキスト130"/>
        <xdr:cNvSpPr txBox="1"/>
      </xdr:nvSpPr>
      <xdr:spPr>
        <a:xfrm>
          <a:off x="5740400" y="2992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106299</xdr:rowOff>
    </xdr:from>
    <xdr:to>
      <xdr:col>26</xdr:col>
      <xdr:colOff>101600</xdr:colOff>
      <xdr:row>18</xdr:row>
      <xdr:rowOff>36449</xdr:rowOff>
    </xdr:to>
    <xdr:sp macro="" textlink="">
      <xdr:nvSpPr>
        <xdr:cNvPr id="71" name="楕円 70"/>
        <xdr:cNvSpPr/>
      </xdr:nvSpPr>
      <xdr:spPr bwMode="auto">
        <a:xfrm>
          <a:off x="4953000" y="3068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21226</xdr:rowOff>
    </xdr:from>
    <xdr:ext cx="736600" cy="259045"/>
    <xdr:sp macro="" textlink="">
      <xdr:nvSpPr>
        <xdr:cNvPr id="72" name="テキスト ボックス 71"/>
        <xdr:cNvSpPr txBox="1"/>
      </xdr:nvSpPr>
      <xdr:spPr>
        <a:xfrm>
          <a:off x="4622800" y="3154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105042</xdr:rowOff>
    </xdr:from>
    <xdr:to>
      <xdr:col>22</xdr:col>
      <xdr:colOff>165100</xdr:colOff>
      <xdr:row>18</xdr:row>
      <xdr:rowOff>35192</xdr:rowOff>
    </xdr:to>
    <xdr:sp macro="" textlink="">
      <xdr:nvSpPr>
        <xdr:cNvPr id="73" name="楕円 72"/>
        <xdr:cNvSpPr/>
      </xdr:nvSpPr>
      <xdr:spPr bwMode="auto">
        <a:xfrm>
          <a:off x="4254500" y="3067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19969</xdr:rowOff>
    </xdr:from>
    <xdr:ext cx="762000" cy="259045"/>
    <xdr:sp macro="" textlink="">
      <xdr:nvSpPr>
        <xdr:cNvPr id="74" name="テキスト ボックス 73"/>
        <xdr:cNvSpPr txBox="1"/>
      </xdr:nvSpPr>
      <xdr:spPr>
        <a:xfrm>
          <a:off x="3924300" y="3153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125292</xdr:rowOff>
    </xdr:from>
    <xdr:to>
      <xdr:col>19</xdr:col>
      <xdr:colOff>38100</xdr:colOff>
      <xdr:row>18</xdr:row>
      <xdr:rowOff>55442</xdr:rowOff>
    </xdr:to>
    <xdr:sp macro="" textlink="">
      <xdr:nvSpPr>
        <xdr:cNvPr id="75" name="楕円 74"/>
        <xdr:cNvSpPr/>
      </xdr:nvSpPr>
      <xdr:spPr bwMode="auto">
        <a:xfrm>
          <a:off x="3556000" y="3087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40219</xdr:rowOff>
    </xdr:from>
    <xdr:ext cx="762000" cy="259045"/>
    <xdr:sp macro="" textlink="">
      <xdr:nvSpPr>
        <xdr:cNvPr id="76" name="テキスト ボックス 75"/>
        <xdr:cNvSpPr txBox="1"/>
      </xdr:nvSpPr>
      <xdr:spPr>
        <a:xfrm>
          <a:off x="3225800" y="31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45853</xdr:rowOff>
    </xdr:from>
    <xdr:to>
      <xdr:col>15</xdr:col>
      <xdr:colOff>101600</xdr:colOff>
      <xdr:row>17</xdr:row>
      <xdr:rowOff>147453</xdr:rowOff>
    </xdr:to>
    <xdr:sp macro="" textlink="">
      <xdr:nvSpPr>
        <xdr:cNvPr id="77" name="楕円 76"/>
        <xdr:cNvSpPr/>
      </xdr:nvSpPr>
      <xdr:spPr bwMode="auto">
        <a:xfrm>
          <a:off x="2857500" y="3008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132230</xdr:rowOff>
    </xdr:from>
    <xdr:ext cx="762000" cy="259045"/>
    <xdr:sp macro="" textlink="">
      <xdr:nvSpPr>
        <xdr:cNvPr id="78" name="テキスト ボックス 77"/>
        <xdr:cNvSpPr txBox="1"/>
      </xdr:nvSpPr>
      <xdr:spPr>
        <a:xfrm>
          <a:off x="2527300" y="309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201034</xdr:rowOff>
    </xdr:from>
    <xdr:to>
      <xdr:col>29</xdr:col>
      <xdr:colOff>127000</xdr:colOff>
      <xdr:row>38</xdr:row>
      <xdr:rowOff>290</xdr:rowOff>
    </xdr:to>
    <xdr:cxnSp macro="">
      <xdr:nvCxnSpPr>
        <xdr:cNvPr id="108" name="直線コネクタ 107"/>
        <xdr:cNvCxnSpPr/>
      </xdr:nvCxnSpPr>
      <xdr:spPr bwMode="auto">
        <a:xfrm flipV="1">
          <a:off x="5651500" y="6125584"/>
          <a:ext cx="0" cy="1342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315267</xdr:rowOff>
    </xdr:from>
    <xdr:ext cx="762000" cy="259045"/>
    <xdr:sp macro="" textlink="">
      <xdr:nvSpPr>
        <xdr:cNvPr id="109" name="人口1人当たり決算額の推移最小値テキスト445"/>
        <xdr:cNvSpPr txBox="1"/>
      </xdr:nvSpPr>
      <xdr:spPr>
        <a:xfrm>
          <a:off x="5740400" y="743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290</xdr:rowOff>
    </xdr:from>
    <xdr:to>
      <xdr:col>30</xdr:col>
      <xdr:colOff>25400</xdr:colOff>
      <xdr:row>38</xdr:row>
      <xdr:rowOff>290</xdr:rowOff>
    </xdr:to>
    <xdr:cxnSp macro="">
      <xdr:nvCxnSpPr>
        <xdr:cNvPr id="110" name="直線コネクタ 109"/>
        <xdr:cNvCxnSpPr/>
      </xdr:nvCxnSpPr>
      <xdr:spPr bwMode="auto">
        <a:xfrm>
          <a:off x="5562600" y="7467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115961</xdr:rowOff>
    </xdr:from>
    <xdr:ext cx="762000" cy="259045"/>
    <xdr:sp macro="" textlink="">
      <xdr:nvSpPr>
        <xdr:cNvPr id="111" name="人口1人当たり決算額の推移最大値テキスト445"/>
        <xdr:cNvSpPr txBox="1"/>
      </xdr:nvSpPr>
      <xdr:spPr>
        <a:xfrm>
          <a:off x="5740400" y="586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201034</xdr:rowOff>
    </xdr:from>
    <xdr:to>
      <xdr:col>30</xdr:col>
      <xdr:colOff>25400</xdr:colOff>
      <xdr:row>33</xdr:row>
      <xdr:rowOff>201034</xdr:rowOff>
    </xdr:to>
    <xdr:cxnSp macro="">
      <xdr:nvCxnSpPr>
        <xdr:cNvPr id="112" name="直線コネクタ 111"/>
        <xdr:cNvCxnSpPr/>
      </xdr:nvCxnSpPr>
      <xdr:spPr bwMode="auto">
        <a:xfrm>
          <a:off x="5562600" y="6125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161258</xdr:rowOff>
    </xdr:from>
    <xdr:to>
      <xdr:col>29</xdr:col>
      <xdr:colOff>127000</xdr:colOff>
      <xdr:row>35</xdr:row>
      <xdr:rowOff>172753</xdr:rowOff>
    </xdr:to>
    <xdr:cxnSp macro="">
      <xdr:nvCxnSpPr>
        <xdr:cNvPr id="113" name="直線コネクタ 112"/>
        <xdr:cNvCxnSpPr/>
      </xdr:nvCxnSpPr>
      <xdr:spPr bwMode="auto">
        <a:xfrm>
          <a:off x="5003800" y="6771608"/>
          <a:ext cx="647700" cy="11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157530</xdr:rowOff>
    </xdr:from>
    <xdr:ext cx="762000" cy="259045"/>
    <xdr:sp macro="" textlink="">
      <xdr:nvSpPr>
        <xdr:cNvPr id="114" name="人口1人当たり決算額の推移平均値テキスト445"/>
        <xdr:cNvSpPr txBox="1"/>
      </xdr:nvSpPr>
      <xdr:spPr>
        <a:xfrm>
          <a:off x="5740400" y="67678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156112</xdr:rowOff>
    </xdr:from>
    <xdr:to>
      <xdr:col>29</xdr:col>
      <xdr:colOff>177800</xdr:colOff>
      <xdr:row>35</xdr:row>
      <xdr:rowOff>257712</xdr:rowOff>
    </xdr:to>
    <xdr:sp macro="" textlink="">
      <xdr:nvSpPr>
        <xdr:cNvPr id="115" name="フローチャート: 判断 114"/>
        <xdr:cNvSpPr/>
      </xdr:nvSpPr>
      <xdr:spPr bwMode="auto">
        <a:xfrm>
          <a:off x="56007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95976</xdr:rowOff>
    </xdr:from>
    <xdr:to>
      <xdr:col>26</xdr:col>
      <xdr:colOff>50800</xdr:colOff>
      <xdr:row>35</xdr:row>
      <xdr:rowOff>161258</xdr:rowOff>
    </xdr:to>
    <xdr:cxnSp macro="">
      <xdr:nvCxnSpPr>
        <xdr:cNvPr id="116" name="直線コネクタ 115"/>
        <xdr:cNvCxnSpPr/>
      </xdr:nvCxnSpPr>
      <xdr:spPr bwMode="auto">
        <a:xfrm>
          <a:off x="4305300" y="6706326"/>
          <a:ext cx="698500" cy="65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144519</xdr:rowOff>
    </xdr:from>
    <xdr:to>
      <xdr:col>26</xdr:col>
      <xdr:colOff>101600</xdr:colOff>
      <xdr:row>35</xdr:row>
      <xdr:rowOff>246119</xdr:rowOff>
    </xdr:to>
    <xdr:sp macro="" textlink="">
      <xdr:nvSpPr>
        <xdr:cNvPr id="117" name="フローチャート: 判断 116"/>
        <xdr:cNvSpPr/>
      </xdr:nvSpPr>
      <xdr:spPr bwMode="auto">
        <a:xfrm>
          <a:off x="4953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230896</xdr:rowOff>
    </xdr:from>
    <xdr:ext cx="736600" cy="259045"/>
    <xdr:sp macro="" textlink="">
      <xdr:nvSpPr>
        <xdr:cNvPr id="118" name="テキスト ボックス 117"/>
        <xdr:cNvSpPr txBox="1"/>
      </xdr:nvSpPr>
      <xdr:spPr>
        <a:xfrm>
          <a:off x="4622800" y="6841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90620</xdr:rowOff>
    </xdr:from>
    <xdr:to>
      <xdr:col>22</xdr:col>
      <xdr:colOff>114300</xdr:colOff>
      <xdr:row>35</xdr:row>
      <xdr:rowOff>95976</xdr:rowOff>
    </xdr:to>
    <xdr:cxnSp macro="">
      <xdr:nvCxnSpPr>
        <xdr:cNvPr id="119" name="直線コネクタ 118"/>
        <xdr:cNvCxnSpPr/>
      </xdr:nvCxnSpPr>
      <xdr:spPr bwMode="auto">
        <a:xfrm>
          <a:off x="3606800" y="6700970"/>
          <a:ext cx="698500" cy="5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134917</xdr:rowOff>
    </xdr:from>
    <xdr:to>
      <xdr:col>22</xdr:col>
      <xdr:colOff>165100</xdr:colOff>
      <xdr:row>35</xdr:row>
      <xdr:rowOff>236517</xdr:rowOff>
    </xdr:to>
    <xdr:sp macro="" textlink="">
      <xdr:nvSpPr>
        <xdr:cNvPr id="120" name="フローチャート: 判断 119"/>
        <xdr:cNvSpPr/>
      </xdr:nvSpPr>
      <xdr:spPr bwMode="auto">
        <a:xfrm>
          <a:off x="4254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221294</xdr:rowOff>
    </xdr:from>
    <xdr:ext cx="762000" cy="259045"/>
    <xdr:sp macro="" textlink="">
      <xdr:nvSpPr>
        <xdr:cNvPr id="121" name="テキスト ボックス 120"/>
        <xdr:cNvSpPr txBox="1"/>
      </xdr:nvSpPr>
      <xdr:spPr>
        <a:xfrm>
          <a:off x="39243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90620</xdr:rowOff>
    </xdr:from>
    <xdr:to>
      <xdr:col>18</xdr:col>
      <xdr:colOff>177800</xdr:colOff>
      <xdr:row>35</xdr:row>
      <xdr:rowOff>142937</xdr:rowOff>
    </xdr:to>
    <xdr:cxnSp macro="">
      <xdr:nvCxnSpPr>
        <xdr:cNvPr id="122" name="直線コネクタ 121"/>
        <xdr:cNvCxnSpPr/>
      </xdr:nvCxnSpPr>
      <xdr:spPr bwMode="auto">
        <a:xfrm flipV="1">
          <a:off x="2908300" y="6700970"/>
          <a:ext cx="698500" cy="52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76331</xdr:rowOff>
    </xdr:from>
    <xdr:to>
      <xdr:col>19</xdr:col>
      <xdr:colOff>38100</xdr:colOff>
      <xdr:row>35</xdr:row>
      <xdr:rowOff>177931</xdr:rowOff>
    </xdr:to>
    <xdr:sp macro="" textlink="">
      <xdr:nvSpPr>
        <xdr:cNvPr id="123" name="フローチャート: 判断 122"/>
        <xdr:cNvSpPr/>
      </xdr:nvSpPr>
      <xdr:spPr bwMode="auto">
        <a:xfrm>
          <a:off x="35560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162708</xdr:rowOff>
    </xdr:from>
    <xdr:ext cx="762000" cy="259045"/>
    <xdr:sp macro="" textlink="">
      <xdr:nvSpPr>
        <xdr:cNvPr id="124" name="テキスト ボックス 123"/>
        <xdr:cNvSpPr txBox="1"/>
      </xdr:nvSpPr>
      <xdr:spPr>
        <a:xfrm>
          <a:off x="3225800" y="677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330109</xdr:rowOff>
    </xdr:from>
    <xdr:to>
      <xdr:col>15</xdr:col>
      <xdr:colOff>101600</xdr:colOff>
      <xdr:row>35</xdr:row>
      <xdr:rowOff>88809</xdr:rowOff>
    </xdr:to>
    <xdr:sp macro="" textlink="">
      <xdr:nvSpPr>
        <xdr:cNvPr id="125" name="フローチャート: 判断 124"/>
        <xdr:cNvSpPr/>
      </xdr:nvSpPr>
      <xdr:spPr bwMode="auto">
        <a:xfrm>
          <a:off x="28575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98986</xdr:rowOff>
    </xdr:from>
    <xdr:ext cx="762000" cy="259045"/>
    <xdr:sp macro="" textlink="">
      <xdr:nvSpPr>
        <xdr:cNvPr id="126" name="テキスト ボックス 125"/>
        <xdr:cNvSpPr txBox="1"/>
      </xdr:nvSpPr>
      <xdr:spPr>
        <a:xfrm>
          <a:off x="2527300" y="636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121953</xdr:rowOff>
    </xdr:from>
    <xdr:to>
      <xdr:col>29</xdr:col>
      <xdr:colOff>177800</xdr:colOff>
      <xdr:row>35</xdr:row>
      <xdr:rowOff>223553</xdr:rowOff>
    </xdr:to>
    <xdr:sp macro="" textlink="">
      <xdr:nvSpPr>
        <xdr:cNvPr id="132" name="楕円 131"/>
        <xdr:cNvSpPr/>
      </xdr:nvSpPr>
      <xdr:spPr bwMode="auto">
        <a:xfrm>
          <a:off x="5600700" y="6732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309930</xdr:rowOff>
    </xdr:from>
    <xdr:ext cx="762000" cy="259045"/>
    <xdr:sp macro="" textlink="">
      <xdr:nvSpPr>
        <xdr:cNvPr id="133" name="人口1人当たり決算額の推移該当値テキスト445"/>
        <xdr:cNvSpPr txBox="1"/>
      </xdr:nvSpPr>
      <xdr:spPr>
        <a:xfrm>
          <a:off x="5740400" y="6577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110458</xdr:rowOff>
    </xdr:from>
    <xdr:to>
      <xdr:col>26</xdr:col>
      <xdr:colOff>101600</xdr:colOff>
      <xdr:row>35</xdr:row>
      <xdr:rowOff>212058</xdr:rowOff>
    </xdr:to>
    <xdr:sp macro="" textlink="">
      <xdr:nvSpPr>
        <xdr:cNvPr id="134" name="楕円 133"/>
        <xdr:cNvSpPr/>
      </xdr:nvSpPr>
      <xdr:spPr bwMode="auto">
        <a:xfrm>
          <a:off x="4953000" y="6720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222235</xdr:rowOff>
    </xdr:from>
    <xdr:ext cx="736600" cy="259045"/>
    <xdr:sp macro="" textlink="">
      <xdr:nvSpPr>
        <xdr:cNvPr id="135" name="テキスト ボックス 134"/>
        <xdr:cNvSpPr txBox="1"/>
      </xdr:nvSpPr>
      <xdr:spPr>
        <a:xfrm>
          <a:off x="4622800" y="6489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45176</xdr:rowOff>
    </xdr:from>
    <xdr:to>
      <xdr:col>22</xdr:col>
      <xdr:colOff>165100</xdr:colOff>
      <xdr:row>35</xdr:row>
      <xdr:rowOff>146776</xdr:rowOff>
    </xdr:to>
    <xdr:sp macro="" textlink="">
      <xdr:nvSpPr>
        <xdr:cNvPr id="136" name="楕円 135"/>
        <xdr:cNvSpPr/>
      </xdr:nvSpPr>
      <xdr:spPr bwMode="auto">
        <a:xfrm>
          <a:off x="4254500" y="6655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156953</xdr:rowOff>
    </xdr:from>
    <xdr:ext cx="762000" cy="259045"/>
    <xdr:sp macro="" textlink="">
      <xdr:nvSpPr>
        <xdr:cNvPr id="137" name="テキスト ボックス 136"/>
        <xdr:cNvSpPr txBox="1"/>
      </xdr:nvSpPr>
      <xdr:spPr>
        <a:xfrm>
          <a:off x="3924300" y="6424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39820</xdr:rowOff>
    </xdr:from>
    <xdr:to>
      <xdr:col>19</xdr:col>
      <xdr:colOff>38100</xdr:colOff>
      <xdr:row>35</xdr:row>
      <xdr:rowOff>141420</xdr:rowOff>
    </xdr:to>
    <xdr:sp macro="" textlink="">
      <xdr:nvSpPr>
        <xdr:cNvPr id="138" name="楕円 137"/>
        <xdr:cNvSpPr/>
      </xdr:nvSpPr>
      <xdr:spPr bwMode="auto">
        <a:xfrm>
          <a:off x="3556000" y="6650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151597</xdr:rowOff>
    </xdr:from>
    <xdr:ext cx="762000" cy="259045"/>
    <xdr:sp macro="" textlink="">
      <xdr:nvSpPr>
        <xdr:cNvPr id="139" name="テキスト ボックス 138"/>
        <xdr:cNvSpPr txBox="1"/>
      </xdr:nvSpPr>
      <xdr:spPr>
        <a:xfrm>
          <a:off x="3225800" y="641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92137</xdr:rowOff>
    </xdr:from>
    <xdr:to>
      <xdr:col>15</xdr:col>
      <xdr:colOff>101600</xdr:colOff>
      <xdr:row>35</xdr:row>
      <xdr:rowOff>193737</xdr:rowOff>
    </xdr:to>
    <xdr:sp macro="" textlink="">
      <xdr:nvSpPr>
        <xdr:cNvPr id="140" name="楕円 139"/>
        <xdr:cNvSpPr/>
      </xdr:nvSpPr>
      <xdr:spPr bwMode="auto">
        <a:xfrm>
          <a:off x="2857500" y="6702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178514</xdr:rowOff>
    </xdr:from>
    <xdr:ext cx="762000" cy="259045"/>
    <xdr:sp macro="" textlink="">
      <xdr:nvSpPr>
        <xdr:cNvPr id="141" name="テキスト ボックス 140"/>
        <xdr:cNvSpPr txBox="1"/>
      </xdr:nvSpPr>
      <xdr:spPr>
        <a:xfrm>
          <a:off x="2527300" y="6788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静岡県袋井市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87,908
84,005
108.33
34,040,445
32,766,717
1,271,245
19,201,533
26,366,508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24463</xdr:rowOff>
    </xdr:from>
    <xdr:to>
      <xdr:col>24</xdr:col>
      <xdr:colOff>62865</xdr:colOff>
      <xdr:row>39</xdr:row>
      <xdr:rowOff>2883</xdr:rowOff>
    </xdr:to>
    <xdr:cxnSp macro="">
      <xdr:nvCxnSpPr>
        <xdr:cNvPr id="54" name="直線コネクタ 53"/>
        <xdr:cNvCxnSpPr/>
      </xdr:nvCxnSpPr>
      <xdr:spPr>
        <a:xfrm flipV="1">
          <a:off x="4633595" y="5339413"/>
          <a:ext cx="1270" cy="135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6710</xdr:rowOff>
    </xdr:from>
    <xdr:ext cx="534377" cy="259045"/>
    <xdr:sp macro="" textlink="">
      <xdr:nvSpPr>
        <xdr:cNvPr id="55" name="人件費最小値テキスト"/>
        <xdr:cNvSpPr txBox="1"/>
      </xdr:nvSpPr>
      <xdr:spPr>
        <a:xfrm>
          <a:off x="4686300" y="669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2883</xdr:rowOff>
    </xdr:from>
    <xdr:to>
      <xdr:col>24</xdr:col>
      <xdr:colOff>152400</xdr:colOff>
      <xdr:row>39</xdr:row>
      <xdr:rowOff>2883</xdr:rowOff>
    </xdr:to>
    <xdr:cxnSp macro="">
      <xdr:nvCxnSpPr>
        <xdr:cNvPr id="56" name="直線コネクタ 55"/>
        <xdr:cNvCxnSpPr/>
      </xdr:nvCxnSpPr>
      <xdr:spPr>
        <a:xfrm>
          <a:off x="4546600" y="6689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142590</xdr:rowOff>
    </xdr:from>
    <xdr:ext cx="534377" cy="259045"/>
    <xdr:sp macro="" textlink="">
      <xdr:nvSpPr>
        <xdr:cNvPr id="57" name="人件費最大値テキスト"/>
        <xdr:cNvSpPr txBox="1"/>
      </xdr:nvSpPr>
      <xdr:spPr>
        <a:xfrm>
          <a:off x="4686300" y="51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24463</xdr:rowOff>
    </xdr:from>
    <xdr:to>
      <xdr:col>24</xdr:col>
      <xdr:colOff>152400</xdr:colOff>
      <xdr:row>31</xdr:row>
      <xdr:rowOff>24463</xdr:rowOff>
    </xdr:to>
    <xdr:cxnSp macro="">
      <xdr:nvCxnSpPr>
        <xdr:cNvPr id="58" name="直線コネクタ 57"/>
        <xdr:cNvCxnSpPr/>
      </xdr:nvCxnSpPr>
      <xdr:spPr>
        <a:xfrm>
          <a:off x="4546600" y="533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39756</xdr:rowOff>
    </xdr:from>
    <xdr:to>
      <xdr:col>24</xdr:col>
      <xdr:colOff>63500</xdr:colOff>
      <xdr:row>37</xdr:row>
      <xdr:rowOff>75281</xdr:rowOff>
    </xdr:to>
    <xdr:cxnSp macro="">
      <xdr:nvCxnSpPr>
        <xdr:cNvPr id="59" name="直線コネクタ 58"/>
        <xdr:cNvCxnSpPr/>
      </xdr:nvCxnSpPr>
      <xdr:spPr>
        <a:xfrm flipV="1">
          <a:off x="3797300" y="6383406"/>
          <a:ext cx="838200" cy="3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126727</xdr:rowOff>
    </xdr:from>
    <xdr:ext cx="534377" cy="259045"/>
    <xdr:sp macro="" textlink="">
      <xdr:nvSpPr>
        <xdr:cNvPr id="60" name="人件費平均値テキスト"/>
        <xdr:cNvSpPr txBox="1"/>
      </xdr:nvSpPr>
      <xdr:spPr>
        <a:xfrm>
          <a:off x="4686300" y="5956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103850</xdr:rowOff>
    </xdr:from>
    <xdr:to>
      <xdr:col>24</xdr:col>
      <xdr:colOff>114300</xdr:colOff>
      <xdr:row>36</xdr:row>
      <xdr:rowOff>34000</xdr:rowOff>
    </xdr:to>
    <xdr:sp macro="" textlink="">
      <xdr:nvSpPr>
        <xdr:cNvPr id="61" name="フローチャート: 判断 60"/>
        <xdr:cNvSpPr/>
      </xdr:nvSpPr>
      <xdr:spPr>
        <a:xfrm>
          <a:off x="4584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65611</xdr:rowOff>
    </xdr:from>
    <xdr:to>
      <xdr:col>19</xdr:col>
      <xdr:colOff>177800</xdr:colOff>
      <xdr:row>37</xdr:row>
      <xdr:rowOff>75281</xdr:rowOff>
    </xdr:to>
    <xdr:cxnSp macro="">
      <xdr:nvCxnSpPr>
        <xdr:cNvPr id="62" name="直線コネクタ 61"/>
        <xdr:cNvCxnSpPr/>
      </xdr:nvCxnSpPr>
      <xdr:spPr>
        <a:xfrm>
          <a:off x="2908300" y="6409261"/>
          <a:ext cx="889000" cy="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99164</xdr:rowOff>
    </xdr:from>
    <xdr:to>
      <xdr:col>20</xdr:col>
      <xdr:colOff>38100</xdr:colOff>
      <xdr:row>36</xdr:row>
      <xdr:rowOff>29314</xdr:rowOff>
    </xdr:to>
    <xdr:sp macro="" textlink="">
      <xdr:nvSpPr>
        <xdr:cNvPr id="63" name="フローチャート: 判断 62"/>
        <xdr:cNvSpPr/>
      </xdr:nvSpPr>
      <xdr:spPr>
        <a:xfrm>
          <a:off x="3746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45841</xdr:rowOff>
    </xdr:from>
    <xdr:ext cx="534377" cy="259045"/>
    <xdr:sp macro="" textlink="">
      <xdr:nvSpPr>
        <xdr:cNvPr id="64" name="テキスト ボックス 63"/>
        <xdr:cNvSpPr txBox="1"/>
      </xdr:nvSpPr>
      <xdr:spPr>
        <a:xfrm>
          <a:off x="3530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31801</xdr:rowOff>
    </xdr:from>
    <xdr:to>
      <xdr:col>15</xdr:col>
      <xdr:colOff>50800</xdr:colOff>
      <xdr:row>37</xdr:row>
      <xdr:rowOff>65611</xdr:rowOff>
    </xdr:to>
    <xdr:cxnSp macro="">
      <xdr:nvCxnSpPr>
        <xdr:cNvPr id="65" name="直線コネクタ 64"/>
        <xdr:cNvCxnSpPr/>
      </xdr:nvCxnSpPr>
      <xdr:spPr>
        <a:xfrm>
          <a:off x="2019300" y="6375451"/>
          <a:ext cx="889000" cy="3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90820</xdr:rowOff>
    </xdr:from>
    <xdr:to>
      <xdr:col>15</xdr:col>
      <xdr:colOff>101600</xdr:colOff>
      <xdr:row>36</xdr:row>
      <xdr:rowOff>20970</xdr:rowOff>
    </xdr:to>
    <xdr:sp macro="" textlink="">
      <xdr:nvSpPr>
        <xdr:cNvPr id="66" name="フローチャート: 判断 65"/>
        <xdr:cNvSpPr/>
      </xdr:nvSpPr>
      <xdr:spPr>
        <a:xfrm>
          <a:off x="2857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37497</xdr:rowOff>
    </xdr:from>
    <xdr:ext cx="534377" cy="259045"/>
    <xdr:sp macro="" textlink="">
      <xdr:nvSpPr>
        <xdr:cNvPr id="67" name="テキスト ボックス 66"/>
        <xdr:cNvSpPr txBox="1"/>
      </xdr:nvSpPr>
      <xdr:spPr>
        <a:xfrm>
          <a:off x="2641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14359</xdr:rowOff>
    </xdr:from>
    <xdr:to>
      <xdr:col>10</xdr:col>
      <xdr:colOff>114300</xdr:colOff>
      <xdr:row>37</xdr:row>
      <xdr:rowOff>31801</xdr:rowOff>
    </xdr:to>
    <xdr:cxnSp macro="">
      <xdr:nvCxnSpPr>
        <xdr:cNvPr id="68" name="直線コネクタ 67"/>
        <xdr:cNvCxnSpPr/>
      </xdr:nvCxnSpPr>
      <xdr:spPr>
        <a:xfrm>
          <a:off x="1130300" y="6358009"/>
          <a:ext cx="889000" cy="1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5050</xdr:rowOff>
    </xdr:from>
    <xdr:to>
      <xdr:col>10</xdr:col>
      <xdr:colOff>165100</xdr:colOff>
      <xdr:row>35</xdr:row>
      <xdr:rowOff>106650</xdr:rowOff>
    </xdr:to>
    <xdr:sp macro="" textlink="">
      <xdr:nvSpPr>
        <xdr:cNvPr id="69" name="フローチャート: 判断 68"/>
        <xdr:cNvSpPr/>
      </xdr:nvSpPr>
      <xdr:spPr>
        <a:xfrm>
          <a:off x="1968500" y="600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123177</xdr:rowOff>
    </xdr:from>
    <xdr:ext cx="534377" cy="259045"/>
    <xdr:sp macro="" textlink="">
      <xdr:nvSpPr>
        <xdr:cNvPr id="70" name="テキスト ボックス 69"/>
        <xdr:cNvSpPr txBox="1"/>
      </xdr:nvSpPr>
      <xdr:spPr>
        <a:xfrm>
          <a:off x="1752111" y="578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20823</xdr:rowOff>
    </xdr:from>
    <xdr:to>
      <xdr:col>6</xdr:col>
      <xdr:colOff>38100</xdr:colOff>
      <xdr:row>35</xdr:row>
      <xdr:rowOff>122423</xdr:rowOff>
    </xdr:to>
    <xdr:sp macro="" textlink="">
      <xdr:nvSpPr>
        <xdr:cNvPr id="71" name="フローチャート: 判断 70"/>
        <xdr:cNvSpPr/>
      </xdr:nvSpPr>
      <xdr:spPr>
        <a:xfrm>
          <a:off x="1079500" y="602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138950</xdr:rowOff>
    </xdr:from>
    <xdr:ext cx="534377" cy="259045"/>
    <xdr:sp macro="" textlink="">
      <xdr:nvSpPr>
        <xdr:cNvPr id="72" name="テキスト ボックス 71"/>
        <xdr:cNvSpPr txBox="1"/>
      </xdr:nvSpPr>
      <xdr:spPr>
        <a:xfrm>
          <a:off x="863111" y="579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160406</xdr:rowOff>
    </xdr:from>
    <xdr:to>
      <xdr:col>24</xdr:col>
      <xdr:colOff>114300</xdr:colOff>
      <xdr:row>37</xdr:row>
      <xdr:rowOff>90556</xdr:rowOff>
    </xdr:to>
    <xdr:sp macro="" textlink="">
      <xdr:nvSpPr>
        <xdr:cNvPr id="78" name="楕円 77"/>
        <xdr:cNvSpPr/>
      </xdr:nvSpPr>
      <xdr:spPr>
        <a:xfrm>
          <a:off x="4584700" y="633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138833</xdr:rowOff>
    </xdr:from>
    <xdr:ext cx="534377" cy="259045"/>
    <xdr:sp macro="" textlink="">
      <xdr:nvSpPr>
        <xdr:cNvPr id="79" name="人件費該当値テキスト"/>
        <xdr:cNvSpPr txBox="1"/>
      </xdr:nvSpPr>
      <xdr:spPr>
        <a:xfrm>
          <a:off x="4686300" y="631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24481</xdr:rowOff>
    </xdr:from>
    <xdr:to>
      <xdr:col>20</xdr:col>
      <xdr:colOff>38100</xdr:colOff>
      <xdr:row>37</xdr:row>
      <xdr:rowOff>126081</xdr:rowOff>
    </xdr:to>
    <xdr:sp macro="" textlink="">
      <xdr:nvSpPr>
        <xdr:cNvPr id="80" name="楕円 79"/>
        <xdr:cNvSpPr/>
      </xdr:nvSpPr>
      <xdr:spPr>
        <a:xfrm>
          <a:off x="3746500" y="636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117208</xdr:rowOff>
    </xdr:from>
    <xdr:ext cx="534377" cy="259045"/>
    <xdr:sp macro="" textlink="">
      <xdr:nvSpPr>
        <xdr:cNvPr id="81" name="テキスト ボックス 80"/>
        <xdr:cNvSpPr txBox="1"/>
      </xdr:nvSpPr>
      <xdr:spPr>
        <a:xfrm>
          <a:off x="3530111" y="646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14811</xdr:rowOff>
    </xdr:from>
    <xdr:to>
      <xdr:col>15</xdr:col>
      <xdr:colOff>101600</xdr:colOff>
      <xdr:row>37</xdr:row>
      <xdr:rowOff>116411</xdr:rowOff>
    </xdr:to>
    <xdr:sp macro="" textlink="">
      <xdr:nvSpPr>
        <xdr:cNvPr id="82" name="楕円 81"/>
        <xdr:cNvSpPr/>
      </xdr:nvSpPr>
      <xdr:spPr>
        <a:xfrm>
          <a:off x="2857500" y="635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107538</xdr:rowOff>
    </xdr:from>
    <xdr:ext cx="534377" cy="259045"/>
    <xdr:sp macro="" textlink="">
      <xdr:nvSpPr>
        <xdr:cNvPr id="83" name="テキスト ボックス 82"/>
        <xdr:cNvSpPr txBox="1"/>
      </xdr:nvSpPr>
      <xdr:spPr>
        <a:xfrm>
          <a:off x="2641111" y="645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152451</xdr:rowOff>
    </xdr:from>
    <xdr:to>
      <xdr:col>10</xdr:col>
      <xdr:colOff>165100</xdr:colOff>
      <xdr:row>37</xdr:row>
      <xdr:rowOff>82601</xdr:rowOff>
    </xdr:to>
    <xdr:sp macro="" textlink="">
      <xdr:nvSpPr>
        <xdr:cNvPr id="84" name="楕円 83"/>
        <xdr:cNvSpPr/>
      </xdr:nvSpPr>
      <xdr:spPr>
        <a:xfrm>
          <a:off x="1968500" y="632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73728</xdr:rowOff>
    </xdr:from>
    <xdr:ext cx="534377" cy="259045"/>
    <xdr:sp macro="" textlink="">
      <xdr:nvSpPr>
        <xdr:cNvPr id="85" name="テキスト ボックス 84"/>
        <xdr:cNvSpPr txBox="1"/>
      </xdr:nvSpPr>
      <xdr:spPr>
        <a:xfrm>
          <a:off x="1752111" y="641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135009</xdr:rowOff>
    </xdr:from>
    <xdr:to>
      <xdr:col>6</xdr:col>
      <xdr:colOff>38100</xdr:colOff>
      <xdr:row>37</xdr:row>
      <xdr:rowOff>65159</xdr:rowOff>
    </xdr:to>
    <xdr:sp macro="" textlink="">
      <xdr:nvSpPr>
        <xdr:cNvPr id="86" name="楕円 85"/>
        <xdr:cNvSpPr/>
      </xdr:nvSpPr>
      <xdr:spPr>
        <a:xfrm>
          <a:off x="1079500" y="630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56286</xdr:rowOff>
    </xdr:from>
    <xdr:ext cx="534377" cy="259045"/>
    <xdr:sp macro="" textlink="">
      <xdr:nvSpPr>
        <xdr:cNvPr id="87" name="テキスト ボックス 86"/>
        <xdr:cNvSpPr txBox="1"/>
      </xdr:nvSpPr>
      <xdr:spPr>
        <a:xfrm>
          <a:off x="863111" y="639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105471</xdr:rowOff>
    </xdr:from>
    <xdr:to>
      <xdr:col>24</xdr:col>
      <xdr:colOff>62865</xdr:colOff>
      <xdr:row>58</xdr:row>
      <xdr:rowOff>82653</xdr:rowOff>
    </xdr:to>
    <xdr:cxnSp macro="">
      <xdr:nvCxnSpPr>
        <xdr:cNvPr id="111" name="直線コネクタ 110"/>
        <xdr:cNvCxnSpPr/>
      </xdr:nvCxnSpPr>
      <xdr:spPr>
        <a:xfrm flipV="1">
          <a:off x="4633595" y="8677971"/>
          <a:ext cx="1270" cy="1348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86480</xdr:rowOff>
    </xdr:from>
    <xdr:ext cx="534377" cy="259045"/>
    <xdr:sp macro="" textlink="">
      <xdr:nvSpPr>
        <xdr:cNvPr id="112" name="物件費最小値テキスト"/>
        <xdr:cNvSpPr txBox="1"/>
      </xdr:nvSpPr>
      <xdr:spPr>
        <a:xfrm>
          <a:off x="4686300" y="100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82653</xdr:rowOff>
    </xdr:from>
    <xdr:to>
      <xdr:col>24</xdr:col>
      <xdr:colOff>152400</xdr:colOff>
      <xdr:row>58</xdr:row>
      <xdr:rowOff>82653</xdr:rowOff>
    </xdr:to>
    <xdr:cxnSp macro="">
      <xdr:nvCxnSpPr>
        <xdr:cNvPr id="113" name="直線コネクタ 112"/>
        <xdr:cNvCxnSpPr/>
      </xdr:nvCxnSpPr>
      <xdr:spPr>
        <a:xfrm>
          <a:off x="4546600" y="1002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52148</xdr:rowOff>
    </xdr:from>
    <xdr:ext cx="599010" cy="259045"/>
    <xdr:sp macro="" textlink="">
      <xdr:nvSpPr>
        <xdr:cNvPr id="114" name="物件費最大値テキスト"/>
        <xdr:cNvSpPr txBox="1"/>
      </xdr:nvSpPr>
      <xdr:spPr>
        <a:xfrm>
          <a:off x="4686300" y="84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105471</xdr:rowOff>
    </xdr:from>
    <xdr:to>
      <xdr:col>24</xdr:col>
      <xdr:colOff>152400</xdr:colOff>
      <xdr:row>50</xdr:row>
      <xdr:rowOff>105471</xdr:rowOff>
    </xdr:to>
    <xdr:cxnSp macro="">
      <xdr:nvCxnSpPr>
        <xdr:cNvPr id="115" name="直線コネクタ 114"/>
        <xdr:cNvCxnSpPr/>
      </xdr:nvCxnSpPr>
      <xdr:spPr>
        <a:xfrm>
          <a:off x="4546600" y="8677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146318</xdr:rowOff>
    </xdr:from>
    <xdr:to>
      <xdr:col>24</xdr:col>
      <xdr:colOff>63500</xdr:colOff>
      <xdr:row>57</xdr:row>
      <xdr:rowOff>155774</xdr:rowOff>
    </xdr:to>
    <xdr:cxnSp macro="">
      <xdr:nvCxnSpPr>
        <xdr:cNvPr id="116" name="直線コネクタ 115"/>
        <xdr:cNvCxnSpPr/>
      </xdr:nvCxnSpPr>
      <xdr:spPr>
        <a:xfrm>
          <a:off x="3797300" y="9918968"/>
          <a:ext cx="838200" cy="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125089</xdr:rowOff>
    </xdr:from>
    <xdr:ext cx="534377" cy="259045"/>
    <xdr:sp macro="" textlink="">
      <xdr:nvSpPr>
        <xdr:cNvPr id="117" name="物件費平均値テキスト"/>
        <xdr:cNvSpPr txBox="1"/>
      </xdr:nvSpPr>
      <xdr:spPr>
        <a:xfrm>
          <a:off x="4686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102212</xdr:rowOff>
    </xdr:from>
    <xdr:to>
      <xdr:col>24</xdr:col>
      <xdr:colOff>114300</xdr:colOff>
      <xdr:row>58</xdr:row>
      <xdr:rowOff>32362</xdr:rowOff>
    </xdr:to>
    <xdr:sp macro="" textlink="">
      <xdr:nvSpPr>
        <xdr:cNvPr id="118" name="フローチャート: 判断 117"/>
        <xdr:cNvSpPr/>
      </xdr:nvSpPr>
      <xdr:spPr>
        <a:xfrm>
          <a:off x="4584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146318</xdr:rowOff>
    </xdr:from>
    <xdr:to>
      <xdr:col>19</xdr:col>
      <xdr:colOff>177800</xdr:colOff>
      <xdr:row>57</xdr:row>
      <xdr:rowOff>161002</xdr:rowOff>
    </xdr:to>
    <xdr:cxnSp macro="">
      <xdr:nvCxnSpPr>
        <xdr:cNvPr id="119" name="直線コネクタ 118"/>
        <xdr:cNvCxnSpPr/>
      </xdr:nvCxnSpPr>
      <xdr:spPr>
        <a:xfrm flipV="1">
          <a:off x="2908300" y="9918968"/>
          <a:ext cx="889000" cy="1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80244</xdr:rowOff>
    </xdr:from>
    <xdr:to>
      <xdr:col>20</xdr:col>
      <xdr:colOff>38100</xdr:colOff>
      <xdr:row>58</xdr:row>
      <xdr:rowOff>10394</xdr:rowOff>
    </xdr:to>
    <xdr:sp macro="" textlink="">
      <xdr:nvSpPr>
        <xdr:cNvPr id="120" name="フローチャート: 判断 119"/>
        <xdr:cNvSpPr/>
      </xdr:nvSpPr>
      <xdr:spPr>
        <a:xfrm>
          <a:off x="3746500" y="985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26921</xdr:rowOff>
    </xdr:from>
    <xdr:ext cx="534377" cy="259045"/>
    <xdr:sp macro="" textlink="">
      <xdr:nvSpPr>
        <xdr:cNvPr id="121" name="テキスト ボックス 120"/>
        <xdr:cNvSpPr txBox="1"/>
      </xdr:nvSpPr>
      <xdr:spPr>
        <a:xfrm>
          <a:off x="3530111" y="962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161002</xdr:rowOff>
    </xdr:from>
    <xdr:to>
      <xdr:col>15</xdr:col>
      <xdr:colOff>50800</xdr:colOff>
      <xdr:row>57</xdr:row>
      <xdr:rowOff>169948</xdr:rowOff>
    </xdr:to>
    <xdr:cxnSp macro="">
      <xdr:nvCxnSpPr>
        <xdr:cNvPr id="122" name="直線コネクタ 121"/>
        <xdr:cNvCxnSpPr/>
      </xdr:nvCxnSpPr>
      <xdr:spPr>
        <a:xfrm flipV="1">
          <a:off x="2019300" y="9933652"/>
          <a:ext cx="889000" cy="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119483</xdr:rowOff>
    </xdr:from>
    <xdr:to>
      <xdr:col>15</xdr:col>
      <xdr:colOff>101600</xdr:colOff>
      <xdr:row>58</xdr:row>
      <xdr:rowOff>49633</xdr:rowOff>
    </xdr:to>
    <xdr:sp macro="" textlink="">
      <xdr:nvSpPr>
        <xdr:cNvPr id="123" name="フローチャート: 判断 122"/>
        <xdr:cNvSpPr/>
      </xdr:nvSpPr>
      <xdr:spPr>
        <a:xfrm>
          <a:off x="2857500" y="989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40760</xdr:rowOff>
    </xdr:from>
    <xdr:ext cx="534377" cy="259045"/>
    <xdr:sp macro="" textlink="">
      <xdr:nvSpPr>
        <xdr:cNvPr id="124" name="テキスト ボックス 123"/>
        <xdr:cNvSpPr txBox="1"/>
      </xdr:nvSpPr>
      <xdr:spPr>
        <a:xfrm>
          <a:off x="2641111" y="998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169948</xdr:rowOff>
    </xdr:from>
    <xdr:to>
      <xdr:col>10</xdr:col>
      <xdr:colOff>114300</xdr:colOff>
      <xdr:row>58</xdr:row>
      <xdr:rowOff>17879</xdr:rowOff>
    </xdr:to>
    <xdr:cxnSp macro="">
      <xdr:nvCxnSpPr>
        <xdr:cNvPr id="125" name="直線コネクタ 124"/>
        <xdr:cNvCxnSpPr/>
      </xdr:nvCxnSpPr>
      <xdr:spPr>
        <a:xfrm flipV="1">
          <a:off x="1130300" y="9942598"/>
          <a:ext cx="889000" cy="1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74384</xdr:rowOff>
    </xdr:from>
    <xdr:to>
      <xdr:col>10</xdr:col>
      <xdr:colOff>165100</xdr:colOff>
      <xdr:row>58</xdr:row>
      <xdr:rowOff>4534</xdr:rowOff>
    </xdr:to>
    <xdr:sp macro="" textlink="">
      <xdr:nvSpPr>
        <xdr:cNvPr id="126" name="フローチャート: 判断 125"/>
        <xdr:cNvSpPr/>
      </xdr:nvSpPr>
      <xdr:spPr>
        <a:xfrm>
          <a:off x="1968500" y="984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21061</xdr:rowOff>
    </xdr:from>
    <xdr:ext cx="534377" cy="259045"/>
    <xdr:sp macro="" textlink="">
      <xdr:nvSpPr>
        <xdr:cNvPr id="127" name="テキスト ボックス 126"/>
        <xdr:cNvSpPr txBox="1"/>
      </xdr:nvSpPr>
      <xdr:spPr>
        <a:xfrm>
          <a:off x="1752111" y="962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73405</xdr:rowOff>
    </xdr:from>
    <xdr:to>
      <xdr:col>6</xdr:col>
      <xdr:colOff>38100</xdr:colOff>
      <xdr:row>58</xdr:row>
      <xdr:rowOff>3555</xdr:rowOff>
    </xdr:to>
    <xdr:sp macro="" textlink="">
      <xdr:nvSpPr>
        <xdr:cNvPr id="128" name="フローチャート: 判断 127"/>
        <xdr:cNvSpPr/>
      </xdr:nvSpPr>
      <xdr:spPr>
        <a:xfrm>
          <a:off x="1079500" y="98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20082</xdr:rowOff>
    </xdr:from>
    <xdr:ext cx="534377" cy="259045"/>
    <xdr:sp macro="" textlink="">
      <xdr:nvSpPr>
        <xdr:cNvPr id="129" name="テキスト ボックス 128"/>
        <xdr:cNvSpPr txBox="1"/>
      </xdr:nvSpPr>
      <xdr:spPr>
        <a:xfrm>
          <a:off x="863111" y="962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104974</xdr:rowOff>
    </xdr:from>
    <xdr:to>
      <xdr:col>24</xdr:col>
      <xdr:colOff>114300</xdr:colOff>
      <xdr:row>58</xdr:row>
      <xdr:rowOff>35124</xdr:rowOff>
    </xdr:to>
    <xdr:sp macro="" textlink="">
      <xdr:nvSpPr>
        <xdr:cNvPr id="135" name="楕円 134"/>
        <xdr:cNvSpPr/>
      </xdr:nvSpPr>
      <xdr:spPr>
        <a:xfrm>
          <a:off x="4584700" y="987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80639</xdr:rowOff>
    </xdr:from>
    <xdr:ext cx="534377" cy="259045"/>
    <xdr:sp macro="" textlink="">
      <xdr:nvSpPr>
        <xdr:cNvPr id="136" name="物件費該当値テキスト"/>
        <xdr:cNvSpPr txBox="1"/>
      </xdr:nvSpPr>
      <xdr:spPr>
        <a:xfrm>
          <a:off x="4686300" y="985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95518</xdr:rowOff>
    </xdr:from>
    <xdr:to>
      <xdr:col>20</xdr:col>
      <xdr:colOff>38100</xdr:colOff>
      <xdr:row>58</xdr:row>
      <xdr:rowOff>25668</xdr:rowOff>
    </xdr:to>
    <xdr:sp macro="" textlink="">
      <xdr:nvSpPr>
        <xdr:cNvPr id="137" name="楕円 136"/>
        <xdr:cNvSpPr/>
      </xdr:nvSpPr>
      <xdr:spPr>
        <a:xfrm>
          <a:off x="3746500" y="986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16795</xdr:rowOff>
    </xdr:from>
    <xdr:ext cx="534377" cy="259045"/>
    <xdr:sp macro="" textlink="">
      <xdr:nvSpPr>
        <xdr:cNvPr id="138" name="テキスト ボックス 137"/>
        <xdr:cNvSpPr txBox="1"/>
      </xdr:nvSpPr>
      <xdr:spPr>
        <a:xfrm>
          <a:off x="3530111" y="996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110202</xdr:rowOff>
    </xdr:from>
    <xdr:to>
      <xdr:col>15</xdr:col>
      <xdr:colOff>101600</xdr:colOff>
      <xdr:row>58</xdr:row>
      <xdr:rowOff>40352</xdr:rowOff>
    </xdr:to>
    <xdr:sp macro="" textlink="">
      <xdr:nvSpPr>
        <xdr:cNvPr id="139" name="楕円 138"/>
        <xdr:cNvSpPr/>
      </xdr:nvSpPr>
      <xdr:spPr>
        <a:xfrm>
          <a:off x="2857500" y="988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56879</xdr:rowOff>
    </xdr:from>
    <xdr:ext cx="534377" cy="259045"/>
    <xdr:sp macro="" textlink="">
      <xdr:nvSpPr>
        <xdr:cNvPr id="140" name="テキスト ボックス 139"/>
        <xdr:cNvSpPr txBox="1"/>
      </xdr:nvSpPr>
      <xdr:spPr>
        <a:xfrm>
          <a:off x="2641111" y="965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119148</xdr:rowOff>
    </xdr:from>
    <xdr:to>
      <xdr:col>10</xdr:col>
      <xdr:colOff>165100</xdr:colOff>
      <xdr:row>58</xdr:row>
      <xdr:rowOff>49298</xdr:rowOff>
    </xdr:to>
    <xdr:sp macro="" textlink="">
      <xdr:nvSpPr>
        <xdr:cNvPr id="141" name="楕円 140"/>
        <xdr:cNvSpPr/>
      </xdr:nvSpPr>
      <xdr:spPr>
        <a:xfrm>
          <a:off x="1968500" y="989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40425</xdr:rowOff>
    </xdr:from>
    <xdr:ext cx="534377" cy="259045"/>
    <xdr:sp macro="" textlink="">
      <xdr:nvSpPr>
        <xdr:cNvPr id="142" name="テキスト ボックス 141"/>
        <xdr:cNvSpPr txBox="1"/>
      </xdr:nvSpPr>
      <xdr:spPr>
        <a:xfrm>
          <a:off x="1752111" y="998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138529</xdr:rowOff>
    </xdr:from>
    <xdr:to>
      <xdr:col>6</xdr:col>
      <xdr:colOff>38100</xdr:colOff>
      <xdr:row>58</xdr:row>
      <xdr:rowOff>68679</xdr:rowOff>
    </xdr:to>
    <xdr:sp macro="" textlink="">
      <xdr:nvSpPr>
        <xdr:cNvPr id="143" name="楕円 142"/>
        <xdr:cNvSpPr/>
      </xdr:nvSpPr>
      <xdr:spPr>
        <a:xfrm>
          <a:off x="1079500" y="991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59806</xdr:rowOff>
    </xdr:from>
    <xdr:ext cx="534377" cy="259045"/>
    <xdr:sp macro="" textlink="">
      <xdr:nvSpPr>
        <xdr:cNvPr id="144" name="テキスト ボックス 143"/>
        <xdr:cNvSpPr txBox="1"/>
      </xdr:nvSpPr>
      <xdr:spPr>
        <a:xfrm>
          <a:off x="863111" y="1000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5" name="直線コネクタ 154"/>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6" name="テキスト ボックス 155"/>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9" name="直線コネクタ 158"/>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0" name="テキスト ボックス 159"/>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169704</xdr:rowOff>
    </xdr:from>
    <xdr:to>
      <xdr:col>24</xdr:col>
      <xdr:colOff>62865</xdr:colOff>
      <xdr:row>77</xdr:row>
      <xdr:rowOff>166103</xdr:rowOff>
    </xdr:to>
    <xdr:cxnSp macro="">
      <xdr:nvCxnSpPr>
        <xdr:cNvPr id="164" name="直線コネクタ 163"/>
        <xdr:cNvCxnSpPr/>
      </xdr:nvCxnSpPr>
      <xdr:spPr>
        <a:xfrm flipV="1">
          <a:off x="4633595" y="12171204"/>
          <a:ext cx="1270" cy="119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169930</xdr:rowOff>
    </xdr:from>
    <xdr:ext cx="378565" cy="259045"/>
    <xdr:sp macro="" textlink="">
      <xdr:nvSpPr>
        <xdr:cNvPr id="165" name="維持補修費最小値テキスト"/>
        <xdr:cNvSpPr txBox="1"/>
      </xdr:nvSpPr>
      <xdr:spPr>
        <a:xfrm>
          <a:off x="4686300" y="13371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166103</xdr:rowOff>
    </xdr:from>
    <xdr:to>
      <xdr:col>24</xdr:col>
      <xdr:colOff>152400</xdr:colOff>
      <xdr:row>77</xdr:row>
      <xdr:rowOff>166103</xdr:rowOff>
    </xdr:to>
    <xdr:cxnSp macro="">
      <xdr:nvCxnSpPr>
        <xdr:cNvPr id="166" name="直線コネクタ 165"/>
        <xdr:cNvCxnSpPr/>
      </xdr:nvCxnSpPr>
      <xdr:spPr>
        <a:xfrm>
          <a:off x="4546600" y="1336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116381</xdr:rowOff>
    </xdr:from>
    <xdr:ext cx="534377" cy="259045"/>
    <xdr:sp macro="" textlink="">
      <xdr:nvSpPr>
        <xdr:cNvPr id="167" name="維持補修費最大値テキスト"/>
        <xdr:cNvSpPr txBox="1"/>
      </xdr:nvSpPr>
      <xdr:spPr>
        <a:xfrm>
          <a:off x="4686300" y="1194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169704</xdr:rowOff>
    </xdr:from>
    <xdr:to>
      <xdr:col>24</xdr:col>
      <xdr:colOff>152400</xdr:colOff>
      <xdr:row>70</xdr:row>
      <xdr:rowOff>169704</xdr:rowOff>
    </xdr:to>
    <xdr:cxnSp macro="">
      <xdr:nvCxnSpPr>
        <xdr:cNvPr id="168" name="直線コネクタ 167"/>
        <xdr:cNvCxnSpPr/>
      </xdr:nvCxnSpPr>
      <xdr:spPr>
        <a:xfrm>
          <a:off x="4546600" y="1217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82093</xdr:rowOff>
    </xdr:from>
    <xdr:to>
      <xdr:col>24</xdr:col>
      <xdr:colOff>63500</xdr:colOff>
      <xdr:row>77</xdr:row>
      <xdr:rowOff>103524</xdr:rowOff>
    </xdr:to>
    <xdr:cxnSp macro="">
      <xdr:nvCxnSpPr>
        <xdr:cNvPr id="169" name="直線コネクタ 168"/>
        <xdr:cNvCxnSpPr/>
      </xdr:nvCxnSpPr>
      <xdr:spPr>
        <a:xfrm>
          <a:off x="3797300" y="13283743"/>
          <a:ext cx="838200" cy="2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58113</xdr:rowOff>
    </xdr:from>
    <xdr:ext cx="469744" cy="259045"/>
    <xdr:sp macro="" textlink="">
      <xdr:nvSpPr>
        <xdr:cNvPr id="170" name="維持補修費平均値テキスト"/>
        <xdr:cNvSpPr txBox="1"/>
      </xdr:nvSpPr>
      <xdr:spPr>
        <a:xfrm>
          <a:off x="4686300" y="12916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35237</xdr:rowOff>
    </xdr:from>
    <xdr:to>
      <xdr:col>24</xdr:col>
      <xdr:colOff>114300</xdr:colOff>
      <xdr:row>76</xdr:row>
      <xdr:rowOff>136837</xdr:rowOff>
    </xdr:to>
    <xdr:sp macro="" textlink="">
      <xdr:nvSpPr>
        <xdr:cNvPr id="171" name="フローチャート: 判断 170"/>
        <xdr:cNvSpPr/>
      </xdr:nvSpPr>
      <xdr:spPr>
        <a:xfrm>
          <a:off x="45847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82093</xdr:rowOff>
    </xdr:from>
    <xdr:to>
      <xdr:col>19</xdr:col>
      <xdr:colOff>177800</xdr:colOff>
      <xdr:row>77</xdr:row>
      <xdr:rowOff>89351</xdr:rowOff>
    </xdr:to>
    <xdr:cxnSp macro="">
      <xdr:nvCxnSpPr>
        <xdr:cNvPr id="172" name="直線コネクタ 171"/>
        <xdr:cNvCxnSpPr/>
      </xdr:nvCxnSpPr>
      <xdr:spPr>
        <a:xfrm flipV="1">
          <a:off x="2908300" y="13283743"/>
          <a:ext cx="889000" cy="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89585</xdr:rowOff>
    </xdr:from>
    <xdr:to>
      <xdr:col>20</xdr:col>
      <xdr:colOff>38100</xdr:colOff>
      <xdr:row>77</xdr:row>
      <xdr:rowOff>19735</xdr:rowOff>
    </xdr:to>
    <xdr:sp macro="" textlink="">
      <xdr:nvSpPr>
        <xdr:cNvPr id="173" name="フローチャート: 判断 172"/>
        <xdr:cNvSpPr/>
      </xdr:nvSpPr>
      <xdr:spPr>
        <a:xfrm>
          <a:off x="3746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36263</xdr:rowOff>
    </xdr:from>
    <xdr:ext cx="469744" cy="259045"/>
    <xdr:sp macro="" textlink="">
      <xdr:nvSpPr>
        <xdr:cNvPr id="174" name="テキスト ボックス 173"/>
        <xdr:cNvSpPr txBox="1"/>
      </xdr:nvSpPr>
      <xdr:spPr>
        <a:xfrm>
          <a:off x="3562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89351</xdr:rowOff>
    </xdr:from>
    <xdr:to>
      <xdr:col>15</xdr:col>
      <xdr:colOff>50800</xdr:colOff>
      <xdr:row>77</xdr:row>
      <xdr:rowOff>92666</xdr:rowOff>
    </xdr:to>
    <xdr:cxnSp macro="">
      <xdr:nvCxnSpPr>
        <xdr:cNvPr id="175" name="直線コネクタ 174"/>
        <xdr:cNvCxnSpPr/>
      </xdr:nvCxnSpPr>
      <xdr:spPr>
        <a:xfrm flipV="1">
          <a:off x="2019300" y="13291001"/>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98901</xdr:rowOff>
    </xdr:from>
    <xdr:to>
      <xdr:col>15</xdr:col>
      <xdr:colOff>101600</xdr:colOff>
      <xdr:row>77</xdr:row>
      <xdr:rowOff>29051</xdr:rowOff>
    </xdr:to>
    <xdr:sp macro="" textlink="">
      <xdr:nvSpPr>
        <xdr:cNvPr id="176" name="フローチャート: 判断 175"/>
        <xdr:cNvSpPr/>
      </xdr:nvSpPr>
      <xdr:spPr>
        <a:xfrm>
          <a:off x="2857500" y="1312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45578</xdr:rowOff>
    </xdr:from>
    <xdr:ext cx="469744" cy="259045"/>
    <xdr:sp macro="" textlink="">
      <xdr:nvSpPr>
        <xdr:cNvPr id="177" name="テキスト ボックス 176"/>
        <xdr:cNvSpPr txBox="1"/>
      </xdr:nvSpPr>
      <xdr:spPr>
        <a:xfrm>
          <a:off x="2673428" y="1290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90436</xdr:rowOff>
    </xdr:from>
    <xdr:to>
      <xdr:col>10</xdr:col>
      <xdr:colOff>114300</xdr:colOff>
      <xdr:row>77</xdr:row>
      <xdr:rowOff>92666</xdr:rowOff>
    </xdr:to>
    <xdr:cxnSp macro="">
      <xdr:nvCxnSpPr>
        <xdr:cNvPr id="178" name="直線コネクタ 177"/>
        <xdr:cNvCxnSpPr/>
      </xdr:nvCxnSpPr>
      <xdr:spPr>
        <a:xfrm>
          <a:off x="1130300" y="13292086"/>
          <a:ext cx="889000" cy="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17520</xdr:rowOff>
    </xdr:from>
    <xdr:to>
      <xdr:col>10</xdr:col>
      <xdr:colOff>165100</xdr:colOff>
      <xdr:row>76</xdr:row>
      <xdr:rowOff>119120</xdr:rowOff>
    </xdr:to>
    <xdr:sp macro="" textlink="">
      <xdr:nvSpPr>
        <xdr:cNvPr id="179" name="フローチャート: 判断 178"/>
        <xdr:cNvSpPr/>
      </xdr:nvSpPr>
      <xdr:spPr>
        <a:xfrm>
          <a:off x="1968500" y="130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135647</xdr:rowOff>
    </xdr:from>
    <xdr:ext cx="469744" cy="259045"/>
    <xdr:sp macro="" textlink="">
      <xdr:nvSpPr>
        <xdr:cNvPr id="180" name="テキスト ボックス 179"/>
        <xdr:cNvSpPr txBox="1"/>
      </xdr:nvSpPr>
      <xdr:spPr>
        <a:xfrm>
          <a:off x="1784428" y="1282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48037</xdr:rowOff>
    </xdr:from>
    <xdr:to>
      <xdr:col>6</xdr:col>
      <xdr:colOff>38100</xdr:colOff>
      <xdr:row>76</xdr:row>
      <xdr:rowOff>149637</xdr:rowOff>
    </xdr:to>
    <xdr:sp macro="" textlink="">
      <xdr:nvSpPr>
        <xdr:cNvPr id="181" name="フローチャート: 判断 180"/>
        <xdr:cNvSpPr/>
      </xdr:nvSpPr>
      <xdr:spPr>
        <a:xfrm>
          <a:off x="1079500" y="1307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166164</xdr:rowOff>
    </xdr:from>
    <xdr:ext cx="469744" cy="259045"/>
    <xdr:sp macro="" textlink="">
      <xdr:nvSpPr>
        <xdr:cNvPr id="182" name="テキスト ボックス 181"/>
        <xdr:cNvSpPr txBox="1"/>
      </xdr:nvSpPr>
      <xdr:spPr>
        <a:xfrm>
          <a:off x="895428" y="1285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52724</xdr:rowOff>
    </xdr:from>
    <xdr:to>
      <xdr:col>24</xdr:col>
      <xdr:colOff>114300</xdr:colOff>
      <xdr:row>77</xdr:row>
      <xdr:rowOff>154324</xdr:rowOff>
    </xdr:to>
    <xdr:sp macro="" textlink="">
      <xdr:nvSpPr>
        <xdr:cNvPr id="188" name="楕円 187"/>
        <xdr:cNvSpPr/>
      </xdr:nvSpPr>
      <xdr:spPr>
        <a:xfrm>
          <a:off x="4584700" y="1325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139101</xdr:rowOff>
    </xdr:from>
    <xdr:ext cx="469744" cy="259045"/>
    <xdr:sp macro="" textlink="">
      <xdr:nvSpPr>
        <xdr:cNvPr id="189" name="維持補修費該当値テキスト"/>
        <xdr:cNvSpPr txBox="1"/>
      </xdr:nvSpPr>
      <xdr:spPr>
        <a:xfrm>
          <a:off x="4686300" y="13169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31293</xdr:rowOff>
    </xdr:from>
    <xdr:to>
      <xdr:col>20</xdr:col>
      <xdr:colOff>38100</xdr:colOff>
      <xdr:row>77</xdr:row>
      <xdr:rowOff>132893</xdr:rowOff>
    </xdr:to>
    <xdr:sp macro="" textlink="">
      <xdr:nvSpPr>
        <xdr:cNvPr id="190" name="楕円 189"/>
        <xdr:cNvSpPr/>
      </xdr:nvSpPr>
      <xdr:spPr>
        <a:xfrm>
          <a:off x="3746500" y="1323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124020</xdr:rowOff>
    </xdr:from>
    <xdr:ext cx="469744" cy="259045"/>
    <xdr:sp macro="" textlink="">
      <xdr:nvSpPr>
        <xdr:cNvPr id="191" name="テキスト ボックス 190"/>
        <xdr:cNvSpPr txBox="1"/>
      </xdr:nvSpPr>
      <xdr:spPr>
        <a:xfrm>
          <a:off x="3562428" y="1332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38551</xdr:rowOff>
    </xdr:from>
    <xdr:to>
      <xdr:col>15</xdr:col>
      <xdr:colOff>101600</xdr:colOff>
      <xdr:row>77</xdr:row>
      <xdr:rowOff>140151</xdr:rowOff>
    </xdr:to>
    <xdr:sp macro="" textlink="">
      <xdr:nvSpPr>
        <xdr:cNvPr id="192" name="楕円 191"/>
        <xdr:cNvSpPr/>
      </xdr:nvSpPr>
      <xdr:spPr>
        <a:xfrm>
          <a:off x="2857500" y="1324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131278</xdr:rowOff>
    </xdr:from>
    <xdr:ext cx="469744" cy="259045"/>
    <xdr:sp macro="" textlink="">
      <xdr:nvSpPr>
        <xdr:cNvPr id="193" name="テキスト ボックス 192"/>
        <xdr:cNvSpPr txBox="1"/>
      </xdr:nvSpPr>
      <xdr:spPr>
        <a:xfrm>
          <a:off x="2673428" y="1333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41866</xdr:rowOff>
    </xdr:from>
    <xdr:to>
      <xdr:col>10</xdr:col>
      <xdr:colOff>165100</xdr:colOff>
      <xdr:row>77</xdr:row>
      <xdr:rowOff>143466</xdr:rowOff>
    </xdr:to>
    <xdr:sp macro="" textlink="">
      <xdr:nvSpPr>
        <xdr:cNvPr id="194" name="楕円 193"/>
        <xdr:cNvSpPr/>
      </xdr:nvSpPr>
      <xdr:spPr>
        <a:xfrm>
          <a:off x="1968500" y="1324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134593</xdr:rowOff>
    </xdr:from>
    <xdr:ext cx="469744" cy="259045"/>
    <xdr:sp macro="" textlink="">
      <xdr:nvSpPr>
        <xdr:cNvPr id="195" name="テキスト ボックス 194"/>
        <xdr:cNvSpPr txBox="1"/>
      </xdr:nvSpPr>
      <xdr:spPr>
        <a:xfrm>
          <a:off x="1784428" y="13336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39636</xdr:rowOff>
    </xdr:from>
    <xdr:to>
      <xdr:col>6</xdr:col>
      <xdr:colOff>38100</xdr:colOff>
      <xdr:row>77</xdr:row>
      <xdr:rowOff>141236</xdr:rowOff>
    </xdr:to>
    <xdr:sp macro="" textlink="">
      <xdr:nvSpPr>
        <xdr:cNvPr id="196" name="楕円 195"/>
        <xdr:cNvSpPr/>
      </xdr:nvSpPr>
      <xdr:spPr>
        <a:xfrm>
          <a:off x="1079500" y="1324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132363</xdr:rowOff>
    </xdr:from>
    <xdr:ext cx="469744" cy="259045"/>
    <xdr:sp macro="" textlink="">
      <xdr:nvSpPr>
        <xdr:cNvPr id="197" name="テキスト ボックス 196"/>
        <xdr:cNvSpPr txBox="1"/>
      </xdr:nvSpPr>
      <xdr:spPr>
        <a:xfrm>
          <a:off x="895428" y="13334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153391</xdr:rowOff>
    </xdr:from>
    <xdr:to>
      <xdr:col>24</xdr:col>
      <xdr:colOff>62865</xdr:colOff>
      <xdr:row>97</xdr:row>
      <xdr:rowOff>128536</xdr:rowOff>
    </xdr:to>
    <xdr:cxnSp macro="">
      <xdr:nvCxnSpPr>
        <xdr:cNvPr id="222" name="直線コネクタ 221"/>
        <xdr:cNvCxnSpPr/>
      </xdr:nvCxnSpPr>
      <xdr:spPr>
        <a:xfrm flipV="1">
          <a:off x="4633595" y="15412441"/>
          <a:ext cx="1270" cy="134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132363</xdr:rowOff>
    </xdr:from>
    <xdr:ext cx="534377" cy="259045"/>
    <xdr:sp macro="" textlink="">
      <xdr:nvSpPr>
        <xdr:cNvPr id="223" name="扶助費最小値テキスト"/>
        <xdr:cNvSpPr txBox="1"/>
      </xdr:nvSpPr>
      <xdr:spPr>
        <a:xfrm>
          <a:off x="4686300" y="1676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128536</xdr:rowOff>
    </xdr:from>
    <xdr:to>
      <xdr:col>24</xdr:col>
      <xdr:colOff>152400</xdr:colOff>
      <xdr:row>97</xdr:row>
      <xdr:rowOff>128536</xdr:rowOff>
    </xdr:to>
    <xdr:cxnSp macro="">
      <xdr:nvCxnSpPr>
        <xdr:cNvPr id="224" name="直線コネクタ 223"/>
        <xdr:cNvCxnSpPr/>
      </xdr:nvCxnSpPr>
      <xdr:spPr>
        <a:xfrm>
          <a:off x="4546600" y="1675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100068</xdr:rowOff>
    </xdr:from>
    <xdr:ext cx="599010" cy="259045"/>
    <xdr:sp macro="" textlink="">
      <xdr:nvSpPr>
        <xdr:cNvPr id="225" name="扶助費最大値テキスト"/>
        <xdr:cNvSpPr txBox="1"/>
      </xdr:nvSpPr>
      <xdr:spPr>
        <a:xfrm>
          <a:off x="4686300" y="1518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153391</xdr:rowOff>
    </xdr:from>
    <xdr:to>
      <xdr:col>24</xdr:col>
      <xdr:colOff>152400</xdr:colOff>
      <xdr:row>89</xdr:row>
      <xdr:rowOff>153391</xdr:rowOff>
    </xdr:to>
    <xdr:cxnSp macro="">
      <xdr:nvCxnSpPr>
        <xdr:cNvPr id="226" name="直線コネクタ 225"/>
        <xdr:cNvCxnSpPr/>
      </xdr:nvCxnSpPr>
      <xdr:spPr>
        <a:xfrm>
          <a:off x="4546600" y="1541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77064</xdr:rowOff>
    </xdr:from>
    <xdr:to>
      <xdr:col>24</xdr:col>
      <xdr:colOff>63500</xdr:colOff>
      <xdr:row>96</xdr:row>
      <xdr:rowOff>82398</xdr:rowOff>
    </xdr:to>
    <xdr:cxnSp macro="">
      <xdr:nvCxnSpPr>
        <xdr:cNvPr id="227" name="直線コネクタ 226"/>
        <xdr:cNvCxnSpPr/>
      </xdr:nvCxnSpPr>
      <xdr:spPr>
        <a:xfrm flipV="1">
          <a:off x="3797300" y="16536264"/>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69029</xdr:rowOff>
    </xdr:from>
    <xdr:ext cx="534377" cy="259045"/>
    <xdr:sp macro="" textlink="">
      <xdr:nvSpPr>
        <xdr:cNvPr id="228" name="扶助費平均値テキスト"/>
        <xdr:cNvSpPr txBox="1"/>
      </xdr:nvSpPr>
      <xdr:spPr>
        <a:xfrm>
          <a:off x="4686300" y="16185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46152</xdr:rowOff>
    </xdr:from>
    <xdr:to>
      <xdr:col>24</xdr:col>
      <xdr:colOff>114300</xdr:colOff>
      <xdr:row>95</xdr:row>
      <xdr:rowOff>147752</xdr:rowOff>
    </xdr:to>
    <xdr:sp macro="" textlink="">
      <xdr:nvSpPr>
        <xdr:cNvPr id="229" name="フローチャート: 判断 228"/>
        <xdr:cNvSpPr/>
      </xdr:nvSpPr>
      <xdr:spPr>
        <a:xfrm>
          <a:off x="45847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82398</xdr:rowOff>
    </xdr:from>
    <xdr:to>
      <xdr:col>19</xdr:col>
      <xdr:colOff>177800</xdr:colOff>
      <xdr:row>96</xdr:row>
      <xdr:rowOff>145720</xdr:rowOff>
    </xdr:to>
    <xdr:cxnSp macro="">
      <xdr:nvCxnSpPr>
        <xdr:cNvPr id="230" name="直線コネクタ 229"/>
        <xdr:cNvCxnSpPr/>
      </xdr:nvCxnSpPr>
      <xdr:spPr>
        <a:xfrm flipV="1">
          <a:off x="2908300" y="16541598"/>
          <a:ext cx="889000" cy="6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54851</xdr:rowOff>
    </xdr:from>
    <xdr:to>
      <xdr:col>20</xdr:col>
      <xdr:colOff>38100</xdr:colOff>
      <xdr:row>95</xdr:row>
      <xdr:rowOff>156451</xdr:rowOff>
    </xdr:to>
    <xdr:sp macro="" textlink="">
      <xdr:nvSpPr>
        <xdr:cNvPr id="231" name="フローチャート: 判断 230"/>
        <xdr:cNvSpPr/>
      </xdr:nvSpPr>
      <xdr:spPr>
        <a:xfrm>
          <a:off x="3746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1528</xdr:rowOff>
    </xdr:from>
    <xdr:ext cx="534377" cy="259045"/>
    <xdr:sp macro="" textlink="">
      <xdr:nvSpPr>
        <xdr:cNvPr id="232" name="テキスト ボックス 231"/>
        <xdr:cNvSpPr txBox="1"/>
      </xdr:nvSpPr>
      <xdr:spPr>
        <a:xfrm>
          <a:off x="3530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145720</xdr:rowOff>
    </xdr:from>
    <xdr:to>
      <xdr:col>15</xdr:col>
      <xdr:colOff>50800</xdr:colOff>
      <xdr:row>97</xdr:row>
      <xdr:rowOff>23761</xdr:rowOff>
    </xdr:to>
    <xdr:cxnSp macro="">
      <xdr:nvCxnSpPr>
        <xdr:cNvPr id="233" name="直線コネクタ 232"/>
        <xdr:cNvCxnSpPr/>
      </xdr:nvCxnSpPr>
      <xdr:spPr>
        <a:xfrm flipV="1">
          <a:off x="2019300" y="16604920"/>
          <a:ext cx="889000" cy="4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117500</xdr:rowOff>
    </xdr:from>
    <xdr:to>
      <xdr:col>15</xdr:col>
      <xdr:colOff>101600</xdr:colOff>
      <xdr:row>96</xdr:row>
      <xdr:rowOff>47650</xdr:rowOff>
    </xdr:to>
    <xdr:sp macro="" textlink="">
      <xdr:nvSpPr>
        <xdr:cNvPr id="234" name="フローチャート: 判断 233"/>
        <xdr:cNvSpPr/>
      </xdr:nvSpPr>
      <xdr:spPr>
        <a:xfrm>
          <a:off x="2857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64177</xdr:rowOff>
    </xdr:from>
    <xdr:ext cx="534377" cy="259045"/>
    <xdr:sp macro="" textlink="">
      <xdr:nvSpPr>
        <xdr:cNvPr id="235" name="テキスト ボックス 234"/>
        <xdr:cNvSpPr txBox="1"/>
      </xdr:nvSpPr>
      <xdr:spPr>
        <a:xfrm>
          <a:off x="2641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23761</xdr:rowOff>
    </xdr:from>
    <xdr:to>
      <xdr:col>10</xdr:col>
      <xdr:colOff>114300</xdr:colOff>
      <xdr:row>97</xdr:row>
      <xdr:rowOff>75464</xdr:rowOff>
    </xdr:to>
    <xdr:cxnSp macro="">
      <xdr:nvCxnSpPr>
        <xdr:cNvPr id="236" name="直線コネクタ 235"/>
        <xdr:cNvCxnSpPr/>
      </xdr:nvCxnSpPr>
      <xdr:spPr>
        <a:xfrm flipV="1">
          <a:off x="1130300" y="16654411"/>
          <a:ext cx="889000" cy="5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12509</xdr:rowOff>
    </xdr:from>
    <xdr:to>
      <xdr:col>10</xdr:col>
      <xdr:colOff>165100</xdr:colOff>
      <xdr:row>96</xdr:row>
      <xdr:rowOff>114109</xdr:rowOff>
    </xdr:to>
    <xdr:sp macro="" textlink="">
      <xdr:nvSpPr>
        <xdr:cNvPr id="237" name="フローチャート: 判断 236"/>
        <xdr:cNvSpPr/>
      </xdr:nvSpPr>
      <xdr:spPr>
        <a:xfrm>
          <a:off x="1968500" y="164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130636</xdr:rowOff>
    </xdr:from>
    <xdr:ext cx="534377" cy="259045"/>
    <xdr:sp macro="" textlink="">
      <xdr:nvSpPr>
        <xdr:cNvPr id="238" name="テキスト ボックス 237"/>
        <xdr:cNvSpPr txBox="1"/>
      </xdr:nvSpPr>
      <xdr:spPr>
        <a:xfrm>
          <a:off x="1752111" y="162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68974</xdr:rowOff>
    </xdr:from>
    <xdr:to>
      <xdr:col>6</xdr:col>
      <xdr:colOff>38100</xdr:colOff>
      <xdr:row>96</xdr:row>
      <xdr:rowOff>170574</xdr:rowOff>
    </xdr:to>
    <xdr:sp macro="" textlink="">
      <xdr:nvSpPr>
        <xdr:cNvPr id="239" name="フローチャート: 判断 238"/>
        <xdr:cNvSpPr/>
      </xdr:nvSpPr>
      <xdr:spPr>
        <a:xfrm>
          <a:off x="1079500" y="1652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15651</xdr:rowOff>
    </xdr:from>
    <xdr:ext cx="534377" cy="259045"/>
    <xdr:sp macro="" textlink="">
      <xdr:nvSpPr>
        <xdr:cNvPr id="240" name="テキスト ボックス 239"/>
        <xdr:cNvSpPr txBox="1"/>
      </xdr:nvSpPr>
      <xdr:spPr>
        <a:xfrm>
          <a:off x="863111" y="1630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26264</xdr:rowOff>
    </xdr:from>
    <xdr:to>
      <xdr:col>24</xdr:col>
      <xdr:colOff>114300</xdr:colOff>
      <xdr:row>96</xdr:row>
      <xdr:rowOff>127864</xdr:rowOff>
    </xdr:to>
    <xdr:sp macro="" textlink="">
      <xdr:nvSpPr>
        <xdr:cNvPr id="246" name="楕円 245"/>
        <xdr:cNvSpPr/>
      </xdr:nvSpPr>
      <xdr:spPr>
        <a:xfrm>
          <a:off x="4584700" y="1648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4691</xdr:rowOff>
    </xdr:from>
    <xdr:ext cx="534377" cy="259045"/>
    <xdr:sp macro="" textlink="">
      <xdr:nvSpPr>
        <xdr:cNvPr id="247" name="扶助費該当値テキスト"/>
        <xdr:cNvSpPr txBox="1"/>
      </xdr:nvSpPr>
      <xdr:spPr>
        <a:xfrm>
          <a:off x="4686300" y="1646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31598</xdr:rowOff>
    </xdr:from>
    <xdr:to>
      <xdr:col>20</xdr:col>
      <xdr:colOff>38100</xdr:colOff>
      <xdr:row>96</xdr:row>
      <xdr:rowOff>133198</xdr:rowOff>
    </xdr:to>
    <xdr:sp macro="" textlink="">
      <xdr:nvSpPr>
        <xdr:cNvPr id="248" name="楕円 247"/>
        <xdr:cNvSpPr/>
      </xdr:nvSpPr>
      <xdr:spPr>
        <a:xfrm>
          <a:off x="3746500" y="1649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124325</xdr:rowOff>
    </xdr:from>
    <xdr:ext cx="534377" cy="259045"/>
    <xdr:sp macro="" textlink="">
      <xdr:nvSpPr>
        <xdr:cNvPr id="249" name="テキスト ボックス 248"/>
        <xdr:cNvSpPr txBox="1"/>
      </xdr:nvSpPr>
      <xdr:spPr>
        <a:xfrm>
          <a:off x="3530111" y="165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94920</xdr:rowOff>
    </xdr:from>
    <xdr:to>
      <xdr:col>15</xdr:col>
      <xdr:colOff>101600</xdr:colOff>
      <xdr:row>97</xdr:row>
      <xdr:rowOff>25070</xdr:rowOff>
    </xdr:to>
    <xdr:sp macro="" textlink="">
      <xdr:nvSpPr>
        <xdr:cNvPr id="250" name="楕円 249"/>
        <xdr:cNvSpPr/>
      </xdr:nvSpPr>
      <xdr:spPr>
        <a:xfrm>
          <a:off x="2857500" y="1655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16197</xdr:rowOff>
    </xdr:from>
    <xdr:ext cx="534377" cy="259045"/>
    <xdr:sp macro="" textlink="">
      <xdr:nvSpPr>
        <xdr:cNvPr id="251" name="テキスト ボックス 250"/>
        <xdr:cNvSpPr txBox="1"/>
      </xdr:nvSpPr>
      <xdr:spPr>
        <a:xfrm>
          <a:off x="2641111" y="1664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144411</xdr:rowOff>
    </xdr:from>
    <xdr:to>
      <xdr:col>10</xdr:col>
      <xdr:colOff>165100</xdr:colOff>
      <xdr:row>97</xdr:row>
      <xdr:rowOff>74561</xdr:rowOff>
    </xdr:to>
    <xdr:sp macro="" textlink="">
      <xdr:nvSpPr>
        <xdr:cNvPr id="252" name="楕円 251"/>
        <xdr:cNvSpPr/>
      </xdr:nvSpPr>
      <xdr:spPr>
        <a:xfrm>
          <a:off x="1968500" y="1660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65688</xdr:rowOff>
    </xdr:from>
    <xdr:ext cx="534377" cy="259045"/>
    <xdr:sp macro="" textlink="">
      <xdr:nvSpPr>
        <xdr:cNvPr id="253" name="テキスト ボックス 252"/>
        <xdr:cNvSpPr txBox="1"/>
      </xdr:nvSpPr>
      <xdr:spPr>
        <a:xfrm>
          <a:off x="1752111" y="1669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24664</xdr:rowOff>
    </xdr:from>
    <xdr:to>
      <xdr:col>6</xdr:col>
      <xdr:colOff>38100</xdr:colOff>
      <xdr:row>97</xdr:row>
      <xdr:rowOff>126264</xdr:rowOff>
    </xdr:to>
    <xdr:sp macro="" textlink="">
      <xdr:nvSpPr>
        <xdr:cNvPr id="254" name="楕円 253"/>
        <xdr:cNvSpPr/>
      </xdr:nvSpPr>
      <xdr:spPr>
        <a:xfrm>
          <a:off x="1079500" y="1665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117391</xdr:rowOff>
    </xdr:from>
    <xdr:ext cx="534377" cy="259045"/>
    <xdr:sp macro="" textlink="">
      <xdr:nvSpPr>
        <xdr:cNvPr id="255" name="テキスト ボックス 254"/>
        <xdr:cNvSpPr txBox="1"/>
      </xdr:nvSpPr>
      <xdr:spPr>
        <a:xfrm>
          <a:off x="863111" y="1674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105702</xdr:rowOff>
    </xdr:from>
    <xdr:to>
      <xdr:col>54</xdr:col>
      <xdr:colOff>189865</xdr:colOff>
      <xdr:row>38</xdr:row>
      <xdr:rowOff>50927</xdr:rowOff>
    </xdr:to>
    <xdr:cxnSp macro="">
      <xdr:nvCxnSpPr>
        <xdr:cNvPr id="279" name="直線コネクタ 278"/>
        <xdr:cNvCxnSpPr/>
      </xdr:nvCxnSpPr>
      <xdr:spPr>
        <a:xfrm flipV="1">
          <a:off x="10475595" y="5249202"/>
          <a:ext cx="1270" cy="131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54754</xdr:rowOff>
    </xdr:from>
    <xdr:ext cx="534377" cy="259045"/>
    <xdr:sp macro="" textlink="">
      <xdr:nvSpPr>
        <xdr:cNvPr id="280" name="補助費等最小値テキスト"/>
        <xdr:cNvSpPr txBox="1"/>
      </xdr:nvSpPr>
      <xdr:spPr>
        <a:xfrm>
          <a:off x="10528300" y="65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50927</xdr:rowOff>
    </xdr:from>
    <xdr:to>
      <xdr:col>55</xdr:col>
      <xdr:colOff>88900</xdr:colOff>
      <xdr:row>38</xdr:row>
      <xdr:rowOff>50927</xdr:rowOff>
    </xdr:to>
    <xdr:cxnSp macro="">
      <xdr:nvCxnSpPr>
        <xdr:cNvPr id="281" name="直線コネクタ 280"/>
        <xdr:cNvCxnSpPr/>
      </xdr:nvCxnSpPr>
      <xdr:spPr>
        <a:xfrm>
          <a:off x="10388600" y="6566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52379</xdr:rowOff>
    </xdr:from>
    <xdr:ext cx="599010" cy="259045"/>
    <xdr:sp macro="" textlink="">
      <xdr:nvSpPr>
        <xdr:cNvPr id="282" name="補助費等最大値テキスト"/>
        <xdr:cNvSpPr txBox="1"/>
      </xdr:nvSpPr>
      <xdr:spPr>
        <a:xfrm>
          <a:off x="10528300" y="502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105702</xdr:rowOff>
    </xdr:from>
    <xdr:to>
      <xdr:col>55</xdr:col>
      <xdr:colOff>88900</xdr:colOff>
      <xdr:row>30</xdr:row>
      <xdr:rowOff>105702</xdr:rowOff>
    </xdr:to>
    <xdr:cxnSp macro="">
      <xdr:nvCxnSpPr>
        <xdr:cNvPr id="283" name="直線コネクタ 282"/>
        <xdr:cNvCxnSpPr/>
      </xdr:nvCxnSpPr>
      <xdr:spPr>
        <a:xfrm>
          <a:off x="10388600" y="524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17831</xdr:rowOff>
    </xdr:from>
    <xdr:to>
      <xdr:col>55</xdr:col>
      <xdr:colOff>0</xdr:colOff>
      <xdr:row>35</xdr:row>
      <xdr:rowOff>25730</xdr:rowOff>
    </xdr:to>
    <xdr:cxnSp macro="">
      <xdr:nvCxnSpPr>
        <xdr:cNvPr id="284" name="直線コネクタ 283"/>
        <xdr:cNvCxnSpPr/>
      </xdr:nvCxnSpPr>
      <xdr:spPr>
        <a:xfrm flipV="1">
          <a:off x="9639300" y="6018581"/>
          <a:ext cx="838200" cy="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100411</xdr:rowOff>
    </xdr:from>
    <xdr:ext cx="534377" cy="259045"/>
    <xdr:sp macro="" textlink="">
      <xdr:nvSpPr>
        <xdr:cNvPr id="285" name="補助費等平均値テキスト"/>
        <xdr:cNvSpPr txBox="1"/>
      </xdr:nvSpPr>
      <xdr:spPr>
        <a:xfrm>
          <a:off x="10528300" y="6101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121984</xdr:rowOff>
    </xdr:from>
    <xdr:to>
      <xdr:col>55</xdr:col>
      <xdr:colOff>50800</xdr:colOff>
      <xdr:row>36</xdr:row>
      <xdr:rowOff>52134</xdr:rowOff>
    </xdr:to>
    <xdr:sp macro="" textlink="">
      <xdr:nvSpPr>
        <xdr:cNvPr id="286" name="フローチャート: 判断 285"/>
        <xdr:cNvSpPr/>
      </xdr:nvSpPr>
      <xdr:spPr>
        <a:xfrm>
          <a:off x="10426700" y="61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152807</xdr:rowOff>
    </xdr:from>
    <xdr:to>
      <xdr:col>50</xdr:col>
      <xdr:colOff>114300</xdr:colOff>
      <xdr:row>35</xdr:row>
      <xdr:rowOff>25730</xdr:rowOff>
    </xdr:to>
    <xdr:cxnSp macro="">
      <xdr:nvCxnSpPr>
        <xdr:cNvPr id="287" name="直線コネクタ 286"/>
        <xdr:cNvCxnSpPr/>
      </xdr:nvCxnSpPr>
      <xdr:spPr>
        <a:xfrm>
          <a:off x="8750300" y="5982107"/>
          <a:ext cx="889000" cy="4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125032</xdr:rowOff>
    </xdr:from>
    <xdr:to>
      <xdr:col>50</xdr:col>
      <xdr:colOff>165100</xdr:colOff>
      <xdr:row>36</xdr:row>
      <xdr:rowOff>55182</xdr:rowOff>
    </xdr:to>
    <xdr:sp macro="" textlink="">
      <xdr:nvSpPr>
        <xdr:cNvPr id="288" name="フローチャート: 判断 287"/>
        <xdr:cNvSpPr/>
      </xdr:nvSpPr>
      <xdr:spPr>
        <a:xfrm>
          <a:off x="95885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46309</xdr:rowOff>
    </xdr:from>
    <xdr:ext cx="534377" cy="259045"/>
    <xdr:sp macro="" textlink="">
      <xdr:nvSpPr>
        <xdr:cNvPr id="289" name="テキスト ボックス 288"/>
        <xdr:cNvSpPr txBox="1"/>
      </xdr:nvSpPr>
      <xdr:spPr>
        <a:xfrm>
          <a:off x="9372111" y="621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152807</xdr:rowOff>
    </xdr:from>
    <xdr:to>
      <xdr:col>45</xdr:col>
      <xdr:colOff>177800</xdr:colOff>
      <xdr:row>35</xdr:row>
      <xdr:rowOff>10503</xdr:rowOff>
    </xdr:to>
    <xdr:cxnSp macro="">
      <xdr:nvCxnSpPr>
        <xdr:cNvPr id="290" name="直線コネクタ 289"/>
        <xdr:cNvCxnSpPr/>
      </xdr:nvCxnSpPr>
      <xdr:spPr>
        <a:xfrm flipV="1">
          <a:off x="7861300" y="5982107"/>
          <a:ext cx="8890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122466</xdr:rowOff>
    </xdr:from>
    <xdr:to>
      <xdr:col>46</xdr:col>
      <xdr:colOff>38100</xdr:colOff>
      <xdr:row>36</xdr:row>
      <xdr:rowOff>52616</xdr:rowOff>
    </xdr:to>
    <xdr:sp macro="" textlink="">
      <xdr:nvSpPr>
        <xdr:cNvPr id="291" name="フローチャート: 判断 290"/>
        <xdr:cNvSpPr/>
      </xdr:nvSpPr>
      <xdr:spPr>
        <a:xfrm>
          <a:off x="8699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43743</xdr:rowOff>
    </xdr:from>
    <xdr:ext cx="534377" cy="259045"/>
    <xdr:sp macro="" textlink="">
      <xdr:nvSpPr>
        <xdr:cNvPr id="292" name="テキスト ボックス 291"/>
        <xdr:cNvSpPr txBox="1"/>
      </xdr:nvSpPr>
      <xdr:spPr>
        <a:xfrm>
          <a:off x="8483111" y="62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10503</xdr:rowOff>
    </xdr:from>
    <xdr:to>
      <xdr:col>41</xdr:col>
      <xdr:colOff>50800</xdr:colOff>
      <xdr:row>35</xdr:row>
      <xdr:rowOff>27762</xdr:rowOff>
    </xdr:to>
    <xdr:cxnSp macro="">
      <xdr:nvCxnSpPr>
        <xdr:cNvPr id="293" name="直線コネクタ 292"/>
        <xdr:cNvCxnSpPr/>
      </xdr:nvCxnSpPr>
      <xdr:spPr>
        <a:xfrm flipV="1">
          <a:off x="6972300" y="6011253"/>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55639</xdr:rowOff>
    </xdr:from>
    <xdr:to>
      <xdr:col>41</xdr:col>
      <xdr:colOff>101600</xdr:colOff>
      <xdr:row>35</xdr:row>
      <xdr:rowOff>157239</xdr:rowOff>
    </xdr:to>
    <xdr:sp macro="" textlink="">
      <xdr:nvSpPr>
        <xdr:cNvPr id="294" name="フローチャート: 判断 293"/>
        <xdr:cNvSpPr/>
      </xdr:nvSpPr>
      <xdr:spPr>
        <a:xfrm>
          <a:off x="7810500" y="605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148366</xdr:rowOff>
    </xdr:from>
    <xdr:ext cx="534377" cy="259045"/>
    <xdr:sp macro="" textlink="">
      <xdr:nvSpPr>
        <xdr:cNvPr id="295" name="テキスト ボックス 294"/>
        <xdr:cNvSpPr txBox="1"/>
      </xdr:nvSpPr>
      <xdr:spPr>
        <a:xfrm>
          <a:off x="7594111" y="614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55766</xdr:rowOff>
    </xdr:from>
    <xdr:to>
      <xdr:col>36</xdr:col>
      <xdr:colOff>165100</xdr:colOff>
      <xdr:row>35</xdr:row>
      <xdr:rowOff>157366</xdr:rowOff>
    </xdr:to>
    <xdr:sp macro="" textlink="">
      <xdr:nvSpPr>
        <xdr:cNvPr id="296" name="フローチャート: 判断 295"/>
        <xdr:cNvSpPr/>
      </xdr:nvSpPr>
      <xdr:spPr>
        <a:xfrm>
          <a:off x="6921500" y="605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148493</xdr:rowOff>
    </xdr:from>
    <xdr:ext cx="534377" cy="259045"/>
    <xdr:sp macro="" textlink="">
      <xdr:nvSpPr>
        <xdr:cNvPr id="297" name="テキスト ボックス 296"/>
        <xdr:cNvSpPr txBox="1"/>
      </xdr:nvSpPr>
      <xdr:spPr>
        <a:xfrm>
          <a:off x="6705111" y="614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138481</xdr:rowOff>
    </xdr:from>
    <xdr:to>
      <xdr:col>55</xdr:col>
      <xdr:colOff>50800</xdr:colOff>
      <xdr:row>35</xdr:row>
      <xdr:rowOff>68631</xdr:rowOff>
    </xdr:to>
    <xdr:sp macro="" textlink="">
      <xdr:nvSpPr>
        <xdr:cNvPr id="303" name="楕円 302"/>
        <xdr:cNvSpPr/>
      </xdr:nvSpPr>
      <xdr:spPr>
        <a:xfrm>
          <a:off x="10426700" y="596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161358</xdr:rowOff>
    </xdr:from>
    <xdr:ext cx="534377" cy="259045"/>
    <xdr:sp macro="" textlink="">
      <xdr:nvSpPr>
        <xdr:cNvPr id="304" name="補助費等該当値テキスト"/>
        <xdr:cNvSpPr txBox="1"/>
      </xdr:nvSpPr>
      <xdr:spPr>
        <a:xfrm>
          <a:off x="10528300" y="581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146380</xdr:rowOff>
    </xdr:from>
    <xdr:to>
      <xdr:col>50</xdr:col>
      <xdr:colOff>165100</xdr:colOff>
      <xdr:row>35</xdr:row>
      <xdr:rowOff>76530</xdr:rowOff>
    </xdr:to>
    <xdr:sp macro="" textlink="">
      <xdr:nvSpPr>
        <xdr:cNvPr id="305" name="楕円 304"/>
        <xdr:cNvSpPr/>
      </xdr:nvSpPr>
      <xdr:spPr>
        <a:xfrm>
          <a:off x="9588500" y="59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93057</xdr:rowOff>
    </xdr:from>
    <xdr:ext cx="534377" cy="259045"/>
    <xdr:sp macro="" textlink="">
      <xdr:nvSpPr>
        <xdr:cNvPr id="306" name="テキスト ボックス 305"/>
        <xdr:cNvSpPr txBox="1"/>
      </xdr:nvSpPr>
      <xdr:spPr>
        <a:xfrm>
          <a:off x="9372111" y="575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102007</xdr:rowOff>
    </xdr:from>
    <xdr:to>
      <xdr:col>46</xdr:col>
      <xdr:colOff>38100</xdr:colOff>
      <xdr:row>35</xdr:row>
      <xdr:rowOff>32157</xdr:rowOff>
    </xdr:to>
    <xdr:sp macro="" textlink="">
      <xdr:nvSpPr>
        <xdr:cNvPr id="307" name="楕円 306"/>
        <xdr:cNvSpPr/>
      </xdr:nvSpPr>
      <xdr:spPr>
        <a:xfrm>
          <a:off x="8699500" y="593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48684</xdr:rowOff>
    </xdr:from>
    <xdr:ext cx="534377" cy="259045"/>
    <xdr:sp macro="" textlink="">
      <xdr:nvSpPr>
        <xdr:cNvPr id="308" name="テキスト ボックス 307"/>
        <xdr:cNvSpPr txBox="1"/>
      </xdr:nvSpPr>
      <xdr:spPr>
        <a:xfrm>
          <a:off x="8483111" y="570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131153</xdr:rowOff>
    </xdr:from>
    <xdr:to>
      <xdr:col>41</xdr:col>
      <xdr:colOff>101600</xdr:colOff>
      <xdr:row>35</xdr:row>
      <xdr:rowOff>61303</xdr:rowOff>
    </xdr:to>
    <xdr:sp macro="" textlink="">
      <xdr:nvSpPr>
        <xdr:cNvPr id="309" name="楕円 308"/>
        <xdr:cNvSpPr/>
      </xdr:nvSpPr>
      <xdr:spPr>
        <a:xfrm>
          <a:off x="7810500" y="596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77830</xdr:rowOff>
    </xdr:from>
    <xdr:ext cx="534377" cy="259045"/>
    <xdr:sp macro="" textlink="">
      <xdr:nvSpPr>
        <xdr:cNvPr id="310" name="テキスト ボックス 309"/>
        <xdr:cNvSpPr txBox="1"/>
      </xdr:nvSpPr>
      <xdr:spPr>
        <a:xfrm>
          <a:off x="7594111" y="573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148412</xdr:rowOff>
    </xdr:from>
    <xdr:to>
      <xdr:col>36</xdr:col>
      <xdr:colOff>165100</xdr:colOff>
      <xdr:row>35</xdr:row>
      <xdr:rowOff>78562</xdr:rowOff>
    </xdr:to>
    <xdr:sp macro="" textlink="">
      <xdr:nvSpPr>
        <xdr:cNvPr id="311" name="楕円 310"/>
        <xdr:cNvSpPr/>
      </xdr:nvSpPr>
      <xdr:spPr>
        <a:xfrm>
          <a:off x="6921500" y="597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95089</xdr:rowOff>
    </xdr:from>
    <xdr:ext cx="534377" cy="259045"/>
    <xdr:sp macro="" textlink="">
      <xdr:nvSpPr>
        <xdr:cNvPr id="312" name="テキスト ボックス 311"/>
        <xdr:cNvSpPr txBox="1"/>
      </xdr:nvSpPr>
      <xdr:spPr>
        <a:xfrm>
          <a:off x="6705111" y="575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131853</xdr:rowOff>
    </xdr:from>
    <xdr:to>
      <xdr:col>54</xdr:col>
      <xdr:colOff>189865</xdr:colOff>
      <xdr:row>59</xdr:row>
      <xdr:rowOff>22933</xdr:rowOff>
    </xdr:to>
    <xdr:cxnSp macro="">
      <xdr:nvCxnSpPr>
        <xdr:cNvPr id="336" name="直線コネクタ 335"/>
        <xdr:cNvCxnSpPr/>
      </xdr:nvCxnSpPr>
      <xdr:spPr>
        <a:xfrm flipV="1">
          <a:off x="10475595" y="8875803"/>
          <a:ext cx="1270" cy="126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26760</xdr:rowOff>
    </xdr:from>
    <xdr:ext cx="534377" cy="259045"/>
    <xdr:sp macro="" textlink="">
      <xdr:nvSpPr>
        <xdr:cNvPr id="337" name="普通建設事業費最小値テキスト"/>
        <xdr:cNvSpPr txBox="1"/>
      </xdr:nvSpPr>
      <xdr:spPr>
        <a:xfrm>
          <a:off x="10528300" y="1014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22933</xdr:rowOff>
    </xdr:from>
    <xdr:to>
      <xdr:col>55</xdr:col>
      <xdr:colOff>88900</xdr:colOff>
      <xdr:row>59</xdr:row>
      <xdr:rowOff>22933</xdr:rowOff>
    </xdr:to>
    <xdr:cxnSp macro="">
      <xdr:nvCxnSpPr>
        <xdr:cNvPr id="338" name="直線コネクタ 337"/>
        <xdr:cNvCxnSpPr/>
      </xdr:nvCxnSpPr>
      <xdr:spPr>
        <a:xfrm>
          <a:off x="10388600" y="1013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78530</xdr:rowOff>
    </xdr:from>
    <xdr:ext cx="599010" cy="259045"/>
    <xdr:sp macro="" textlink="">
      <xdr:nvSpPr>
        <xdr:cNvPr id="339" name="普通建設事業費最大値テキスト"/>
        <xdr:cNvSpPr txBox="1"/>
      </xdr:nvSpPr>
      <xdr:spPr>
        <a:xfrm>
          <a:off x="10528300" y="865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131853</xdr:rowOff>
    </xdr:from>
    <xdr:to>
      <xdr:col>55</xdr:col>
      <xdr:colOff>88900</xdr:colOff>
      <xdr:row>51</xdr:row>
      <xdr:rowOff>131853</xdr:rowOff>
    </xdr:to>
    <xdr:cxnSp macro="">
      <xdr:nvCxnSpPr>
        <xdr:cNvPr id="340" name="直線コネクタ 339"/>
        <xdr:cNvCxnSpPr/>
      </xdr:nvCxnSpPr>
      <xdr:spPr>
        <a:xfrm>
          <a:off x="10388600" y="887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106104</xdr:rowOff>
    </xdr:from>
    <xdr:to>
      <xdr:col>55</xdr:col>
      <xdr:colOff>0</xdr:colOff>
      <xdr:row>58</xdr:row>
      <xdr:rowOff>113083</xdr:rowOff>
    </xdr:to>
    <xdr:cxnSp macro="">
      <xdr:nvCxnSpPr>
        <xdr:cNvPr id="341" name="直線コネクタ 340"/>
        <xdr:cNvCxnSpPr/>
      </xdr:nvCxnSpPr>
      <xdr:spPr>
        <a:xfrm flipV="1">
          <a:off x="9639300" y="10050204"/>
          <a:ext cx="838200" cy="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40447</xdr:rowOff>
    </xdr:from>
    <xdr:ext cx="534377" cy="259045"/>
    <xdr:sp macro="" textlink="">
      <xdr:nvSpPr>
        <xdr:cNvPr id="342" name="普通建設事業費平均値テキスト"/>
        <xdr:cNvSpPr txBox="1"/>
      </xdr:nvSpPr>
      <xdr:spPr>
        <a:xfrm>
          <a:off x="10528300" y="9984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43" name="フローチャート: 判断 342"/>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113083</xdr:rowOff>
    </xdr:from>
    <xdr:to>
      <xdr:col>50</xdr:col>
      <xdr:colOff>114300</xdr:colOff>
      <xdr:row>58</xdr:row>
      <xdr:rowOff>119904</xdr:rowOff>
    </xdr:to>
    <xdr:cxnSp macro="">
      <xdr:nvCxnSpPr>
        <xdr:cNvPr id="344" name="直線コネクタ 343"/>
        <xdr:cNvCxnSpPr/>
      </xdr:nvCxnSpPr>
      <xdr:spPr>
        <a:xfrm flipV="1">
          <a:off x="8750300" y="10057183"/>
          <a:ext cx="889000" cy="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55953</xdr:rowOff>
    </xdr:from>
    <xdr:to>
      <xdr:col>50</xdr:col>
      <xdr:colOff>165100</xdr:colOff>
      <xdr:row>58</xdr:row>
      <xdr:rowOff>157553</xdr:rowOff>
    </xdr:to>
    <xdr:sp macro="" textlink="">
      <xdr:nvSpPr>
        <xdr:cNvPr id="345" name="フローチャート: 判断 344"/>
        <xdr:cNvSpPr/>
      </xdr:nvSpPr>
      <xdr:spPr>
        <a:xfrm>
          <a:off x="9588500" y="1000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2630</xdr:rowOff>
    </xdr:from>
    <xdr:ext cx="534377" cy="259045"/>
    <xdr:sp macro="" textlink="">
      <xdr:nvSpPr>
        <xdr:cNvPr id="346" name="テキスト ボックス 345"/>
        <xdr:cNvSpPr txBox="1"/>
      </xdr:nvSpPr>
      <xdr:spPr>
        <a:xfrm>
          <a:off x="9372111" y="977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101514</xdr:rowOff>
    </xdr:from>
    <xdr:to>
      <xdr:col>45</xdr:col>
      <xdr:colOff>177800</xdr:colOff>
      <xdr:row>58</xdr:row>
      <xdr:rowOff>119904</xdr:rowOff>
    </xdr:to>
    <xdr:cxnSp macro="">
      <xdr:nvCxnSpPr>
        <xdr:cNvPr id="347" name="直線コネクタ 346"/>
        <xdr:cNvCxnSpPr/>
      </xdr:nvCxnSpPr>
      <xdr:spPr>
        <a:xfrm>
          <a:off x="7861300" y="10045614"/>
          <a:ext cx="889000" cy="1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61798</xdr:rowOff>
    </xdr:from>
    <xdr:to>
      <xdr:col>46</xdr:col>
      <xdr:colOff>38100</xdr:colOff>
      <xdr:row>58</xdr:row>
      <xdr:rowOff>163398</xdr:rowOff>
    </xdr:to>
    <xdr:sp macro="" textlink="">
      <xdr:nvSpPr>
        <xdr:cNvPr id="348" name="フローチャート: 判断 347"/>
        <xdr:cNvSpPr/>
      </xdr:nvSpPr>
      <xdr:spPr>
        <a:xfrm>
          <a:off x="8699500" y="100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8475</xdr:rowOff>
    </xdr:from>
    <xdr:ext cx="534377" cy="259045"/>
    <xdr:sp macro="" textlink="">
      <xdr:nvSpPr>
        <xdr:cNvPr id="349" name="テキスト ボックス 348"/>
        <xdr:cNvSpPr txBox="1"/>
      </xdr:nvSpPr>
      <xdr:spPr>
        <a:xfrm>
          <a:off x="8483111" y="97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60869</xdr:rowOff>
    </xdr:from>
    <xdr:to>
      <xdr:col>41</xdr:col>
      <xdr:colOff>50800</xdr:colOff>
      <xdr:row>58</xdr:row>
      <xdr:rowOff>101514</xdr:rowOff>
    </xdr:to>
    <xdr:cxnSp macro="">
      <xdr:nvCxnSpPr>
        <xdr:cNvPr id="350" name="直線コネクタ 349"/>
        <xdr:cNvCxnSpPr/>
      </xdr:nvCxnSpPr>
      <xdr:spPr>
        <a:xfrm>
          <a:off x="6972300" y="10004969"/>
          <a:ext cx="889000" cy="4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39393</xdr:rowOff>
    </xdr:from>
    <xdr:to>
      <xdr:col>41</xdr:col>
      <xdr:colOff>101600</xdr:colOff>
      <xdr:row>58</xdr:row>
      <xdr:rowOff>140993</xdr:rowOff>
    </xdr:to>
    <xdr:sp macro="" textlink="">
      <xdr:nvSpPr>
        <xdr:cNvPr id="351" name="フローチャート: 判断 350"/>
        <xdr:cNvSpPr/>
      </xdr:nvSpPr>
      <xdr:spPr>
        <a:xfrm>
          <a:off x="7810500" y="9983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157520</xdr:rowOff>
    </xdr:from>
    <xdr:ext cx="534377" cy="259045"/>
    <xdr:sp macro="" textlink="">
      <xdr:nvSpPr>
        <xdr:cNvPr id="352" name="テキスト ボックス 351"/>
        <xdr:cNvSpPr txBox="1"/>
      </xdr:nvSpPr>
      <xdr:spPr>
        <a:xfrm>
          <a:off x="7594111" y="975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32588</xdr:rowOff>
    </xdr:from>
    <xdr:to>
      <xdr:col>36</xdr:col>
      <xdr:colOff>165100</xdr:colOff>
      <xdr:row>58</xdr:row>
      <xdr:rowOff>134188</xdr:rowOff>
    </xdr:to>
    <xdr:sp macro="" textlink="">
      <xdr:nvSpPr>
        <xdr:cNvPr id="353" name="フローチャート: 判断 352"/>
        <xdr:cNvSpPr/>
      </xdr:nvSpPr>
      <xdr:spPr>
        <a:xfrm>
          <a:off x="6921500" y="997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125315</xdr:rowOff>
    </xdr:from>
    <xdr:ext cx="534377" cy="259045"/>
    <xdr:sp macro="" textlink="">
      <xdr:nvSpPr>
        <xdr:cNvPr id="354" name="テキスト ボックス 353"/>
        <xdr:cNvSpPr txBox="1"/>
      </xdr:nvSpPr>
      <xdr:spPr>
        <a:xfrm>
          <a:off x="6705111" y="1006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55304</xdr:rowOff>
    </xdr:from>
    <xdr:to>
      <xdr:col>55</xdr:col>
      <xdr:colOff>50800</xdr:colOff>
      <xdr:row>58</xdr:row>
      <xdr:rowOff>156904</xdr:rowOff>
    </xdr:to>
    <xdr:sp macro="" textlink="">
      <xdr:nvSpPr>
        <xdr:cNvPr id="360" name="楕円 359"/>
        <xdr:cNvSpPr/>
      </xdr:nvSpPr>
      <xdr:spPr>
        <a:xfrm>
          <a:off x="10426700" y="999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14681</xdr:rowOff>
    </xdr:from>
    <xdr:ext cx="534377" cy="259045"/>
    <xdr:sp macro="" textlink="">
      <xdr:nvSpPr>
        <xdr:cNvPr id="361" name="普通建設事業費該当値テキスト"/>
        <xdr:cNvSpPr txBox="1"/>
      </xdr:nvSpPr>
      <xdr:spPr>
        <a:xfrm>
          <a:off x="10528300" y="978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62283</xdr:rowOff>
    </xdr:from>
    <xdr:to>
      <xdr:col>50</xdr:col>
      <xdr:colOff>165100</xdr:colOff>
      <xdr:row>58</xdr:row>
      <xdr:rowOff>163883</xdr:rowOff>
    </xdr:to>
    <xdr:sp macro="" textlink="">
      <xdr:nvSpPr>
        <xdr:cNvPr id="362" name="楕円 361"/>
        <xdr:cNvSpPr/>
      </xdr:nvSpPr>
      <xdr:spPr>
        <a:xfrm>
          <a:off x="9588500" y="1000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155010</xdr:rowOff>
    </xdr:from>
    <xdr:ext cx="534377" cy="259045"/>
    <xdr:sp macro="" textlink="">
      <xdr:nvSpPr>
        <xdr:cNvPr id="363" name="テキスト ボックス 362"/>
        <xdr:cNvSpPr txBox="1"/>
      </xdr:nvSpPr>
      <xdr:spPr>
        <a:xfrm>
          <a:off x="9372111" y="1009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69104</xdr:rowOff>
    </xdr:from>
    <xdr:to>
      <xdr:col>46</xdr:col>
      <xdr:colOff>38100</xdr:colOff>
      <xdr:row>58</xdr:row>
      <xdr:rowOff>170704</xdr:rowOff>
    </xdr:to>
    <xdr:sp macro="" textlink="">
      <xdr:nvSpPr>
        <xdr:cNvPr id="364" name="楕円 363"/>
        <xdr:cNvSpPr/>
      </xdr:nvSpPr>
      <xdr:spPr>
        <a:xfrm>
          <a:off x="8699500" y="1001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161831</xdr:rowOff>
    </xdr:from>
    <xdr:ext cx="534377" cy="259045"/>
    <xdr:sp macro="" textlink="">
      <xdr:nvSpPr>
        <xdr:cNvPr id="365" name="テキスト ボックス 364"/>
        <xdr:cNvSpPr txBox="1"/>
      </xdr:nvSpPr>
      <xdr:spPr>
        <a:xfrm>
          <a:off x="8483111" y="1010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50714</xdr:rowOff>
    </xdr:from>
    <xdr:to>
      <xdr:col>41</xdr:col>
      <xdr:colOff>101600</xdr:colOff>
      <xdr:row>58</xdr:row>
      <xdr:rowOff>152314</xdr:rowOff>
    </xdr:to>
    <xdr:sp macro="" textlink="">
      <xdr:nvSpPr>
        <xdr:cNvPr id="366" name="楕円 365"/>
        <xdr:cNvSpPr/>
      </xdr:nvSpPr>
      <xdr:spPr>
        <a:xfrm>
          <a:off x="7810500" y="999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143441</xdr:rowOff>
    </xdr:from>
    <xdr:ext cx="534377" cy="259045"/>
    <xdr:sp macro="" textlink="">
      <xdr:nvSpPr>
        <xdr:cNvPr id="367" name="テキスト ボックス 366"/>
        <xdr:cNvSpPr txBox="1"/>
      </xdr:nvSpPr>
      <xdr:spPr>
        <a:xfrm>
          <a:off x="7594111" y="1008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10069</xdr:rowOff>
    </xdr:from>
    <xdr:to>
      <xdr:col>36</xdr:col>
      <xdr:colOff>165100</xdr:colOff>
      <xdr:row>58</xdr:row>
      <xdr:rowOff>111669</xdr:rowOff>
    </xdr:to>
    <xdr:sp macro="" textlink="">
      <xdr:nvSpPr>
        <xdr:cNvPr id="368" name="楕円 367"/>
        <xdr:cNvSpPr/>
      </xdr:nvSpPr>
      <xdr:spPr>
        <a:xfrm>
          <a:off x="6921500" y="995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128196</xdr:rowOff>
    </xdr:from>
    <xdr:ext cx="534377" cy="259045"/>
    <xdr:sp macro="" textlink="">
      <xdr:nvSpPr>
        <xdr:cNvPr id="369" name="テキスト ボックス 368"/>
        <xdr:cNvSpPr txBox="1"/>
      </xdr:nvSpPr>
      <xdr:spPr>
        <a:xfrm>
          <a:off x="6705111" y="972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121835</xdr:rowOff>
    </xdr:from>
    <xdr:to>
      <xdr:col>54</xdr:col>
      <xdr:colOff>189865</xdr:colOff>
      <xdr:row>78</xdr:row>
      <xdr:rowOff>139700</xdr:rowOff>
    </xdr:to>
    <xdr:cxnSp macro="">
      <xdr:nvCxnSpPr>
        <xdr:cNvPr id="391" name="直線コネクタ 390"/>
        <xdr:cNvCxnSpPr/>
      </xdr:nvCxnSpPr>
      <xdr:spPr>
        <a:xfrm flipV="1">
          <a:off x="10475595" y="12294785"/>
          <a:ext cx="1270" cy="1218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157529</xdr:rowOff>
    </xdr:from>
    <xdr:ext cx="249299" cy="259045"/>
    <xdr:sp macro="" textlink="">
      <xdr:nvSpPr>
        <xdr:cNvPr id="392" name="普通建設事業費 （ うち新規整備　）最小値テキスト"/>
        <xdr:cNvSpPr txBox="1"/>
      </xdr:nvSpPr>
      <xdr:spPr>
        <a:xfrm>
          <a:off x="10528300" y="135306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3" name="直線コネクタ 39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68512</xdr:rowOff>
    </xdr:from>
    <xdr:ext cx="599010" cy="259045"/>
    <xdr:sp macro="" textlink="">
      <xdr:nvSpPr>
        <xdr:cNvPr id="394" name="普通建設事業費 （ うち新規整備　）最大値テキスト"/>
        <xdr:cNvSpPr txBox="1"/>
      </xdr:nvSpPr>
      <xdr:spPr>
        <a:xfrm>
          <a:off x="10528300" y="1207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121835</xdr:rowOff>
    </xdr:from>
    <xdr:to>
      <xdr:col>55</xdr:col>
      <xdr:colOff>88900</xdr:colOff>
      <xdr:row>71</xdr:row>
      <xdr:rowOff>121835</xdr:rowOff>
    </xdr:to>
    <xdr:cxnSp macro="">
      <xdr:nvCxnSpPr>
        <xdr:cNvPr id="395" name="直線コネクタ 394"/>
        <xdr:cNvCxnSpPr/>
      </xdr:nvCxnSpPr>
      <xdr:spPr>
        <a:xfrm>
          <a:off x="10388600" y="1229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78984</xdr:rowOff>
    </xdr:from>
    <xdr:to>
      <xdr:col>55</xdr:col>
      <xdr:colOff>0</xdr:colOff>
      <xdr:row>78</xdr:row>
      <xdr:rowOff>83919</xdr:rowOff>
    </xdr:to>
    <xdr:cxnSp macro="">
      <xdr:nvCxnSpPr>
        <xdr:cNvPr id="396" name="直線コネクタ 395"/>
        <xdr:cNvCxnSpPr/>
      </xdr:nvCxnSpPr>
      <xdr:spPr>
        <a:xfrm flipV="1">
          <a:off x="9639300" y="13452084"/>
          <a:ext cx="838200" cy="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30529</xdr:rowOff>
    </xdr:from>
    <xdr:ext cx="534377" cy="259045"/>
    <xdr:sp macro="" textlink="">
      <xdr:nvSpPr>
        <xdr:cNvPr id="397" name="普通建設事業費 （ うち新規整備　）平均値テキスト"/>
        <xdr:cNvSpPr txBox="1"/>
      </xdr:nvSpPr>
      <xdr:spPr>
        <a:xfrm>
          <a:off x="10528300" y="13403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52102</xdr:rowOff>
    </xdr:from>
    <xdr:to>
      <xdr:col>55</xdr:col>
      <xdr:colOff>50800</xdr:colOff>
      <xdr:row>78</xdr:row>
      <xdr:rowOff>153702</xdr:rowOff>
    </xdr:to>
    <xdr:sp macro="" textlink="">
      <xdr:nvSpPr>
        <xdr:cNvPr id="398" name="フローチャート: 判断 397"/>
        <xdr:cNvSpPr/>
      </xdr:nvSpPr>
      <xdr:spPr>
        <a:xfrm>
          <a:off x="10426700" y="134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70768</xdr:rowOff>
    </xdr:from>
    <xdr:to>
      <xdr:col>50</xdr:col>
      <xdr:colOff>114300</xdr:colOff>
      <xdr:row>78</xdr:row>
      <xdr:rowOff>83919</xdr:rowOff>
    </xdr:to>
    <xdr:cxnSp macro="">
      <xdr:nvCxnSpPr>
        <xdr:cNvPr id="399" name="直線コネクタ 398"/>
        <xdr:cNvCxnSpPr/>
      </xdr:nvCxnSpPr>
      <xdr:spPr>
        <a:xfrm>
          <a:off x="8750300" y="13443868"/>
          <a:ext cx="889000" cy="1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44069</xdr:rowOff>
    </xdr:from>
    <xdr:to>
      <xdr:col>50</xdr:col>
      <xdr:colOff>165100</xdr:colOff>
      <xdr:row>78</xdr:row>
      <xdr:rowOff>145669</xdr:rowOff>
    </xdr:to>
    <xdr:sp macro="" textlink="">
      <xdr:nvSpPr>
        <xdr:cNvPr id="400" name="フローチャート: 判断 399"/>
        <xdr:cNvSpPr/>
      </xdr:nvSpPr>
      <xdr:spPr>
        <a:xfrm>
          <a:off x="9588500" y="1341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136796</xdr:rowOff>
    </xdr:from>
    <xdr:ext cx="534377" cy="259045"/>
    <xdr:sp macro="" textlink="">
      <xdr:nvSpPr>
        <xdr:cNvPr id="401" name="テキスト ボックス 400"/>
        <xdr:cNvSpPr txBox="1"/>
      </xdr:nvSpPr>
      <xdr:spPr>
        <a:xfrm>
          <a:off x="9372111" y="1350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52640</xdr:rowOff>
    </xdr:from>
    <xdr:to>
      <xdr:col>45</xdr:col>
      <xdr:colOff>177800</xdr:colOff>
      <xdr:row>78</xdr:row>
      <xdr:rowOff>70768</xdr:rowOff>
    </xdr:to>
    <xdr:cxnSp macro="">
      <xdr:nvCxnSpPr>
        <xdr:cNvPr id="402" name="直線コネクタ 401"/>
        <xdr:cNvCxnSpPr/>
      </xdr:nvCxnSpPr>
      <xdr:spPr>
        <a:xfrm>
          <a:off x="7861300" y="13425740"/>
          <a:ext cx="889000" cy="1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40768</xdr:rowOff>
    </xdr:from>
    <xdr:to>
      <xdr:col>46</xdr:col>
      <xdr:colOff>38100</xdr:colOff>
      <xdr:row>78</xdr:row>
      <xdr:rowOff>142368</xdr:rowOff>
    </xdr:to>
    <xdr:sp macro="" textlink="">
      <xdr:nvSpPr>
        <xdr:cNvPr id="403" name="フローチャート: 判断 402"/>
        <xdr:cNvSpPr/>
      </xdr:nvSpPr>
      <xdr:spPr>
        <a:xfrm>
          <a:off x="8699500" y="134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133495</xdr:rowOff>
    </xdr:from>
    <xdr:ext cx="534377" cy="259045"/>
    <xdr:sp macro="" textlink="">
      <xdr:nvSpPr>
        <xdr:cNvPr id="404" name="テキスト ボックス 403"/>
        <xdr:cNvSpPr txBox="1"/>
      </xdr:nvSpPr>
      <xdr:spPr>
        <a:xfrm>
          <a:off x="8483111" y="1350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26828</xdr:rowOff>
    </xdr:from>
    <xdr:to>
      <xdr:col>41</xdr:col>
      <xdr:colOff>101600</xdr:colOff>
      <xdr:row>78</xdr:row>
      <xdr:rowOff>128428</xdr:rowOff>
    </xdr:to>
    <xdr:sp macro="" textlink="">
      <xdr:nvSpPr>
        <xdr:cNvPr id="405" name="フローチャート: 判断 404"/>
        <xdr:cNvSpPr/>
      </xdr:nvSpPr>
      <xdr:spPr>
        <a:xfrm>
          <a:off x="7810500" y="1339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119555</xdr:rowOff>
    </xdr:from>
    <xdr:ext cx="534377" cy="259045"/>
    <xdr:sp macro="" textlink="">
      <xdr:nvSpPr>
        <xdr:cNvPr id="406" name="テキスト ボックス 405"/>
        <xdr:cNvSpPr txBox="1"/>
      </xdr:nvSpPr>
      <xdr:spPr>
        <a:xfrm>
          <a:off x="7594111" y="1349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28184</xdr:rowOff>
    </xdr:from>
    <xdr:to>
      <xdr:col>55</xdr:col>
      <xdr:colOff>50800</xdr:colOff>
      <xdr:row>78</xdr:row>
      <xdr:rowOff>129784</xdr:rowOff>
    </xdr:to>
    <xdr:sp macro="" textlink="">
      <xdr:nvSpPr>
        <xdr:cNvPr id="412" name="楕円 411"/>
        <xdr:cNvSpPr/>
      </xdr:nvSpPr>
      <xdr:spPr>
        <a:xfrm>
          <a:off x="10426700" y="1340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159011</xdr:rowOff>
    </xdr:from>
    <xdr:ext cx="534377" cy="259045"/>
    <xdr:sp macro="" textlink="">
      <xdr:nvSpPr>
        <xdr:cNvPr id="413" name="普通建設事業費 （ うち新規整備　）該当値テキスト"/>
        <xdr:cNvSpPr txBox="1"/>
      </xdr:nvSpPr>
      <xdr:spPr>
        <a:xfrm>
          <a:off x="10528300" y="1318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33119</xdr:rowOff>
    </xdr:from>
    <xdr:to>
      <xdr:col>50</xdr:col>
      <xdr:colOff>165100</xdr:colOff>
      <xdr:row>78</xdr:row>
      <xdr:rowOff>134719</xdr:rowOff>
    </xdr:to>
    <xdr:sp macro="" textlink="">
      <xdr:nvSpPr>
        <xdr:cNvPr id="414" name="楕円 413"/>
        <xdr:cNvSpPr/>
      </xdr:nvSpPr>
      <xdr:spPr>
        <a:xfrm>
          <a:off x="9588500" y="1340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151246</xdr:rowOff>
    </xdr:from>
    <xdr:ext cx="534377" cy="259045"/>
    <xdr:sp macro="" textlink="">
      <xdr:nvSpPr>
        <xdr:cNvPr id="415" name="テキスト ボックス 414"/>
        <xdr:cNvSpPr txBox="1"/>
      </xdr:nvSpPr>
      <xdr:spPr>
        <a:xfrm>
          <a:off x="9372111" y="1318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19968</xdr:rowOff>
    </xdr:from>
    <xdr:to>
      <xdr:col>46</xdr:col>
      <xdr:colOff>38100</xdr:colOff>
      <xdr:row>78</xdr:row>
      <xdr:rowOff>121568</xdr:rowOff>
    </xdr:to>
    <xdr:sp macro="" textlink="">
      <xdr:nvSpPr>
        <xdr:cNvPr id="416" name="楕円 415"/>
        <xdr:cNvSpPr/>
      </xdr:nvSpPr>
      <xdr:spPr>
        <a:xfrm>
          <a:off x="8699500" y="1339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138095</xdr:rowOff>
    </xdr:from>
    <xdr:ext cx="534377" cy="259045"/>
    <xdr:sp macro="" textlink="">
      <xdr:nvSpPr>
        <xdr:cNvPr id="417" name="テキスト ボックス 416"/>
        <xdr:cNvSpPr txBox="1"/>
      </xdr:nvSpPr>
      <xdr:spPr>
        <a:xfrm>
          <a:off x="8483111" y="1316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1840</xdr:rowOff>
    </xdr:from>
    <xdr:to>
      <xdr:col>41</xdr:col>
      <xdr:colOff>101600</xdr:colOff>
      <xdr:row>78</xdr:row>
      <xdr:rowOff>103440</xdr:rowOff>
    </xdr:to>
    <xdr:sp macro="" textlink="">
      <xdr:nvSpPr>
        <xdr:cNvPr id="418" name="楕円 417"/>
        <xdr:cNvSpPr/>
      </xdr:nvSpPr>
      <xdr:spPr>
        <a:xfrm>
          <a:off x="7810500" y="1337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119967</xdr:rowOff>
    </xdr:from>
    <xdr:ext cx="534377" cy="259045"/>
    <xdr:sp macro="" textlink="">
      <xdr:nvSpPr>
        <xdr:cNvPr id="419" name="テキスト ボックス 418"/>
        <xdr:cNvSpPr txBox="1"/>
      </xdr:nvSpPr>
      <xdr:spPr>
        <a:xfrm>
          <a:off x="7594111" y="1315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0" name="直線コネクタ 42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1" name="テキスト ボックス 43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2" name="直線コネクタ 43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3" name="テキスト ボックス 43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4" name="直線コネクタ 43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5" name="テキスト ボックス 43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6" name="直線コネクタ 43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7" name="テキスト ボックス 43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8" name="直線コネクタ 43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39" name="テキスト ボックス 43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97543</xdr:rowOff>
    </xdr:from>
    <xdr:to>
      <xdr:col>54</xdr:col>
      <xdr:colOff>189865</xdr:colOff>
      <xdr:row>99</xdr:row>
      <xdr:rowOff>30848</xdr:rowOff>
    </xdr:to>
    <xdr:cxnSp macro="">
      <xdr:nvCxnSpPr>
        <xdr:cNvPr id="443" name="直線コネクタ 442"/>
        <xdr:cNvCxnSpPr/>
      </xdr:nvCxnSpPr>
      <xdr:spPr>
        <a:xfrm flipV="1">
          <a:off x="10475595" y="15528043"/>
          <a:ext cx="1270" cy="147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34675</xdr:rowOff>
    </xdr:from>
    <xdr:ext cx="378565" cy="259045"/>
    <xdr:sp macro="" textlink="">
      <xdr:nvSpPr>
        <xdr:cNvPr id="444" name="普通建設事業費 （ うち更新整備　）最小値テキスト"/>
        <xdr:cNvSpPr txBox="1"/>
      </xdr:nvSpPr>
      <xdr:spPr>
        <a:xfrm>
          <a:off x="10528300" y="17008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30848</xdr:rowOff>
    </xdr:from>
    <xdr:to>
      <xdr:col>55</xdr:col>
      <xdr:colOff>88900</xdr:colOff>
      <xdr:row>99</xdr:row>
      <xdr:rowOff>30848</xdr:rowOff>
    </xdr:to>
    <xdr:cxnSp macro="">
      <xdr:nvCxnSpPr>
        <xdr:cNvPr id="445" name="直線コネクタ 444"/>
        <xdr:cNvCxnSpPr/>
      </xdr:nvCxnSpPr>
      <xdr:spPr>
        <a:xfrm>
          <a:off x="10388600" y="17004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44220</xdr:rowOff>
    </xdr:from>
    <xdr:ext cx="534377" cy="259045"/>
    <xdr:sp macro="" textlink="">
      <xdr:nvSpPr>
        <xdr:cNvPr id="446" name="普通建設事業費 （ うち更新整備　）最大値テキスト"/>
        <xdr:cNvSpPr txBox="1"/>
      </xdr:nvSpPr>
      <xdr:spPr>
        <a:xfrm>
          <a:off x="10528300" y="1530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97543</xdr:rowOff>
    </xdr:from>
    <xdr:to>
      <xdr:col>55</xdr:col>
      <xdr:colOff>88900</xdr:colOff>
      <xdr:row>90</xdr:row>
      <xdr:rowOff>97543</xdr:rowOff>
    </xdr:to>
    <xdr:cxnSp macro="">
      <xdr:nvCxnSpPr>
        <xdr:cNvPr id="447" name="直線コネクタ 446"/>
        <xdr:cNvCxnSpPr/>
      </xdr:nvCxnSpPr>
      <xdr:spPr>
        <a:xfrm>
          <a:off x="10388600" y="155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12331</xdr:rowOff>
    </xdr:from>
    <xdr:to>
      <xdr:col>55</xdr:col>
      <xdr:colOff>0</xdr:colOff>
      <xdr:row>97</xdr:row>
      <xdr:rowOff>95066</xdr:rowOff>
    </xdr:to>
    <xdr:cxnSp macro="">
      <xdr:nvCxnSpPr>
        <xdr:cNvPr id="448" name="直線コネクタ 447"/>
        <xdr:cNvCxnSpPr/>
      </xdr:nvCxnSpPr>
      <xdr:spPr>
        <a:xfrm>
          <a:off x="9639300" y="16642981"/>
          <a:ext cx="838200" cy="8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5554</xdr:rowOff>
    </xdr:from>
    <xdr:ext cx="534377" cy="259045"/>
    <xdr:sp macro="" textlink="">
      <xdr:nvSpPr>
        <xdr:cNvPr id="449" name="普通建設事業費 （ うち更新整備　）平均値テキスト"/>
        <xdr:cNvSpPr txBox="1"/>
      </xdr:nvSpPr>
      <xdr:spPr>
        <a:xfrm>
          <a:off x="10528300" y="16293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154127</xdr:rowOff>
    </xdr:from>
    <xdr:to>
      <xdr:col>55</xdr:col>
      <xdr:colOff>50800</xdr:colOff>
      <xdr:row>96</xdr:row>
      <xdr:rowOff>84277</xdr:rowOff>
    </xdr:to>
    <xdr:sp macro="" textlink="">
      <xdr:nvSpPr>
        <xdr:cNvPr id="450" name="フローチャート: 判断 449"/>
        <xdr:cNvSpPr/>
      </xdr:nvSpPr>
      <xdr:spPr>
        <a:xfrm>
          <a:off x="10426700" y="164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12331</xdr:rowOff>
    </xdr:from>
    <xdr:to>
      <xdr:col>50</xdr:col>
      <xdr:colOff>114300</xdr:colOff>
      <xdr:row>97</xdr:row>
      <xdr:rowOff>135089</xdr:rowOff>
    </xdr:to>
    <xdr:cxnSp macro="">
      <xdr:nvCxnSpPr>
        <xdr:cNvPr id="451" name="直線コネクタ 450"/>
        <xdr:cNvCxnSpPr/>
      </xdr:nvCxnSpPr>
      <xdr:spPr>
        <a:xfrm flipV="1">
          <a:off x="8750300" y="16642981"/>
          <a:ext cx="889000" cy="12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136068</xdr:rowOff>
    </xdr:from>
    <xdr:to>
      <xdr:col>50</xdr:col>
      <xdr:colOff>165100</xdr:colOff>
      <xdr:row>96</xdr:row>
      <xdr:rowOff>66218</xdr:rowOff>
    </xdr:to>
    <xdr:sp macro="" textlink="">
      <xdr:nvSpPr>
        <xdr:cNvPr id="452" name="フローチャート: 判断 451"/>
        <xdr:cNvSpPr/>
      </xdr:nvSpPr>
      <xdr:spPr>
        <a:xfrm>
          <a:off x="9588500" y="164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82745</xdr:rowOff>
    </xdr:from>
    <xdr:ext cx="534377" cy="259045"/>
    <xdr:sp macro="" textlink="">
      <xdr:nvSpPr>
        <xdr:cNvPr id="453" name="テキスト ボックス 452"/>
        <xdr:cNvSpPr txBox="1"/>
      </xdr:nvSpPr>
      <xdr:spPr>
        <a:xfrm>
          <a:off x="9372111" y="1619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92838</xdr:rowOff>
    </xdr:from>
    <xdr:to>
      <xdr:col>45</xdr:col>
      <xdr:colOff>177800</xdr:colOff>
      <xdr:row>97</xdr:row>
      <xdr:rowOff>135089</xdr:rowOff>
    </xdr:to>
    <xdr:cxnSp macro="">
      <xdr:nvCxnSpPr>
        <xdr:cNvPr id="454" name="直線コネクタ 453"/>
        <xdr:cNvCxnSpPr/>
      </xdr:nvCxnSpPr>
      <xdr:spPr>
        <a:xfrm>
          <a:off x="7861300" y="16723488"/>
          <a:ext cx="889000" cy="4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51772</xdr:rowOff>
    </xdr:from>
    <xdr:to>
      <xdr:col>46</xdr:col>
      <xdr:colOff>38100</xdr:colOff>
      <xdr:row>96</xdr:row>
      <xdr:rowOff>153372</xdr:rowOff>
    </xdr:to>
    <xdr:sp macro="" textlink="">
      <xdr:nvSpPr>
        <xdr:cNvPr id="455" name="フローチャート: 判断 454"/>
        <xdr:cNvSpPr/>
      </xdr:nvSpPr>
      <xdr:spPr>
        <a:xfrm>
          <a:off x="8699500" y="165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169899</xdr:rowOff>
    </xdr:from>
    <xdr:ext cx="534377" cy="259045"/>
    <xdr:sp macro="" textlink="">
      <xdr:nvSpPr>
        <xdr:cNvPr id="456" name="テキスト ボックス 455"/>
        <xdr:cNvSpPr txBox="1"/>
      </xdr:nvSpPr>
      <xdr:spPr>
        <a:xfrm>
          <a:off x="8483111" y="1628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142184</xdr:rowOff>
    </xdr:from>
    <xdr:to>
      <xdr:col>41</xdr:col>
      <xdr:colOff>101600</xdr:colOff>
      <xdr:row>96</xdr:row>
      <xdr:rowOff>72334</xdr:rowOff>
    </xdr:to>
    <xdr:sp macro="" textlink="">
      <xdr:nvSpPr>
        <xdr:cNvPr id="457" name="フローチャート: 判断 456"/>
        <xdr:cNvSpPr/>
      </xdr:nvSpPr>
      <xdr:spPr>
        <a:xfrm>
          <a:off x="7810500" y="1642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88861</xdr:rowOff>
    </xdr:from>
    <xdr:ext cx="534377" cy="259045"/>
    <xdr:sp macro="" textlink="">
      <xdr:nvSpPr>
        <xdr:cNvPr id="458" name="テキスト ボックス 457"/>
        <xdr:cNvSpPr txBox="1"/>
      </xdr:nvSpPr>
      <xdr:spPr>
        <a:xfrm>
          <a:off x="7594111" y="1620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44266</xdr:rowOff>
    </xdr:from>
    <xdr:to>
      <xdr:col>55</xdr:col>
      <xdr:colOff>50800</xdr:colOff>
      <xdr:row>97</xdr:row>
      <xdr:rowOff>145866</xdr:rowOff>
    </xdr:to>
    <xdr:sp macro="" textlink="">
      <xdr:nvSpPr>
        <xdr:cNvPr id="464" name="楕円 463"/>
        <xdr:cNvSpPr/>
      </xdr:nvSpPr>
      <xdr:spPr>
        <a:xfrm>
          <a:off x="10426700" y="1667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22693</xdr:rowOff>
    </xdr:from>
    <xdr:ext cx="534377" cy="259045"/>
    <xdr:sp macro="" textlink="">
      <xdr:nvSpPr>
        <xdr:cNvPr id="465" name="普通建設事業費 （ うち更新整備　）該当値テキスト"/>
        <xdr:cNvSpPr txBox="1"/>
      </xdr:nvSpPr>
      <xdr:spPr>
        <a:xfrm>
          <a:off x="10528300" y="1665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132981</xdr:rowOff>
    </xdr:from>
    <xdr:to>
      <xdr:col>50</xdr:col>
      <xdr:colOff>165100</xdr:colOff>
      <xdr:row>97</xdr:row>
      <xdr:rowOff>63131</xdr:rowOff>
    </xdr:to>
    <xdr:sp macro="" textlink="">
      <xdr:nvSpPr>
        <xdr:cNvPr id="466" name="楕円 465"/>
        <xdr:cNvSpPr/>
      </xdr:nvSpPr>
      <xdr:spPr>
        <a:xfrm>
          <a:off x="9588500" y="1659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54258</xdr:rowOff>
    </xdr:from>
    <xdr:ext cx="534377" cy="259045"/>
    <xdr:sp macro="" textlink="">
      <xdr:nvSpPr>
        <xdr:cNvPr id="467" name="テキスト ボックス 466"/>
        <xdr:cNvSpPr txBox="1"/>
      </xdr:nvSpPr>
      <xdr:spPr>
        <a:xfrm>
          <a:off x="9372111" y="1668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84289</xdr:rowOff>
    </xdr:from>
    <xdr:to>
      <xdr:col>46</xdr:col>
      <xdr:colOff>38100</xdr:colOff>
      <xdr:row>98</xdr:row>
      <xdr:rowOff>14439</xdr:rowOff>
    </xdr:to>
    <xdr:sp macro="" textlink="">
      <xdr:nvSpPr>
        <xdr:cNvPr id="468" name="楕円 467"/>
        <xdr:cNvSpPr/>
      </xdr:nvSpPr>
      <xdr:spPr>
        <a:xfrm>
          <a:off x="8699500" y="1671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5566</xdr:rowOff>
    </xdr:from>
    <xdr:ext cx="534377" cy="259045"/>
    <xdr:sp macro="" textlink="">
      <xdr:nvSpPr>
        <xdr:cNvPr id="469" name="テキスト ボックス 468"/>
        <xdr:cNvSpPr txBox="1"/>
      </xdr:nvSpPr>
      <xdr:spPr>
        <a:xfrm>
          <a:off x="8483111" y="1680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42038</xdr:rowOff>
    </xdr:from>
    <xdr:to>
      <xdr:col>41</xdr:col>
      <xdr:colOff>101600</xdr:colOff>
      <xdr:row>97</xdr:row>
      <xdr:rowOff>143638</xdr:rowOff>
    </xdr:to>
    <xdr:sp macro="" textlink="">
      <xdr:nvSpPr>
        <xdr:cNvPr id="470" name="楕円 469"/>
        <xdr:cNvSpPr/>
      </xdr:nvSpPr>
      <xdr:spPr>
        <a:xfrm>
          <a:off x="7810500" y="1667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134765</xdr:rowOff>
    </xdr:from>
    <xdr:ext cx="534377" cy="259045"/>
    <xdr:sp macro="" textlink="">
      <xdr:nvSpPr>
        <xdr:cNvPr id="471" name="テキスト ボックス 470"/>
        <xdr:cNvSpPr txBox="1"/>
      </xdr:nvSpPr>
      <xdr:spPr>
        <a:xfrm>
          <a:off x="7594111" y="1676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5" name="テキスト ボックス 48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1" name="テキスト ボックス 49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3" name="テキスト ボックス 49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169126</xdr:rowOff>
    </xdr:from>
    <xdr:to>
      <xdr:col>85</xdr:col>
      <xdr:colOff>126364</xdr:colOff>
      <xdr:row>39</xdr:row>
      <xdr:rowOff>44450</xdr:rowOff>
    </xdr:to>
    <xdr:cxnSp macro="">
      <xdr:nvCxnSpPr>
        <xdr:cNvPr id="495" name="直線コネクタ 494"/>
        <xdr:cNvCxnSpPr/>
      </xdr:nvCxnSpPr>
      <xdr:spPr>
        <a:xfrm flipV="1">
          <a:off x="16317595" y="5141176"/>
          <a:ext cx="1269" cy="158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82465</xdr:rowOff>
    </xdr:from>
    <xdr:ext cx="249299" cy="259045"/>
    <xdr:sp macro="" textlink="">
      <xdr:nvSpPr>
        <xdr:cNvPr id="496" name="災害復旧事業費最小値テキスト"/>
        <xdr:cNvSpPr txBox="1"/>
      </xdr:nvSpPr>
      <xdr:spPr>
        <a:xfrm>
          <a:off x="16370300" y="6769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115803</xdr:rowOff>
    </xdr:from>
    <xdr:ext cx="599010" cy="259045"/>
    <xdr:sp macro="" textlink="">
      <xdr:nvSpPr>
        <xdr:cNvPr id="498" name="災害復旧事業費最大値テキスト"/>
        <xdr:cNvSpPr txBox="1"/>
      </xdr:nvSpPr>
      <xdr:spPr>
        <a:xfrm>
          <a:off x="16370300" y="491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169126</xdr:rowOff>
    </xdr:from>
    <xdr:to>
      <xdr:col>86</xdr:col>
      <xdr:colOff>25400</xdr:colOff>
      <xdr:row>29</xdr:row>
      <xdr:rowOff>169126</xdr:rowOff>
    </xdr:to>
    <xdr:cxnSp macro="">
      <xdr:nvCxnSpPr>
        <xdr:cNvPr id="499" name="直線コネクタ 498"/>
        <xdr:cNvCxnSpPr/>
      </xdr:nvCxnSpPr>
      <xdr:spPr>
        <a:xfrm>
          <a:off x="16230600" y="5141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43256</xdr:rowOff>
    </xdr:from>
    <xdr:to>
      <xdr:col>85</xdr:col>
      <xdr:colOff>127000</xdr:colOff>
      <xdr:row>39</xdr:row>
      <xdr:rowOff>44336</xdr:rowOff>
    </xdr:to>
    <xdr:cxnSp macro="">
      <xdr:nvCxnSpPr>
        <xdr:cNvPr id="500" name="直線コネクタ 499"/>
        <xdr:cNvCxnSpPr/>
      </xdr:nvCxnSpPr>
      <xdr:spPr>
        <a:xfrm flipV="1">
          <a:off x="15481300" y="6729806"/>
          <a:ext cx="838200" cy="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171366</xdr:rowOff>
    </xdr:from>
    <xdr:ext cx="469744" cy="259045"/>
    <xdr:sp macro="" textlink="">
      <xdr:nvSpPr>
        <xdr:cNvPr id="501" name="災害復旧事業費平均値テキスト"/>
        <xdr:cNvSpPr txBox="1"/>
      </xdr:nvSpPr>
      <xdr:spPr>
        <a:xfrm>
          <a:off x="16370300" y="6515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148489</xdr:rowOff>
    </xdr:from>
    <xdr:to>
      <xdr:col>85</xdr:col>
      <xdr:colOff>177800</xdr:colOff>
      <xdr:row>39</xdr:row>
      <xdr:rowOff>78639</xdr:rowOff>
    </xdr:to>
    <xdr:sp macro="" textlink="">
      <xdr:nvSpPr>
        <xdr:cNvPr id="502" name="フローチャート: 判断 501"/>
        <xdr:cNvSpPr/>
      </xdr:nvSpPr>
      <xdr:spPr>
        <a:xfrm>
          <a:off x="162687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42914</xdr:rowOff>
    </xdr:from>
    <xdr:to>
      <xdr:col>81</xdr:col>
      <xdr:colOff>50800</xdr:colOff>
      <xdr:row>39</xdr:row>
      <xdr:rowOff>44336</xdr:rowOff>
    </xdr:to>
    <xdr:cxnSp macro="">
      <xdr:nvCxnSpPr>
        <xdr:cNvPr id="503" name="直線コネクタ 502"/>
        <xdr:cNvCxnSpPr/>
      </xdr:nvCxnSpPr>
      <xdr:spPr>
        <a:xfrm>
          <a:off x="14592300" y="6729464"/>
          <a:ext cx="889000" cy="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135725</xdr:rowOff>
    </xdr:from>
    <xdr:to>
      <xdr:col>81</xdr:col>
      <xdr:colOff>101600</xdr:colOff>
      <xdr:row>39</xdr:row>
      <xdr:rowOff>65875</xdr:rowOff>
    </xdr:to>
    <xdr:sp macro="" textlink="">
      <xdr:nvSpPr>
        <xdr:cNvPr id="504" name="フローチャート: 判断 503"/>
        <xdr:cNvSpPr/>
      </xdr:nvSpPr>
      <xdr:spPr>
        <a:xfrm>
          <a:off x="15430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82402</xdr:rowOff>
    </xdr:from>
    <xdr:ext cx="469744" cy="259045"/>
    <xdr:sp macro="" textlink="">
      <xdr:nvSpPr>
        <xdr:cNvPr id="505" name="テキスト ボックス 504"/>
        <xdr:cNvSpPr txBox="1"/>
      </xdr:nvSpPr>
      <xdr:spPr>
        <a:xfrm>
          <a:off x="15246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40589</xdr:rowOff>
    </xdr:from>
    <xdr:to>
      <xdr:col>76</xdr:col>
      <xdr:colOff>114300</xdr:colOff>
      <xdr:row>39</xdr:row>
      <xdr:rowOff>42914</xdr:rowOff>
    </xdr:to>
    <xdr:cxnSp macro="">
      <xdr:nvCxnSpPr>
        <xdr:cNvPr id="506" name="直線コネクタ 505"/>
        <xdr:cNvCxnSpPr/>
      </xdr:nvCxnSpPr>
      <xdr:spPr>
        <a:xfrm>
          <a:off x="13703300" y="6727139"/>
          <a:ext cx="889000" cy="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146774</xdr:rowOff>
    </xdr:from>
    <xdr:to>
      <xdr:col>76</xdr:col>
      <xdr:colOff>165100</xdr:colOff>
      <xdr:row>39</xdr:row>
      <xdr:rowOff>76924</xdr:rowOff>
    </xdr:to>
    <xdr:sp macro="" textlink="">
      <xdr:nvSpPr>
        <xdr:cNvPr id="507" name="フローチャート: 判断 506"/>
        <xdr:cNvSpPr/>
      </xdr:nvSpPr>
      <xdr:spPr>
        <a:xfrm>
          <a:off x="14541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93451</xdr:rowOff>
    </xdr:from>
    <xdr:ext cx="469744" cy="259045"/>
    <xdr:sp macro="" textlink="">
      <xdr:nvSpPr>
        <xdr:cNvPr id="508" name="テキスト ボックス 507"/>
        <xdr:cNvSpPr txBox="1"/>
      </xdr:nvSpPr>
      <xdr:spPr>
        <a:xfrm>
          <a:off x="14357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40589</xdr:rowOff>
    </xdr:from>
    <xdr:to>
      <xdr:col>71</xdr:col>
      <xdr:colOff>177800</xdr:colOff>
      <xdr:row>39</xdr:row>
      <xdr:rowOff>42443</xdr:rowOff>
    </xdr:to>
    <xdr:cxnSp macro="">
      <xdr:nvCxnSpPr>
        <xdr:cNvPr id="509" name="直線コネクタ 508"/>
        <xdr:cNvCxnSpPr/>
      </xdr:nvCxnSpPr>
      <xdr:spPr>
        <a:xfrm flipV="1">
          <a:off x="12814300" y="6727139"/>
          <a:ext cx="889000" cy="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110719</xdr:rowOff>
    </xdr:from>
    <xdr:to>
      <xdr:col>72</xdr:col>
      <xdr:colOff>38100</xdr:colOff>
      <xdr:row>39</xdr:row>
      <xdr:rowOff>40869</xdr:rowOff>
    </xdr:to>
    <xdr:sp macro="" textlink="">
      <xdr:nvSpPr>
        <xdr:cNvPr id="510" name="フローチャート: 判断 509"/>
        <xdr:cNvSpPr/>
      </xdr:nvSpPr>
      <xdr:spPr>
        <a:xfrm>
          <a:off x="13652500" y="662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57395</xdr:rowOff>
    </xdr:from>
    <xdr:ext cx="469744" cy="259045"/>
    <xdr:sp macro="" textlink="">
      <xdr:nvSpPr>
        <xdr:cNvPr id="511" name="テキスト ボックス 510"/>
        <xdr:cNvSpPr txBox="1"/>
      </xdr:nvSpPr>
      <xdr:spPr>
        <a:xfrm>
          <a:off x="13468428" y="640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62700</xdr:rowOff>
    </xdr:from>
    <xdr:to>
      <xdr:col>67</xdr:col>
      <xdr:colOff>101600</xdr:colOff>
      <xdr:row>38</xdr:row>
      <xdr:rowOff>164300</xdr:rowOff>
    </xdr:to>
    <xdr:sp macro="" textlink="">
      <xdr:nvSpPr>
        <xdr:cNvPr id="512" name="フローチャート: 判断 511"/>
        <xdr:cNvSpPr/>
      </xdr:nvSpPr>
      <xdr:spPr>
        <a:xfrm>
          <a:off x="12763500" y="65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9377</xdr:rowOff>
    </xdr:from>
    <xdr:ext cx="469744" cy="259045"/>
    <xdr:sp macro="" textlink="">
      <xdr:nvSpPr>
        <xdr:cNvPr id="513" name="テキスト ボックス 512"/>
        <xdr:cNvSpPr txBox="1"/>
      </xdr:nvSpPr>
      <xdr:spPr>
        <a:xfrm>
          <a:off x="12579428" y="635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163906</xdr:rowOff>
    </xdr:from>
    <xdr:to>
      <xdr:col>85</xdr:col>
      <xdr:colOff>177800</xdr:colOff>
      <xdr:row>39</xdr:row>
      <xdr:rowOff>94056</xdr:rowOff>
    </xdr:to>
    <xdr:sp macro="" textlink="">
      <xdr:nvSpPr>
        <xdr:cNvPr id="519" name="楕円 518"/>
        <xdr:cNvSpPr/>
      </xdr:nvSpPr>
      <xdr:spPr>
        <a:xfrm>
          <a:off x="16268700" y="667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126915</xdr:rowOff>
    </xdr:from>
    <xdr:ext cx="313932" cy="259045"/>
    <xdr:sp macro="" textlink="">
      <xdr:nvSpPr>
        <xdr:cNvPr id="520" name="災害復旧事業費該当値テキスト"/>
        <xdr:cNvSpPr txBox="1"/>
      </xdr:nvSpPr>
      <xdr:spPr>
        <a:xfrm>
          <a:off x="16370300" y="66420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164986</xdr:rowOff>
    </xdr:from>
    <xdr:to>
      <xdr:col>81</xdr:col>
      <xdr:colOff>101600</xdr:colOff>
      <xdr:row>39</xdr:row>
      <xdr:rowOff>95136</xdr:rowOff>
    </xdr:to>
    <xdr:sp macro="" textlink="">
      <xdr:nvSpPr>
        <xdr:cNvPr id="521" name="楕円 520"/>
        <xdr:cNvSpPr/>
      </xdr:nvSpPr>
      <xdr:spPr>
        <a:xfrm>
          <a:off x="15430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86263</xdr:rowOff>
    </xdr:from>
    <xdr:ext cx="249299" cy="259045"/>
    <xdr:sp macro="" textlink="">
      <xdr:nvSpPr>
        <xdr:cNvPr id="522" name="テキスト ボックス 521"/>
        <xdr:cNvSpPr txBox="1"/>
      </xdr:nvSpPr>
      <xdr:spPr>
        <a:xfrm>
          <a:off x="15356650"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163564</xdr:rowOff>
    </xdr:from>
    <xdr:to>
      <xdr:col>76</xdr:col>
      <xdr:colOff>165100</xdr:colOff>
      <xdr:row>39</xdr:row>
      <xdr:rowOff>93714</xdr:rowOff>
    </xdr:to>
    <xdr:sp macro="" textlink="">
      <xdr:nvSpPr>
        <xdr:cNvPr id="523" name="楕円 522"/>
        <xdr:cNvSpPr/>
      </xdr:nvSpPr>
      <xdr:spPr>
        <a:xfrm>
          <a:off x="14541500" y="66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84841</xdr:rowOff>
    </xdr:from>
    <xdr:ext cx="378565" cy="259045"/>
    <xdr:sp macro="" textlink="">
      <xdr:nvSpPr>
        <xdr:cNvPr id="524" name="テキスト ボックス 523"/>
        <xdr:cNvSpPr txBox="1"/>
      </xdr:nvSpPr>
      <xdr:spPr>
        <a:xfrm>
          <a:off x="14403017" y="6771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161239</xdr:rowOff>
    </xdr:from>
    <xdr:to>
      <xdr:col>72</xdr:col>
      <xdr:colOff>38100</xdr:colOff>
      <xdr:row>39</xdr:row>
      <xdr:rowOff>91389</xdr:rowOff>
    </xdr:to>
    <xdr:sp macro="" textlink="">
      <xdr:nvSpPr>
        <xdr:cNvPr id="525" name="楕円 524"/>
        <xdr:cNvSpPr/>
      </xdr:nvSpPr>
      <xdr:spPr>
        <a:xfrm>
          <a:off x="13652500" y="667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82516</xdr:rowOff>
    </xdr:from>
    <xdr:ext cx="378565" cy="259045"/>
    <xdr:sp macro="" textlink="">
      <xdr:nvSpPr>
        <xdr:cNvPr id="526" name="テキスト ボックス 525"/>
        <xdr:cNvSpPr txBox="1"/>
      </xdr:nvSpPr>
      <xdr:spPr>
        <a:xfrm>
          <a:off x="13514017" y="6769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163093</xdr:rowOff>
    </xdr:from>
    <xdr:to>
      <xdr:col>67</xdr:col>
      <xdr:colOff>101600</xdr:colOff>
      <xdr:row>39</xdr:row>
      <xdr:rowOff>93243</xdr:rowOff>
    </xdr:to>
    <xdr:sp macro="" textlink="">
      <xdr:nvSpPr>
        <xdr:cNvPr id="527" name="楕円 526"/>
        <xdr:cNvSpPr/>
      </xdr:nvSpPr>
      <xdr:spPr>
        <a:xfrm>
          <a:off x="12763500" y="667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84370</xdr:rowOff>
    </xdr:from>
    <xdr:ext cx="378565" cy="259045"/>
    <xdr:sp macro="" textlink="">
      <xdr:nvSpPr>
        <xdr:cNvPr id="528" name="テキスト ボックス 527"/>
        <xdr:cNvSpPr txBox="1"/>
      </xdr:nvSpPr>
      <xdr:spPr>
        <a:xfrm>
          <a:off x="12625017" y="6770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4" name="テキスト ボックス 55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1" name="テキスト ボックス 57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7" name="テキスト ボックス 59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115888</xdr:rowOff>
    </xdr:from>
    <xdr:to>
      <xdr:col>85</xdr:col>
      <xdr:colOff>126364</xdr:colOff>
      <xdr:row>78</xdr:row>
      <xdr:rowOff>75400</xdr:rowOff>
    </xdr:to>
    <xdr:cxnSp macro="">
      <xdr:nvCxnSpPr>
        <xdr:cNvPr id="601" name="直線コネクタ 600"/>
        <xdr:cNvCxnSpPr/>
      </xdr:nvCxnSpPr>
      <xdr:spPr>
        <a:xfrm flipV="1">
          <a:off x="16317595" y="12117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79227</xdr:rowOff>
    </xdr:from>
    <xdr:ext cx="534377" cy="259045"/>
    <xdr:sp macro="" textlink="">
      <xdr:nvSpPr>
        <xdr:cNvPr id="602" name="公債費最小値テキスト"/>
        <xdr:cNvSpPr txBox="1"/>
      </xdr:nvSpPr>
      <xdr:spPr>
        <a:xfrm>
          <a:off x="16370300" y="134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75400</xdr:rowOff>
    </xdr:from>
    <xdr:to>
      <xdr:col>86</xdr:col>
      <xdr:colOff>25400</xdr:colOff>
      <xdr:row>78</xdr:row>
      <xdr:rowOff>75400</xdr:rowOff>
    </xdr:to>
    <xdr:cxnSp macro="">
      <xdr:nvCxnSpPr>
        <xdr:cNvPr id="603" name="直線コネクタ 602"/>
        <xdr:cNvCxnSpPr/>
      </xdr:nvCxnSpPr>
      <xdr:spPr>
        <a:xfrm>
          <a:off x="16230600" y="134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62565</xdr:rowOff>
    </xdr:from>
    <xdr:ext cx="599010" cy="259045"/>
    <xdr:sp macro="" textlink="">
      <xdr:nvSpPr>
        <xdr:cNvPr id="604" name="公債費最大値テキスト"/>
        <xdr:cNvSpPr txBox="1"/>
      </xdr:nvSpPr>
      <xdr:spPr>
        <a:xfrm>
          <a:off x="16370300" y="1189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115888</xdr:rowOff>
    </xdr:from>
    <xdr:to>
      <xdr:col>86</xdr:col>
      <xdr:colOff>25400</xdr:colOff>
      <xdr:row>70</xdr:row>
      <xdr:rowOff>115888</xdr:rowOff>
    </xdr:to>
    <xdr:cxnSp macro="">
      <xdr:nvCxnSpPr>
        <xdr:cNvPr id="605" name="直線コネクタ 604"/>
        <xdr:cNvCxnSpPr/>
      </xdr:nvCxnSpPr>
      <xdr:spPr>
        <a:xfrm>
          <a:off x="16230600" y="1211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73520</xdr:rowOff>
    </xdr:from>
    <xdr:to>
      <xdr:col>85</xdr:col>
      <xdr:colOff>127000</xdr:colOff>
      <xdr:row>76</xdr:row>
      <xdr:rowOff>89319</xdr:rowOff>
    </xdr:to>
    <xdr:cxnSp macro="">
      <xdr:nvCxnSpPr>
        <xdr:cNvPr id="606" name="直線コネクタ 605"/>
        <xdr:cNvCxnSpPr/>
      </xdr:nvCxnSpPr>
      <xdr:spPr>
        <a:xfrm>
          <a:off x="15481300" y="13103720"/>
          <a:ext cx="838200" cy="1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12882</xdr:rowOff>
    </xdr:from>
    <xdr:ext cx="534377" cy="259045"/>
    <xdr:sp macro="" textlink="">
      <xdr:nvSpPr>
        <xdr:cNvPr id="607" name="公債費平均値テキスト"/>
        <xdr:cNvSpPr txBox="1"/>
      </xdr:nvSpPr>
      <xdr:spPr>
        <a:xfrm>
          <a:off x="16370300" y="12871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161455</xdr:rowOff>
    </xdr:from>
    <xdr:to>
      <xdr:col>85</xdr:col>
      <xdr:colOff>177800</xdr:colOff>
      <xdr:row>76</xdr:row>
      <xdr:rowOff>91605</xdr:rowOff>
    </xdr:to>
    <xdr:sp macro="" textlink="">
      <xdr:nvSpPr>
        <xdr:cNvPr id="608" name="フローチャート: 判断 607"/>
        <xdr:cNvSpPr/>
      </xdr:nvSpPr>
      <xdr:spPr>
        <a:xfrm>
          <a:off x="162687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18428</xdr:rowOff>
    </xdr:from>
    <xdr:to>
      <xdr:col>81</xdr:col>
      <xdr:colOff>50800</xdr:colOff>
      <xdr:row>76</xdr:row>
      <xdr:rowOff>73520</xdr:rowOff>
    </xdr:to>
    <xdr:cxnSp macro="">
      <xdr:nvCxnSpPr>
        <xdr:cNvPr id="609" name="直線コネクタ 608"/>
        <xdr:cNvCxnSpPr/>
      </xdr:nvCxnSpPr>
      <xdr:spPr>
        <a:xfrm>
          <a:off x="14592300" y="13048628"/>
          <a:ext cx="889000" cy="5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161595</xdr:rowOff>
    </xdr:from>
    <xdr:to>
      <xdr:col>81</xdr:col>
      <xdr:colOff>101600</xdr:colOff>
      <xdr:row>76</xdr:row>
      <xdr:rowOff>91745</xdr:rowOff>
    </xdr:to>
    <xdr:sp macro="" textlink="">
      <xdr:nvSpPr>
        <xdr:cNvPr id="610" name="フローチャート: 判断 609"/>
        <xdr:cNvSpPr/>
      </xdr:nvSpPr>
      <xdr:spPr>
        <a:xfrm>
          <a:off x="15430500" y="130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108272</xdr:rowOff>
    </xdr:from>
    <xdr:ext cx="534377" cy="259045"/>
    <xdr:sp macro="" textlink="">
      <xdr:nvSpPr>
        <xdr:cNvPr id="611" name="テキスト ボックス 610"/>
        <xdr:cNvSpPr txBox="1"/>
      </xdr:nvSpPr>
      <xdr:spPr>
        <a:xfrm>
          <a:off x="15214111" y="1279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154026</xdr:rowOff>
    </xdr:from>
    <xdr:to>
      <xdr:col>76</xdr:col>
      <xdr:colOff>114300</xdr:colOff>
      <xdr:row>76</xdr:row>
      <xdr:rowOff>18428</xdr:rowOff>
    </xdr:to>
    <xdr:cxnSp macro="">
      <xdr:nvCxnSpPr>
        <xdr:cNvPr id="612" name="直線コネクタ 611"/>
        <xdr:cNvCxnSpPr/>
      </xdr:nvCxnSpPr>
      <xdr:spPr>
        <a:xfrm>
          <a:off x="13703300" y="13012776"/>
          <a:ext cx="889000" cy="3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157087</xdr:rowOff>
    </xdr:from>
    <xdr:to>
      <xdr:col>76</xdr:col>
      <xdr:colOff>165100</xdr:colOff>
      <xdr:row>76</xdr:row>
      <xdr:rowOff>87237</xdr:rowOff>
    </xdr:to>
    <xdr:sp macro="" textlink="">
      <xdr:nvSpPr>
        <xdr:cNvPr id="613" name="フローチャート: 判断 612"/>
        <xdr:cNvSpPr/>
      </xdr:nvSpPr>
      <xdr:spPr>
        <a:xfrm>
          <a:off x="14541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78364</xdr:rowOff>
    </xdr:from>
    <xdr:ext cx="534377" cy="259045"/>
    <xdr:sp macro="" textlink="">
      <xdr:nvSpPr>
        <xdr:cNvPr id="614" name="テキスト ボックス 613"/>
        <xdr:cNvSpPr txBox="1"/>
      </xdr:nvSpPr>
      <xdr:spPr>
        <a:xfrm>
          <a:off x="14325111" y="1310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154026</xdr:rowOff>
    </xdr:from>
    <xdr:to>
      <xdr:col>71</xdr:col>
      <xdr:colOff>177800</xdr:colOff>
      <xdr:row>75</xdr:row>
      <xdr:rowOff>158610</xdr:rowOff>
    </xdr:to>
    <xdr:cxnSp macro="">
      <xdr:nvCxnSpPr>
        <xdr:cNvPr id="615" name="直線コネクタ 614"/>
        <xdr:cNvCxnSpPr/>
      </xdr:nvCxnSpPr>
      <xdr:spPr>
        <a:xfrm flipV="1">
          <a:off x="12814300" y="13012776"/>
          <a:ext cx="889000" cy="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93650</xdr:rowOff>
    </xdr:from>
    <xdr:to>
      <xdr:col>72</xdr:col>
      <xdr:colOff>38100</xdr:colOff>
      <xdr:row>76</xdr:row>
      <xdr:rowOff>23800</xdr:rowOff>
    </xdr:to>
    <xdr:sp macro="" textlink="">
      <xdr:nvSpPr>
        <xdr:cNvPr id="616" name="フローチャート: 判断 615"/>
        <xdr:cNvSpPr/>
      </xdr:nvSpPr>
      <xdr:spPr>
        <a:xfrm>
          <a:off x="13652500" y="1295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40327</xdr:rowOff>
    </xdr:from>
    <xdr:ext cx="534377" cy="259045"/>
    <xdr:sp macro="" textlink="">
      <xdr:nvSpPr>
        <xdr:cNvPr id="617" name="テキスト ボックス 616"/>
        <xdr:cNvSpPr txBox="1"/>
      </xdr:nvSpPr>
      <xdr:spPr>
        <a:xfrm>
          <a:off x="13436111" y="1272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85522</xdr:rowOff>
    </xdr:from>
    <xdr:to>
      <xdr:col>67</xdr:col>
      <xdr:colOff>101600</xdr:colOff>
      <xdr:row>76</xdr:row>
      <xdr:rowOff>15672</xdr:rowOff>
    </xdr:to>
    <xdr:sp macro="" textlink="">
      <xdr:nvSpPr>
        <xdr:cNvPr id="618" name="フローチャート: 判断 617"/>
        <xdr:cNvSpPr/>
      </xdr:nvSpPr>
      <xdr:spPr>
        <a:xfrm>
          <a:off x="12763500" y="129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32199</xdr:rowOff>
    </xdr:from>
    <xdr:ext cx="534377" cy="259045"/>
    <xdr:sp macro="" textlink="">
      <xdr:nvSpPr>
        <xdr:cNvPr id="619" name="テキスト ボックス 618"/>
        <xdr:cNvSpPr txBox="1"/>
      </xdr:nvSpPr>
      <xdr:spPr>
        <a:xfrm>
          <a:off x="12547111" y="1271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38519</xdr:rowOff>
    </xdr:from>
    <xdr:to>
      <xdr:col>85</xdr:col>
      <xdr:colOff>177800</xdr:colOff>
      <xdr:row>76</xdr:row>
      <xdr:rowOff>140119</xdr:rowOff>
    </xdr:to>
    <xdr:sp macro="" textlink="">
      <xdr:nvSpPr>
        <xdr:cNvPr id="625" name="楕円 624"/>
        <xdr:cNvSpPr/>
      </xdr:nvSpPr>
      <xdr:spPr>
        <a:xfrm>
          <a:off x="16268700" y="1306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16946</xdr:rowOff>
    </xdr:from>
    <xdr:ext cx="534377" cy="259045"/>
    <xdr:sp macro="" textlink="">
      <xdr:nvSpPr>
        <xdr:cNvPr id="626" name="公債費該当値テキスト"/>
        <xdr:cNvSpPr txBox="1"/>
      </xdr:nvSpPr>
      <xdr:spPr>
        <a:xfrm>
          <a:off x="16370300" y="1304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22720</xdr:rowOff>
    </xdr:from>
    <xdr:to>
      <xdr:col>81</xdr:col>
      <xdr:colOff>101600</xdr:colOff>
      <xdr:row>76</xdr:row>
      <xdr:rowOff>124320</xdr:rowOff>
    </xdr:to>
    <xdr:sp macro="" textlink="">
      <xdr:nvSpPr>
        <xdr:cNvPr id="627" name="楕円 626"/>
        <xdr:cNvSpPr/>
      </xdr:nvSpPr>
      <xdr:spPr>
        <a:xfrm>
          <a:off x="15430500" y="130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115447</xdr:rowOff>
    </xdr:from>
    <xdr:ext cx="534377" cy="259045"/>
    <xdr:sp macro="" textlink="">
      <xdr:nvSpPr>
        <xdr:cNvPr id="628" name="テキスト ボックス 627"/>
        <xdr:cNvSpPr txBox="1"/>
      </xdr:nvSpPr>
      <xdr:spPr>
        <a:xfrm>
          <a:off x="15214111" y="1314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139078</xdr:rowOff>
    </xdr:from>
    <xdr:to>
      <xdr:col>76</xdr:col>
      <xdr:colOff>165100</xdr:colOff>
      <xdr:row>76</xdr:row>
      <xdr:rowOff>69227</xdr:rowOff>
    </xdr:to>
    <xdr:sp macro="" textlink="">
      <xdr:nvSpPr>
        <xdr:cNvPr id="629" name="楕円 628"/>
        <xdr:cNvSpPr/>
      </xdr:nvSpPr>
      <xdr:spPr>
        <a:xfrm>
          <a:off x="14541500" y="129978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85755</xdr:rowOff>
    </xdr:from>
    <xdr:ext cx="534377" cy="259045"/>
    <xdr:sp macro="" textlink="">
      <xdr:nvSpPr>
        <xdr:cNvPr id="630" name="テキスト ボックス 629"/>
        <xdr:cNvSpPr txBox="1"/>
      </xdr:nvSpPr>
      <xdr:spPr>
        <a:xfrm>
          <a:off x="14325111" y="1277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103225</xdr:rowOff>
    </xdr:from>
    <xdr:to>
      <xdr:col>72</xdr:col>
      <xdr:colOff>38100</xdr:colOff>
      <xdr:row>76</xdr:row>
      <xdr:rowOff>33375</xdr:rowOff>
    </xdr:to>
    <xdr:sp macro="" textlink="">
      <xdr:nvSpPr>
        <xdr:cNvPr id="631" name="楕円 630"/>
        <xdr:cNvSpPr/>
      </xdr:nvSpPr>
      <xdr:spPr>
        <a:xfrm>
          <a:off x="13652500" y="1296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24503</xdr:rowOff>
    </xdr:from>
    <xdr:ext cx="534377" cy="259045"/>
    <xdr:sp macro="" textlink="">
      <xdr:nvSpPr>
        <xdr:cNvPr id="632" name="テキスト ボックス 631"/>
        <xdr:cNvSpPr txBox="1"/>
      </xdr:nvSpPr>
      <xdr:spPr>
        <a:xfrm>
          <a:off x="13436111" y="1305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107810</xdr:rowOff>
    </xdr:from>
    <xdr:to>
      <xdr:col>67</xdr:col>
      <xdr:colOff>101600</xdr:colOff>
      <xdr:row>76</xdr:row>
      <xdr:rowOff>37960</xdr:rowOff>
    </xdr:to>
    <xdr:sp macro="" textlink="">
      <xdr:nvSpPr>
        <xdr:cNvPr id="633" name="楕円 632"/>
        <xdr:cNvSpPr/>
      </xdr:nvSpPr>
      <xdr:spPr>
        <a:xfrm>
          <a:off x="12763500" y="129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29087</xdr:rowOff>
    </xdr:from>
    <xdr:ext cx="534377" cy="259045"/>
    <xdr:sp macro="" textlink="">
      <xdr:nvSpPr>
        <xdr:cNvPr id="634" name="テキスト ボックス 633"/>
        <xdr:cNvSpPr txBox="1"/>
      </xdr:nvSpPr>
      <xdr:spPr>
        <a:xfrm>
          <a:off x="12547111" y="1305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5" name="直線コネクタ 64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6" name="テキスト ボックス 64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7" name="直線コネクタ 64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48" name="テキスト ボックス 64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9" name="直線コネクタ 64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0" name="テキスト ボックス 64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1" name="直線コネクタ 65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2" name="テキスト ボックス 65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41548</xdr:rowOff>
    </xdr:from>
    <xdr:to>
      <xdr:col>85</xdr:col>
      <xdr:colOff>126364</xdr:colOff>
      <xdr:row>98</xdr:row>
      <xdr:rowOff>139658</xdr:rowOff>
    </xdr:to>
    <xdr:cxnSp macro="">
      <xdr:nvCxnSpPr>
        <xdr:cNvPr id="656" name="直線コネクタ 655"/>
        <xdr:cNvCxnSpPr/>
      </xdr:nvCxnSpPr>
      <xdr:spPr>
        <a:xfrm flipV="1">
          <a:off x="16317595" y="15643498"/>
          <a:ext cx="1269" cy="12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57"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58" name="直線コネクタ 657"/>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159675</xdr:rowOff>
    </xdr:from>
    <xdr:ext cx="599010" cy="259045"/>
    <xdr:sp macro="" textlink="">
      <xdr:nvSpPr>
        <xdr:cNvPr id="659" name="積立金最大値テキスト"/>
        <xdr:cNvSpPr txBox="1"/>
      </xdr:nvSpPr>
      <xdr:spPr>
        <a:xfrm>
          <a:off x="16370300" y="154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41548</xdr:rowOff>
    </xdr:from>
    <xdr:to>
      <xdr:col>86</xdr:col>
      <xdr:colOff>25400</xdr:colOff>
      <xdr:row>91</xdr:row>
      <xdr:rowOff>41548</xdr:rowOff>
    </xdr:to>
    <xdr:cxnSp macro="">
      <xdr:nvCxnSpPr>
        <xdr:cNvPr id="660" name="直線コネクタ 659"/>
        <xdr:cNvCxnSpPr/>
      </xdr:nvCxnSpPr>
      <xdr:spPr>
        <a:xfrm>
          <a:off x="16230600" y="15643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120388</xdr:rowOff>
    </xdr:from>
    <xdr:to>
      <xdr:col>85</xdr:col>
      <xdr:colOff>127000</xdr:colOff>
      <xdr:row>98</xdr:row>
      <xdr:rowOff>125828</xdr:rowOff>
    </xdr:to>
    <xdr:cxnSp macro="">
      <xdr:nvCxnSpPr>
        <xdr:cNvPr id="661" name="直線コネクタ 660"/>
        <xdr:cNvCxnSpPr/>
      </xdr:nvCxnSpPr>
      <xdr:spPr>
        <a:xfrm>
          <a:off x="15481300" y="16922488"/>
          <a:ext cx="838200" cy="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56593</xdr:rowOff>
    </xdr:from>
    <xdr:ext cx="534377" cy="259045"/>
    <xdr:sp macro="" textlink="">
      <xdr:nvSpPr>
        <xdr:cNvPr id="662" name="積立金平均値テキスト"/>
        <xdr:cNvSpPr txBox="1"/>
      </xdr:nvSpPr>
      <xdr:spPr>
        <a:xfrm>
          <a:off x="16370300" y="16687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33716</xdr:rowOff>
    </xdr:from>
    <xdr:to>
      <xdr:col>85</xdr:col>
      <xdr:colOff>177800</xdr:colOff>
      <xdr:row>98</xdr:row>
      <xdr:rowOff>135316</xdr:rowOff>
    </xdr:to>
    <xdr:sp macro="" textlink="">
      <xdr:nvSpPr>
        <xdr:cNvPr id="663" name="フローチャート: 判断 662"/>
        <xdr:cNvSpPr/>
      </xdr:nvSpPr>
      <xdr:spPr>
        <a:xfrm>
          <a:off x="16268700" y="168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119647</xdr:rowOff>
    </xdr:from>
    <xdr:to>
      <xdr:col>81</xdr:col>
      <xdr:colOff>50800</xdr:colOff>
      <xdr:row>98</xdr:row>
      <xdr:rowOff>120388</xdr:rowOff>
    </xdr:to>
    <xdr:cxnSp macro="">
      <xdr:nvCxnSpPr>
        <xdr:cNvPr id="664" name="直線コネクタ 663"/>
        <xdr:cNvCxnSpPr/>
      </xdr:nvCxnSpPr>
      <xdr:spPr>
        <a:xfrm>
          <a:off x="14592300" y="16921747"/>
          <a:ext cx="889000" cy="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21413</xdr:rowOff>
    </xdr:from>
    <xdr:to>
      <xdr:col>81</xdr:col>
      <xdr:colOff>101600</xdr:colOff>
      <xdr:row>98</xdr:row>
      <xdr:rowOff>123013</xdr:rowOff>
    </xdr:to>
    <xdr:sp macro="" textlink="">
      <xdr:nvSpPr>
        <xdr:cNvPr id="665" name="フローチャート: 判断 664"/>
        <xdr:cNvSpPr/>
      </xdr:nvSpPr>
      <xdr:spPr>
        <a:xfrm>
          <a:off x="15430500" y="1682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139540</xdr:rowOff>
    </xdr:from>
    <xdr:ext cx="534377" cy="259045"/>
    <xdr:sp macro="" textlink="">
      <xdr:nvSpPr>
        <xdr:cNvPr id="666" name="テキスト ボックス 665"/>
        <xdr:cNvSpPr txBox="1"/>
      </xdr:nvSpPr>
      <xdr:spPr>
        <a:xfrm>
          <a:off x="15214111" y="1659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119647</xdr:rowOff>
    </xdr:from>
    <xdr:to>
      <xdr:col>76</xdr:col>
      <xdr:colOff>114300</xdr:colOff>
      <xdr:row>98</xdr:row>
      <xdr:rowOff>129034</xdr:rowOff>
    </xdr:to>
    <xdr:cxnSp macro="">
      <xdr:nvCxnSpPr>
        <xdr:cNvPr id="667" name="直線コネクタ 666"/>
        <xdr:cNvCxnSpPr/>
      </xdr:nvCxnSpPr>
      <xdr:spPr>
        <a:xfrm flipV="1">
          <a:off x="13703300" y="16921747"/>
          <a:ext cx="889000" cy="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28989</xdr:rowOff>
    </xdr:from>
    <xdr:to>
      <xdr:col>76</xdr:col>
      <xdr:colOff>165100</xdr:colOff>
      <xdr:row>98</xdr:row>
      <xdr:rowOff>130589</xdr:rowOff>
    </xdr:to>
    <xdr:sp macro="" textlink="">
      <xdr:nvSpPr>
        <xdr:cNvPr id="668" name="フローチャート: 判断 667"/>
        <xdr:cNvSpPr/>
      </xdr:nvSpPr>
      <xdr:spPr>
        <a:xfrm>
          <a:off x="14541500" y="1683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147116</xdr:rowOff>
    </xdr:from>
    <xdr:ext cx="534377" cy="259045"/>
    <xdr:sp macro="" textlink="">
      <xdr:nvSpPr>
        <xdr:cNvPr id="669" name="テキスト ボックス 668"/>
        <xdr:cNvSpPr txBox="1"/>
      </xdr:nvSpPr>
      <xdr:spPr>
        <a:xfrm>
          <a:off x="14325111" y="1660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65295</xdr:rowOff>
    </xdr:from>
    <xdr:to>
      <xdr:col>71</xdr:col>
      <xdr:colOff>177800</xdr:colOff>
      <xdr:row>98</xdr:row>
      <xdr:rowOff>129034</xdr:rowOff>
    </xdr:to>
    <xdr:cxnSp macro="">
      <xdr:nvCxnSpPr>
        <xdr:cNvPr id="670" name="直線コネクタ 669"/>
        <xdr:cNvCxnSpPr/>
      </xdr:nvCxnSpPr>
      <xdr:spPr>
        <a:xfrm>
          <a:off x="12814300" y="16867395"/>
          <a:ext cx="889000" cy="6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4880</xdr:rowOff>
    </xdr:from>
    <xdr:to>
      <xdr:col>72</xdr:col>
      <xdr:colOff>38100</xdr:colOff>
      <xdr:row>98</xdr:row>
      <xdr:rowOff>106480</xdr:rowOff>
    </xdr:to>
    <xdr:sp macro="" textlink="">
      <xdr:nvSpPr>
        <xdr:cNvPr id="671" name="フローチャート: 判断 670"/>
        <xdr:cNvSpPr/>
      </xdr:nvSpPr>
      <xdr:spPr>
        <a:xfrm>
          <a:off x="13652500" y="1680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123007</xdr:rowOff>
    </xdr:from>
    <xdr:ext cx="534377" cy="259045"/>
    <xdr:sp macro="" textlink="">
      <xdr:nvSpPr>
        <xdr:cNvPr id="672" name="テキスト ボックス 671"/>
        <xdr:cNvSpPr txBox="1"/>
      </xdr:nvSpPr>
      <xdr:spPr>
        <a:xfrm>
          <a:off x="13436111" y="1658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9905</xdr:rowOff>
    </xdr:from>
    <xdr:to>
      <xdr:col>67</xdr:col>
      <xdr:colOff>101600</xdr:colOff>
      <xdr:row>98</xdr:row>
      <xdr:rowOff>111505</xdr:rowOff>
    </xdr:to>
    <xdr:sp macro="" textlink="">
      <xdr:nvSpPr>
        <xdr:cNvPr id="673" name="フローチャート: 判断 672"/>
        <xdr:cNvSpPr/>
      </xdr:nvSpPr>
      <xdr:spPr>
        <a:xfrm>
          <a:off x="12763500" y="1681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128032</xdr:rowOff>
    </xdr:from>
    <xdr:ext cx="534377" cy="259045"/>
    <xdr:sp macro="" textlink="">
      <xdr:nvSpPr>
        <xdr:cNvPr id="674" name="テキスト ボックス 673"/>
        <xdr:cNvSpPr txBox="1"/>
      </xdr:nvSpPr>
      <xdr:spPr>
        <a:xfrm>
          <a:off x="12547111" y="1658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75028</xdr:rowOff>
    </xdr:from>
    <xdr:to>
      <xdr:col>85</xdr:col>
      <xdr:colOff>177800</xdr:colOff>
      <xdr:row>99</xdr:row>
      <xdr:rowOff>5178</xdr:rowOff>
    </xdr:to>
    <xdr:sp macro="" textlink="">
      <xdr:nvSpPr>
        <xdr:cNvPr id="680" name="楕円 679"/>
        <xdr:cNvSpPr/>
      </xdr:nvSpPr>
      <xdr:spPr>
        <a:xfrm>
          <a:off x="16268700" y="1687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12142</xdr:rowOff>
    </xdr:from>
    <xdr:ext cx="469744" cy="259045"/>
    <xdr:sp macro="" textlink="">
      <xdr:nvSpPr>
        <xdr:cNvPr id="681" name="積立金該当値テキスト"/>
        <xdr:cNvSpPr txBox="1"/>
      </xdr:nvSpPr>
      <xdr:spPr>
        <a:xfrm>
          <a:off x="16370300" y="1681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69588</xdr:rowOff>
    </xdr:from>
    <xdr:to>
      <xdr:col>81</xdr:col>
      <xdr:colOff>101600</xdr:colOff>
      <xdr:row>98</xdr:row>
      <xdr:rowOff>171188</xdr:rowOff>
    </xdr:to>
    <xdr:sp macro="" textlink="">
      <xdr:nvSpPr>
        <xdr:cNvPr id="682" name="楕円 681"/>
        <xdr:cNvSpPr/>
      </xdr:nvSpPr>
      <xdr:spPr>
        <a:xfrm>
          <a:off x="15430500" y="1687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162315</xdr:rowOff>
    </xdr:from>
    <xdr:ext cx="469744" cy="259045"/>
    <xdr:sp macro="" textlink="">
      <xdr:nvSpPr>
        <xdr:cNvPr id="683" name="テキスト ボックス 682"/>
        <xdr:cNvSpPr txBox="1"/>
      </xdr:nvSpPr>
      <xdr:spPr>
        <a:xfrm>
          <a:off x="15246428" y="1696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68847</xdr:rowOff>
    </xdr:from>
    <xdr:to>
      <xdr:col>76</xdr:col>
      <xdr:colOff>165100</xdr:colOff>
      <xdr:row>98</xdr:row>
      <xdr:rowOff>170447</xdr:rowOff>
    </xdr:to>
    <xdr:sp macro="" textlink="">
      <xdr:nvSpPr>
        <xdr:cNvPr id="684" name="楕円 683"/>
        <xdr:cNvSpPr/>
      </xdr:nvSpPr>
      <xdr:spPr>
        <a:xfrm>
          <a:off x="14541500" y="1687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161574</xdr:rowOff>
    </xdr:from>
    <xdr:ext cx="469744" cy="259045"/>
    <xdr:sp macro="" textlink="">
      <xdr:nvSpPr>
        <xdr:cNvPr id="685" name="テキスト ボックス 684"/>
        <xdr:cNvSpPr txBox="1"/>
      </xdr:nvSpPr>
      <xdr:spPr>
        <a:xfrm>
          <a:off x="14357428" y="1696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78234</xdr:rowOff>
    </xdr:from>
    <xdr:to>
      <xdr:col>72</xdr:col>
      <xdr:colOff>38100</xdr:colOff>
      <xdr:row>99</xdr:row>
      <xdr:rowOff>8384</xdr:rowOff>
    </xdr:to>
    <xdr:sp macro="" textlink="">
      <xdr:nvSpPr>
        <xdr:cNvPr id="686" name="楕円 685"/>
        <xdr:cNvSpPr/>
      </xdr:nvSpPr>
      <xdr:spPr>
        <a:xfrm>
          <a:off x="13652500" y="1688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170961</xdr:rowOff>
    </xdr:from>
    <xdr:ext cx="469744" cy="259045"/>
    <xdr:sp macro="" textlink="">
      <xdr:nvSpPr>
        <xdr:cNvPr id="687" name="テキスト ボックス 686"/>
        <xdr:cNvSpPr txBox="1"/>
      </xdr:nvSpPr>
      <xdr:spPr>
        <a:xfrm>
          <a:off x="13468428" y="1697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14495</xdr:rowOff>
    </xdr:from>
    <xdr:to>
      <xdr:col>67</xdr:col>
      <xdr:colOff>101600</xdr:colOff>
      <xdr:row>98</xdr:row>
      <xdr:rowOff>116095</xdr:rowOff>
    </xdr:to>
    <xdr:sp macro="" textlink="">
      <xdr:nvSpPr>
        <xdr:cNvPr id="688" name="楕円 687"/>
        <xdr:cNvSpPr/>
      </xdr:nvSpPr>
      <xdr:spPr>
        <a:xfrm>
          <a:off x="12763500" y="1681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107222</xdr:rowOff>
    </xdr:from>
    <xdr:ext cx="534377" cy="259045"/>
    <xdr:sp macro="" textlink="">
      <xdr:nvSpPr>
        <xdr:cNvPr id="689" name="テキスト ボックス 688"/>
        <xdr:cNvSpPr txBox="1"/>
      </xdr:nvSpPr>
      <xdr:spPr>
        <a:xfrm>
          <a:off x="12547111" y="1690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36693</xdr:rowOff>
    </xdr:from>
    <xdr:to>
      <xdr:col>116</xdr:col>
      <xdr:colOff>62864</xdr:colOff>
      <xdr:row>38</xdr:row>
      <xdr:rowOff>139700</xdr:rowOff>
    </xdr:to>
    <xdr:cxnSp macro="">
      <xdr:nvCxnSpPr>
        <xdr:cNvPr id="711" name="直線コネクタ 710"/>
        <xdr:cNvCxnSpPr/>
      </xdr:nvCxnSpPr>
      <xdr:spPr>
        <a:xfrm flipV="1">
          <a:off x="22159595" y="5523093"/>
          <a:ext cx="1269" cy="113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154820</xdr:rowOff>
    </xdr:from>
    <xdr:ext cx="534377" cy="259045"/>
    <xdr:sp macro="" textlink="">
      <xdr:nvSpPr>
        <xdr:cNvPr id="714" name="投資及び出資金最大値テキスト"/>
        <xdr:cNvSpPr txBox="1"/>
      </xdr:nvSpPr>
      <xdr:spPr>
        <a:xfrm>
          <a:off x="22212300" y="52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36693</xdr:rowOff>
    </xdr:from>
    <xdr:to>
      <xdr:col>116</xdr:col>
      <xdr:colOff>152400</xdr:colOff>
      <xdr:row>32</xdr:row>
      <xdr:rowOff>36693</xdr:rowOff>
    </xdr:to>
    <xdr:cxnSp macro="">
      <xdr:nvCxnSpPr>
        <xdr:cNvPr id="715" name="直線コネクタ 714"/>
        <xdr:cNvCxnSpPr/>
      </xdr:nvCxnSpPr>
      <xdr:spPr>
        <a:xfrm>
          <a:off x="22072600" y="552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126670</xdr:rowOff>
    </xdr:from>
    <xdr:to>
      <xdr:col>116</xdr:col>
      <xdr:colOff>63500</xdr:colOff>
      <xdr:row>38</xdr:row>
      <xdr:rowOff>126716</xdr:rowOff>
    </xdr:to>
    <xdr:cxnSp macro="">
      <xdr:nvCxnSpPr>
        <xdr:cNvPr id="716" name="直線コネクタ 715"/>
        <xdr:cNvCxnSpPr/>
      </xdr:nvCxnSpPr>
      <xdr:spPr>
        <a:xfrm>
          <a:off x="21323300" y="6641770"/>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7718</xdr:rowOff>
    </xdr:from>
    <xdr:ext cx="469744" cy="259045"/>
    <xdr:sp macro="" textlink="">
      <xdr:nvSpPr>
        <xdr:cNvPr id="717" name="投資及び出資金平均値テキスト"/>
        <xdr:cNvSpPr txBox="1"/>
      </xdr:nvSpPr>
      <xdr:spPr>
        <a:xfrm>
          <a:off x="22212300" y="635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156291</xdr:rowOff>
    </xdr:from>
    <xdr:to>
      <xdr:col>116</xdr:col>
      <xdr:colOff>114300</xdr:colOff>
      <xdr:row>38</xdr:row>
      <xdr:rowOff>86441</xdr:rowOff>
    </xdr:to>
    <xdr:sp macro="" textlink="">
      <xdr:nvSpPr>
        <xdr:cNvPr id="718" name="フローチャート: 判断 717"/>
        <xdr:cNvSpPr/>
      </xdr:nvSpPr>
      <xdr:spPr>
        <a:xfrm>
          <a:off x="221107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107833</xdr:rowOff>
    </xdr:from>
    <xdr:to>
      <xdr:col>111</xdr:col>
      <xdr:colOff>177800</xdr:colOff>
      <xdr:row>38</xdr:row>
      <xdr:rowOff>126670</xdr:rowOff>
    </xdr:to>
    <xdr:cxnSp macro="">
      <xdr:nvCxnSpPr>
        <xdr:cNvPr id="719" name="直線コネクタ 718"/>
        <xdr:cNvCxnSpPr/>
      </xdr:nvCxnSpPr>
      <xdr:spPr>
        <a:xfrm>
          <a:off x="20434300" y="6451483"/>
          <a:ext cx="889000" cy="19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163926</xdr:rowOff>
    </xdr:from>
    <xdr:to>
      <xdr:col>112</xdr:col>
      <xdr:colOff>38100</xdr:colOff>
      <xdr:row>38</xdr:row>
      <xdr:rowOff>94076</xdr:rowOff>
    </xdr:to>
    <xdr:sp macro="" textlink="">
      <xdr:nvSpPr>
        <xdr:cNvPr id="720" name="フローチャート: 判断 719"/>
        <xdr:cNvSpPr/>
      </xdr:nvSpPr>
      <xdr:spPr>
        <a:xfrm>
          <a:off x="21272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110603</xdr:rowOff>
    </xdr:from>
    <xdr:ext cx="469744" cy="259045"/>
    <xdr:sp macro="" textlink="">
      <xdr:nvSpPr>
        <xdr:cNvPr id="721" name="テキスト ボックス 720"/>
        <xdr:cNvSpPr txBox="1"/>
      </xdr:nvSpPr>
      <xdr:spPr>
        <a:xfrm>
          <a:off x="21088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107833</xdr:rowOff>
    </xdr:from>
    <xdr:to>
      <xdr:col>107</xdr:col>
      <xdr:colOff>50800</xdr:colOff>
      <xdr:row>38</xdr:row>
      <xdr:rowOff>139700</xdr:rowOff>
    </xdr:to>
    <xdr:cxnSp macro="">
      <xdr:nvCxnSpPr>
        <xdr:cNvPr id="722" name="直線コネクタ 721"/>
        <xdr:cNvCxnSpPr/>
      </xdr:nvCxnSpPr>
      <xdr:spPr>
        <a:xfrm flipV="1">
          <a:off x="19545300" y="6451483"/>
          <a:ext cx="889000" cy="20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2215</xdr:rowOff>
    </xdr:from>
    <xdr:to>
      <xdr:col>107</xdr:col>
      <xdr:colOff>101600</xdr:colOff>
      <xdr:row>38</xdr:row>
      <xdr:rowOff>103815</xdr:rowOff>
    </xdr:to>
    <xdr:sp macro="" textlink="">
      <xdr:nvSpPr>
        <xdr:cNvPr id="723" name="フローチャート: 判断 722"/>
        <xdr:cNvSpPr/>
      </xdr:nvSpPr>
      <xdr:spPr>
        <a:xfrm>
          <a:off x="20383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94942</xdr:rowOff>
    </xdr:from>
    <xdr:ext cx="469744" cy="259045"/>
    <xdr:sp macro="" textlink="">
      <xdr:nvSpPr>
        <xdr:cNvPr id="724" name="テキスト ボックス 723"/>
        <xdr:cNvSpPr txBox="1"/>
      </xdr:nvSpPr>
      <xdr:spPr>
        <a:xfrm>
          <a:off x="20199428" y="661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5" name="直線コネクタ 72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14102</xdr:rowOff>
    </xdr:from>
    <xdr:to>
      <xdr:col>102</xdr:col>
      <xdr:colOff>165100</xdr:colOff>
      <xdr:row>38</xdr:row>
      <xdr:rowOff>115702</xdr:rowOff>
    </xdr:to>
    <xdr:sp macro="" textlink="">
      <xdr:nvSpPr>
        <xdr:cNvPr id="726" name="フローチャート: 判断 725"/>
        <xdr:cNvSpPr/>
      </xdr:nvSpPr>
      <xdr:spPr>
        <a:xfrm>
          <a:off x="19494500" y="652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132229</xdr:rowOff>
    </xdr:from>
    <xdr:ext cx="469744" cy="259045"/>
    <xdr:sp macro="" textlink="">
      <xdr:nvSpPr>
        <xdr:cNvPr id="727" name="テキスト ボックス 726"/>
        <xdr:cNvSpPr txBox="1"/>
      </xdr:nvSpPr>
      <xdr:spPr>
        <a:xfrm>
          <a:off x="19310428" y="630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24709</xdr:rowOff>
    </xdr:from>
    <xdr:to>
      <xdr:col>98</xdr:col>
      <xdr:colOff>38100</xdr:colOff>
      <xdr:row>38</xdr:row>
      <xdr:rowOff>126309</xdr:rowOff>
    </xdr:to>
    <xdr:sp macro="" textlink="">
      <xdr:nvSpPr>
        <xdr:cNvPr id="728" name="フローチャート: 判断 727"/>
        <xdr:cNvSpPr/>
      </xdr:nvSpPr>
      <xdr:spPr>
        <a:xfrm>
          <a:off x="18605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142836</xdr:rowOff>
    </xdr:from>
    <xdr:ext cx="469744" cy="259045"/>
    <xdr:sp macro="" textlink="">
      <xdr:nvSpPr>
        <xdr:cNvPr id="729" name="テキスト ボックス 728"/>
        <xdr:cNvSpPr txBox="1"/>
      </xdr:nvSpPr>
      <xdr:spPr>
        <a:xfrm>
          <a:off x="18421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75916</xdr:rowOff>
    </xdr:from>
    <xdr:to>
      <xdr:col>116</xdr:col>
      <xdr:colOff>114300</xdr:colOff>
      <xdr:row>39</xdr:row>
      <xdr:rowOff>6066</xdr:rowOff>
    </xdr:to>
    <xdr:sp macro="" textlink="">
      <xdr:nvSpPr>
        <xdr:cNvPr id="735" name="楕円 734"/>
        <xdr:cNvSpPr/>
      </xdr:nvSpPr>
      <xdr:spPr>
        <a:xfrm>
          <a:off x="22110700" y="659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162293</xdr:rowOff>
    </xdr:from>
    <xdr:ext cx="378565" cy="259045"/>
    <xdr:sp macro="" textlink="">
      <xdr:nvSpPr>
        <xdr:cNvPr id="736" name="投資及び出資金該当値テキスト"/>
        <xdr:cNvSpPr txBox="1"/>
      </xdr:nvSpPr>
      <xdr:spPr>
        <a:xfrm>
          <a:off x="22212300" y="6505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75870</xdr:rowOff>
    </xdr:from>
    <xdr:to>
      <xdr:col>112</xdr:col>
      <xdr:colOff>38100</xdr:colOff>
      <xdr:row>39</xdr:row>
      <xdr:rowOff>6020</xdr:rowOff>
    </xdr:to>
    <xdr:sp macro="" textlink="">
      <xdr:nvSpPr>
        <xdr:cNvPr id="737" name="楕円 736"/>
        <xdr:cNvSpPr/>
      </xdr:nvSpPr>
      <xdr:spPr>
        <a:xfrm>
          <a:off x="21272500" y="65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168597</xdr:rowOff>
    </xdr:from>
    <xdr:ext cx="378565" cy="259045"/>
    <xdr:sp macro="" textlink="">
      <xdr:nvSpPr>
        <xdr:cNvPr id="738" name="テキスト ボックス 737"/>
        <xdr:cNvSpPr txBox="1"/>
      </xdr:nvSpPr>
      <xdr:spPr>
        <a:xfrm>
          <a:off x="21134017" y="6683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57033</xdr:rowOff>
    </xdr:from>
    <xdr:to>
      <xdr:col>107</xdr:col>
      <xdr:colOff>101600</xdr:colOff>
      <xdr:row>37</xdr:row>
      <xdr:rowOff>158633</xdr:rowOff>
    </xdr:to>
    <xdr:sp macro="" textlink="">
      <xdr:nvSpPr>
        <xdr:cNvPr id="739" name="楕円 738"/>
        <xdr:cNvSpPr/>
      </xdr:nvSpPr>
      <xdr:spPr>
        <a:xfrm>
          <a:off x="20383500" y="640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3710</xdr:rowOff>
    </xdr:from>
    <xdr:ext cx="469744" cy="259045"/>
    <xdr:sp macro="" textlink="">
      <xdr:nvSpPr>
        <xdr:cNvPr id="740" name="テキスト ボックス 739"/>
        <xdr:cNvSpPr txBox="1"/>
      </xdr:nvSpPr>
      <xdr:spPr>
        <a:xfrm>
          <a:off x="20199428" y="617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1" name="楕円 74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2" name="テキスト ボックス 74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3" name="楕円 74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4" name="テキスト ボックス 74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5" name="直線コネクタ 75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6" name="テキスト ボックス 75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7" name="直線コネクタ 75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8" name="テキスト ボックス 75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0" name="テキスト ボックス 75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1" name="直線コネクタ 76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2" name="テキスト ボックス 76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3" name="直線コネクタ 76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4" name="テキスト ボックス 76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126746</xdr:rowOff>
    </xdr:from>
    <xdr:to>
      <xdr:col>116</xdr:col>
      <xdr:colOff>62864</xdr:colOff>
      <xdr:row>59</xdr:row>
      <xdr:rowOff>44450</xdr:rowOff>
    </xdr:to>
    <xdr:cxnSp macro="">
      <xdr:nvCxnSpPr>
        <xdr:cNvPr id="768" name="直線コネクタ 767"/>
        <xdr:cNvCxnSpPr/>
      </xdr:nvCxnSpPr>
      <xdr:spPr>
        <a:xfrm flipV="1">
          <a:off x="22159595" y="8527796"/>
          <a:ext cx="1269" cy="163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6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0" name="直線コネクタ 76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73423</xdr:rowOff>
    </xdr:from>
    <xdr:ext cx="534377" cy="259045"/>
    <xdr:sp macro="" textlink="">
      <xdr:nvSpPr>
        <xdr:cNvPr id="771" name="貸付金最大値テキスト"/>
        <xdr:cNvSpPr txBox="1"/>
      </xdr:nvSpPr>
      <xdr:spPr>
        <a:xfrm>
          <a:off x="22212300" y="83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126746</xdr:rowOff>
    </xdr:from>
    <xdr:to>
      <xdr:col>116</xdr:col>
      <xdr:colOff>152400</xdr:colOff>
      <xdr:row>49</xdr:row>
      <xdr:rowOff>126746</xdr:rowOff>
    </xdr:to>
    <xdr:cxnSp macro="">
      <xdr:nvCxnSpPr>
        <xdr:cNvPr id="772" name="直線コネクタ 771"/>
        <xdr:cNvCxnSpPr/>
      </xdr:nvCxnSpPr>
      <xdr:spPr>
        <a:xfrm>
          <a:off x="22072600" y="85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35763</xdr:rowOff>
    </xdr:from>
    <xdr:to>
      <xdr:col>116</xdr:col>
      <xdr:colOff>63500</xdr:colOff>
      <xdr:row>59</xdr:row>
      <xdr:rowOff>44450</xdr:rowOff>
    </xdr:to>
    <xdr:cxnSp macro="">
      <xdr:nvCxnSpPr>
        <xdr:cNvPr id="773" name="直線コネクタ 772"/>
        <xdr:cNvCxnSpPr/>
      </xdr:nvCxnSpPr>
      <xdr:spPr>
        <a:xfrm flipV="1">
          <a:off x="21323300" y="10151313"/>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146219</xdr:rowOff>
    </xdr:from>
    <xdr:ext cx="469744" cy="259045"/>
    <xdr:sp macro="" textlink="">
      <xdr:nvSpPr>
        <xdr:cNvPr id="774" name="貸付金平均値テキスト"/>
        <xdr:cNvSpPr txBox="1"/>
      </xdr:nvSpPr>
      <xdr:spPr>
        <a:xfrm>
          <a:off x="22212300" y="9747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123342</xdr:rowOff>
    </xdr:from>
    <xdr:to>
      <xdr:col>116</xdr:col>
      <xdr:colOff>114300</xdr:colOff>
      <xdr:row>58</xdr:row>
      <xdr:rowOff>53492</xdr:rowOff>
    </xdr:to>
    <xdr:sp macro="" textlink="">
      <xdr:nvSpPr>
        <xdr:cNvPr id="775" name="フローチャート: 判断 774"/>
        <xdr:cNvSpPr/>
      </xdr:nvSpPr>
      <xdr:spPr>
        <a:xfrm>
          <a:off x="221107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76" name="直線コネクタ 77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96101</xdr:rowOff>
    </xdr:from>
    <xdr:to>
      <xdr:col>112</xdr:col>
      <xdr:colOff>38100</xdr:colOff>
      <xdr:row>58</xdr:row>
      <xdr:rowOff>26251</xdr:rowOff>
    </xdr:to>
    <xdr:sp macro="" textlink="">
      <xdr:nvSpPr>
        <xdr:cNvPr id="777" name="フローチャート: 判断 776"/>
        <xdr:cNvSpPr/>
      </xdr:nvSpPr>
      <xdr:spPr>
        <a:xfrm>
          <a:off x="21272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42778</xdr:rowOff>
    </xdr:from>
    <xdr:ext cx="469744" cy="259045"/>
    <xdr:sp macro="" textlink="">
      <xdr:nvSpPr>
        <xdr:cNvPr id="778" name="テキスト ボックス 777"/>
        <xdr:cNvSpPr txBox="1"/>
      </xdr:nvSpPr>
      <xdr:spPr>
        <a:xfrm>
          <a:off x="21088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79" name="直線コネクタ 77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85814</xdr:rowOff>
    </xdr:from>
    <xdr:to>
      <xdr:col>107</xdr:col>
      <xdr:colOff>101600</xdr:colOff>
      <xdr:row>58</xdr:row>
      <xdr:rowOff>15964</xdr:rowOff>
    </xdr:to>
    <xdr:sp macro="" textlink="">
      <xdr:nvSpPr>
        <xdr:cNvPr id="780" name="フローチャート: 判断 779"/>
        <xdr:cNvSpPr/>
      </xdr:nvSpPr>
      <xdr:spPr>
        <a:xfrm>
          <a:off x="20383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32491</xdr:rowOff>
    </xdr:from>
    <xdr:ext cx="469744" cy="259045"/>
    <xdr:sp macro="" textlink="">
      <xdr:nvSpPr>
        <xdr:cNvPr id="781" name="テキスト ボックス 780"/>
        <xdr:cNvSpPr txBox="1"/>
      </xdr:nvSpPr>
      <xdr:spPr>
        <a:xfrm>
          <a:off x="20199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82" name="直線コネクタ 78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128486</xdr:rowOff>
    </xdr:from>
    <xdr:to>
      <xdr:col>102</xdr:col>
      <xdr:colOff>165100</xdr:colOff>
      <xdr:row>58</xdr:row>
      <xdr:rowOff>58636</xdr:rowOff>
    </xdr:to>
    <xdr:sp macro="" textlink="">
      <xdr:nvSpPr>
        <xdr:cNvPr id="783" name="フローチャート: 判断 782"/>
        <xdr:cNvSpPr/>
      </xdr:nvSpPr>
      <xdr:spPr>
        <a:xfrm>
          <a:off x="19494500" y="990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75163</xdr:rowOff>
    </xdr:from>
    <xdr:ext cx="469744" cy="259045"/>
    <xdr:sp macro="" textlink="">
      <xdr:nvSpPr>
        <xdr:cNvPr id="784" name="テキスト ボックス 783"/>
        <xdr:cNvSpPr txBox="1"/>
      </xdr:nvSpPr>
      <xdr:spPr>
        <a:xfrm>
          <a:off x="19310428" y="967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102578</xdr:rowOff>
    </xdr:from>
    <xdr:to>
      <xdr:col>98</xdr:col>
      <xdr:colOff>38100</xdr:colOff>
      <xdr:row>58</xdr:row>
      <xdr:rowOff>32728</xdr:rowOff>
    </xdr:to>
    <xdr:sp macro="" textlink="">
      <xdr:nvSpPr>
        <xdr:cNvPr id="785" name="フローチャート: 判断 784"/>
        <xdr:cNvSpPr/>
      </xdr:nvSpPr>
      <xdr:spPr>
        <a:xfrm>
          <a:off x="18605500" y="987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49255</xdr:rowOff>
    </xdr:from>
    <xdr:ext cx="469744" cy="259045"/>
    <xdr:sp macro="" textlink="">
      <xdr:nvSpPr>
        <xdr:cNvPr id="786" name="テキスト ボックス 785"/>
        <xdr:cNvSpPr txBox="1"/>
      </xdr:nvSpPr>
      <xdr:spPr>
        <a:xfrm>
          <a:off x="18421428" y="965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156413</xdr:rowOff>
    </xdr:from>
    <xdr:to>
      <xdr:col>116</xdr:col>
      <xdr:colOff>114300</xdr:colOff>
      <xdr:row>59</xdr:row>
      <xdr:rowOff>86563</xdr:rowOff>
    </xdr:to>
    <xdr:sp macro="" textlink="">
      <xdr:nvSpPr>
        <xdr:cNvPr id="792" name="楕円 791"/>
        <xdr:cNvSpPr/>
      </xdr:nvSpPr>
      <xdr:spPr>
        <a:xfrm>
          <a:off x="22110700" y="1010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71340</xdr:rowOff>
    </xdr:from>
    <xdr:ext cx="378565" cy="259045"/>
    <xdr:sp macro="" textlink="">
      <xdr:nvSpPr>
        <xdr:cNvPr id="793" name="貸付金該当値テキスト"/>
        <xdr:cNvSpPr txBox="1"/>
      </xdr:nvSpPr>
      <xdr:spPr>
        <a:xfrm>
          <a:off x="22212300" y="10015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794" name="楕円 79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795" name="テキスト ボックス 79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796" name="楕円 79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797" name="テキスト ボックス 79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798" name="楕円 79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799" name="テキスト ボックス 79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00" name="楕円 79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01" name="テキスト ボックス 80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0" name="テキスト ボックス 81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2" name="テキスト ボックス 82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82645</xdr:rowOff>
    </xdr:from>
    <xdr:to>
      <xdr:col>116</xdr:col>
      <xdr:colOff>62864</xdr:colOff>
      <xdr:row>79</xdr:row>
      <xdr:rowOff>18371</xdr:rowOff>
    </xdr:to>
    <xdr:cxnSp macro="">
      <xdr:nvCxnSpPr>
        <xdr:cNvPr id="826" name="直線コネクタ 825"/>
        <xdr:cNvCxnSpPr/>
      </xdr:nvCxnSpPr>
      <xdr:spPr>
        <a:xfrm flipV="1">
          <a:off x="22159595" y="12255595"/>
          <a:ext cx="1269" cy="1307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22198</xdr:rowOff>
    </xdr:from>
    <xdr:ext cx="534377" cy="259045"/>
    <xdr:sp macro="" textlink="">
      <xdr:nvSpPr>
        <xdr:cNvPr id="827" name="繰出金最小値テキスト"/>
        <xdr:cNvSpPr txBox="1"/>
      </xdr:nvSpPr>
      <xdr:spPr>
        <a:xfrm>
          <a:off x="22212300" y="135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18371</xdr:rowOff>
    </xdr:from>
    <xdr:to>
      <xdr:col>116</xdr:col>
      <xdr:colOff>152400</xdr:colOff>
      <xdr:row>79</xdr:row>
      <xdr:rowOff>18371</xdr:rowOff>
    </xdr:to>
    <xdr:cxnSp macro="">
      <xdr:nvCxnSpPr>
        <xdr:cNvPr id="828" name="直線コネクタ 827"/>
        <xdr:cNvCxnSpPr/>
      </xdr:nvCxnSpPr>
      <xdr:spPr>
        <a:xfrm>
          <a:off x="22072600" y="1356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29322</xdr:rowOff>
    </xdr:from>
    <xdr:ext cx="534377" cy="259045"/>
    <xdr:sp macro="" textlink="">
      <xdr:nvSpPr>
        <xdr:cNvPr id="829" name="繰出金最大値テキスト"/>
        <xdr:cNvSpPr txBox="1"/>
      </xdr:nvSpPr>
      <xdr:spPr>
        <a:xfrm>
          <a:off x="22212300" y="1203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82645</xdr:rowOff>
    </xdr:from>
    <xdr:to>
      <xdr:col>116</xdr:col>
      <xdr:colOff>152400</xdr:colOff>
      <xdr:row>71</xdr:row>
      <xdr:rowOff>82645</xdr:rowOff>
    </xdr:to>
    <xdr:cxnSp macro="">
      <xdr:nvCxnSpPr>
        <xdr:cNvPr id="830" name="直線コネクタ 829"/>
        <xdr:cNvCxnSpPr/>
      </xdr:nvCxnSpPr>
      <xdr:spPr>
        <a:xfrm>
          <a:off x="22072600" y="1225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69292</xdr:rowOff>
    </xdr:from>
    <xdr:to>
      <xdr:col>116</xdr:col>
      <xdr:colOff>63500</xdr:colOff>
      <xdr:row>77</xdr:row>
      <xdr:rowOff>79084</xdr:rowOff>
    </xdr:to>
    <xdr:cxnSp macro="">
      <xdr:nvCxnSpPr>
        <xdr:cNvPr id="831" name="直線コネクタ 830"/>
        <xdr:cNvCxnSpPr/>
      </xdr:nvCxnSpPr>
      <xdr:spPr>
        <a:xfrm>
          <a:off x="21323300" y="13270942"/>
          <a:ext cx="8382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108252</xdr:rowOff>
    </xdr:from>
    <xdr:ext cx="534377" cy="259045"/>
    <xdr:sp macro="" textlink="">
      <xdr:nvSpPr>
        <xdr:cNvPr id="832" name="繰出金平均値テキスト"/>
        <xdr:cNvSpPr txBox="1"/>
      </xdr:nvSpPr>
      <xdr:spPr>
        <a:xfrm>
          <a:off x="22212300" y="12967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85376</xdr:rowOff>
    </xdr:from>
    <xdr:to>
      <xdr:col>116</xdr:col>
      <xdr:colOff>114300</xdr:colOff>
      <xdr:row>77</xdr:row>
      <xdr:rowOff>15526</xdr:rowOff>
    </xdr:to>
    <xdr:sp macro="" textlink="">
      <xdr:nvSpPr>
        <xdr:cNvPr id="833" name="フローチャート: 判断 832"/>
        <xdr:cNvSpPr/>
      </xdr:nvSpPr>
      <xdr:spPr>
        <a:xfrm>
          <a:off x="221107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50260</xdr:rowOff>
    </xdr:from>
    <xdr:to>
      <xdr:col>111</xdr:col>
      <xdr:colOff>177800</xdr:colOff>
      <xdr:row>77</xdr:row>
      <xdr:rowOff>69292</xdr:rowOff>
    </xdr:to>
    <xdr:cxnSp macro="">
      <xdr:nvCxnSpPr>
        <xdr:cNvPr id="834" name="直線コネクタ 833"/>
        <xdr:cNvCxnSpPr/>
      </xdr:nvCxnSpPr>
      <xdr:spPr>
        <a:xfrm>
          <a:off x="20434300" y="13251910"/>
          <a:ext cx="889000" cy="1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71317</xdr:rowOff>
    </xdr:from>
    <xdr:to>
      <xdr:col>112</xdr:col>
      <xdr:colOff>38100</xdr:colOff>
      <xdr:row>77</xdr:row>
      <xdr:rowOff>1467</xdr:rowOff>
    </xdr:to>
    <xdr:sp macro="" textlink="">
      <xdr:nvSpPr>
        <xdr:cNvPr id="835" name="フローチャート: 判断 834"/>
        <xdr:cNvSpPr/>
      </xdr:nvSpPr>
      <xdr:spPr>
        <a:xfrm>
          <a:off x="21272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17994</xdr:rowOff>
    </xdr:from>
    <xdr:ext cx="534377" cy="259045"/>
    <xdr:sp macro="" textlink="">
      <xdr:nvSpPr>
        <xdr:cNvPr id="836" name="テキスト ボックス 835"/>
        <xdr:cNvSpPr txBox="1"/>
      </xdr:nvSpPr>
      <xdr:spPr>
        <a:xfrm>
          <a:off x="21056111"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50260</xdr:rowOff>
    </xdr:from>
    <xdr:to>
      <xdr:col>107</xdr:col>
      <xdr:colOff>50800</xdr:colOff>
      <xdr:row>77</xdr:row>
      <xdr:rowOff>74434</xdr:rowOff>
    </xdr:to>
    <xdr:cxnSp macro="">
      <xdr:nvCxnSpPr>
        <xdr:cNvPr id="837" name="直線コネクタ 836"/>
        <xdr:cNvCxnSpPr/>
      </xdr:nvCxnSpPr>
      <xdr:spPr>
        <a:xfrm flipV="1">
          <a:off x="19545300" y="13251910"/>
          <a:ext cx="889000" cy="2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94444</xdr:rowOff>
    </xdr:from>
    <xdr:to>
      <xdr:col>107</xdr:col>
      <xdr:colOff>101600</xdr:colOff>
      <xdr:row>77</xdr:row>
      <xdr:rowOff>24594</xdr:rowOff>
    </xdr:to>
    <xdr:sp macro="" textlink="">
      <xdr:nvSpPr>
        <xdr:cNvPr id="838" name="フローチャート: 判断 837"/>
        <xdr:cNvSpPr/>
      </xdr:nvSpPr>
      <xdr:spPr>
        <a:xfrm>
          <a:off x="20383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41121</xdr:rowOff>
    </xdr:from>
    <xdr:ext cx="534377" cy="259045"/>
    <xdr:sp macro="" textlink="">
      <xdr:nvSpPr>
        <xdr:cNvPr id="839" name="テキスト ボックス 838"/>
        <xdr:cNvSpPr txBox="1"/>
      </xdr:nvSpPr>
      <xdr:spPr>
        <a:xfrm>
          <a:off x="20167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74434</xdr:rowOff>
    </xdr:from>
    <xdr:to>
      <xdr:col>102</xdr:col>
      <xdr:colOff>114300</xdr:colOff>
      <xdr:row>77</xdr:row>
      <xdr:rowOff>93847</xdr:rowOff>
    </xdr:to>
    <xdr:cxnSp macro="">
      <xdr:nvCxnSpPr>
        <xdr:cNvPr id="840" name="直線コネクタ 839"/>
        <xdr:cNvCxnSpPr/>
      </xdr:nvCxnSpPr>
      <xdr:spPr>
        <a:xfrm flipV="1">
          <a:off x="18656300" y="13276084"/>
          <a:ext cx="889000" cy="1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83565</xdr:rowOff>
    </xdr:from>
    <xdr:to>
      <xdr:col>102</xdr:col>
      <xdr:colOff>165100</xdr:colOff>
      <xdr:row>77</xdr:row>
      <xdr:rowOff>13715</xdr:rowOff>
    </xdr:to>
    <xdr:sp macro="" textlink="">
      <xdr:nvSpPr>
        <xdr:cNvPr id="841" name="フローチャート: 判断 840"/>
        <xdr:cNvSpPr/>
      </xdr:nvSpPr>
      <xdr:spPr>
        <a:xfrm>
          <a:off x="19494500" y="131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30243</xdr:rowOff>
    </xdr:from>
    <xdr:ext cx="534377" cy="259045"/>
    <xdr:sp macro="" textlink="">
      <xdr:nvSpPr>
        <xdr:cNvPr id="842" name="テキスト ボックス 841"/>
        <xdr:cNvSpPr txBox="1"/>
      </xdr:nvSpPr>
      <xdr:spPr>
        <a:xfrm>
          <a:off x="19278111" y="1288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97453</xdr:rowOff>
    </xdr:from>
    <xdr:to>
      <xdr:col>98</xdr:col>
      <xdr:colOff>38100</xdr:colOff>
      <xdr:row>77</xdr:row>
      <xdr:rowOff>27603</xdr:rowOff>
    </xdr:to>
    <xdr:sp macro="" textlink="">
      <xdr:nvSpPr>
        <xdr:cNvPr id="843" name="フローチャート: 判断 842"/>
        <xdr:cNvSpPr/>
      </xdr:nvSpPr>
      <xdr:spPr>
        <a:xfrm>
          <a:off x="18605500" y="131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44131</xdr:rowOff>
    </xdr:from>
    <xdr:ext cx="534377" cy="259045"/>
    <xdr:sp macro="" textlink="">
      <xdr:nvSpPr>
        <xdr:cNvPr id="844" name="テキスト ボックス 843"/>
        <xdr:cNvSpPr txBox="1"/>
      </xdr:nvSpPr>
      <xdr:spPr>
        <a:xfrm>
          <a:off x="18389111" y="1290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28284</xdr:rowOff>
    </xdr:from>
    <xdr:to>
      <xdr:col>116</xdr:col>
      <xdr:colOff>114300</xdr:colOff>
      <xdr:row>77</xdr:row>
      <xdr:rowOff>129884</xdr:rowOff>
    </xdr:to>
    <xdr:sp macro="" textlink="">
      <xdr:nvSpPr>
        <xdr:cNvPr id="850" name="楕円 849"/>
        <xdr:cNvSpPr/>
      </xdr:nvSpPr>
      <xdr:spPr>
        <a:xfrm>
          <a:off x="22110700" y="1322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6711</xdr:rowOff>
    </xdr:from>
    <xdr:ext cx="534377" cy="259045"/>
    <xdr:sp macro="" textlink="">
      <xdr:nvSpPr>
        <xdr:cNvPr id="851" name="繰出金該当値テキスト"/>
        <xdr:cNvSpPr txBox="1"/>
      </xdr:nvSpPr>
      <xdr:spPr>
        <a:xfrm>
          <a:off x="22212300" y="1320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18492</xdr:rowOff>
    </xdr:from>
    <xdr:to>
      <xdr:col>112</xdr:col>
      <xdr:colOff>38100</xdr:colOff>
      <xdr:row>77</xdr:row>
      <xdr:rowOff>120092</xdr:rowOff>
    </xdr:to>
    <xdr:sp macro="" textlink="">
      <xdr:nvSpPr>
        <xdr:cNvPr id="852" name="楕円 851"/>
        <xdr:cNvSpPr/>
      </xdr:nvSpPr>
      <xdr:spPr>
        <a:xfrm>
          <a:off x="21272500" y="1322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111219</xdr:rowOff>
    </xdr:from>
    <xdr:ext cx="534377" cy="259045"/>
    <xdr:sp macro="" textlink="">
      <xdr:nvSpPr>
        <xdr:cNvPr id="853" name="テキスト ボックス 852"/>
        <xdr:cNvSpPr txBox="1"/>
      </xdr:nvSpPr>
      <xdr:spPr>
        <a:xfrm>
          <a:off x="21056111" y="1331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170910</xdr:rowOff>
    </xdr:from>
    <xdr:to>
      <xdr:col>107</xdr:col>
      <xdr:colOff>101600</xdr:colOff>
      <xdr:row>77</xdr:row>
      <xdr:rowOff>101060</xdr:rowOff>
    </xdr:to>
    <xdr:sp macro="" textlink="">
      <xdr:nvSpPr>
        <xdr:cNvPr id="854" name="楕円 853"/>
        <xdr:cNvSpPr/>
      </xdr:nvSpPr>
      <xdr:spPr>
        <a:xfrm>
          <a:off x="20383500" y="1320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92187</xdr:rowOff>
    </xdr:from>
    <xdr:ext cx="534377" cy="259045"/>
    <xdr:sp macro="" textlink="">
      <xdr:nvSpPr>
        <xdr:cNvPr id="855" name="テキスト ボックス 854"/>
        <xdr:cNvSpPr txBox="1"/>
      </xdr:nvSpPr>
      <xdr:spPr>
        <a:xfrm>
          <a:off x="20167111" y="1329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23634</xdr:rowOff>
    </xdr:from>
    <xdr:to>
      <xdr:col>102</xdr:col>
      <xdr:colOff>165100</xdr:colOff>
      <xdr:row>77</xdr:row>
      <xdr:rowOff>125234</xdr:rowOff>
    </xdr:to>
    <xdr:sp macro="" textlink="">
      <xdr:nvSpPr>
        <xdr:cNvPr id="856" name="楕円 855"/>
        <xdr:cNvSpPr/>
      </xdr:nvSpPr>
      <xdr:spPr>
        <a:xfrm>
          <a:off x="19494500" y="1322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116361</xdr:rowOff>
    </xdr:from>
    <xdr:ext cx="534377" cy="259045"/>
    <xdr:sp macro="" textlink="">
      <xdr:nvSpPr>
        <xdr:cNvPr id="857" name="テキスト ボックス 856"/>
        <xdr:cNvSpPr txBox="1"/>
      </xdr:nvSpPr>
      <xdr:spPr>
        <a:xfrm>
          <a:off x="19278111" y="1331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43047</xdr:rowOff>
    </xdr:from>
    <xdr:to>
      <xdr:col>98</xdr:col>
      <xdr:colOff>38100</xdr:colOff>
      <xdr:row>77</xdr:row>
      <xdr:rowOff>144647</xdr:rowOff>
    </xdr:to>
    <xdr:sp macro="" textlink="">
      <xdr:nvSpPr>
        <xdr:cNvPr id="858" name="楕円 857"/>
        <xdr:cNvSpPr/>
      </xdr:nvSpPr>
      <xdr:spPr>
        <a:xfrm>
          <a:off x="18605500" y="1324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135774</xdr:rowOff>
    </xdr:from>
    <xdr:ext cx="534377" cy="259045"/>
    <xdr:sp macro="" textlink="">
      <xdr:nvSpPr>
        <xdr:cNvPr id="859" name="テキスト ボックス 858"/>
        <xdr:cNvSpPr txBox="1"/>
      </xdr:nvSpPr>
      <xdr:spPr>
        <a:xfrm>
          <a:off x="18389111" y="1333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5" name="テキスト ボックス 88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8" name="テキスト ボックス 88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1" name="テキスト ボックス 89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3" name="テキスト ボックス 89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2" name="テキスト ボックス 90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4" name="テキスト ボックス 90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6" name="テキスト ボックス 90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8" name="テキスト ボックス 90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主な構成項目である人件費は、住民一人当たり</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51,872</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円で類似団体平均を大きく下回っているが、これは消防業務やごみ処理業務を一部事務組合で行っていることが大きい。補助費等の値が類似団体平均を上回っていることも一部事務組合への負担金の影響で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普通建設事業費は、住民１人当たり</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57,636</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円で類似団体平均をやや</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上</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回っているが、類似団体</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平均</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と比べ新規整備が多い状況にある。新設</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公共施設のランニングコストが物件費を上昇させる一因となっていることから、今後は、公共施設マネジメント計画による長寿命化や複合化を積極的に進め、施設保有量の適正化を図っていく。</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積立金については、類似団体平均を</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大きく</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下回っており、財政調整基金などの基金現在額も取崩超過により減少している。不測の事態へ備えるためにも、基金に依存しない予算編成に努め、適正な基金額を維持していく。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静岡県袋井市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87,908
84,005
108.33
34,040,445
32,766,717
1,271,245
19,201,533
26,366,508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121031</xdr:rowOff>
    </xdr:from>
    <xdr:to>
      <xdr:col>24</xdr:col>
      <xdr:colOff>62865</xdr:colOff>
      <xdr:row>38</xdr:row>
      <xdr:rowOff>159512</xdr:rowOff>
    </xdr:to>
    <xdr:cxnSp macro="">
      <xdr:nvCxnSpPr>
        <xdr:cNvPr id="56" name="直線コネクタ 55"/>
        <xdr:cNvCxnSpPr/>
      </xdr:nvCxnSpPr>
      <xdr:spPr>
        <a:xfrm flipV="1">
          <a:off x="4633595" y="5435981"/>
          <a:ext cx="1270" cy="123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163339</xdr:rowOff>
    </xdr:from>
    <xdr:ext cx="469744" cy="259045"/>
    <xdr:sp macro="" textlink="">
      <xdr:nvSpPr>
        <xdr:cNvPr id="57" name="議会費最小値テキスト"/>
        <xdr:cNvSpPr txBox="1"/>
      </xdr:nvSpPr>
      <xdr:spPr>
        <a:xfrm>
          <a:off x="4686300"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159512</xdr:rowOff>
    </xdr:from>
    <xdr:to>
      <xdr:col>24</xdr:col>
      <xdr:colOff>152400</xdr:colOff>
      <xdr:row>38</xdr:row>
      <xdr:rowOff>159512</xdr:rowOff>
    </xdr:to>
    <xdr:cxnSp macro="">
      <xdr:nvCxnSpPr>
        <xdr:cNvPr id="58" name="直線コネクタ 57"/>
        <xdr:cNvCxnSpPr/>
      </xdr:nvCxnSpPr>
      <xdr:spPr>
        <a:xfrm>
          <a:off x="4546600" y="6674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67708</xdr:rowOff>
    </xdr:from>
    <xdr:ext cx="469744" cy="259045"/>
    <xdr:sp macro="" textlink="">
      <xdr:nvSpPr>
        <xdr:cNvPr id="59" name="議会費最大値テキスト"/>
        <xdr:cNvSpPr txBox="1"/>
      </xdr:nvSpPr>
      <xdr:spPr>
        <a:xfrm>
          <a:off x="4686300" y="521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121031</xdr:rowOff>
    </xdr:from>
    <xdr:to>
      <xdr:col>24</xdr:col>
      <xdr:colOff>152400</xdr:colOff>
      <xdr:row>31</xdr:row>
      <xdr:rowOff>121031</xdr:rowOff>
    </xdr:to>
    <xdr:cxnSp macro="">
      <xdr:nvCxnSpPr>
        <xdr:cNvPr id="60" name="直線コネクタ 59"/>
        <xdr:cNvCxnSpPr/>
      </xdr:nvCxnSpPr>
      <xdr:spPr>
        <a:xfrm>
          <a:off x="4546600" y="543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44831</xdr:rowOff>
    </xdr:from>
    <xdr:to>
      <xdr:col>24</xdr:col>
      <xdr:colOff>63500</xdr:colOff>
      <xdr:row>37</xdr:row>
      <xdr:rowOff>119126</xdr:rowOff>
    </xdr:to>
    <xdr:cxnSp macro="">
      <xdr:nvCxnSpPr>
        <xdr:cNvPr id="61" name="直線コネクタ 60"/>
        <xdr:cNvCxnSpPr/>
      </xdr:nvCxnSpPr>
      <xdr:spPr>
        <a:xfrm>
          <a:off x="3797300" y="6388481"/>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30624</xdr:rowOff>
    </xdr:from>
    <xdr:ext cx="469744" cy="259045"/>
    <xdr:sp macro="" textlink="">
      <xdr:nvSpPr>
        <xdr:cNvPr id="62" name="議会費平均値テキスト"/>
        <xdr:cNvSpPr txBox="1"/>
      </xdr:nvSpPr>
      <xdr:spPr>
        <a:xfrm>
          <a:off x="4686300" y="6031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7747</xdr:rowOff>
    </xdr:from>
    <xdr:to>
      <xdr:col>24</xdr:col>
      <xdr:colOff>114300</xdr:colOff>
      <xdr:row>36</xdr:row>
      <xdr:rowOff>109347</xdr:rowOff>
    </xdr:to>
    <xdr:sp macro="" textlink="">
      <xdr:nvSpPr>
        <xdr:cNvPr id="63" name="フローチャート: 判断 62"/>
        <xdr:cNvSpPr/>
      </xdr:nvSpPr>
      <xdr:spPr>
        <a:xfrm>
          <a:off x="45847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44831</xdr:rowOff>
    </xdr:from>
    <xdr:to>
      <xdr:col>19</xdr:col>
      <xdr:colOff>177800</xdr:colOff>
      <xdr:row>37</xdr:row>
      <xdr:rowOff>82550</xdr:rowOff>
    </xdr:to>
    <xdr:cxnSp macro="">
      <xdr:nvCxnSpPr>
        <xdr:cNvPr id="64" name="直線コネクタ 63"/>
        <xdr:cNvCxnSpPr/>
      </xdr:nvCxnSpPr>
      <xdr:spPr>
        <a:xfrm flipV="1">
          <a:off x="2908300" y="6388481"/>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128524</xdr:rowOff>
    </xdr:from>
    <xdr:to>
      <xdr:col>20</xdr:col>
      <xdr:colOff>38100</xdr:colOff>
      <xdr:row>36</xdr:row>
      <xdr:rowOff>58674</xdr:rowOff>
    </xdr:to>
    <xdr:sp macro="" textlink="">
      <xdr:nvSpPr>
        <xdr:cNvPr id="65" name="フローチャート: 判断 64"/>
        <xdr:cNvSpPr/>
      </xdr:nvSpPr>
      <xdr:spPr>
        <a:xfrm>
          <a:off x="3746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75201</xdr:rowOff>
    </xdr:from>
    <xdr:ext cx="469744" cy="259045"/>
    <xdr:sp macro="" textlink="">
      <xdr:nvSpPr>
        <xdr:cNvPr id="66" name="テキスト ボックス 65"/>
        <xdr:cNvSpPr txBox="1"/>
      </xdr:nvSpPr>
      <xdr:spPr>
        <a:xfrm>
          <a:off x="3562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82550</xdr:rowOff>
    </xdr:from>
    <xdr:to>
      <xdr:col>15</xdr:col>
      <xdr:colOff>50800</xdr:colOff>
      <xdr:row>37</xdr:row>
      <xdr:rowOff>116840</xdr:rowOff>
    </xdr:to>
    <xdr:cxnSp macro="">
      <xdr:nvCxnSpPr>
        <xdr:cNvPr id="67" name="直線コネクタ 66"/>
        <xdr:cNvCxnSpPr/>
      </xdr:nvCxnSpPr>
      <xdr:spPr>
        <a:xfrm flipV="1">
          <a:off x="2019300" y="64262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116840</xdr:rowOff>
    </xdr:from>
    <xdr:to>
      <xdr:col>10</xdr:col>
      <xdr:colOff>114300</xdr:colOff>
      <xdr:row>37</xdr:row>
      <xdr:rowOff>157988</xdr:rowOff>
    </xdr:to>
    <xdr:cxnSp macro="">
      <xdr:nvCxnSpPr>
        <xdr:cNvPr id="70" name="直線コネクタ 69"/>
        <xdr:cNvCxnSpPr/>
      </xdr:nvCxnSpPr>
      <xdr:spPr>
        <a:xfrm flipV="1">
          <a:off x="1130300" y="646049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64135</xdr:rowOff>
    </xdr:from>
    <xdr:to>
      <xdr:col>10</xdr:col>
      <xdr:colOff>165100</xdr:colOff>
      <xdr:row>35</xdr:row>
      <xdr:rowOff>165735</xdr:rowOff>
    </xdr:to>
    <xdr:sp macro="" textlink="">
      <xdr:nvSpPr>
        <xdr:cNvPr id="71" name="フローチャート: 判断 70"/>
        <xdr:cNvSpPr/>
      </xdr:nvSpPr>
      <xdr:spPr>
        <a:xfrm>
          <a:off x="1968500" y="606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10812</xdr:rowOff>
    </xdr:from>
    <xdr:ext cx="469744" cy="259045"/>
    <xdr:sp macro="" textlink="">
      <xdr:nvSpPr>
        <xdr:cNvPr id="72" name="テキスト ボックス 71"/>
        <xdr:cNvSpPr txBox="1"/>
      </xdr:nvSpPr>
      <xdr:spPr>
        <a:xfrm>
          <a:off x="1784428" y="584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85090</xdr:rowOff>
    </xdr:from>
    <xdr:to>
      <xdr:col>6</xdr:col>
      <xdr:colOff>38100</xdr:colOff>
      <xdr:row>36</xdr:row>
      <xdr:rowOff>15240</xdr:rowOff>
    </xdr:to>
    <xdr:sp macro="" textlink="">
      <xdr:nvSpPr>
        <xdr:cNvPr id="73" name="フローチャート: 判断 72"/>
        <xdr:cNvSpPr/>
      </xdr:nvSpPr>
      <xdr:spPr>
        <a:xfrm>
          <a:off x="10795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31767</xdr:rowOff>
    </xdr:from>
    <xdr:ext cx="469744" cy="259045"/>
    <xdr:sp macro="" textlink="">
      <xdr:nvSpPr>
        <xdr:cNvPr id="74" name="テキスト ボックス 73"/>
        <xdr:cNvSpPr txBox="1"/>
      </xdr:nvSpPr>
      <xdr:spPr>
        <a:xfrm>
          <a:off x="895428" y="586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68326</xdr:rowOff>
    </xdr:from>
    <xdr:to>
      <xdr:col>24</xdr:col>
      <xdr:colOff>114300</xdr:colOff>
      <xdr:row>37</xdr:row>
      <xdr:rowOff>169926</xdr:rowOff>
    </xdr:to>
    <xdr:sp macro="" textlink="">
      <xdr:nvSpPr>
        <xdr:cNvPr id="80" name="楕円 79"/>
        <xdr:cNvSpPr/>
      </xdr:nvSpPr>
      <xdr:spPr>
        <a:xfrm>
          <a:off x="4584700" y="641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46753</xdr:rowOff>
    </xdr:from>
    <xdr:ext cx="469744" cy="259045"/>
    <xdr:sp macro="" textlink="">
      <xdr:nvSpPr>
        <xdr:cNvPr id="81" name="議会費該当値テキスト"/>
        <xdr:cNvSpPr txBox="1"/>
      </xdr:nvSpPr>
      <xdr:spPr>
        <a:xfrm>
          <a:off x="4686300" y="639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165481</xdr:rowOff>
    </xdr:from>
    <xdr:to>
      <xdr:col>20</xdr:col>
      <xdr:colOff>38100</xdr:colOff>
      <xdr:row>37</xdr:row>
      <xdr:rowOff>95631</xdr:rowOff>
    </xdr:to>
    <xdr:sp macro="" textlink="">
      <xdr:nvSpPr>
        <xdr:cNvPr id="82" name="楕円 81"/>
        <xdr:cNvSpPr/>
      </xdr:nvSpPr>
      <xdr:spPr>
        <a:xfrm>
          <a:off x="3746500" y="633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86758</xdr:rowOff>
    </xdr:from>
    <xdr:ext cx="469744" cy="259045"/>
    <xdr:sp macro="" textlink="">
      <xdr:nvSpPr>
        <xdr:cNvPr id="83" name="テキスト ボックス 82"/>
        <xdr:cNvSpPr txBox="1"/>
      </xdr:nvSpPr>
      <xdr:spPr>
        <a:xfrm>
          <a:off x="3562428" y="6430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31750</xdr:rowOff>
    </xdr:from>
    <xdr:to>
      <xdr:col>15</xdr:col>
      <xdr:colOff>101600</xdr:colOff>
      <xdr:row>37</xdr:row>
      <xdr:rowOff>133350</xdr:rowOff>
    </xdr:to>
    <xdr:sp macro="" textlink="">
      <xdr:nvSpPr>
        <xdr:cNvPr id="84" name="楕円 83"/>
        <xdr:cNvSpPr/>
      </xdr:nvSpPr>
      <xdr:spPr>
        <a:xfrm>
          <a:off x="28575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124477</xdr:rowOff>
    </xdr:from>
    <xdr:ext cx="469744" cy="259045"/>
    <xdr:sp macro="" textlink="">
      <xdr:nvSpPr>
        <xdr:cNvPr id="85" name="テキスト ボックス 84"/>
        <xdr:cNvSpPr txBox="1"/>
      </xdr:nvSpPr>
      <xdr:spPr>
        <a:xfrm>
          <a:off x="2673428"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66040</xdr:rowOff>
    </xdr:from>
    <xdr:to>
      <xdr:col>10</xdr:col>
      <xdr:colOff>165100</xdr:colOff>
      <xdr:row>37</xdr:row>
      <xdr:rowOff>167640</xdr:rowOff>
    </xdr:to>
    <xdr:sp macro="" textlink="">
      <xdr:nvSpPr>
        <xdr:cNvPr id="86" name="楕円 85"/>
        <xdr:cNvSpPr/>
      </xdr:nvSpPr>
      <xdr:spPr>
        <a:xfrm>
          <a:off x="1968500" y="64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158767</xdr:rowOff>
    </xdr:from>
    <xdr:ext cx="469744" cy="259045"/>
    <xdr:sp macro="" textlink="">
      <xdr:nvSpPr>
        <xdr:cNvPr id="87" name="テキスト ボックス 86"/>
        <xdr:cNvSpPr txBox="1"/>
      </xdr:nvSpPr>
      <xdr:spPr>
        <a:xfrm>
          <a:off x="1784428"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107188</xdr:rowOff>
    </xdr:from>
    <xdr:to>
      <xdr:col>6</xdr:col>
      <xdr:colOff>38100</xdr:colOff>
      <xdr:row>38</xdr:row>
      <xdr:rowOff>37338</xdr:rowOff>
    </xdr:to>
    <xdr:sp macro="" textlink="">
      <xdr:nvSpPr>
        <xdr:cNvPr id="88" name="楕円 87"/>
        <xdr:cNvSpPr/>
      </xdr:nvSpPr>
      <xdr:spPr>
        <a:xfrm>
          <a:off x="1079500" y="64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28465</xdr:rowOff>
    </xdr:from>
    <xdr:ext cx="469744" cy="259045"/>
    <xdr:sp macro="" textlink="">
      <xdr:nvSpPr>
        <xdr:cNvPr id="89" name="テキスト ボックス 88"/>
        <xdr:cNvSpPr txBox="1"/>
      </xdr:nvSpPr>
      <xdr:spPr>
        <a:xfrm>
          <a:off x="895428" y="65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3313</xdr:rowOff>
    </xdr:from>
    <xdr:to>
      <xdr:col>24</xdr:col>
      <xdr:colOff>62865</xdr:colOff>
      <xdr:row>58</xdr:row>
      <xdr:rowOff>15501</xdr:rowOff>
    </xdr:to>
    <xdr:cxnSp macro="">
      <xdr:nvCxnSpPr>
        <xdr:cNvPr id="111" name="直線コネクタ 110"/>
        <xdr:cNvCxnSpPr/>
      </xdr:nvCxnSpPr>
      <xdr:spPr>
        <a:xfrm flipV="1">
          <a:off x="4633595" y="8575813"/>
          <a:ext cx="1270" cy="138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19328</xdr:rowOff>
    </xdr:from>
    <xdr:ext cx="534377" cy="259045"/>
    <xdr:sp macro="" textlink="">
      <xdr:nvSpPr>
        <xdr:cNvPr id="112" name="総務費最小値テキスト"/>
        <xdr:cNvSpPr txBox="1"/>
      </xdr:nvSpPr>
      <xdr:spPr>
        <a:xfrm>
          <a:off x="4686300" y="99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15501</xdr:rowOff>
    </xdr:from>
    <xdr:to>
      <xdr:col>24</xdr:col>
      <xdr:colOff>152400</xdr:colOff>
      <xdr:row>58</xdr:row>
      <xdr:rowOff>15501</xdr:rowOff>
    </xdr:to>
    <xdr:cxnSp macro="">
      <xdr:nvCxnSpPr>
        <xdr:cNvPr id="113" name="直線コネクタ 112"/>
        <xdr:cNvCxnSpPr/>
      </xdr:nvCxnSpPr>
      <xdr:spPr>
        <a:xfrm>
          <a:off x="4546600" y="995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121440</xdr:rowOff>
    </xdr:from>
    <xdr:ext cx="599010" cy="259045"/>
    <xdr:sp macro="" textlink="">
      <xdr:nvSpPr>
        <xdr:cNvPr id="114" name="総務費最大値テキスト"/>
        <xdr:cNvSpPr txBox="1"/>
      </xdr:nvSpPr>
      <xdr:spPr>
        <a:xfrm>
          <a:off x="4686300" y="835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3313</xdr:rowOff>
    </xdr:from>
    <xdr:to>
      <xdr:col>24</xdr:col>
      <xdr:colOff>152400</xdr:colOff>
      <xdr:row>50</xdr:row>
      <xdr:rowOff>3313</xdr:rowOff>
    </xdr:to>
    <xdr:cxnSp macro="">
      <xdr:nvCxnSpPr>
        <xdr:cNvPr id="115" name="直線コネクタ 114"/>
        <xdr:cNvCxnSpPr/>
      </xdr:nvCxnSpPr>
      <xdr:spPr>
        <a:xfrm>
          <a:off x="4546600" y="857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143659</xdr:rowOff>
    </xdr:from>
    <xdr:to>
      <xdr:col>24</xdr:col>
      <xdr:colOff>63500</xdr:colOff>
      <xdr:row>57</xdr:row>
      <xdr:rowOff>154156</xdr:rowOff>
    </xdr:to>
    <xdr:cxnSp macro="">
      <xdr:nvCxnSpPr>
        <xdr:cNvPr id="116" name="直線コネクタ 115"/>
        <xdr:cNvCxnSpPr/>
      </xdr:nvCxnSpPr>
      <xdr:spPr>
        <a:xfrm>
          <a:off x="3797300" y="9916309"/>
          <a:ext cx="838200" cy="1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34072</xdr:rowOff>
    </xdr:from>
    <xdr:ext cx="534377" cy="259045"/>
    <xdr:sp macro="" textlink="">
      <xdr:nvSpPr>
        <xdr:cNvPr id="117" name="総務費平均値テキスト"/>
        <xdr:cNvSpPr txBox="1"/>
      </xdr:nvSpPr>
      <xdr:spPr>
        <a:xfrm>
          <a:off x="4686300" y="9635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11195</xdr:rowOff>
    </xdr:from>
    <xdr:to>
      <xdr:col>24</xdr:col>
      <xdr:colOff>114300</xdr:colOff>
      <xdr:row>57</xdr:row>
      <xdr:rowOff>112795</xdr:rowOff>
    </xdr:to>
    <xdr:sp macro="" textlink="">
      <xdr:nvSpPr>
        <xdr:cNvPr id="118" name="フローチャート: 判断 117"/>
        <xdr:cNvSpPr/>
      </xdr:nvSpPr>
      <xdr:spPr>
        <a:xfrm>
          <a:off x="45847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143659</xdr:rowOff>
    </xdr:from>
    <xdr:to>
      <xdr:col>19</xdr:col>
      <xdr:colOff>177800</xdr:colOff>
      <xdr:row>57</xdr:row>
      <xdr:rowOff>164576</xdr:rowOff>
    </xdr:to>
    <xdr:cxnSp macro="">
      <xdr:nvCxnSpPr>
        <xdr:cNvPr id="119" name="直線コネクタ 118"/>
        <xdr:cNvCxnSpPr/>
      </xdr:nvCxnSpPr>
      <xdr:spPr>
        <a:xfrm flipV="1">
          <a:off x="2908300" y="9916309"/>
          <a:ext cx="8890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156021</xdr:rowOff>
    </xdr:from>
    <xdr:to>
      <xdr:col>20</xdr:col>
      <xdr:colOff>38100</xdr:colOff>
      <xdr:row>57</xdr:row>
      <xdr:rowOff>86171</xdr:rowOff>
    </xdr:to>
    <xdr:sp macro="" textlink="">
      <xdr:nvSpPr>
        <xdr:cNvPr id="120" name="フローチャート: 判断 119"/>
        <xdr:cNvSpPr/>
      </xdr:nvSpPr>
      <xdr:spPr>
        <a:xfrm>
          <a:off x="3746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102698</xdr:rowOff>
    </xdr:from>
    <xdr:ext cx="534377" cy="259045"/>
    <xdr:sp macro="" textlink="">
      <xdr:nvSpPr>
        <xdr:cNvPr id="121" name="テキスト ボックス 120"/>
        <xdr:cNvSpPr txBox="1"/>
      </xdr:nvSpPr>
      <xdr:spPr>
        <a:xfrm>
          <a:off x="3530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164576</xdr:rowOff>
    </xdr:from>
    <xdr:to>
      <xdr:col>15</xdr:col>
      <xdr:colOff>50800</xdr:colOff>
      <xdr:row>57</xdr:row>
      <xdr:rowOff>166680</xdr:rowOff>
    </xdr:to>
    <xdr:cxnSp macro="">
      <xdr:nvCxnSpPr>
        <xdr:cNvPr id="122" name="直線コネクタ 121"/>
        <xdr:cNvCxnSpPr/>
      </xdr:nvCxnSpPr>
      <xdr:spPr>
        <a:xfrm flipV="1">
          <a:off x="2019300" y="9937226"/>
          <a:ext cx="889000" cy="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12525</xdr:rowOff>
    </xdr:from>
    <xdr:to>
      <xdr:col>15</xdr:col>
      <xdr:colOff>101600</xdr:colOff>
      <xdr:row>57</xdr:row>
      <xdr:rowOff>114125</xdr:rowOff>
    </xdr:to>
    <xdr:sp macro="" textlink="">
      <xdr:nvSpPr>
        <xdr:cNvPr id="123" name="フローチャート: 判断 122"/>
        <xdr:cNvSpPr/>
      </xdr:nvSpPr>
      <xdr:spPr>
        <a:xfrm>
          <a:off x="2857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130652</xdr:rowOff>
    </xdr:from>
    <xdr:ext cx="534377" cy="259045"/>
    <xdr:sp macro="" textlink="">
      <xdr:nvSpPr>
        <xdr:cNvPr id="124" name="テキスト ボックス 123"/>
        <xdr:cNvSpPr txBox="1"/>
      </xdr:nvSpPr>
      <xdr:spPr>
        <a:xfrm>
          <a:off x="2641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130172</xdr:rowOff>
    </xdr:from>
    <xdr:to>
      <xdr:col>10</xdr:col>
      <xdr:colOff>114300</xdr:colOff>
      <xdr:row>57</xdr:row>
      <xdr:rowOff>166680</xdr:rowOff>
    </xdr:to>
    <xdr:cxnSp macro="">
      <xdr:nvCxnSpPr>
        <xdr:cNvPr id="125" name="直線コネクタ 124"/>
        <xdr:cNvCxnSpPr/>
      </xdr:nvCxnSpPr>
      <xdr:spPr>
        <a:xfrm>
          <a:off x="1130300" y="9902822"/>
          <a:ext cx="889000" cy="3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143097</xdr:rowOff>
    </xdr:from>
    <xdr:to>
      <xdr:col>10</xdr:col>
      <xdr:colOff>165100</xdr:colOff>
      <xdr:row>57</xdr:row>
      <xdr:rowOff>73247</xdr:rowOff>
    </xdr:to>
    <xdr:sp macro="" textlink="">
      <xdr:nvSpPr>
        <xdr:cNvPr id="126" name="フローチャート: 判断 125"/>
        <xdr:cNvSpPr/>
      </xdr:nvSpPr>
      <xdr:spPr>
        <a:xfrm>
          <a:off x="1968500" y="974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89774</xdr:rowOff>
    </xdr:from>
    <xdr:ext cx="534377" cy="259045"/>
    <xdr:sp macro="" textlink="">
      <xdr:nvSpPr>
        <xdr:cNvPr id="127" name="テキスト ボックス 126"/>
        <xdr:cNvSpPr txBox="1"/>
      </xdr:nvSpPr>
      <xdr:spPr>
        <a:xfrm>
          <a:off x="1752111" y="951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128923</xdr:rowOff>
    </xdr:from>
    <xdr:to>
      <xdr:col>6</xdr:col>
      <xdr:colOff>38100</xdr:colOff>
      <xdr:row>57</xdr:row>
      <xdr:rowOff>59073</xdr:rowOff>
    </xdr:to>
    <xdr:sp macro="" textlink="">
      <xdr:nvSpPr>
        <xdr:cNvPr id="128" name="フローチャート: 判断 127"/>
        <xdr:cNvSpPr/>
      </xdr:nvSpPr>
      <xdr:spPr>
        <a:xfrm>
          <a:off x="1079500" y="97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75600</xdr:rowOff>
    </xdr:from>
    <xdr:ext cx="534377" cy="259045"/>
    <xdr:sp macro="" textlink="">
      <xdr:nvSpPr>
        <xdr:cNvPr id="129" name="テキスト ボックス 128"/>
        <xdr:cNvSpPr txBox="1"/>
      </xdr:nvSpPr>
      <xdr:spPr>
        <a:xfrm>
          <a:off x="863111" y="950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103356</xdr:rowOff>
    </xdr:from>
    <xdr:to>
      <xdr:col>24</xdr:col>
      <xdr:colOff>114300</xdr:colOff>
      <xdr:row>58</xdr:row>
      <xdr:rowOff>33506</xdr:rowOff>
    </xdr:to>
    <xdr:sp macro="" textlink="">
      <xdr:nvSpPr>
        <xdr:cNvPr id="135" name="楕円 134"/>
        <xdr:cNvSpPr/>
      </xdr:nvSpPr>
      <xdr:spPr>
        <a:xfrm>
          <a:off x="4584700" y="987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18283</xdr:rowOff>
    </xdr:from>
    <xdr:ext cx="534377" cy="259045"/>
    <xdr:sp macro="" textlink="">
      <xdr:nvSpPr>
        <xdr:cNvPr id="136" name="総務費該当値テキスト"/>
        <xdr:cNvSpPr txBox="1"/>
      </xdr:nvSpPr>
      <xdr:spPr>
        <a:xfrm>
          <a:off x="4686300" y="979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92859</xdr:rowOff>
    </xdr:from>
    <xdr:to>
      <xdr:col>20</xdr:col>
      <xdr:colOff>38100</xdr:colOff>
      <xdr:row>58</xdr:row>
      <xdr:rowOff>23009</xdr:rowOff>
    </xdr:to>
    <xdr:sp macro="" textlink="">
      <xdr:nvSpPr>
        <xdr:cNvPr id="137" name="楕円 136"/>
        <xdr:cNvSpPr/>
      </xdr:nvSpPr>
      <xdr:spPr>
        <a:xfrm>
          <a:off x="3746500" y="986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14136</xdr:rowOff>
    </xdr:from>
    <xdr:ext cx="534377" cy="259045"/>
    <xdr:sp macro="" textlink="">
      <xdr:nvSpPr>
        <xdr:cNvPr id="138" name="テキスト ボックス 137"/>
        <xdr:cNvSpPr txBox="1"/>
      </xdr:nvSpPr>
      <xdr:spPr>
        <a:xfrm>
          <a:off x="3530111" y="995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113776</xdr:rowOff>
    </xdr:from>
    <xdr:to>
      <xdr:col>15</xdr:col>
      <xdr:colOff>101600</xdr:colOff>
      <xdr:row>58</xdr:row>
      <xdr:rowOff>43926</xdr:rowOff>
    </xdr:to>
    <xdr:sp macro="" textlink="">
      <xdr:nvSpPr>
        <xdr:cNvPr id="139" name="楕円 138"/>
        <xdr:cNvSpPr/>
      </xdr:nvSpPr>
      <xdr:spPr>
        <a:xfrm>
          <a:off x="2857500" y="988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35053</xdr:rowOff>
    </xdr:from>
    <xdr:ext cx="534377" cy="259045"/>
    <xdr:sp macro="" textlink="">
      <xdr:nvSpPr>
        <xdr:cNvPr id="140" name="テキスト ボックス 139"/>
        <xdr:cNvSpPr txBox="1"/>
      </xdr:nvSpPr>
      <xdr:spPr>
        <a:xfrm>
          <a:off x="2641111" y="997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115880</xdr:rowOff>
    </xdr:from>
    <xdr:to>
      <xdr:col>10</xdr:col>
      <xdr:colOff>165100</xdr:colOff>
      <xdr:row>58</xdr:row>
      <xdr:rowOff>46030</xdr:rowOff>
    </xdr:to>
    <xdr:sp macro="" textlink="">
      <xdr:nvSpPr>
        <xdr:cNvPr id="141" name="楕円 140"/>
        <xdr:cNvSpPr/>
      </xdr:nvSpPr>
      <xdr:spPr>
        <a:xfrm>
          <a:off x="1968500" y="988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37157</xdr:rowOff>
    </xdr:from>
    <xdr:ext cx="534377" cy="259045"/>
    <xdr:sp macro="" textlink="">
      <xdr:nvSpPr>
        <xdr:cNvPr id="142" name="テキスト ボックス 141"/>
        <xdr:cNvSpPr txBox="1"/>
      </xdr:nvSpPr>
      <xdr:spPr>
        <a:xfrm>
          <a:off x="1752111" y="998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79372</xdr:rowOff>
    </xdr:from>
    <xdr:to>
      <xdr:col>6</xdr:col>
      <xdr:colOff>38100</xdr:colOff>
      <xdr:row>58</xdr:row>
      <xdr:rowOff>9522</xdr:rowOff>
    </xdr:to>
    <xdr:sp macro="" textlink="">
      <xdr:nvSpPr>
        <xdr:cNvPr id="143" name="楕円 142"/>
        <xdr:cNvSpPr/>
      </xdr:nvSpPr>
      <xdr:spPr>
        <a:xfrm>
          <a:off x="1079500" y="985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649</xdr:rowOff>
    </xdr:from>
    <xdr:ext cx="534377" cy="259045"/>
    <xdr:sp macro="" textlink="">
      <xdr:nvSpPr>
        <xdr:cNvPr id="144" name="テキスト ボックス 143"/>
        <xdr:cNvSpPr txBox="1"/>
      </xdr:nvSpPr>
      <xdr:spPr>
        <a:xfrm>
          <a:off x="863111" y="994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53549</xdr:rowOff>
    </xdr:from>
    <xdr:to>
      <xdr:col>24</xdr:col>
      <xdr:colOff>62865</xdr:colOff>
      <xdr:row>78</xdr:row>
      <xdr:rowOff>129029</xdr:rowOff>
    </xdr:to>
    <xdr:cxnSp macro="">
      <xdr:nvCxnSpPr>
        <xdr:cNvPr id="167" name="直線コネクタ 166"/>
        <xdr:cNvCxnSpPr/>
      </xdr:nvCxnSpPr>
      <xdr:spPr>
        <a:xfrm flipV="1">
          <a:off x="4633595" y="12226499"/>
          <a:ext cx="1270" cy="1275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132856</xdr:rowOff>
    </xdr:from>
    <xdr:ext cx="599010" cy="259045"/>
    <xdr:sp macro="" textlink="">
      <xdr:nvSpPr>
        <xdr:cNvPr id="168" name="民生費最小値テキスト"/>
        <xdr:cNvSpPr txBox="1"/>
      </xdr:nvSpPr>
      <xdr:spPr>
        <a:xfrm>
          <a:off x="4686300" y="1350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129029</xdr:rowOff>
    </xdr:from>
    <xdr:to>
      <xdr:col>24</xdr:col>
      <xdr:colOff>152400</xdr:colOff>
      <xdr:row>78</xdr:row>
      <xdr:rowOff>129029</xdr:rowOff>
    </xdr:to>
    <xdr:cxnSp macro="">
      <xdr:nvCxnSpPr>
        <xdr:cNvPr id="169" name="直線コネクタ 168"/>
        <xdr:cNvCxnSpPr/>
      </xdr:nvCxnSpPr>
      <xdr:spPr>
        <a:xfrm>
          <a:off x="4546600" y="13502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226</xdr:rowOff>
    </xdr:from>
    <xdr:ext cx="599010" cy="259045"/>
    <xdr:sp macro="" textlink="">
      <xdr:nvSpPr>
        <xdr:cNvPr id="170" name="民生費最大値テキスト"/>
        <xdr:cNvSpPr txBox="1"/>
      </xdr:nvSpPr>
      <xdr:spPr>
        <a:xfrm>
          <a:off x="4686300" y="1200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381,343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53549</xdr:rowOff>
    </xdr:from>
    <xdr:to>
      <xdr:col>24</xdr:col>
      <xdr:colOff>152400</xdr:colOff>
      <xdr:row>71</xdr:row>
      <xdr:rowOff>53549</xdr:rowOff>
    </xdr:to>
    <xdr:cxnSp macro="">
      <xdr:nvCxnSpPr>
        <xdr:cNvPr id="171" name="直線コネクタ 170"/>
        <xdr:cNvCxnSpPr/>
      </xdr:nvCxnSpPr>
      <xdr:spPr>
        <a:xfrm>
          <a:off x="4546600" y="1222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85554</xdr:rowOff>
    </xdr:from>
    <xdr:to>
      <xdr:col>24</xdr:col>
      <xdr:colOff>63500</xdr:colOff>
      <xdr:row>78</xdr:row>
      <xdr:rowOff>100075</xdr:rowOff>
    </xdr:to>
    <xdr:cxnSp macro="">
      <xdr:nvCxnSpPr>
        <xdr:cNvPr id="172" name="直線コネクタ 171"/>
        <xdr:cNvCxnSpPr/>
      </xdr:nvCxnSpPr>
      <xdr:spPr>
        <a:xfrm>
          <a:off x="3797300" y="13458654"/>
          <a:ext cx="838200" cy="1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93755</xdr:rowOff>
    </xdr:from>
    <xdr:ext cx="599010" cy="259045"/>
    <xdr:sp macro="" textlink="">
      <xdr:nvSpPr>
        <xdr:cNvPr id="173" name="民生費平均値テキスト"/>
        <xdr:cNvSpPr txBox="1"/>
      </xdr:nvSpPr>
      <xdr:spPr>
        <a:xfrm>
          <a:off x="4686300" y="131239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70878</xdr:rowOff>
    </xdr:from>
    <xdr:to>
      <xdr:col>24</xdr:col>
      <xdr:colOff>114300</xdr:colOff>
      <xdr:row>78</xdr:row>
      <xdr:rowOff>1028</xdr:rowOff>
    </xdr:to>
    <xdr:sp macro="" textlink="">
      <xdr:nvSpPr>
        <xdr:cNvPr id="174" name="フローチャート: 判断 173"/>
        <xdr:cNvSpPr/>
      </xdr:nvSpPr>
      <xdr:spPr>
        <a:xfrm>
          <a:off x="4584700" y="1327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85554</xdr:rowOff>
    </xdr:from>
    <xdr:to>
      <xdr:col>19</xdr:col>
      <xdr:colOff>177800</xdr:colOff>
      <xdr:row>78</xdr:row>
      <xdr:rowOff>130922</xdr:rowOff>
    </xdr:to>
    <xdr:cxnSp macro="">
      <xdr:nvCxnSpPr>
        <xdr:cNvPr id="175" name="直線コネクタ 174"/>
        <xdr:cNvCxnSpPr/>
      </xdr:nvCxnSpPr>
      <xdr:spPr>
        <a:xfrm flipV="1">
          <a:off x="2908300" y="13458654"/>
          <a:ext cx="889000" cy="4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48484</xdr:rowOff>
    </xdr:from>
    <xdr:to>
      <xdr:col>20</xdr:col>
      <xdr:colOff>38100</xdr:colOff>
      <xdr:row>77</xdr:row>
      <xdr:rowOff>150084</xdr:rowOff>
    </xdr:to>
    <xdr:sp macro="" textlink="">
      <xdr:nvSpPr>
        <xdr:cNvPr id="176" name="フローチャート: 判断 175"/>
        <xdr:cNvSpPr/>
      </xdr:nvSpPr>
      <xdr:spPr>
        <a:xfrm>
          <a:off x="3746500" y="132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166611</xdr:rowOff>
    </xdr:from>
    <xdr:ext cx="599010" cy="259045"/>
    <xdr:sp macro="" textlink="">
      <xdr:nvSpPr>
        <xdr:cNvPr id="177" name="テキスト ボックス 176"/>
        <xdr:cNvSpPr txBox="1"/>
      </xdr:nvSpPr>
      <xdr:spPr>
        <a:xfrm>
          <a:off x="3497795" y="1302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130922</xdr:rowOff>
    </xdr:from>
    <xdr:to>
      <xdr:col>15</xdr:col>
      <xdr:colOff>50800</xdr:colOff>
      <xdr:row>78</xdr:row>
      <xdr:rowOff>146951</xdr:rowOff>
    </xdr:to>
    <xdr:cxnSp macro="">
      <xdr:nvCxnSpPr>
        <xdr:cNvPr id="178" name="直線コネクタ 177"/>
        <xdr:cNvCxnSpPr/>
      </xdr:nvCxnSpPr>
      <xdr:spPr>
        <a:xfrm flipV="1">
          <a:off x="2019300" y="13504022"/>
          <a:ext cx="889000" cy="1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121261</xdr:rowOff>
    </xdr:from>
    <xdr:to>
      <xdr:col>15</xdr:col>
      <xdr:colOff>101600</xdr:colOff>
      <xdr:row>78</xdr:row>
      <xdr:rowOff>51411</xdr:rowOff>
    </xdr:to>
    <xdr:sp macro="" textlink="">
      <xdr:nvSpPr>
        <xdr:cNvPr id="179" name="フローチャート: 判断 178"/>
        <xdr:cNvSpPr/>
      </xdr:nvSpPr>
      <xdr:spPr>
        <a:xfrm>
          <a:off x="2857500" y="1332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67938</xdr:rowOff>
    </xdr:from>
    <xdr:ext cx="599010" cy="259045"/>
    <xdr:sp macro="" textlink="">
      <xdr:nvSpPr>
        <xdr:cNvPr id="180" name="テキスト ボックス 179"/>
        <xdr:cNvSpPr txBox="1"/>
      </xdr:nvSpPr>
      <xdr:spPr>
        <a:xfrm>
          <a:off x="2608795" y="1309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146951</xdr:rowOff>
    </xdr:from>
    <xdr:to>
      <xdr:col>10</xdr:col>
      <xdr:colOff>114300</xdr:colOff>
      <xdr:row>79</xdr:row>
      <xdr:rowOff>10327</xdr:rowOff>
    </xdr:to>
    <xdr:cxnSp macro="">
      <xdr:nvCxnSpPr>
        <xdr:cNvPr id="181" name="直線コネクタ 180"/>
        <xdr:cNvCxnSpPr/>
      </xdr:nvCxnSpPr>
      <xdr:spPr>
        <a:xfrm flipV="1">
          <a:off x="1130300" y="13520051"/>
          <a:ext cx="889000" cy="3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83948</xdr:rowOff>
    </xdr:from>
    <xdr:to>
      <xdr:col>10</xdr:col>
      <xdr:colOff>165100</xdr:colOff>
      <xdr:row>78</xdr:row>
      <xdr:rowOff>14098</xdr:rowOff>
    </xdr:to>
    <xdr:sp macro="" textlink="">
      <xdr:nvSpPr>
        <xdr:cNvPr id="182" name="フローチャート: 判断 181"/>
        <xdr:cNvSpPr/>
      </xdr:nvSpPr>
      <xdr:spPr>
        <a:xfrm>
          <a:off x="1968500" y="1328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30625</xdr:rowOff>
    </xdr:from>
    <xdr:ext cx="599010" cy="259045"/>
    <xdr:sp macro="" textlink="">
      <xdr:nvSpPr>
        <xdr:cNvPr id="183" name="テキスト ボックス 182"/>
        <xdr:cNvSpPr txBox="1"/>
      </xdr:nvSpPr>
      <xdr:spPr>
        <a:xfrm>
          <a:off x="1719795" y="1306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97335</xdr:rowOff>
    </xdr:from>
    <xdr:to>
      <xdr:col>6</xdr:col>
      <xdr:colOff>38100</xdr:colOff>
      <xdr:row>78</xdr:row>
      <xdr:rowOff>27485</xdr:rowOff>
    </xdr:to>
    <xdr:sp macro="" textlink="">
      <xdr:nvSpPr>
        <xdr:cNvPr id="184" name="フローチャート: 判断 183"/>
        <xdr:cNvSpPr/>
      </xdr:nvSpPr>
      <xdr:spPr>
        <a:xfrm>
          <a:off x="1079500" y="1329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44012</xdr:rowOff>
    </xdr:from>
    <xdr:ext cx="599010" cy="259045"/>
    <xdr:sp macro="" textlink="">
      <xdr:nvSpPr>
        <xdr:cNvPr id="185" name="テキスト ボックス 184"/>
        <xdr:cNvSpPr txBox="1"/>
      </xdr:nvSpPr>
      <xdr:spPr>
        <a:xfrm>
          <a:off x="830795" y="1307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49275</xdr:rowOff>
    </xdr:from>
    <xdr:to>
      <xdr:col>24</xdr:col>
      <xdr:colOff>114300</xdr:colOff>
      <xdr:row>78</xdr:row>
      <xdr:rowOff>150875</xdr:rowOff>
    </xdr:to>
    <xdr:sp macro="" textlink="">
      <xdr:nvSpPr>
        <xdr:cNvPr id="191" name="楕円 190"/>
        <xdr:cNvSpPr/>
      </xdr:nvSpPr>
      <xdr:spPr>
        <a:xfrm>
          <a:off x="4584700" y="134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135652</xdr:rowOff>
    </xdr:from>
    <xdr:ext cx="599010" cy="259045"/>
    <xdr:sp macro="" textlink="">
      <xdr:nvSpPr>
        <xdr:cNvPr id="192" name="民生費該当値テキスト"/>
        <xdr:cNvSpPr txBox="1"/>
      </xdr:nvSpPr>
      <xdr:spPr>
        <a:xfrm>
          <a:off x="4686300" y="13337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34754</xdr:rowOff>
    </xdr:from>
    <xdr:to>
      <xdr:col>20</xdr:col>
      <xdr:colOff>38100</xdr:colOff>
      <xdr:row>78</xdr:row>
      <xdr:rowOff>136354</xdr:rowOff>
    </xdr:to>
    <xdr:sp macro="" textlink="">
      <xdr:nvSpPr>
        <xdr:cNvPr id="193" name="楕円 192"/>
        <xdr:cNvSpPr/>
      </xdr:nvSpPr>
      <xdr:spPr>
        <a:xfrm>
          <a:off x="3746500" y="1340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127481</xdr:rowOff>
    </xdr:from>
    <xdr:ext cx="599010" cy="259045"/>
    <xdr:sp macro="" textlink="">
      <xdr:nvSpPr>
        <xdr:cNvPr id="194" name="テキスト ボックス 193"/>
        <xdr:cNvSpPr txBox="1"/>
      </xdr:nvSpPr>
      <xdr:spPr>
        <a:xfrm>
          <a:off x="3497795" y="13500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80122</xdr:rowOff>
    </xdr:from>
    <xdr:to>
      <xdr:col>15</xdr:col>
      <xdr:colOff>101600</xdr:colOff>
      <xdr:row>79</xdr:row>
      <xdr:rowOff>10272</xdr:rowOff>
    </xdr:to>
    <xdr:sp macro="" textlink="">
      <xdr:nvSpPr>
        <xdr:cNvPr id="195" name="楕円 194"/>
        <xdr:cNvSpPr/>
      </xdr:nvSpPr>
      <xdr:spPr>
        <a:xfrm>
          <a:off x="2857500" y="1345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1399</xdr:rowOff>
    </xdr:from>
    <xdr:ext cx="599010" cy="259045"/>
    <xdr:sp macro="" textlink="">
      <xdr:nvSpPr>
        <xdr:cNvPr id="196" name="テキスト ボックス 195"/>
        <xdr:cNvSpPr txBox="1"/>
      </xdr:nvSpPr>
      <xdr:spPr>
        <a:xfrm>
          <a:off x="2608795" y="1354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96151</xdr:rowOff>
    </xdr:from>
    <xdr:to>
      <xdr:col>10</xdr:col>
      <xdr:colOff>165100</xdr:colOff>
      <xdr:row>79</xdr:row>
      <xdr:rowOff>26301</xdr:rowOff>
    </xdr:to>
    <xdr:sp macro="" textlink="">
      <xdr:nvSpPr>
        <xdr:cNvPr id="197" name="楕円 196"/>
        <xdr:cNvSpPr/>
      </xdr:nvSpPr>
      <xdr:spPr>
        <a:xfrm>
          <a:off x="1968500" y="1346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17428</xdr:rowOff>
    </xdr:from>
    <xdr:ext cx="534377" cy="259045"/>
    <xdr:sp macro="" textlink="">
      <xdr:nvSpPr>
        <xdr:cNvPr id="198" name="テキスト ボックス 197"/>
        <xdr:cNvSpPr txBox="1"/>
      </xdr:nvSpPr>
      <xdr:spPr>
        <a:xfrm>
          <a:off x="1752111" y="1356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130977</xdr:rowOff>
    </xdr:from>
    <xdr:to>
      <xdr:col>6</xdr:col>
      <xdr:colOff>38100</xdr:colOff>
      <xdr:row>79</xdr:row>
      <xdr:rowOff>61127</xdr:rowOff>
    </xdr:to>
    <xdr:sp macro="" textlink="">
      <xdr:nvSpPr>
        <xdr:cNvPr id="199" name="楕円 198"/>
        <xdr:cNvSpPr/>
      </xdr:nvSpPr>
      <xdr:spPr>
        <a:xfrm>
          <a:off x="1079500" y="1350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52254</xdr:rowOff>
    </xdr:from>
    <xdr:ext cx="534377" cy="259045"/>
    <xdr:sp macro="" textlink="">
      <xdr:nvSpPr>
        <xdr:cNvPr id="200" name="テキスト ボックス 199"/>
        <xdr:cNvSpPr txBox="1"/>
      </xdr:nvSpPr>
      <xdr:spPr>
        <a:xfrm>
          <a:off x="863111" y="1359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37196</xdr:rowOff>
    </xdr:from>
    <xdr:to>
      <xdr:col>24</xdr:col>
      <xdr:colOff>62865</xdr:colOff>
      <xdr:row>98</xdr:row>
      <xdr:rowOff>138351</xdr:rowOff>
    </xdr:to>
    <xdr:cxnSp macro="">
      <xdr:nvCxnSpPr>
        <xdr:cNvPr id="223" name="直線コネクタ 222"/>
        <xdr:cNvCxnSpPr/>
      </xdr:nvCxnSpPr>
      <xdr:spPr>
        <a:xfrm flipV="1">
          <a:off x="4633595" y="15639146"/>
          <a:ext cx="1270" cy="1301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142178</xdr:rowOff>
    </xdr:from>
    <xdr:ext cx="534377" cy="259045"/>
    <xdr:sp macro="" textlink="">
      <xdr:nvSpPr>
        <xdr:cNvPr id="224" name="衛生費最小値テキスト"/>
        <xdr:cNvSpPr txBox="1"/>
      </xdr:nvSpPr>
      <xdr:spPr>
        <a:xfrm>
          <a:off x="4686300" y="1694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138351</xdr:rowOff>
    </xdr:from>
    <xdr:to>
      <xdr:col>24</xdr:col>
      <xdr:colOff>152400</xdr:colOff>
      <xdr:row>98</xdr:row>
      <xdr:rowOff>138351</xdr:rowOff>
    </xdr:to>
    <xdr:cxnSp macro="">
      <xdr:nvCxnSpPr>
        <xdr:cNvPr id="225" name="直線コネクタ 224"/>
        <xdr:cNvCxnSpPr/>
      </xdr:nvCxnSpPr>
      <xdr:spPr>
        <a:xfrm>
          <a:off x="4546600" y="1694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155323</xdr:rowOff>
    </xdr:from>
    <xdr:ext cx="534377" cy="259045"/>
    <xdr:sp macro="" textlink="">
      <xdr:nvSpPr>
        <xdr:cNvPr id="226" name="衛生費最大値テキスト"/>
        <xdr:cNvSpPr txBox="1"/>
      </xdr:nvSpPr>
      <xdr:spPr>
        <a:xfrm>
          <a:off x="4686300" y="154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37196</xdr:rowOff>
    </xdr:from>
    <xdr:to>
      <xdr:col>24</xdr:col>
      <xdr:colOff>152400</xdr:colOff>
      <xdr:row>91</xdr:row>
      <xdr:rowOff>37196</xdr:rowOff>
    </xdr:to>
    <xdr:cxnSp macro="">
      <xdr:nvCxnSpPr>
        <xdr:cNvPr id="227" name="直線コネクタ 226"/>
        <xdr:cNvCxnSpPr/>
      </xdr:nvCxnSpPr>
      <xdr:spPr>
        <a:xfrm>
          <a:off x="4546600" y="1563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77887</xdr:rowOff>
    </xdr:from>
    <xdr:to>
      <xdr:col>24</xdr:col>
      <xdr:colOff>63500</xdr:colOff>
      <xdr:row>94</xdr:row>
      <xdr:rowOff>102781</xdr:rowOff>
    </xdr:to>
    <xdr:cxnSp macro="">
      <xdr:nvCxnSpPr>
        <xdr:cNvPr id="228" name="直線コネクタ 227"/>
        <xdr:cNvCxnSpPr/>
      </xdr:nvCxnSpPr>
      <xdr:spPr>
        <a:xfrm flipV="1">
          <a:off x="3797300" y="16194187"/>
          <a:ext cx="838200" cy="2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53497</xdr:rowOff>
    </xdr:from>
    <xdr:ext cx="534377" cy="259045"/>
    <xdr:sp macro="" textlink="">
      <xdr:nvSpPr>
        <xdr:cNvPr id="229" name="衛生費平均値テキスト"/>
        <xdr:cNvSpPr txBox="1"/>
      </xdr:nvSpPr>
      <xdr:spPr>
        <a:xfrm>
          <a:off x="4686300" y="16512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75070</xdr:rowOff>
    </xdr:from>
    <xdr:to>
      <xdr:col>24</xdr:col>
      <xdr:colOff>114300</xdr:colOff>
      <xdr:row>97</xdr:row>
      <xdr:rowOff>5220</xdr:rowOff>
    </xdr:to>
    <xdr:sp macro="" textlink="">
      <xdr:nvSpPr>
        <xdr:cNvPr id="230" name="フローチャート: 判断 229"/>
        <xdr:cNvSpPr/>
      </xdr:nvSpPr>
      <xdr:spPr>
        <a:xfrm>
          <a:off x="45847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127402</xdr:rowOff>
    </xdr:from>
    <xdr:to>
      <xdr:col>19</xdr:col>
      <xdr:colOff>177800</xdr:colOff>
      <xdr:row>94</xdr:row>
      <xdr:rowOff>102781</xdr:rowOff>
    </xdr:to>
    <xdr:cxnSp macro="">
      <xdr:nvCxnSpPr>
        <xdr:cNvPr id="231" name="直線コネクタ 230"/>
        <xdr:cNvCxnSpPr/>
      </xdr:nvCxnSpPr>
      <xdr:spPr>
        <a:xfrm>
          <a:off x="2908300" y="16072252"/>
          <a:ext cx="889000" cy="14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68120</xdr:rowOff>
    </xdr:from>
    <xdr:to>
      <xdr:col>20</xdr:col>
      <xdr:colOff>38100</xdr:colOff>
      <xdr:row>96</xdr:row>
      <xdr:rowOff>169720</xdr:rowOff>
    </xdr:to>
    <xdr:sp macro="" textlink="">
      <xdr:nvSpPr>
        <xdr:cNvPr id="232" name="フローチャート: 判断 231"/>
        <xdr:cNvSpPr/>
      </xdr:nvSpPr>
      <xdr:spPr>
        <a:xfrm>
          <a:off x="3746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160847</xdr:rowOff>
    </xdr:from>
    <xdr:ext cx="534377" cy="259045"/>
    <xdr:sp macro="" textlink="">
      <xdr:nvSpPr>
        <xdr:cNvPr id="233" name="テキスト ボックス 232"/>
        <xdr:cNvSpPr txBox="1"/>
      </xdr:nvSpPr>
      <xdr:spPr>
        <a:xfrm>
          <a:off x="3530111" y="166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127402</xdr:rowOff>
    </xdr:from>
    <xdr:to>
      <xdr:col>15</xdr:col>
      <xdr:colOff>50800</xdr:colOff>
      <xdr:row>94</xdr:row>
      <xdr:rowOff>18245</xdr:rowOff>
    </xdr:to>
    <xdr:cxnSp macro="">
      <xdr:nvCxnSpPr>
        <xdr:cNvPr id="234" name="直線コネクタ 233"/>
        <xdr:cNvCxnSpPr/>
      </xdr:nvCxnSpPr>
      <xdr:spPr>
        <a:xfrm flipV="1">
          <a:off x="2019300" y="16072252"/>
          <a:ext cx="889000" cy="6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29327</xdr:rowOff>
    </xdr:from>
    <xdr:to>
      <xdr:col>15</xdr:col>
      <xdr:colOff>101600</xdr:colOff>
      <xdr:row>96</xdr:row>
      <xdr:rowOff>130927</xdr:rowOff>
    </xdr:to>
    <xdr:sp macro="" textlink="">
      <xdr:nvSpPr>
        <xdr:cNvPr id="235" name="フローチャート: 判断 234"/>
        <xdr:cNvSpPr/>
      </xdr:nvSpPr>
      <xdr:spPr>
        <a:xfrm>
          <a:off x="2857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122054</xdr:rowOff>
    </xdr:from>
    <xdr:ext cx="534377" cy="259045"/>
    <xdr:sp macro="" textlink="">
      <xdr:nvSpPr>
        <xdr:cNvPr id="236" name="テキスト ボックス 235"/>
        <xdr:cNvSpPr txBox="1"/>
      </xdr:nvSpPr>
      <xdr:spPr>
        <a:xfrm>
          <a:off x="2641111" y="1658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156183</xdr:rowOff>
    </xdr:from>
    <xdr:to>
      <xdr:col>10</xdr:col>
      <xdr:colOff>114300</xdr:colOff>
      <xdr:row>94</xdr:row>
      <xdr:rowOff>18245</xdr:rowOff>
    </xdr:to>
    <xdr:cxnSp macro="">
      <xdr:nvCxnSpPr>
        <xdr:cNvPr id="237" name="直線コネクタ 236"/>
        <xdr:cNvCxnSpPr/>
      </xdr:nvCxnSpPr>
      <xdr:spPr>
        <a:xfrm>
          <a:off x="1130300" y="16101033"/>
          <a:ext cx="889000" cy="3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28687</xdr:rowOff>
    </xdr:from>
    <xdr:to>
      <xdr:col>10</xdr:col>
      <xdr:colOff>165100</xdr:colOff>
      <xdr:row>96</xdr:row>
      <xdr:rowOff>130287</xdr:rowOff>
    </xdr:to>
    <xdr:sp macro="" textlink="">
      <xdr:nvSpPr>
        <xdr:cNvPr id="238" name="フローチャート: 判断 237"/>
        <xdr:cNvSpPr/>
      </xdr:nvSpPr>
      <xdr:spPr>
        <a:xfrm>
          <a:off x="1968500" y="1648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121414</xdr:rowOff>
    </xdr:from>
    <xdr:ext cx="534377" cy="259045"/>
    <xdr:sp macro="" textlink="">
      <xdr:nvSpPr>
        <xdr:cNvPr id="239" name="テキスト ボックス 238"/>
        <xdr:cNvSpPr txBox="1"/>
      </xdr:nvSpPr>
      <xdr:spPr>
        <a:xfrm>
          <a:off x="1752111" y="1658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61925</xdr:rowOff>
    </xdr:from>
    <xdr:to>
      <xdr:col>6</xdr:col>
      <xdr:colOff>38100</xdr:colOff>
      <xdr:row>96</xdr:row>
      <xdr:rowOff>163525</xdr:rowOff>
    </xdr:to>
    <xdr:sp macro="" textlink="">
      <xdr:nvSpPr>
        <xdr:cNvPr id="240" name="フローチャート: 判断 239"/>
        <xdr:cNvSpPr/>
      </xdr:nvSpPr>
      <xdr:spPr>
        <a:xfrm>
          <a:off x="1079500" y="1652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154652</xdr:rowOff>
    </xdr:from>
    <xdr:ext cx="534377" cy="259045"/>
    <xdr:sp macro="" textlink="">
      <xdr:nvSpPr>
        <xdr:cNvPr id="241" name="テキスト ボックス 240"/>
        <xdr:cNvSpPr txBox="1"/>
      </xdr:nvSpPr>
      <xdr:spPr>
        <a:xfrm>
          <a:off x="863111" y="1661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27087</xdr:rowOff>
    </xdr:from>
    <xdr:to>
      <xdr:col>24</xdr:col>
      <xdr:colOff>114300</xdr:colOff>
      <xdr:row>94</xdr:row>
      <xdr:rowOff>128687</xdr:rowOff>
    </xdr:to>
    <xdr:sp macro="" textlink="">
      <xdr:nvSpPr>
        <xdr:cNvPr id="247" name="楕円 246"/>
        <xdr:cNvSpPr/>
      </xdr:nvSpPr>
      <xdr:spPr>
        <a:xfrm>
          <a:off x="4584700" y="1614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49964</xdr:rowOff>
    </xdr:from>
    <xdr:ext cx="534377" cy="259045"/>
    <xdr:sp macro="" textlink="">
      <xdr:nvSpPr>
        <xdr:cNvPr id="248" name="衛生費該当値テキスト"/>
        <xdr:cNvSpPr txBox="1"/>
      </xdr:nvSpPr>
      <xdr:spPr>
        <a:xfrm>
          <a:off x="4686300" y="1599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51981</xdr:rowOff>
    </xdr:from>
    <xdr:to>
      <xdr:col>20</xdr:col>
      <xdr:colOff>38100</xdr:colOff>
      <xdr:row>94</xdr:row>
      <xdr:rowOff>153581</xdr:rowOff>
    </xdr:to>
    <xdr:sp macro="" textlink="">
      <xdr:nvSpPr>
        <xdr:cNvPr id="249" name="楕円 248"/>
        <xdr:cNvSpPr/>
      </xdr:nvSpPr>
      <xdr:spPr>
        <a:xfrm>
          <a:off x="3746500" y="1616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170108</xdr:rowOff>
    </xdr:from>
    <xdr:ext cx="534377" cy="259045"/>
    <xdr:sp macro="" textlink="">
      <xdr:nvSpPr>
        <xdr:cNvPr id="250" name="テキスト ボックス 249"/>
        <xdr:cNvSpPr txBox="1"/>
      </xdr:nvSpPr>
      <xdr:spPr>
        <a:xfrm>
          <a:off x="3530111" y="1594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76602</xdr:rowOff>
    </xdr:from>
    <xdr:to>
      <xdr:col>15</xdr:col>
      <xdr:colOff>101600</xdr:colOff>
      <xdr:row>94</xdr:row>
      <xdr:rowOff>6752</xdr:rowOff>
    </xdr:to>
    <xdr:sp macro="" textlink="">
      <xdr:nvSpPr>
        <xdr:cNvPr id="251" name="楕円 250"/>
        <xdr:cNvSpPr/>
      </xdr:nvSpPr>
      <xdr:spPr>
        <a:xfrm>
          <a:off x="2857500" y="1602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23279</xdr:rowOff>
    </xdr:from>
    <xdr:ext cx="534377" cy="259045"/>
    <xdr:sp macro="" textlink="">
      <xdr:nvSpPr>
        <xdr:cNvPr id="252" name="テキスト ボックス 251"/>
        <xdr:cNvSpPr txBox="1"/>
      </xdr:nvSpPr>
      <xdr:spPr>
        <a:xfrm>
          <a:off x="2641111" y="1579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138895</xdr:rowOff>
    </xdr:from>
    <xdr:to>
      <xdr:col>10</xdr:col>
      <xdr:colOff>165100</xdr:colOff>
      <xdr:row>94</xdr:row>
      <xdr:rowOff>69045</xdr:rowOff>
    </xdr:to>
    <xdr:sp macro="" textlink="">
      <xdr:nvSpPr>
        <xdr:cNvPr id="253" name="楕円 252"/>
        <xdr:cNvSpPr/>
      </xdr:nvSpPr>
      <xdr:spPr>
        <a:xfrm>
          <a:off x="1968500" y="1608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85572</xdr:rowOff>
    </xdr:from>
    <xdr:ext cx="534377" cy="259045"/>
    <xdr:sp macro="" textlink="">
      <xdr:nvSpPr>
        <xdr:cNvPr id="254" name="テキスト ボックス 253"/>
        <xdr:cNvSpPr txBox="1"/>
      </xdr:nvSpPr>
      <xdr:spPr>
        <a:xfrm>
          <a:off x="1752111" y="1585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105383</xdr:rowOff>
    </xdr:from>
    <xdr:to>
      <xdr:col>6</xdr:col>
      <xdr:colOff>38100</xdr:colOff>
      <xdr:row>94</xdr:row>
      <xdr:rowOff>35533</xdr:rowOff>
    </xdr:to>
    <xdr:sp macro="" textlink="">
      <xdr:nvSpPr>
        <xdr:cNvPr id="255" name="楕円 254"/>
        <xdr:cNvSpPr/>
      </xdr:nvSpPr>
      <xdr:spPr>
        <a:xfrm>
          <a:off x="1079500" y="1605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52060</xdr:rowOff>
    </xdr:from>
    <xdr:ext cx="534377" cy="259045"/>
    <xdr:sp macro="" textlink="">
      <xdr:nvSpPr>
        <xdr:cNvPr id="256" name="テキスト ボックス 255"/>
        <xdr:cNvSpPr txBox="1"/>
      </xdr:nvSpPr>
      <xdr:spPr>
        <a:xfrm>
          <a:off x="863111" y="1582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88402</xdr:rowOff>
    </xdr:from>
    <xdr:to>
      <xdr:col>54</xdr:col>
      <xdr:colOff>189865</xdr:colOff>
      <xdr:row>38</xdr:row>
      <xdr:rowOff>139700</xdr:rowOff>
    </xdr:to>
    <xdr:cxnSp macro="">
      <xdr:nvCxnSpPr>
        <xdr:cNvPr id="278" name="直線コネクタ 277"/>
        <xdr:cNvCxnSpPr/>
      </xdr:nvCxnSpPr>
      <xdr:spPr>
        <a:xfrm flipV="1">
          <a:off x="10475595" y="5403352"/>
          <a:ext cx="1270" cy="125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35079</xdr:rowOff>
    </xdr:from>
    <xdr:ext cx="534377" cy="259045"/>
    <xdr:sp macro="" textlink="">
      <xdr:nvSpPr>
        <xdr:cNvPr id="281" name="労働費最大値テキスト"/>
        <xdr:cNvSpPr txBox="1"/>
      </xdr:nvSpPr>
      <xdr:spPr>
        <a:xfrm>
          <a:off x="10528300" y="517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88402</xdr:rowOff>
    </xdr:from>
    <xdr:to>
      <xdr:col>55</xdr:col>
      <xdr:colOff>88900</xdr:colOff>
      <xdr:row>31</xdr:row>
      <xdr:rowOff>88402</xdr:rowOff>
    </xdr:to>
    <xdr:cxnSp macro="">
      <xdr:nvCxnSpPr>
        <xdr:cNvPr id="282" name="直線コネクタ 281"/>
        <xdr:cNvCxnSpPr/>
      </xdr:nvCxnSpPr>
      <xdr:spPr>
        <a:xfrm>
          <a:off x="10388600" y="540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93935</xdr:rowOff>
    </xdr:from>
    <xdr:to>
      <xdr:col>55</xdr:col>
      <xdr:colOff>0</xdr:colOff>
      <xdr:row>38</xdr:row>
      <xdr:rowOff>104907</xdr:rowOff>
    </xdr:to>
    <xdr:cxnSp macro="">
      <xdr:nvCxnSpPr>
        <xdr:cNvPr id="283" name="直線コネクタ 282"/>
        <xdr:cNvCxnSpPr/>
      </xdr:nvCxnSpPr>
      <xdr:spPr>
        <a:xfrm flipV="1">
          <a:off x="9639300" y="6609035"/>
          <a:ext cx="838200" cy="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45026</xdr:rowOff>
    </xdr:from>
    <xdr:ext cx="469744" cy="259045"/>
    <xdr:sp macro="" textlink="">
      <xdr:nvSpPr>
        <xdr:cNvPr id="284" name="労働費平均値テキスト"/>
        <xdr:cNvSpPr txBox="1"/>
      </xdr:nvSpPr>
      <xdr:spPr>
        <a:xfrm>
          <a:off x="10528300" y="6388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22149</xdr:rowOff>
    </xdr:from>
    <xdr:to>
      <xdr:col>55</xdr:col>
      <xdr:colOff>50800</xdr:colOff>
      <xdr:row>38</xdr:row>
      <xdr:rowOff>123749</xdr:rowOff>
    </xdr:to>
    <xdr:sp macro="" textlink="">
      <xdr:nvSpPr>
        <xdr:cNvPr id="285" name="フローチャート: 判断 284"/>
        <xdr:cNvSpPr/>
      </xdr:nvSpPr>
      <xdr:spPr>
        <a:xfrm>
          <a:off x="104267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102667</xdr:rowOff>
    </xdr:from>
    <xdr:to>
      <xdr:col>50</xdr:col>
      <xdr:colOff>114300</xdr:colOff>
      <xdr:row>38</xdr:row>
      <xdr:rowOff>104907</xdr:rowOff>
    </xdr:to>
    <xdr:cxnSp macro="">
      <xdr:nvCxnSpPr>
        <xdr:cNvPr id="286" name="直線コネクタ 285"/>
        <xdr:cNvCxnSpPr/>
      </xdr:nvCxnSpPr>
      <xdr:spPr>
        <a:xfrm>
          <a:off x="8750300" y="6617767"/>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16297</xdr:rowOff>
    </xdr:from>
    <xdr:to>
      <xdr:col>50</xdr:col>
      <xdr:colOff>165100</xdr:colOff>
      <xdr:row>38</xdr:row>
      <xdr:rowOff>117897</xdr:rowOff>
    </xdr:to>
    <xdr:sp macro="" textlink="">
      <xdr:nvSpPr>
        <xdr:cNvPr id="287" name="フローチャート: 判断 286"/>
        <xdr:cNvSpPr/>
      </xdr:nvSpPr>
      <xdr:spPr>
        <a:xfrm>
          <a:off x="9588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134424</xdr:rowOff>
    </xdr:from>
    <xdr:ext cx="469744" cy="259045"/>
    <xdr:sp macro="" textlink="">
      <xdr:nvSpPr>
        <xdr:cNvPr id="288" name="テキスト ボックス 287"/>
        <xdr:cNvSpPr txBox="1"/>
      </xdr:nvSpPr>
      <xdr:spPr>
        <a:xfrm>
          <a:off x="9404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101021</xdr:rowOff>
    </xdr:from>
    <xdr:to>
      <xdr:col>45</xdr:col>
      <xdr:colOff>177800</xdr:colOff>
      <xdr:row>38</xdr:row>
      <xdr:rowOff>102667</xdr:rowOff>
    </xdr:to>
    <xdr:cxnSp macro="">
      <xdr:nvCxnSpPr>
        <xdr:cNvPr id="289" name="直線コネクタ 288"/>
        <xdr:cNvCxnSpPr/>
      </xdr:nvCxnSpPr>
      <xdr:spPr>
        <a:xfrm>
          <a:off x="7861300" y="6616121"/>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15473</xdr:rowOff>
    </xdr:from>
    <xdr:to>
      <xdr:col>46</xdr:col>
      <xdr:colOff>38100</xdr:colOff>
      <xdr:row>38</xdr:row>
      <xdr:rowOff>117073</xdr:rowOff>
    </xdr:to>
    <xdr:sp macro="" textlink="">
      <xdr:nvSpPr>
        <xdr:cNvPr id="290" name="フローチャート: 判断 289"/>
        <xdr:cNvSpPr/>
      </xdr:nvSpPr>
      <xdr:spPr>
        <a:xfrm>
          <a:off x="8699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133601</xdr:rowOff>
    </xdr:from>
    <xdr:ext cx="469744" cy="259045"/>
    <xdr:sp macro="" textlink="">
      <xdr:nvSpPr>
        <xdr:cNvPr id="291" name="テキスト ボックス 290"/>
        <xdr:cNvSpPr txBox="1"/>
      </xdr:nvSpPr>
      <xdr:spPr>
        <a:xfrm>
          <a:off x="8515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80081</xdr:rowOff>
    </xdr:from>
    <xdr:to>
      <xdr:col>41</xdr:col>
      <xdr:colOff>50800</xdr:colOff>
      <xdr:row>38</xdr:row>
      <xdr:rowOff>101021</xdr:rowOff>
    </xdr:to>
    <xdr:cxnSp macro="">
      <xdr:nvCxnSpPr>
        <xdr:cNvPr id="292" name="直線コネクタ 291"/>
        <xdr:cNvCxnSpPr/>
      </xdr:nvCxnSpPr>
      <xdr:spPr>
        <a:xfrm>
          <a:off x="6972300" y="6595181"/>
          <a:ext cx="889000" cy="2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17668</xdr:rowOff>
    </xdr:from>
    <xdr:to>
      <xdr:col>41</xdr:col>
      <xdr:colOff>101600</xdr:colOff>
      <xdr:row>38</xdr:row>
      <xdr:rowOff>119268</xdr:rowOff>
    </xdr:to>
    <xdr:sp macro="" textlink="">
      <xdr:nvSpPr>
        <xdr:cNvPr id="293" name="フローチャート: 判断 292"/>
        <xdr:cNvSpPr/>
      </xdr:nvSpPr>
      <xdr:spPr>
        <a:xfrm>
          <a:off x="7810500" y="653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135795</xdr:rowOff>
    </xdr:from>
    <xdr:ext cx="469744" cy="259045"/>
    <xdr:sp macro="" textlink="">
      <xdr:nvSpPr>
        <xdr:cNvPr id="294" name="テキスト ボックス 293"/>
        <xdr:cNvSpPr txBox="1"/>
      </xdr:nvSpPr>
      <xdr:spPr>
        <a:xfrm>
          <a:off x="7626428" y="630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170921</xdr:rowOff>
    </xdr:from>
    <xdr:to>
      <xdr:col>36</xdr:col>
      <xdr:colOff>165100</xdr:colOff>
      <xdr:row>38</xdr:row>
      <xdr:rowOff>101071</xdr:rowOff>
    </xdr:to>
    <xdr:sp macro="" textlink="">
      <xdr:nvSpPr>
        <xdr:cNvPr id="295" name="フローチャート: 判断 294"/>
        <xdr:cNvSpPr/>
      </xdr:nvSpPr>
      <xdr:spPr>
        <a:xfrm>
          <a:off x="6921500" y="65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117599</xdr:rowOff>
    </xdr:from>
    <xdr:ext cx="469744" cy="259045"/>
    <xdr:sp macro="" textlink="">
      <xdr:nvSpPr>
        <xdr:cNvPr id="296" name="テキスト ボックス 295"/>
        <xdr:cNvSpPr txBox="1"/>
      </xdr:nvSpPr>
      <xdr:spPr>
        <a:xfrm>
          <a:off x="6737428" y="628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43135</xdr:rowOff>
    </xdr:from>
    <xdr:to>
      <xdr:col>55</xdr:col>
      <xdr:colOff>50800</xdr:colOff>
      <xdr:row>38</xdr:row>
      <xdr:rowOff>144735</xdr:rowOff>
    </xdr:to>
    <xdr:sp macro="" textlink="">
      <xdr:nvSpPr>
        <xdr:cNvPr id="302" name="楕円 301"/>
        <xdr:cNvSpPr/>
      </xdr:nvSpPr>
      <xdr:spPr>
        <a:xfrm>
          <a:off x="10426700" y="655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577</xdr:rowOff>
    </xdr:from>
    <xdr:ext cx="469744" cy="259045"/>
    <xdr:sp macro="" textlink="">
      <xdr:nvSpPr>
        <xdr:cNvPr id="303" name="労働費該当値テキスト"/>
        <xdr:cNvSpPr txBox="1"/>
      </xdr:nvSpPr>
      <xdr:spPr>
        <a:xfrm>
          <a:off x="10528300" y="65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54107</xdr:rowOff>
    </xdr:from>
    <xdr:to>
      <xdr:col>50</xdr:col>
      <xdr:colOff>165100</xdr:colOff>
      <xdr:row>38</xdr:row>
      <xdr:rowOff>155707</xdr:rowOff>
    </xdr:to>
    <xdr:sp macro="" textlink="">
      <xdr:nvSpPr>
        <xdr:cNvPr id="304" name="楕円 303"/>
        <xdr:cNvSpPr/>
      </xdr:nvSpPr>
      <xdr:spPr>
        <a:xfrm>
          <a:off x="9588500" y="656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146834</xdr:rowOff>
    </xdr:from>
    <xdr:ext cx="378565" cy="259045"/>
    <xdr:sp macro="" textlink="">
      <xdr:nvSpPr>
        <xdr:cNvPr id="305" name="テキスト ボックス 304"/>
        <xdr:cNvSpPr txBox="1"/>
      </xdr:nvSpPr>
      <xdr:spPr>
        <a:xfrm>
          <a:off x="9450017" y="6661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51867</xdr:rowOff>
    </xdr:from>
    <xdr:to>
      <xdr:col>46</xdr:col>
      <xdr:colOff>38100</xdr:colOff>
      <xdr:row>38</xdr:row>
      <xdr:rowOff>153467</xdr:rowOff>
    </xdr:to>
    <xdr:sp macro="" textlink="">
      <xdr:nvSpPr>
        <xdr:cNvPr id="306" name="楕円 305"/>
        <xdr:cNvSpPr/>
      </xdr:nvSpPr>
      <xdr:spPr>
        <a:xfrm>
          <a:off x="8699500" y="656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144594</xdr:rowOff>
    </xdr:from>
    <xdr:ext cx="378565" cy="259045"/>
    <xdr:sp macro="" textlink="">
      <xdr:nvSpPr>
        <xdr:cNvPr id="307" name="テキスト ボックス 306"/>
        <xdr:cNvSpPr txBox="1"/>
      </xdr:nvSpPr>
      <xdr:spPr>
        <a:xfrm>
          <a:off x="8561017" y="6659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50221</xdr:rowOff>
    </xdr:from>
    <xdr:to>
      <xdr:col>41</xdr:col>
      <xdr:colOff>101600</xdr:colOff>
      <xdr:row>38</xdr:row>
      <xdr:rowOff>151821</xdr:rowOff>
    </xdr:to>
    <xdr:sp macro="" textlink="">
      <xdr:nvSpPr>
        <xdr:cNvPr id="308" name="楕円 307"/>
        <xdr:cNvSpPr/>
      </xdr:nvSpPr>
      <xdr:spPr>
        <a:xfrm>
          <a:off x="7810500" y="656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142948</xdr:rowOff>
    </xdr:from>
    <xdr:ext cx="378565" cy="259045"/>
    <xdr:sp macro="" textlink="">
      <xdr:nvSpPr>
        <xdr:cNvPr id="309" name="テキスト ボックス 308"/>
        <xdr:cNvSpPr txBox="1"/>
      </xdr:nvSpPr>
      <xdr:spPr>
        <a:xfrm>
          <a:off x="7672017" y="66580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29281</xdr:rowOff>
    </xdr:from>
    <xdr:to>
      <xdr:col>36</xdr:col>
      <xdr:colOff>165100</xdr:colOff>
      <xdr:row>38</xdr:row>
      <xdr:rowOff>130881</xdr:rowOff>
    </xdr:to>
    <xdr:sp macro="" textlink="">
      <xdr:nvSpPr>
        <xdr:cNvPr id="310" name="楕円 309"/>
        <xdr:cNvSpPr/>
      </xdr:nvSpPr>
      <xdr:spPr>
        <a:xfrm>
          <a:off x="6921500" y="654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122008</xdr:rowOff>
    </xdr:from>
    <xdr:ext cx="469744" cy="259045"/>
    <xdr:sp macro="" textlink="">
      <xdr:nvSpPr>
        <xdr:cNvPr id="311" name="テキスト ボックス 310"/>
        <xdr:cNvSpPr txBox="1"/>
      </xdr:nvSpPr>
      <xdr:spPr>
        <a:xfrm>
          <a:off x="6737428" y="663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2" name="直線コネクタ 32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3" name="テキスト ボックス 32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4" name="直線コネクタ 32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5" name="テキスト ボックス 32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6" name="直線コネクタ 32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27" name="テキスト ボックス 32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29" name="テキスト ボックス 32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22623</xdr:rowOff>
    </xdr:from>
    <xdr:to>
      <xdr:col>54</xdr:col>
      <xdr:colOff>189865</xdr:colOff>
      <xdr:row>58</xdr:row>
      <xdr:rowOff>21645</xdr:rowOff>
    </xdr:to>
    <xdr:cxnSp macro="">
      <xdr:nvCxnSpPr>
        <xdr:cNvPr id="331" name="直線コネクタ 330"/>
        <xdr:cNvCxnSpPr/>
      </xdr:nvCxnSpPr>
      <xdr:spPr>
        <a:xfrm flipV="1">
          <a:off x="10475595" y="8766573"/>
          <a:ext cx="1270" cy="11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25472</xdr:rowOff>
    </xdr:from>
    <xdr:ext cx="378565" cy="259045"/>
    <xdr:sp macro="" textlink="">
      <xdr:nvSpPr>
        <xdr:cNvPr id="332" name="農林水産業費最小値テキスト"/>
        <xdr:cNvSpPr txBox="1"/>
      </xdr:nvSpPr>
      <xdr:spPr>
        <a:xfrm>
          <a:off x="10528300" y="996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21645</xdr:rowOff>
    </xdr:from>
    <xdr:to>
      <xdr:col>55</xdr:col>
      <xdr:colOff>88900</xdr:colOff>
      <xdr:row>58</xdr:row>
      <xdr:rowOff>21645</xdr:rowOff>
    </xdr:to>
    <xdr:cxnSp macro="">
      <xdr:nvCxnSpPr>
        <xdr:cNvPr id="333" name="直線コネクタ 332"/>
        <xdr:cNvCxnSpPr/>
      </xdr:nvCxnSpPr>
      <xdr:spPr>
        <a:xfrm>
          <a:off x="10388600" y="996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140750</xdr:rowOff>
    </xdr:from>
    <xdr:ext cx="599010" cy="259045"/>
    <xdr:sp macro="" textlink="">
      <xdr:nvSpPr>
        <xdr:cNvPr id="334" name="農林水産業費最大値テキスト"/>
        <xdr:cNvSpPr txBox="1"/>
      </xdr:nvSpPr>
      <xdr:spPr>
        <a:xfrm>
          <a:off x="10528300" y="854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210,486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22623</xdr:rowOff>
    </xdr:from>
    <xdr:to>
      <xdr:col>55</xdr:col>
      <xdr:colOff>88900</xdr:colOff>
      <xdr:row>51</xdr:row>
      <xdr:rowOff>22623</xdr:rowOff>
    </xdr:to>
    <xdr:cxnSp macro="">
      <xdr:nvCxnSpPr>
        <xdr:cNvPr id="335" name="直線コネクタ 334"/>
        <xdr:cNvCxnSpPr/>
      </xdr:nvCxnSpPr>
      <xdr:spPr>
        <a:xfrm>
          <a:off x="10388600" y="876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149496</xdr:rowOff>
    </xdr:from>
    <xdr:to>
      <xdr:col>55</xdr:col>
      <xdr:colOff>0</xdr:colOff>
      <xdr:row>57</xdr:row>
      <xdr:rowOff>150593</xdr:rowOff>
    </xdr:to>
    <xdr:cxnSp macro="">
      <xdr:nvCxnSpPr>
        <xdr:cNvPr id="336" name="直線コネクタ 335"/>
        <xdr:cNvCxnSpPr/>
      </xdr:nvCxnSpPr>
      <xdr:spPr>
        <a:xfrm>
          <a:off x="9639300" y="9922146"/>
          <a:ext cx="8382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97118</xdr:rowOff>
    </xdr:from>
    <xdr:ext cx="534377" cy="259045"/>
    <xdr:sp macro="" textlink="">
      <xdr:nvSpPr>
        <xdr:cNvPr id="337" name="農林水産業費平均値テキスト"/>
        <xdr:cNvSpPr txBox="1"/>
      </xdr:nvSpPr>
      <xdr:spPr>
        <a:xfrm>
          <a:off x="10528300" y="9698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74241</xdr:rowOff>
    </xdr:from>
    <xdr:to>
      <xdr:col>55</xdr:col>
      <xdr:colOff>50800</xdr:colOff>
      <xdr:row>58</xdr:row>
      <xdr:rowOff>4391</xdr:rowOff>
    </xdr:to>
    <xdr:sp macro="" textlink="">
      <xdr:nvSpPr>
        <xdr:cNvPr id="338" name="フローチャート: 判断 337"/>
        <xdr:cNvSpPr/>
      </xdr:nvSpPr>
      <xdr:spPr>
        <a:xfrm>
          <a:off x="10426700" y="984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149496</xdr:rowOff>
    </xdr:from>
    <xdr:to>
      <xdr:col>50</xdr:col>
      <xdr:colOff>114300</xdr:colOff>
      <xdr:row>57</xdr:row>
      <xdr:rowOff>157588</xdr:rowOff>
    </xdr:to>
    <xdr:cxnSp macro="">
      <xdr:nvCxnSpPr>
        <xdr:cNvPr id="339" name="直線コネクタ 338"/>
        <xdr:cNvCxnSpPr/>
      </xdr:nvCxnSpPr>
      <xdr:spPr>
        <a:xfrm flipV="1">
          <a:off x="8750300" y="9922146"/>
          <a:ext cx="889000" cy="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72572</xdr:rowOff>
    </xdr:from>
    <xdr:to>
      <xdr:col>50</xdr:col>
      <xdr:colOff>165100</xdr:colOff>
      <xdr:row>58</xdr:row>
      <xdr:rowOff>2722</xdr:rowOff>
    </xdr:to>
    <xdr:sp macro="" textlink="">
      <xdr:nvSpPr>
        <xdr:cNvPr id="340" name="フローチャート: 判断 339"/>
        <xdr:cNvSpPr/>
      </xdr:nvSpPr>
      <xdr:spPr>
        <a:xfrm>
          <a:off x="9588500" y="984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19249</xdr:rowOff>
    </xdr:from>
    <xdr:ext cx="534377" cy="259045"/>
    <xdr:sp macro="" textlink="">
      <xdr:nvSpPr>
        <xdr:cNvPr id="341" name="テキスト ボックス 340"/>
        <xdr:cNvSpPr txBox="1"/>
      </xdr:nvSpPr>
      <xdr:spPr>
        <a:xfrm>
          <a:off x="9372111" y="962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157588</xdr:rowOff>
    </xdr:from>
    <xdr:to>
      <xdr:col>45</xdr:col>
      <xdr:colOff>177800</xdr:colOff>
      <xdr:row>57</xdr:row>
      <xdr:rowOff>162766</xdr:rowOff>
    </xdr:to>
    <xdr:cxnSp macro="">
      <xdr:nvCxnSpPr>
        <xdr:cNvPr id="342" name="直線コネクタ 341"/>
        <xdr:cNvCxnSpPr/>
      </xdr:nvCxnSpPr>
      <xdr:spPr>
        <a:xfrm flipV="1">
          <a:off x="7861300" y="9930238"/>
          <a:ext cx="889000" cy="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78973</xdr:rowOff>
    </xdr:from>
    <xdr:to>
      <xdr:col>46</xdr:col>
      <xdr:colOff>38100</xdr:colOff>
      <xdr:row>58</xdr:row>
      <xdr:rowOff>9123</xdr:rowOff>
    </xdr:to>
    <xdr:sp macro="" textlink="">
      <xdr:nvSpPr>
        <xdr:cNvPr id="343" name="フローチャート: 判断 342"/>
        <xdr:cNvSpPr/>
      </xdr:nvSpPr>
      <xdr:spPr>
        <a:xfrm>
          <a:off x="8699500" y="985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25650</xdr:rowOff>
    </xdr:from>
    <xdr:ext cx="534377" cy="259045"/>
    <xdr:sp macro="" textlink="">
      <xdr:nvSpPr>
        <xdr:cNvPr id="344" name="テキスト ボックス 343"/>
        <xdr:cNvSpPr txBox="1"/>
      </xdr:nvSpPr>
      <xdr:spPr>
        <a:xfrm>
          <a:off x="8483111" y="962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161720</xdr:rowOff>
    </xdr:from>
    <xdr:to>
      <xdr:col>41</xdr:col>
      <xdr:colOff>50800</xdr:colOff>
      <xdr:row>57</xdr:row>
      <xdr:rowOff>162766</xdr:rowOff>
    </xdr:to>
    <xdr:cxnSp macro="">
      <xdr:nvCxnSpPr>
        <xdr:cNvPr id="345" name="直線コネクタ 344"/>
        <xdr:cNvCxnSpPr/>
      </xdr:nvCxnSpPr>
      <xdr:spPr>
        <a:xfrm>
          <a:off x="6972300" y="9934370"/>
          <a:ext cx="889000" cy="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54022</xdr:rowOff>
    </xdr:from>
    <xdr:to>
      <xdr:col>41</xdr:col>
      <xdr:colOff>101600</xdr:colOff>
      <xdr:row>57</xdr:row>
      <xdr:rowOff>155622</xdr:rowOff>
    </xdr:to>
    <xdr:sp macro="" textlink="">
      <xdr:nvSpPr>
        <xdr:cNvPr id="346" name="フローチャート: 判断 345"/>
        <xdr:cNvSpPr/>
      </xdr:nvSpPr>
      <xdr:spPr>
        <a:xfrm>
          <a:off x="7810500" y="9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699</xdr:rowOff>
    </xdr:from>
    <xdr:ext cx="534377" cy="259045"/>
    <xdr:sp macro="" textlink="">
      <xdr:nvSpPr>
        <xdr:cNvPr id="347" name="テキスト ボックス 346"/>
        <xdr:cNvSpPr txBox="1"/>
      </xdr:nvSpPr>
      <xdr:spPr>
        <a:xfrm>
          <a:off x="7594111" y="96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57948</xdr:rowOff>
    </xdr:from>
    <xdr:to>
      <xdr:col>36</xdr:col>
      <xdr:colOff>165100</xdr:colOff>
      <xdr:row>57</xdr:row>
      <xdr:rowOff>159548</xdr:rowOff>
    </xdr:to>
    <xdr:sp macro="" textlink="">
      <xdr:nvSpPr>
        <xdr:cNvPr id="348" name="フローチャート: 判断 347"/>
        <xdr:cNvSpPr/>
      </xdr:nvSpPr>
      <xdr:spPr>
        <a:xfrm>
          <a:off x="6921500" y="983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4625</xdr:rowOff>
    </xdr:from>
    <xdr:ext cx="534377" cy="259045"/>
    <xdr:sp macro="" textlink="">
      <xdr:nvSpPr>
        <xdr:cNvPr id="349" name="テキスト ボックス 348"/>
        <xdr:cNvSpPr txBox="1"/>
      </xdr:nvSpPr>
      <xdr:spPr>
        <a:xfrm>
          <a:off x="6705111" y="96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99793</xdr:rowOff>
    </xdr:from>
    <xdr:to>
      <xdr:col>55</xdr:col>
      <xdr:colOff>50800</xdr:colOff>
      <xdr:row>58</xdr:row>
      <xdr:rowOff>29943</xdr:rowOff>
    </xdr:to>
    <xdr:sp macro="" textlink="">
      <xdr:nvSpPr>
        <xdr:cNvPr id="355" name="楕円 354"/>
        <xdr:cNvSpPr/>
      </xdr:nvSpPr>
      <xdr:spPr>
        <a:xfrm>
          <a:off x="10426700" y="98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52668</xdr:rowOff>
    </xdr:from>
    <xdr:ext cx="469744" cy="259045"/>
    <xdr:sp macro="" textlink="">
      <xdr:nvSpPr>
        <xdr:cNvPr id="356" name="農林水産業費該当値テキスト"/>
        <xdr:cNvSpPr txBox="1"/>
      </xdr:nvSpPr>
      <xdr:spPr>
        <a:xfrm>
          <a:off x="10528300" y="982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98696</xdr:rowOff>
    </xdr:from>
    <xdr:to>
      <xdr:col>50</xdr:col>
      <xdr:colOff>165100</xdr:colOff>
      <xdr:row>58</xdr:row>
      <xdr:rowOff>28846</xdr:rowOff>
    </xdr:to>
    <xdr:sp macro="" textlink="">
      <xdr:nvSpPr>
        <xdr:cNvPr id="357" name="楕円 356"/>
        <xdr:cNvSpPr/>
      </xdr:nvSpPr>
      <xdr:spPr>
        <a:xfrm>
          <a:off x="9588500" y="987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19973</xdr:rowOff>
    </xdr:from>
    <xdr:ext cx="469744" cy="259045"/>
    <xdr:sp macro="" textlink="">
      <xdr:nvSpPr>
        <xdr:cNvPr id="358" name="テキスト ボックス 357"/>
        <xdr:cNvSpPr txBox="1"/>
      </xdr:nvSpPr>
      <xdr:spPr>
        <a:xfrm>
          <a:off x="9404428" y="996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106788</xdr:rowOff>
    </xdr:from>
    <xdr:to>
      <xdr:col>46</xdr:col>
      <xdr:colOff>38100</xdr:colOff>
      <xdr:row>58</xdr:row>
      <xdr:rowOff>36938</xdr:rowOff>
    </xdr:to>
    <xdr:sp macro="" textlink="">
      <xdr:nvSpPr>
        <xdr:cNvPr id="359" name="楕円 358"/>
        <xdr:cNvSpPr/>
      </xdr:nvSpPr>
      <xdr:spPr>
        <a:xfrm>
          <a:off x="8699500" y="98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28065</xdr:rowOff>
    </xdr:from>
    <xdr:ext cx="469744" cy="259045"/>
    <xdr:sp macro="" textlink="">
      <xdr:nvSpPr>
        <xdr:cNvPr id="360" name="テキスト ボックス 359"/>
        <xdr:cNvSpPr txBox="1"/>
      </xdr:nvSpPr>
      <xdr:spPr>
        <a:xfrm>
          <a:off x="8515428" y="997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111966</xdr:rowOff>
    </xdr:from>
    <xdr:to>
      <xdr:col>41</xdr:col>
      <xdr:colOff>101600</xdr:colOff>
      <xdr:row>58</xdr:row>
      <xdr:rowOff>42116</xdr:rowOff>
    </xdr:to>
    <xdr:sp macro="" textlink="">
      <xdr:nvSpPr>
        <xdr:cNvPr id="361" name="楕円 360"/>
        <xdr:cNvSpPr/>
      </xdr:nvSpPr>
      <xdr:spPr>
        <a:xfrm>
          <a:off x="7810500" y="988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33243</xdr:rowOff>
    </xdr:from>
    <xdr:ext cx="469744" cy="259045"/>
    <xdr:sp macro="" textlink="">
      <xdr:nvSpPr>
        <xdr:cNvPr id="362" name="テキスト ボックス 361"/>
        <xdr:cNvSpPr txBox="1"/>
      </xdr:nvSpPr>
      <xdr:spPr>
        <a:xfrm>
          <a:off x="7626428" y="997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110920</xdr:rowOff>
    </xdr:from>
    <xdr:to>
      <xdr:col>36</xdr:col>
      <xdr:colOff>165100</xdr:colOff>
      <xdr:row>58</xdr:row>
      <xdr:rowOff>41070</xdr:rowOff>
    </xdr:to>
    <xdr:sp macro="" textlink="">
      <xdr:nvSpPr>
        <xdr:cNvPr id="363" name="楕円 362"/>
        <xdr:cNvSpPr/>
      </xdr:nvSpPr>
      <xdr:spPr>
        <a:xfrm>
          <a:off x="6921500" y="988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32197</xdr:rowOff>
    </xdr:from>
    <xdr:ext cx="469744" cy="259045"/>
    <xdr:sp macro="" textlink="">
      <xdr:nvSpPr>
        <xdr:cNvPr id="364" name="テキスト ボックス 363"/>
        <xdr:cNvSpPr txBox="1"/>
      </xdr:nvSpPr>
      <xdr:spPr>
        <a:xfrm>
          <a:off x="6737428" y="997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6" name="正方形/長方形 36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7" name="正方形/長方形 36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8" name="正方形/長方形 36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69" name="正方形/長方形 36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0" name="正方形/長方形 36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1" name="正方形/長方形 37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5" name="直線コネクタ 37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6" name="テキスト ボックス 37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7" name="直線コネクタ 37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8" name="テキスト ボックス 37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9" name="直線コネクタ 37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0" name="テキスト ボックス 37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1" name="直線コネクタ 38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2" name="テキスト ボックス 38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3" name="直線コネクタ 38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4" name="テキスト ボックス 38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31534</xdr:rowOff>
    </xdr:from>
    <xdr:to>
      <xdr:col>54</xdr:col>
      <xdr:colOff>189865</xdr:colOff>
      <xdr:row>79</xdr:row>
      <xdr:rowOff>24352</xdr:rowOff>
    </xdr:to>
    <xdr:cxnSp macro="">
      <xdr:nvCxnSpPr>
        <xdr:cNvPr id="388" name="直線コネクタ 387"/>
        <xdr:cNvCxnSpPr/>
      </xdr:nvCxnSpPr>
      <xdr:spPr>
        <a:xfrm flipV="1">
          <a:off x="10475595" y="12033034"/>
          <a:ext cx="1270" cy="153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28179</xdr:rowOff>
    </xdr:from>
    <xdr:ext cx="469744" cy="259045"/>
    <xdr:sp macro="" textlink="">
      <xdr:nvSpPr>
        <xdr:cNvPr id="389" name="商工費最小値テキスト"/>
        <xdr:cNvSpPr txBox="1"/>
      </xdr:nvSpPr>
      <xdr:spPr>
        <a:xfrm>
          <a:off x="10528300" y="13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24352</xdr:rowOff>
    </xdr:from>
    <xdr:to>
      <xdr:col>55</xdr:col>
      <xdr:colOff>88900</xdr:colOff>
      <xdr:row>79</xdr:row>
      <xdr:rowOff>24352</xdr:rowOff>
    </xdr:to>
    <xdr:cxnSp macro="">
      <xdr:nvCxnSpPr>
        <xdr:cNvPr id="390" name="直線コネクタ 389"/>
        <xdr:cNvCxnSpPr/>
      </xdr:nvCxnSpPr>
      <xdr:spPr>
        <a:xfrm>
          <a:off x="10388600" y="1356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149661</xdr:rowOff>
    </xdr:from>
    <xdr:ext cx="534377" cy="259045"/>
    <xdr:sp macro="" textlink="">
      <xdr:nvSpPr>
        <xdr:cNvPr id="391" name="商工費最大値テキスト"/>
        <xdr:cNvSpPr txBox="1"/>
      </xdr:nvSpPr>
      <xdr:spPr>
        <a:xfrm>
          <a:off x="10528300" y="118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31534</xdr:rowOff>
    </xdr:from>
    <xdr:to>
      <xdr:col>55</xdr:col>
      <xdr:colOff>88900</xdr:colOff>
      <xdr:row>70</xdr:row>
      <xdr:rowOff>31534</xdr:rowOff>
    </xdr:to>
    <xdr:cxnSp macro="">
      <xdr:nvCxnSpPr>
        <xdr:cNvPr id="392" name="直線コネクタ 391"/>
        <xdr:cNvCxnSpPr/>
      </xdr:nvCxnSpPr>
      <xdr:spPr>
        <a:xfrm>
          <a:off x="10388600" y="12033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119926</xdr:rowOff>
    </xdr:from>
    <xdr:to>
      <xdr:col>55</xdr:col>
      <xdr:colOff>0</xdr:colOff>
      <xdr:row>78</xdr:row>
      <xdr:rowOff>143948</xdr:rowOff>
    </xdr:to>
    <xdr:cxnSp macro="">
      <xdr:nvCxnSpPr>
        <xdr:cNvPr id="393" name="直線コネクタ 392"/>
        <xdr:cNvCxnSpPr/>
      </xdr:nvCxnSpPr>
      <xdr:spPr>
        <a:xfrm>
          <a:off x="9639300" y="13493026"/>
          <a:ext cx="838200" cy="2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129646</xdr:rowOff>
    </xdr:from>
    <xdr:ext cx="534377" cy="259045"/>
    <xdr:sp macro="" textlink="">
      <xdr:nvSpPr>
        <xdr:cNvPr id="394" name="商工費平均値テキスト"/>
        <xdr:cNvSpPr txBox="1"/>
      </xdr:nvSpPr>
      <xdr:spPr>
        <a:xfrm>
          <a:off x="10528300" y="1315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106769</xdr:rowOff>
    </xdr:from>
    <xdr:to>
      <xdr:col>55</xdr:col>
      <xdr:colOff>50800</xdr:colOff>
      <xdr:row>78</xdr:row>
      <xdr:rowOff>36919</xdr:rowOff>
    </xdr:to>
    <xdr:sp macro="" textlink="">
      <xdr:nvSpPr>
        <xdr:cNvPr id="395" name="フローチャート: 判断 394"/>
        <xdr:cNvSpPr/>
      </xdr:nvSpPr>
      <xdr:spPr>
        <a:xfrm>
          <a:off x="104267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79330</xdr:rowOff>
    </xdr:from>
    <xdr:to>
      <xdr:col>50</xdr:col>
      <xdr:colOff>114300</xdr:colOff>
      <xdr:row>78</xdr:row>
      <xdr:rowOff>119926</xdr:rowOff>
    </xdr:to>
    <xdr:cxnSp macro="">
      <xdr:nvCxnSpPr>
        <xdr:cNvPr id="396" name="直線コネクタ 395"/>
        <xdr:cNvCxnSpPr/>
      </xdr:nvCxnSpPr>
      <xdr:spPr>
        <a:xfrm>
          <a:off x="8750300" y="13452430"/>
          <a:ext cx="889000" cy="4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90900</xdr:rowOff>
    </xdr:from>
    <xdr:to>
      <xdr:col>50</xdr:col>
      <xdr:colOff>165100</xdr:colOff>
      <xdr:row>78</xdr:row>
      <xdr:rowOff>21050</xdr:rowOff>
    </xdr:to>
    <xdr:sp macro="" textlink="">
      <xdr:nvSpPr>
        <xdr:cNvPr id="397" name="フローチャート: 判断 396"/>
        <xdr:cNvSpPr/>
      </xdr:nvSpPr>
      <xdr:spPr>
        <a:xfrm>
          <a:off x="9588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37577</xdr:rowOff>
    </xdr:from>
    <xdr:ext cx="534377" cy="259045"/>
    <xdr:sp macro="" textlink="">
      <xdr:nvSpPr>
        <xdr:cNvPr id="398" name="テキスト ボックス 397"/>
        <xdr:cNvSpPr txBox="1"/>
      </xdr:nvSpPr>
      <xdr:spPr>
        <a:xfrm>
          <a:off x="9372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79330</xdr:rowOff>
    </xdr:from>
    <xdr:to>
      <xdr:col>45</xdr:col>
      <xdr:colOff>177800</xdr:colOff>
      <xdr:row>78</xdr:row>
      <xdr:rowOff>148082</xdr:rowOff>
    </xdr:to>
    <xdr:cxnSp macro="">
      <xdr:nvCxnSpPr>
        <xdr:cNvPr id="399" name="直線コネクタ 398"/>
        <xdr:cNvCxnSpPr/>
      </xdr:nvCxnSpPr>
      <xdr:spPr>
        <a:xfrm flipV="1">
          <a:off x="7861300" y="13452430"/>
          <a:ext cx="889000" cy="6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84595</xdr:rowOff>
    </xdr:from>
    <xdr:to>
      <xdr:col>46</xdr:col>
      <xdr:colOff>38100</xdr:colOff>
      <xdr:row>78</xdr:row>
      <xdr:rowOff>14745</xdr:rowOff>
    </xdr:to>
    <xdr:sp macro="" textlink="">
      <xdr:nvSpPr>
        <xdr:cNvPr id="400" name="フローチャート: 判断 399"/>
        <xdr:cNvSpPr/>
      </xdr:nvSpPr>
      <xdr:spPr>
        <a:xfrm>
          <a:off x="8699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31272</xdr:rowOff>
    </xdr:from>
    <xdr:ext cx="534377" cy="259045"/>
    <xdr:sp macro="" textlink="">
      <xdr:nvSpPr>
        <xdr:cNvPr id="401" name="テキスト ボックス 400"/>
        <xdr:cNvSpPr txBox="1"/>
      </xdr:nvSpPr>
      <xdr:spPr>
        <a:xfrm>
          <a:off x="8483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141072</xdr:rowOff>
    </xdr:from>
    <xdr:to>
      <xdr:col>41</xdr:col>
      <xdr:colOff>50800</xdr:colOff>
      <xdr:row>78</xdr:row>
      <xdr:rowOff>148082</xdr:rowOff>
    </xdr:to>
    <xdr:cxnSp macro="">
      <xdr:nvCxnSpPr>
        <xdr:cNvPr id="402" name="直線コネクタ 401"/>
        <xdr:cNvCxnSpPr/>
      </xdr:nvCxnSpPr>
      <xdr:spPr>
        <a:xfrm>
          <a:off x="6972300" y="13514172"/>
          <a:ext cx="8890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126085</xdr:rowOff>
    </xdr:from>
    <xdr:to>
      <xdr:col>41</xdr:col>
      <xdr:colOff>101600</xdr:colOff>
      <xdr:row>78</xdr:row>
      <xdr:rowOff>56235</xdr:rowOff>
    </xdr:to>
    <xdr:sp macro="" textlink="">
      <xdr:nvSpPr>
        <xdr:cNvPr id="403" name="フローチャート: 判断 402"/>
        <xdr:cNvSpPr/>
      </xdr:nvSpPr>
      <xdr:spPr>
        <a:xfrm>
          <a:off x="7810500" y="1332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72762</xdr:rowOff>
    </xdr:from>
    <xdr:ext cx="534377" cy="259045"/>
    <xdr:sp macro="" textlink="">
      <xdr:nvSpPr>
        <xdr:cNvPr id="404" name="テキスト ボックス 403"/>
        <xdr:cNvSpPr txBox="1"/>
      </xdr:nvSpPr>
      <xdr:spPr>
        <a:xfrm>
          <a:off x="7594111" y="1310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127115</xdr:rowOff>
    </xdr:from>
    <xdr:to>
      <xdr:col>36</xdr:col>
      <xdr:colOff>165100</xdr:colOff>
      <xdr:row>78</xdr:row>
      <xdr:rowOff>57265</xdr:rowOff>
    </xdr:to>
    <xdr:sp macro="" textlink="">
      <xdr:nvSpPr>
        <xdr:cNvPr id="405" name="フローチャート: 判断 404"/>
        <xdr:cNvSpPr/>
      </xdr:nvSpPr>
      <xdr:spPr>
        <a:xfrm>
          <a:off x="6921500" y="133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73792</xdr:rowOff>
    </xdr:from>
    <xdr:ext cx="534377" cy="259045"/>
    <xdr:sp macro="" textlink="">
      <xdr:nvSpPr>
        <xdr:cNvPr id="406" name="テキスト ボックス 405"/>
        <xdr:cNvSpPr txBox="1"/>
      </xdr:nvSpPr>
      <xdr:spPr>
        <a:xfrm>
          <a:off x="6705111" y="1310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93148</xdr:rowOff>
    </xdr:from>
    <xdr:to>
      <xdr:col>55</xdr:col>
      <xdr:colOff>50800</xdr:colOff>
      <xdr:row>79</xdr:row>
      <xdr:rowOff>23298</xdr:rowOff>
    </xdr:to>
    <xdr:sp macro="" textlink="">
      <xdr:nvSpPr>
        <xdr:cNvPr id="412" name="楕円 411"/>
        <xdr:cNvSpPr/>
      </xdr:nvSpPr>
      <xdr:spPr>
        <a:xfrm>
          <a:off x="10426700" y="1346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8075</xdr:rowOff>
    </xdr:from>
    <xdr:ext cx="469744" cy="259045"/>
    <xdr:sp macro="" textlink="">
      <xdr:nvSpPr>
        <xdr:cNvPr id="413" name="商工費該当値テキスト"/>
        <xdr:cNvSpPr txBox="1"/>
      </xdr:nvSpPr>
      <xdr:spPr>
        <a:xfrm>
          <a:off x="10528300" y="1338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69126</xdr:rowOff>
    </xdr:from>
    <xdr:to>
      <xdr:col>50</xdr:col>
      <xdr:colOff>165100</xdr:colOff>
      <xdr:row>78</xdr:row>
      <xdr:rowOff>170726</xdr:rowOff>
    </xdr:to>
    <xdr:sp macro="" textlink="">
      <xdr:nvSpPr>
        <xdr:cNvPr id="414" name="楕円 413"/>
        <xdr:cNvSpPr/>
      </xdr:nvSpPr>
      <xdr:spPr>
        <a:xfrm>
          <a:off x="9588500" y="1344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161853</xdr:rowOff>
    </xdr:from>
    <xdr:ext cx="469744" cy="259045"/>
    <xdr:sp macro="" textlink="">
      <xdr:nvSpPr>
        <xdr:cNvPr id="415" name="テキスト ボックス 414"/>
        <xdr:cNvSpPr txBox="1"/>
      </xdr:nvSpPr>
      <xdr:spPr>
        <a:xfrm>
          <a:off x="9404428" y="13534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28530</xdr:rowOff>
    </xdr:from>
    <xdr:to>
      <xdr:col>46</xdr:col>
      <xdr:colOff>38100</xdr:colOff>
      <xdr:row>78</xdr:row>
      <xdr:rowOff>130130</xdr:rowOff>
    </xdr:to>
    <xdr:sp macro="" textlink="">
      <xdr:nvSpPr>
        <xdr:cNvPr id="416" name="楕円 415"/>
        <xdr:cNvSpPr/>
      </xdr:nvSpPr>
      <xdr:spPr>
        <a:xfrm>
          <a:off x="8699500" y="1340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121257</xdr:rowOff>
    </xdr:from>
    <xdr:ext cx="469744" cy="259045"/>
    <xdr:sp macro="" textlink="">
      <xdr:nvSpPr>
        <xdr:cNvPr id="417" name="テキスト ボックス 416"/>
        <xdr:cNvSpPr txBox="1"/>
      </xdr:nvSpPr>
      <xdr:spPr>
        <a:xfrm>
          <a:off x="8515428" y="134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97282</xdr:rowOff>
    </xdr:from>
    <xdr:to>
      <xdr:col>41</xdr:col>
      <xdr:colOff>101600</xdr:colOff>
      <xdr:row>79</xdr:row>
      <xdr:rowOff>27432</xdr:rowOff>
    </xdr:to>
    <xdr:sp macro="" textlink="">
      <xdr:nvSpPr>
        <xdr:cNvPr id="418" name="楕円 417"/>
        <xdr:cNvSpPr/>
      </xdr:nvSpPr>
      <xdr:spPr>
        <a:xfrm>
          <a:off x="7810500" y="1347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18559</xdr:rowOff>
    </xdr:from>
    <xdr:ext cx="469744" cy="259045"/>
    <xdr:sp macro="" textlink="">
      <xdr:nvSpPr>
        <xdr:cNvPr id="419" name="テキスト ボックス 418"/>
        <xdr:cNvSpPr txBox="1"/>
      </xdr:nvSpPr>
      <xdr:spPr>
        <a:xfrm>
          <a:off x="7626428" y="1356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90272</xdr:rowOff>
    </xdr:from>
    <xdr:to>
      <xdr:col>36</xdr:col>
      <xdr:colOff>165100</xdr:colOff>
      <xdr:row>79</xdr:row>
      <xdr:rowOff>20422</xdr:rowOff>
    </xdr:to>
    <xdr:sp macro="" textlink="">
      <xdr:nvSpPr>
        <xdr:cNvPr id="420" name="楕円 419"/>
        <xdr:cNvSpPr/>
      </xdr:nvSpPr>
      <xdr:spPr>
        <a:xfrm>
          <a:off x="6921500" y="1346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11549</xdr:rowOff>
    </xdr:from>
    <xdr:ext cx="469744" cy="259045"/>
    <xdr:sp macro="" textlink="">
      <xdr:nvSpPr>
        <xdr:cNvPr id="421" name="テキスト ボックス 420"/>
        <xdr:cNvSpPr txBox="1"/>
      </xdr:nvSpPr>
      <xdr:spPr>
        <a:xfrm>
          <a:off x="6737428" y="13556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5" name="テキスト ボックス 434"/>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37" name="テキスト ボックス 436"/>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39" name="テキスト ボックス 438"/>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1" name="テキスト ボックス 44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137646</xdr:rowOff>
    </xdr:from>
    <xdr:to>
      <xdr:col>54</xdr:col>
      <xdr:colOff>189865</xdr:colOff>
      <xdr:row>99</xdr:row>
      <xdr:rowOff>32953</xdr:rowOff>
    </xdr:to>
    <xdr:cxnSp macro="">
      <xdr:nvCxnSpPr>
        <xdr:cNvPr id="447" name="直線コネクタ 446"/>
        <xdr:cNvCxnSpPr/>
      </xdr:nvCxnSpPr>
      <xdr:spPr>
        <a:xfrm flipV="1">
          <a:off x="10475595" y="15396696"/>
          <a:ext cx="1270" cy="1609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36780</xdr:rowOff>
    </xdr:from>
    <xdr:ext cx="534377" cy="259045"/>
    <xdr:sp macro="" textlink="">
      <xdr:nvSpPr>
        <xdr:cNvPr id="448" name="土木費最小値テキスト"/>
        <xdr:cNvSpPr txBox="1"/>
      </xdr:nvSpPr>
      <xdr:spPr>
        <a:xfrm>
          <a:off x="10528300" y="1701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32953</xdr:rowOff>
    </xdr:from>
    <xdr:to>
      <xdr:col>55</xdr:col>
      <xdr:colOff>88900</xdr:colOff>
      <xdr:row>99</xdr:row>
      <xdr:rowOff>32953</xdr:rowOff>
    </xdr:to>
    <xdr:cxnSp macro="">
      <xdr:nvCxnSpPr>
        <xdr:cNvPr id="449" name="直線コネクタ 448"/>
        <xdr:cNvCxnSpPr/>
      </xdr:nvCxnSpPr>
      <xdr:spPr>
        <a:xfrm>
          <a:off x="10388600" y="1700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84323</xdr:rowOff>
    </xdr:from>
    <xdr:ext cx="599010" cy="259045"/>
    <xdr:sp macro="" textlink="">
      <xdr:nvSpPr>
        <xdr:cNvPr id="450" name="土木費最大値テキスト"/>
        <xdr:cNvSpPr txBox="1"/>
      </xdr:nvSpPr>
      <xdr:spPr>
        <a:xfrm>
          <a:off x="10528300" y="1517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513,129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137646</xdr:rowOff>
    </xdr:from>
    <xdr:to>
      <xdr:col>55</xdr:col>
      <xdr:colOff>88900</xdr:colOff>
      <xdr:row>89</xdr:row>
      <xdr:rowOff>137646</xdr:rowOff>
    </xdr:to>
    <xdr:cxnSp macro="">
      <xdr:nvCxnSpPr>
        <xdr:cNvPr id="451" name="直線コネクタ 450"/>
        <xdr:cNvCxnSpPr/>
      </xdr:nvCxnSpPr>
      <xdr:spPr>
        <a:xfrm>
          <a:off x="10388600" y="153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133469</xdr:rowOff>
    </xdr:from>
    <xdr:to>
      <xdr:col>55</xdr:col>
      <xdr:colOff>0</xdr:colOff>
      <xdr:row>98</xdr:row>
      <xdr:rowOff>141793</xdr:rowOff>
    </xdr:to>
    <xdr:cxnSp macro="">
      <xdr:nvCxnSpPr>
        <xdr:cNvPr id="452" name="直線コネクタ 451"/>
        <xdr:cNvCxnSpPr/>
      </xdr:nvCxnSpPr>
      <xdr:spPr>
        <a:xfrm>
          <a:off x="9639300" y="16935569"/>
          <a:ext cx="838200" cy="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96223</xdr:rowOff>
    </xdr:from>
    <xdr:ext cx="534377" cy="259045"/>
    <xdr:sp macro="" textlink="">
      <xdr:nvSpPr>
        <xdr:cNvPr id="453" name="土木費平均値テキスト"/>
        <xdr:cNvSpPr txBox="1"/>
      </xdr:nvSpPr>
      <xdr:spPr>
        <a:xfrm>
          <a:off x="10528300" y="16726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73346</xdr:rowOff>
    </xdr:from>
    <xdr:to>
      <xdr:col>55</xdr:col>
      <xdr:colOff>50800</xdr:colOff>
      <xdr:row>99</xdr:row>
      <xdr:rowOff>3496</xdr:rowOff>
    </xdr:to>
    <xdr:sp macro="" textlink="">
      <xdr:nvSpPr>
        <xdr:cNvPr id="454" name="フローチャート: 判断 453"/>
        <xdr:cNvSpPr/>
      </xdr:nvSpPr>
      <xdr:spPr>
        <a:xfrm>
          <a:off x="10426700" y="168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115629</xdr:rowOff>
    </xdr:from>
    <xdr:to>
      <xdr:col>50</xdr:col>
      <xdr:colOff>114300</xdr:colOff>
      <xdr:row>98</xdr:row>
      <xdr:rowOff>133469</xdr:rowOff>
    </xdr:to>
    <xdr:cxnSp macro="">
      <xdr:nvCxnSpPr>
        <xdr:cNvPr id="455" name="直線コネクタ 454"/>
        <xdr:cNvCxnSpPr/>
      </xdr:nvCxnSpPr>
      <xdr:spPr>
        <a:xfrm>
          <a:off x="8750300" y="16917729"/>
          <a:ext cx="889000" cy="1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73630</xdr:rowOff>
    </xdr:from>
    <xdr:to>
      <xdr:col>50</xdr:col>
      <xdr:colOff>165100</xdr:colOff>
      <xdr:row>99</xdr:row>
      <xdr:rowOff>3780</xdr:rowOff>
    </xdr:to>
    <xdr:sp macro="" textlink="">
      <xdr:nvSpPr>
        <xdr:cNvPr id="456" name="フローチャート: 判断 455"/>
        <xdr:cNvSpPr/>
      </xdr:nvSpPr>
      <xdr:spPr>
        <a:xfrm>
          <a:off x="9588500" y="168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20307</xdr:rowOff>
    </xdr:from>
    <xdr:ext cx="534377" cy="259045"/>
    <xdr:sp macro="" textlink="">
      <xdr:nvSpPr>
        <xdr:cNvPr id="457" name="テキスト ボックス 456"/>
        <xdr:cNvSpPr txBox="1"/>
      </xdr:nvSpPr>
      <xdr:spPr>
        <a:xfrm>
          <a:off x="9372111" y="1665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64281</xdr:rowOff>
    </xdr:from>
    <xdr:to>
      <xdr:col>45</xdr:col>
      <xdr:colOff>177800</xdr:colOff>
      <xdr:row>98</xdr:row>
      <xdr:rowOff>115629</xdr:rowOff>
    </xdr:to>
    <xdr:cxnSp macro="">
      <xdr:nvCxnSpPr>
        <xdr:cNvPr id="458" name="直線コネクタ 457"/>
        <xdr:cNvCxnSpPr/>
      </xdr:nvCxnSpPr>
      <xdr:spPr>
        <a:xfrm>
          <a:off x="7861300" y="16866381"/>
          <a:ext cx="889000" cy="5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79025</xdr:rowOff>
    </xdr:from>
    <xdr:to>
      <xdr:col>46</xdr:col>
      <xdr:colOff>38100</xdr:colOff>
      <xdr:row>99</xdr:row>
      <xdr:rowOff>9175</xdr:rowOff>
    </xdr:to>
    <xdr:sp macro="" textlink="">
      <xdr:nvSpPr>
        <xdr:cNvPr id="459" name="フローチャート: 判断 458"/>
        <xdr:cNvSpPr/>
      </xdr:nvSpPr>
      <xdr:spPr>
        <a:xfrm>
          <a:off x="8699500" y="1688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302</xdr:rowOff>
    </xdr:from>
    <xdr:ext cx="534377" cy="259045"/>
    <xdr:sp macro="" textlink="">
      <xdr:nvSpPr>
        <xdr:cNvPr id="460" name="テキスト ボックス 459"/>
        <xdr:cNvSpPr txBox="1"/>
      </xdr:nvSpPr>
      <xdr:spPr>
        <a:xfrm>
          <a:off x="8483111" y="1697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64281</xdr:rowOff>
    </xdr:from>
    <xdr:to>
      <xdr:col>41</xdr:col>
      <xdr:colOff>50800</xdr:colOff>
      <xdr:row>98</xdr:row>
      <xdr:rowOff>84646</xdr:rowOff>
    </xdr:to>
    <xdr:cxnSp macro="">
      <xdr:nvCxnSpPr>
        <xdr:cNvPr id="461" name="直線コネクタ 460"/>
        <xdr:cNvCxnSpPr/>
      </xdr:nvCxnSpPr>
      <xdr:spPr>
        <a:xfrm flipV="1">
          <a:off x="6972300" y="16866381"/>
          <a:ext cx="889000" cy="2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65549</xdr:rowOff>
    </xdr:from>
    <xdr:to>
      <xdr:col>41</xdr:col>
      <xdr:colOff>101600</xdr:colOff>
      <xdr:row>98</xdr:row>
      <xdr:rowOff>167149</xdr:rowOff>
    </xdr:to>
    <xdr:sp macro="" textlink="">
      <xdr:nvSpPr>
        <xdr:cNvPr id="462" name="フローチャート: 判断 461"/>
        <xdr:cNvSpPr/>
      </xdr:nvSpPr>
      <xdr:spPr>
        <a:xfrm>
          <a:off x="7810500" y="1686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158276</xdr:rowOff>
    </xdr:from>
    <xdr:ext cx="534377" cy="259045"/>
    <xdr:sp macro="" textlink="">
      <xdr:nvSpPr>
        <xdr:cNvPr id="463" name="テキスト ボックス 462"/>
        <xdr:cNvSpPr txBox="1"/>
      </xdr:nvSpPr>
      <xdr:spPr>
        <a:xfrm>
          <a:off x="7594111" y="1696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65207</xdr:rowOff>
    </xdr:from>
    <xdr:to>
      <xdr:col>36</xdr:col>
      <xdr:colOff>165100</xdr:colOff>
      <xdr:row>98</xdr:row>
      <xdr:rowOff>166807</xdr:rowOff>
    </xdr:to>
    <xdr:sp macro="" textlink="">
      <xdr:nvSpPr>
        <xdr:cNvPr id="464" name="フローチャート: 判断 463"/>
        <xdr:cNvSpPr/>
      </xdr:nvSpPr>
      <xdr:spPr>
        <a:xfrm>
          <a:off x="6921500" y="1686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157934</xdr:rowOff>
    </xdr:from>
    <xdr:ext cx="534377" cy="259045"/>
    <xdr:sp macro="" textlink="">
      <xdr:nvSpPr>
        <xdr:cNvPr id="465" name="テキスト ボックス 464"/>
        <xdr:cNvSpPr txBox="1"/>
      </xdr:nvSpPr>
      <xdr:spPr>
        <a:xfrm>
          <a:off x="6705111" y="1696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90993</xdr:rowOff>
    </xdr:from>
    <xdr:to>
      <xdr:col>55</xdr:col>
      <xdr:colOff>50800</xdr:colOff>
      <xdr:row>99</xdr:row>
      <xdr:rowOff>21143</xdr:rowOff>
    </xdr:to>
    <xdr:sp macro="" textlink="">
      <xdr:nvSpPr>
        <xdr:cNvPr id="471" name="楕円 470"/>
        <xdr:cNvSpPr/>
      </xdr:nvSpPr>
      <xdr:spPr>
        <a:xfrm>
          <a:off x="10426700" y="1689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51772</xdr:rowOff>
    </xdr:from>
    <xdr:ext cx="534377" cy="259045"/>
    <xdr:sp macro="" textlink="">
      <xdr:nvSpPr>
        <xdr:cNvPr id="472" name="土木費該当値テキスト"/>
        <xdr:cNvSpPr txBox="1"/>
      </xdr:nvSpPr>
      <xdr:spPr>
        <a:xfrm>
          <a:off x="10528300" y="1685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82669</xdr:rowOff>
    </xdr:from>
    <xdr:to>
      <xdr:col>50</xdr:col>
      <xdr:colOff>165100</xdr:colOff>
      <xdr:row>99</xdr:row>
      <xdr:rowOff>12819</xdr:rowOff>
    </xdr:to>
    <xdr:sp macro="" textlink="">
      <xdr:nvSpPr>
        <xdr:cNvPr id="473" name="楕円 472"/>
        <xdr:cNvSpPr/>
      </xdr:nvSpPr>
      <xdr:spPr>
        <a:xfrm>
          <a:off x="9588500" y="1688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3946</xdr:rowOff>
    </xdr:from>
    <xdr:ext cx="534377" cy="259045"/>
    <xdr:sp macro="" textlink="">
      <xdr:nvSpPr>
        <xdr:cNvPr id="474" name="テキスト ボックス 473"/>
        <xdr:cNvSpPr txBox="1"/>
      </xdr:nvSpPr>
      <xdr:spPr>
        <a:xfrm>
          <a:off x="9372111" y="1697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64829</xdr:rowOff>
    </xdr:from>
    <xdr:to>
      <xdr:col>46</xdr:col>
      <xdr:colOff>38100</xdr:colOff>
      <xdr:row>98</xdr:row>
      <xdr:rowOff>166429</xdr:rowOff>
    </xdr:to>
    <xdr:sp macro="" textlink="">
      <xdr:nvSpPr>
        <xdr:cNvPr id="475" name="楕円 474"/>
        <xdr:cNvSpPr/>
      </xdr:nvSpPr>
      <xdr:spPr>
        <a:xfrm>
          <a:off x="8699500" y="1686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11506</xdr:rowOff>
    </xdr:from>
    <xdr:ext cx="534377" cy="259045"/>
    <xdr:sp macro="" textlink="">
      <xdr:nvSpPr>
        <xdr:cNvPr id="476" name="テキスト ボックス 475"/>
        <xdr:cNvSpPr txBox="1"/>
      </xdr:nvSpPr>
      <xdr:spPr>
        <a:xfrm>
          <a:off x="8483111" y="1664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13481</xdr:rowOff>
    </xdr:from>
    <xdr:to>
      <xdr:col>41</xdr:col>
      <xdr:colOff>101600</xdr:colOff>
      <xdr:row>98</xdr:row>
      <xdr:rowOff>115081</xdr:rowOff>
    </xdr:to>
    <xdr:sp macro="" textlink="">
      <xdr:nvSpPr>
        <xdr:cNvPr id="477" name="楕円 476"/>
        <xdr:cNvSpPr/>
      </xdr:nvSpPr>
      <xdr:spPr>
        <a:xfrm>
          <a:off x="7810500" y="1681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131608</xdr:rowOff>
    </xdr:from>
    <xdr:ext cx="534377" cy="259045"/>
    <xdr:sp macro="" textlink="">
      <xdr:nvSpPr>
        <xdr:cNvPr id="478" name="テキスト ボックス 477"/>
        <xdr:cNvSpPr txBox="1"/>
      </xdr:nvSpPr>
      <xdr:spPr>
        <a:xfrm>
          <a:off x="7594111" y="1659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33846</xdr:rowOff>
    </xdr:from>
    <xdr:to>
      <xdr:col>36</xdr:col>
      <xdr:colOff>165100</xdr:colOff>
      <xdr:row>98</xdr:row>
      <xdr:rowOff>135446</xdr:rowOff>
    </xdr:to>
    <xdr:sp macro="" textlink="">
      <xdr:nvSpPr>
        <xdr:cNvPr id="479" name="楕円 478"/>
        <xdr:cNvSpPr/>
      </xdr:nvSpPr>
      <xdr:spPr>
        <a:xfrm>
          <a:off x="6921500" y="1683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151973</xdr:rowOff>
    </xdr:from>
    <xdr:ext cx="534377" cy="259045"/>
    <xdr:sp macro="" textlink="">
      <xdr:nvSpPr>
        <xdr:cNvPr id="480" name="テキスト ボックス 479"/>
        <xdr:cNvSpPr txBox="1"/>
      </xdr:nvSpPr>
      <xdr:spPr>
        <a:xfrm>
          <a:off x="6705111" y="1661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3" name="テキスト ボックス 49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147107</xdr:rowOff>
    </xdr:from>
    <xdr:to>
      <xdr:col>85</xdr:col>
      <xdr:colOff>126364</xdr:colOff>
      <xdr:row>38</xdr:row>
      <xdr:rowOff>162011</xdr:rowOff>
    </xdr:to>
    <xdr:cxnSp macro="">
      <xdr:nvCxnSpPr>
        <xdr:cNvPr id="503" name="直線コネクタ 502"/>
        <xdr:cNvCxnSpPr/>
      </xdr:nvCxnSpPr>
      <xdr:spPr>
        <a:xfrm flipV="1">
          <a:off x="16317595" y="5462057"/>
          <a:ext cx="1269" cy="1215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165838</xdr:rowOff>
    </xdr:from>
    <xdr:ext cx="469744" cy="259045"/>
    <xdr:sp macro="" textlink="">
      <xdr:nvSpPr>
        <xdr:cNvPr id="504" name="消防費最小値テキスト"/>
        <xdr:cNvSpPr txBox="1"/>
      </xdr:nvSpPr>
      <xdr:spPr>
        <a:xfrm>
          <a:off x="16370300" y="668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162011</xdr:rowOff>
    </xdr:from>
    <xdr:to>
      <xdr:col>86</xdr:col>
      <xdr:colOff>25400</xdr:colOff>
      <xdr:row>38</xdr:row>
      <xdr:rowOff>162011</xdr:rowOff>
    </xdr:to>
    <xdr:cxnSp macro="">
      <xdr:nvCxnSpPr>
        <xdr:cNvPr id="505" name="直線コネクタ 504"/>
        <xdr:cNvCxnSpPr/>
      </xdr:nvCxnSpPr>
      <xdr:spPr>
        <a:xfrm>
          <a:off x="16230600" y="667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93784</xdr:rowOff>
    </xdr:from>
    <xdr:ext cx="534377" cy="259045"/>
    <xdr:sp macro="" textlink="">
      <xdr:nvSpPr>
        <xdr:cNvPr id="506" name="消防費最大値テキスト"/>
        <xdr:cNvSpPr txBox="1"/>
      </xdr:nvSpPr>
      <xdr:spPr>
        <a:xfrm>
          <a:off x="16370300" y="52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147107</xdr:rowOff>
    </xdr:from>
    <xdr:to>
      <xdr:col>86</xdr:col>
      <xdr:colOff>25400</xdr:colOff>
      <xdr:row>31</xdr:row>
      <xdr:rowOff>147107</xdr:rowOff>
    </xdr:to>
    <xdr:cxnSp macro="">
      <xdr:nvCxnSpPr>
        <xdr:cNvPr id="507" name="直線コネクタ 506"/>
        <xdr:cNvCxnSpPr/>
      </xdr:nvCxnSpPr>
      <xdr:spPr>
        <a:xfrm>
          <a:off x="16230600" y="546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53975</xdr:rowOff>
    </xdr:from>
    <xdr:to>
      <xdr:col>85</xdr:col>
      <xdr:colOff>127000</xdr:colOff>
      <xdr:row>34</xdr:row>
      <xdr:rowOff>125481</xdr:rowOff>
    </xdr:to>
    <xdr:cxnSp macro="">
      <xdr:nvCxnSpPr>
        <xdr:cNvPr id="508" name="直線コネクタ 507"/>
        <xdr:cNvCxnSpPr/>
      </xdr:nvCxnSpPr>
      <xdr:spPr>
        <a:xfrm>
          <a:off x="15481300" y="5711825"/>
          <a:ext cx="838200" cy="24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137096</xdr:rowOff>
    </xdr:from>
    <xdr:ext cx="534377" cy="259045"/>
    <xdr:sp macro="" textlink="">
      <xdr:nvSpPr>
        <xdr:cNvPr id="509" name="消防費平均値テキスト"/>
        <xdr:cNvSpPr txBox="1"/>
      </xdr:nvSpPr>
      <xdr:spPr>
        <a:xfrm>
          <a:off x="16370300" y="6309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158669</xdr:rowOff>
    </xdr:from>
    <xdr:to>
      <xdr:col>85</xdr:col>
      <xdr:colOff>177800</xdr:colOff>
      <xdr:row>37</xdr:row>
      <xdr:rowOff>88819</xdr:rowOff>
    </xdr:to>
    <xdr:sp macro="" textlink="">
      <xdr:nvSpPr>
        <xdr:cNvPr id="510" name="フローチャート: 判断 509"/>
        <xdr:cNvSpPr/>
      </xdr:nvSpPr>
      <xdr:spPr>
        <a:xfrm>
          <a:off x="162687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53975</xdr:rowOff>
    </xdr:from>
    <xdr:to>
      <xdr:col>81</xdr:col>
      <xdr:colOff>50800</xdr:colOff>
      <xdr:row>34</xdr:row>
      <xdr:rowOff>113411</xdr:rowOff>
    </xdr:to>
    <xdr:cxnSp macro="">
      <xdr:nvCxnSpPr>
        <xdr:cNvPr id="511" name="直線コネクタ 510"/>
        <xdr:cNvCxnSpPr/>
      </xdr:nvCxnSpPr>
      <xdr:spPr>
        <a:xfrm flipV="1">
          <a:off x="14592300" y="5711825"/>
          <a:ext cx="889000" cy="2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166898</xdr:rowOff>
    </xdr:from>
    <xdr:to>
      <xdr:col>81</xdr:col>
      <xdr:colOff>101600</xdr:colOff>
      <xdr:row>37</xdr:row>
      <xdr:rowOff>97048</xdr:rowOff>
    </xdr:to>
    <xdr:sp macro="" textlink="">
      <xdr:nvSpPr>
        <xdr:cNvPr id="512" name="フローチャート: 判断 511"/>
        <xdr:cNvSpPr/>
      </xdr:nvSpPr>
      <xdr:spPr>
        <a:xfrm>
          <a:off x="15430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88175</xdr:rowOff>
    </xdr:from>
    <xdr:ext cx="534377" cy="259045"/>
    <xdr:sp macro="" textlink="">
      <xdr:nvSpPr>
        <xdr:cNvPr id="513" name="テキスト ボックス 512"/>
        <xdr:cNvSpPr txBox="1"/>
      </xdr:nvSpPr>
      <xdr:spPr>
        <a:xfrm>
          <a:off x="15214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113411</xdr:rowOff>
    </xdr:from>
    <xdr:to>
      <xdr:col>76</xdr:col>
      <xdr:colOff>114300</xdr:colOff>
      <xdr:row>36</xdr:row>
      <xdr:rowOff>13970</xdr:rowOff>
    </xdr:to>
    <xdr:cxnSp macro="">
      <xdr:nvCxnSpPr>
        <xdr:cNvPr id="514" name="直線コネクタ 513"/>
        <xdr:cNvCxnSpPr/>
      </xdr:nvCxnSpPr>
      <xdr:spPr>
        <a:xfrm flipV="1">
          <a:off x="13703300" y="5942711"/>
          <a:ext cx="889000" cy="24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149525</xdr:rowOff>
    </xdr:from>
    <xdr:to>
      <xdr:col>76</xdr:col>
      <xdr:colOff>165100</xdr:colOff>
      <xdr:row>37</xdr:row>
      <xdr:rowOff>79675</xdr:rowOff>
    </xdr:to>
    <xdr:sp macro="" textlink="">
      <xdr:nvSpPr>
        <xdr:cNvPr id="515" name="フローチャート: 判断 514"/>
        <xdr:cNvSpPr/>
      </xdr:nvSpPr>
      <xdr:spPr>
        <a:xfrm>
          <a:off x="14541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70802</xdr:rowOff>
    </xdr:from>
    <xdr:ext cx="534377" cy="259045"/>
    <xdr:sp macro="" textlink="">
      <xdr:nvSpPr>
        <xdr:cNvPr id="516" name="テキスト ボックス 515"/>
        <xdr:cNvSpPr txBox="1"/>
      </xdr:nvSpPr>
      <xdr:spPr>
        <a:xfrm>
          <a:off x="14325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32578</xdr:rowOff>
    </xdr:from>
    <xdr:to>
      <xdr:col>71</xdr:col>
      <xdr:colOff>177800</xdr:colOff>
      <xdr:row>36</xdr:row>
      <xdr:rowOff>13970</xdr:rowOff>
    </xdr:to>
    <xdr:cxnSp macro="">
      <xdr:nvCxnSpPr>
        <xdr:cNvPr id="517" name="直線コネクタ 516"/>
        <xdr:cNvCxnSpPr/>
      </xdr:nvCxnSpPr>
      <xdr:spPr>
        <a:xfrm>
          <a:off x="12814300" y="6033328"/>
          <a:ext cx="889000" cy="15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151719</xdr:rowOff>
    </xdr:from>
    <xdr:to>
      <xdr:col>72</xdr:col>
      <xdr:colOff>38100</xdr:colOff>
      <xdr:row>36</xdr:row>
      <xdr:rowOff>81869</xdr:rowOff>
    </xdr:to>
    <xdr:sp macro="" textlink="">
      <xdr:nvSpPr>
        <xdr:cNvPr id="518" name="フローチャート: 判断 517"/>
        <xdr:cNvSpPr/>
      </xdr:nvSpPr>
      <xdr:spPr>
        <a:xfrm>
          <a:off x="13652500" y="61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72996</xdr:rowOff>
    </xdr:from>
    <xdr:ext cx="534377" cy="259045"/>
    <xdr:sp macro="" textlink="">
      <xdr:nvSpPr>
        <xdr:cNvPr id="519" name="テキスト ボックス 518"/>
        <xdr:cNvSpPr txBox="1"/>
      </xdr:nvSpPr>
      <xdr:spPr>
        <a:xfrm>
          <a:off x="13436111" y="624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61697</xdr:rowOff>
    </xdr:from>
    <xdr:to>
      <xdr:col>67</xdr:col>
      <xdr:colOff>101600</xdr:colOff>
      <xdr:row>36</xdr:row>
      <xdr:rowOff>163297</xdr:rowOff>
    </xdr:to>
    <xdr:sp macro="" textlink="">
      <xdr:nvSpPr>
        <xdr:cNvPr id="520" name="フローチャート: 判断 519"/>
        <xdr:cNvSpPr/>
      </xdr:nvSpPr>
      <xdr:spPr>
        <a:xfrm>
          <a:off x="12763500" y="62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154424</xdr:rowOff>
    </xdr:from>
    <xdr:ext cx="534377" cy="259045"/>
    <xdr:sp macro="" textlink="">
      <xdr:nvSpPr>
        <xdr:cNvPr id="521" name="テキスト ボックス 520"/>
        <xdr:cNvSpPr txBox="1"/>
      </xdr:nvSpPr>
      <xdr:spPr>
        <a:xfrm>
          <a:off x="12547111" y="632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74681</xdr:rowOff>
    </xdr:from>
    <xdr:to>
      <xdr:col>85</xdr:col>
      <xdr:colOff>177800</xdr:colOff>
      <xdr:row>35</xdr:row>
      <xdr:rowOff>4831</xdr:rowOff>
    </xdr:to>
    <xdr:sp macro="" textlink="">
      <xdr:nvSpPr>
        <xdr:cNvPr id="527" name="楕円 526"/>
        <xdr:cNvSpPr/>
      </xdr:nvSpPr>
      <xdr:spPr>
        <a:xfrm>
          <a:off x="16268700" y="590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97558</xdr:rowOff>
    </xdr:from>
    <xdr:ext cx="534377" cy="259045"/>
    <xdr:sp macro="" textlink="">
      <xdr:nvSpPr>
        <xdr:cNvPr id="528" name="消防費該当値テキスト"/>
        <xdr:cNvSpPr txBox="1"/>
      </xdr:nvSpPr>
      <xdr:spPr>
        <a:xfrm>
          <a:off x="16370300" y="575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3175</xdr:rowOff>
    </xdr:from>
    <xdr:to>
      <xdr:col>81</xdr:col>
      <xdr:colOff>101600</xdr:colOff>
      <xdr:row>33</xdr:row>
      <xdr:rowOff>104775</xdr:rowOff>
    </xdr:to>
    <xdr:sp macro="" textlink="">
      <xdr:nvSpPr>
        <xdr:cNvPr id="529" name="楕円 528"/>
        <xdr:cNvSpPr/>
      </xdr:nvSpPr>
      <xdr:spPr>
        <a:xfrm>
          <a:off x="15430500" y="56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121302</xdr:rowOff>
    </xdr:from>
    <xdr:ext cx="534377" cy="259045"/>
    <xdr:sp macro="" textlink="">
      <xdr:nvSpPr>
        <xdr:cNvPr id="530" name="テキスト ボックス 529"/>
        <xdr:cNvSpPr txBox="1"/>
      </xdr:nvSpPr>
      <xdr:spPr>
        <a:xfrm>
          <a:off x="15214111" y="543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62611</xdr:rowOff>
    </xdr:from>
    <xdr:to>
      <xdr:col>76</xdr:col>
      <xdr:colOff>165100</xdr:colOff>
      <xdr:row>34</xdr:row>
      <xdr:rowOff>164211</xdr:rowOff>
    </xdr:to>
    <xdr:sp macro="" textlink="">
      <xdr:nvSpPr>
        <xdr:cNvPr id="531" name="楕円 530"/>
        <xdr:cNvSpPr/>
      </xdr:nvSpPr>
      <xdr:spPr>
        <a:xfrm>
          <a:off x="14541500" y="589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9288</xdr:rowOff>
    </xdr:from>
    <xdr:ext cx="534377" cy="259045"/>
    <xdr:sp macro="" textlink="">
      <xdr:nvSpPr>
        <xdr:cNvPr id="532" name="テキスト ボックス 531"/>
        <xdr:cNvSpPr txBox="1"/>
      </xdr:nvSpPr>
      <xdr:spPr>
        <a:xfrm>
          <a:off x="14325111" y="566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134620</xdr:rowOff>
    </xdr:from>
    <xdr:to>
      <xdr:col>72</xdr:col>
      <xdr:colOff>38100</xdr:colOff>
      <xdr:row>36</xdr:row>
      <xdr:rowOff>64770</xdr:rowOff>
    </xdr:to>
    <xdr:sp macro="" textlink="">
      <xdr:nvSpPr>
        <xdr:cNvPr id="533" name="楕円 532"/>
        <xdr:cNvSpPr/>
      </xdr:nvSpPr>
      <xdr:spPr>
        <a:xfrm>
          <a:off x="13652500" y="613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81297</xdr:rowOff>
    </xdr:from>
    <xdr:ext cx="534377" cy="259045"/>
    <xdr:sp macro="" textlink="">
      <xdr:nvSpPr>
        <xdr:cNvPr id="534" name="テキスト ボックス 533"/>
        <xdr:cNvSpPr txBox="1"/>
      </xdr:nvSpPr>
      <xdr:spPr>
        <a:xfrm>
          <a:off x="13436111" y="591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153228</xdr:rowOff>
    </xdr:from>
    <xdr:to>
      <xdr:col>67</xdr:col>
      <xdr:colOff>101600</xdr:colOff>
      <xdr:row>35</xdr:row>
      <xdr:rowOff>83378</xdr:rowOff>
    </xdr:to>
    <xdr:sp macro="" textlink="">
      <xdr:nvSpPr>
        <xdr:cNvPr id="535" name="楕円 534"/>
        <xdr:cNvSpPr/>
      </xdr:nvSpPr>
      <xdr:spPr>
        <a:xfrm>
          <a:off x="12763500" y="598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99905</xdr:rowOff>
    </xdr:from>
    <xdr:ext cx="534377" cy="259045"/>
    <xdr:sp macro="" textlink="">
      <xdr:nvSpPr>
        <xdr:cNvPr id="536" name="テキスト ボックス 535"/>
        <xdr:cNvSpPr txBox="1"/>
      </xdr:nvSpPr>
      <xdr:spPr>
        <a:xfrm>
          <a:off x="12547111" y="575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7" name="テキスト ボックス 54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9" name="テキスト ボックス 54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1" name="テキスト ボックス 55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3" name="テキスト ボックス 55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86093</xdr:rowOff>
    </xdr:from>
    <xdr:to>
      <xdr:col>85</xdr:col>
      <xdr:colOff>126364</xdr:colOff>
      <xdr:row>59</xdr:row>
      <xdr:rowOff>131953</xdr:rowOff>
    </xdr:to>
    <xdr:cxnSp macro="">
      <xdr:nvCxnSpPr>
        <xdr:cNvPr id="561" name="直線コネクタ 560"/>
        <xdr:cNvCxnSpPr/>
      </xdr:nvCxnSpPr>
      <xdr:spPr>
        <a:xfrm flipV="1">
          <a:off x="16317595" y="8830043"/>
          <a:ext cx="1269" cy="141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135780</xdr:rowOff>
    </xdr:from>
    <xdr:ext cx="534377" cy="259045"/>
    <xdr:sp macro="" textlink="">
      <xdr:nvSpPr>
        <xdr:cNvPr id="562" name="教育費最小値テキスト"/>
        <xdr:cNvSpPr txBox="1"/>
      </xdr:nvSpPr>
      <xdr:spPr>
        <a:xfrm>
          <a:off x="16370300" y="102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131953</xdr:rowOff>
    </xdr:from>
    <xdr:to>
      <xdr:col>86</xdr:col>
      <xdr:colOff>25400</xdr:colOff>
      <xdr:row>59</xdr:row>
      <xdr:rowOff>131953</xdr:rowOff>
    </xdr:to>
    <xdr:cxnSp macro="">
      <xdr:nvCxnSpPr>
        <xdr:cNvPr id="563" name="直線コネクタ 562"/>
        <xdr:cNvCxnSpPr/>
      </xdr:nvCxnSpPr>
      <xdr:spPr>
        <a:xfrm>
          <a:off x="16230600" y="1024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32770</xdr:rowOff>
    </xdr:from>
    <xdr:ext cx="599010" cy="259045"/>
    <xdr:sp macro="" textlink="">
      <xdr:nvSpPr>
        <xdr:cNvPr id="564" name="教育費最大値テキスト"/>
        <xdr:cNvSpPr txBox="1"/>
      </xdr:nvSpPr>
      <xdr:spPr>
        <a:xfrm>
          <a:off x="16370300" y="860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134,721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86093</xdr:rowOff>
    </xdr:from>
    <xdr:to>
      <xdr:col>86</xdr:col>
      <xdr:colOff>25400</xdr:colOff>
      <xdr:row>51</xdr:row>
      <xdr:rowOff>86093</xdr:rowOff>
    </xdr:to>
    <xdr:cxnSp macro="">
      <xdr:nvCxnSpPr>
        <xdr:cNvPr id="565" name="直線コネクタ 564"/>
        <xdr:cNvCxnSpPr/>
      </xdr:nvCxnSpPr>
      <xdr:spPr>
        <a:xfrm>
          <a:off x="16230600" y="88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9881</xdr:rowOff>
    </xdr:from>
    <xdr:to>
      <xdr:col>85</xdr:col>
      <xdr:colOff>127000</xdr:colOff>
      <xdr:row>58</xdr:row>
      <xdr:rowOff>36284</xdr:rowOff>
    </xdr:to>
    <xdr:cxnSp macro="">
      <xdr:nvCxnSpPr>
        <xdr:cNvPr id="566" name="直線コネクタ 565"/>
        <xdr:cNvCxnSpPr/>
      </xdr:nvCxnSpPr>
      <xdr:spPr>
        <a:xfrm flipV="1">
          <a:off x="15481300" y="9782531"/>
          <a:ext cx="838200" cy="19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106939</xdr:rowOff>
    </xdr:from>
    <xdr:ext cx="534377" cy="259045"/>
    <xdr:sp macro="" textlink="">
      <xdr:nvSpPr>
        <xdr:cNvPr id="567" name="教育費平均値テキスト"/>
        <xdr:cNvSpPr txBox="1"/>
      </xdr:nvSpPr>
      <xdr:spPr>
        <a:xfrm>
          <a:off x="16370300" y="9879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128512</xdr:rowOff>
    </xdr:from>
    <xdr:to>
      <xdr:col>85</xdr:col>
      <xdr:colOff>177800</xdr:colOff>
      <xdr:row>58</xdr:row>
      <xdr:rowOff>58662</xdr:rowOff>
    </xdr:to>
    <xdr:sp macro="" textlink="">
      <xdr:nvSpPr>
        <xdr:cNvPr id="568" name="フローチャート: 判断 567"/>
        <xdr:cNvSpPr/>
      </xdr:nvSpPr>
      <xdr:spPr>
        <a:xfrm>
          <a:off x="16268700" y="990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160871</xdr:rowOff>
    </xdr:from>
    <xdr:to>
      <xdr:col>81</xdr:col>
      <xdr:colOff>50800</xdr:colOff>
      <xdr:row>58</xdr:row>
      <xdr:rowOff>36284</xdr:rowOff>
    </xdr:to>
    <xdr:cxnSp macro="">
      <xdr:nvCxnSpPr>
        <xdr:cNvPr id="569" name="直線コネクタ 568"/>
        <xdr:cNvCxnSpPr/>
      </xdr:nvCxnSpPr>
      <xdr:spPr>
        <a:xfrm>
          <a:off x="14592300" y="9933521"/>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140322</xdr:rowOff>
    </xdr:from>
    <xdr:to>
      <xdr:col>81</xdr:col>
      <xdr:colOff>101600</xdr:colOff>
      <xdr:row>58</xdr:row>
      <xdr:rowOff>70472</xdr:rowOff>
    </xdr:to>
    <xdr:sp macro="" textlink="">
      <xdr:nvSpPr>
        <xdr:cNvPr id="570" name="フローチャート: 判断 569"/>
        <xdr:cNvSpPr/>
      </xdr:nvSpPr>
      <xdr:spPr>
        <a:xfrm>
          <a:off x="15430500" y="991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86999</xdr:rowOff>
    </xdr:from>
    <xdr:ext cx="534377" cy="259045"/>
    <xdr:sp macro="" textlink="">
      <xdr:nvSpPr>
        <xdr:cNvPr id="571" name="テキスト ボックス 570"/>
        <xdr:cNvSpPr txBox="1"/>
      </xdr:nvSpPr>
      <xdr:spPr>
        <a:xfrm>
          <a:off x="15214111" y="96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160871</xdr:rowOff>
    </xdr:from>
    <xdr:to>
      <xdr:col>76</xdr:col>
      <xdr:colOff>114300</xdr:colOff>
      <xdr:row>58</xdr:row>
      <xdr:rowOff>44958</xdr:rowOff>
    </xdr:to>
    <xdr:cxnSp macro="">
      <xdr:nvCxnSpPr>
        <xdr:cNvPr id="572" name="直線コネクタ 571"/>
        <xdr:cNvCxnSpPr/>
      </xdr:nvCxnSpPr>
      <xdr:spPr>
        <a:xfrm flipV="1">
          <a:off x="13703300" y="9933521"/>
          <a:ext cx="889000" cy="5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120028</xdr:rowOff>
    </xdr:from>
    <xdr:to>
      <xdr:col>76</xdr:col>
      <xdr:colOff>165100</xdr:colOff>
      <xdr:row>58</xdr:row>
      <xdr:rowOff>50178</xdr:rowOff>
    </xdr:to>
    <xdr:sp macro="" textlink="">
      <xdr:nvSpPr>
        <xdr:cNvPr id="573" name="フローチャート: 判断 572"/>
        <xdr:cNvSpPr/>
      </xdr:nvSpPr>
      <xdr:spPr>
        <a:xfrm>
          <a:off x="14541500" y="989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41305</xdr:rowOff>
    </xdr:from>
    <xdr:ext cx="534377" cy="259045"/>
    <xdr:sp macro="" textlink="">
      <xdr:nvSpPr>
        <xdr:cNvPr id="574" name="テキスト ボックス 573"/>
        <xdr:cNvSpPr txBox="1"/>
      </xdr:nvSpPr>
      <xdr:spPr>
        <a:xfrm>
          <a:off x="14325111" y="998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74168</xdr:rowOff>
    </xdr:from>
    <xdr:to>
      <xdr:col>71</xdr:col>
      <xdr:colOff>177800</xdr:colOff>
      <xdr:row>58</xdr:row>
      <xdr:rowOff>44958</xdr:rowOff>
    </xdr:to>
    <xdr:cxnSp macro="">
      <xdr:nvCxnSpPr>
        <xdr:cNvPr id="575" name="直線コネクタ 574"/>
        <xdr:cNvCxnSpPr/>
      </xdr:nvCxnSpPr>
      <xdr:spPr>
        <a:xfrm>
          <a:off x="12814300" y="9675368"/>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39904</xdr:rowOff>
    </xdr:from>
    <xdr:to>
      <xdr:col>72</xdr:col>
      <xdr:colOff>38100</xdr:colOff>
      <xdr:row>57</xdr:row>
      <xdr:rowOff>141504</xdr:rowOff>
    </xdr:to>
    <xdr:sp macro="" textlink="">
      <xdr:nvSpPr>
        <xdr:cNvPr id="576" name="フローチャート: 判断 575"/>
        <xdr:cNvSpPr/>
      </xdr:nvSpPr>
      <xdr:spPr>
        <a:xfrm>
          <a:off x="13652500" y="981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158031</xdr:rowOff>
    </xdr:from>
    <xdr:ext cx="534377" cy="259045"/>
    <xdr:sp macro="" textlink="">
      <xdr:nvSpPr>
        <xdr:cNvPr id="577" name="テキスト ボックス 576"/>
        <xdr:cNvSpPr txBox="1"/>
      </xdr:nvSpPr>
      <xdr:spPr>
        <a:xfrm>
          <a:off x="13436111" y="958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38926</xdr:rowOff>
    </xdr:from>
    <xdr:to>
      <xdr:col>67</xdr:col>
      <xdr:colOff>101600</xdr:colOff>
      <xdr:row>57</xdr:row>
      <xdr:rowOff>140526</xdr:rowOff>
    </xdr:to>
    <xdr:sp macro="" textlink="">
      <xdr:nvSpPr>
        <xdr:cNvPr id="578" name="フローチャート: 判断 577"/>
        <xdr:cNvSpPr/>
      </xdr:nvSpPr>
      <xdr:spPr>
        <a:xfrm>
          <a:off x="12763500" y="981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131653</xdr:rowOff>
    </xdr:from>
    <xdr:ext cx="534377" cy="259045"/>
    <xdr:sp macro="" textlink="">
      <xdr:nvSpPr>
        <xdr:cNvPr id="579" name="テキスト ボックス 578"/>
        <xdr:cNvSpPr txBox="1"/>
      </xdr:nvSpPr>
      <xdr:spPr>
        <a:xfrm>
          <a:off x="12547111" y="990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130531</xdr:rowOff>
    </xdr:from>
    <xdr:to>
      <xdr:col>85</xdr:col>
      <xdr:colOff>177800</xdr:colOff>
      <xdr:row>57</xdr:row>
      <xdr:rowOff>60681</xdr:rowOff>
    </xdr:to>
    <xdr:sp macro="" textlink="">
      <xdr:nvSpPr>
        <xdr:cNvPr id="585" name="楕円 584"/>
        <xdr:cNvSpPr/>
      </xdr:nvSpPr>
      <xdr:spPr>
        <a:xfrm>
          <a:off x="16268700" y="973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153408</xdr:rowOff>
    </xdr:from>
    <xdr:ext cx="534377" cy="259045"/>
    <xdr:sp macro="" textlink="">
      <xdr:nvSpPr>
        <xdr:cNvPr id="586" name="教育費該当値テキスト"/>
        <xdr:cNvSpPr txBox="1"/>
      </xdr:nvSpPr>
      <xdr:spPr>
        <a:xfrm>
          <a:off x="16370300" y="958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156934</xdr:rowOff>
    </xdr:from>
    <xdr:to>
      <xdr:col>81</xdr:col>
      <xdr:colOff>101600</xdr:colOff>
      <xdr:row>58</xdr:row>
      <xdr:rowOff>87084</xdr:rowOff>
    </xdr:to>
    <xdr:sp macro="" textlink="">
      <xdr:nvSpPr>
        <xdr:cNvPr id="587" name="楕円 586"/>
        <xdr:cNvSpPr/>
      </xdr:nvSpPr>
      <xdr:spPr>
        <a:xfrm>
          <a:off x="15430500" y="992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78211</xdr:rowOff>
    </xdr:from>
    <xdr:ext cx="534377" cy="259045"/>
    <xdr:sp macro="" textlink="">
      <xdr:nvSpPr>
        <xdr:cNvPr id="588" name="テキスト ボックス 587"/>
        <xdr:cNvSpPr txBox="1"/>
      </xdr:nvSpPr>
      <xdr:spPr>
        <a:xfrm>
          <a:off x="15214111" y="1002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110071</xdr:rowOff>
    </xdr:from>
    <xdr:to>
      <xdr:col>76</xdr:col>
      <xdr:colOff>165100</xdr:colOff>
      <xdr:row>58</xdr:row>
      <xdr:rowOff>40221</xdr:rowOff>
    </xdr:to>
    <xdr:sp macro="" textlink="">
      <xdr:nvSpPr>
        <xdr:cNvPr id="589" name="楕円 588"/>
        <xdr:cNvSpPr/>
      </xdr:nvSpPr>
      <xdr:spPr>
        <a:xfrm>
          <a:off x="14541500" y="988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56748</xdr:rowOff>
    </xdr:from>
    <xdr:ext cx="534377" cy="259045"/>
    <xdr:sp macro="" textlink="">
      <xdr:nvSpPr>
        <xdr:cNvPr id="590" name="テキスト ボックス 589"/>
        <xdr:cNvSpPr txBox="1"/>
      </xdr:nvSpPr>
      <xdr:spPr>
        <a:xfrm>
          <a:off x="14325111" y="965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165608</xdr:rowOff>
    </xdr:from>
    <xdr:to>
      <xdr:col>72</xdr:col>
      <xdr:colOff>38100</xdr:colOff>
      <xdr:row>58</xdr:row>
      <xdr:rowOff>95758</xdr:rowOff>
    </xdr:to>
    <xdr:sp macro="" textlink="">
      <xdr:nvSpPr>
        <xdr:cNvPr id="591" name="楕円 590"/>
        <xdr:cNvSpPr/>
      </xdr:nvSpPr>
      <xdr:spPr>
        <a:xfrm>
          <a:off x="13652500" y="993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86885</xdr:rowOff>
    </xdr:from>
    <xdr:ext cx="534377" cy="259045"/>
    <xdr:sp macro="" textlink="">
      <xdr:nvSpPr>
        <xdr:cNvPr id="592" name="テキスト ボックス 591"/>
        <xdr:cNvSpPr txBox="1"/>
      </xdr:nvSpPr>
      <xdr:spPr>
        <a:xfrm>
          <a:off x="13436111" y="1003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23368</xdr:rowOff>
    </xdr:from>
    <xdr:to>
      <xdr:col>67</xdr:col>
      <xdr:colOff>101600</xdr:colOff>
      <xdr:row>56</xdr:row>
      <xdr:rowOff>124968</xdr:rowOff>
    </xdr:to>
    <xdr:sp macro="" textlink="">
      <xdr:nvSpPr>
        <xdr:cNvPr id="593" name="楕円 592"/>
        <xdr:cNvSpPr/>
      </xdr:nvSpPr>
      <xdr:spPr>
        <a:xfrm>
          <a:off x="12763500" y="962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141495</xdr:rowOff>
    </xdr:from>
    <xdr:ext cx="534377" cy="259045"/>
    <xdr:sp macro="" textlink="">
      <xdr:nvSpPr>
        <xdr:cNvPr id="594" name="テキスト ボックス 593"/>
        <xdr:cNvSpPr txBox="1"/>
      </xdr:nvSpPr>
      <xdr:spPr>
        <a:xfrm>
          <a:off x="12547111" y="939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163475</xdr:rowOff>
    </xdr:from>
    <xdr:to>
      <xdr:col>85</xdr:col>
      <xdr:colOff>126364</xdr:colOff>
      <xdr:row>79</xdr:row>
      <xdr:rowOff>44450</xdr:rowOff>
    </xdr:to>
    <xdr:cxnSp macro="">
      <xdr:nvCxnSpPr>
        <xdr:cNvPr id="618" name="直線コネクタ 617"/>
        <xdr:cNvCxnSpPr/>
      </xdr:nvCxnSpPr>
      <xdr:spPr>
        <a:xfrm flipV="1">
          <a:off x="16317595" y="11993525"/>
          <a:ext cx="1269" cy="159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82465</xdr:rowOff>
    </xdr:from>
    <xdr:ext cx="249299" cy="259045"/>
    <xdr:sp macro="" textlink="">
      <xdr:nvSpPr>
        <xdr:cNvPr id="619" name="災害復旧費最小値テキスト"/>
        <xdr:cNvSpPr txBox="1"/>
      </xdr:nvSpPr>
      <xdr:spPr>
        <a:xfrm>
          <a:off x="16370300" y="13627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110152</xdr:rowOff>
    </xdr:from>
    <xdr:ext cx="599010" cy="259045"/>
    <xdr:sp macro="" textlink="">
      <xdr:nvSpPr>
        <xdr:cNvPr id="621" name="災害復旧費最大値テキスト"/>
        <xdr:cNvSpPr txBox="1"/>
      </xdr:nvSpPr>
      <xdr:spPr>
        <a:xfrm>
          <a:off x="16370300" y="1176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163475</xdr:rowOff>
    </xdr:from>
    <xdr:to>
      <xdr:col>86</xdr:col>
      <xdr:colOff>25400</xdr:colOff>
      <xdr:row>69</xdr:row>
      <xdr:rowOff>163475</xdr:rowOff>
    </xdr:to>
    <xdr:cxnSp macro="">
      <xdr:nvCxnSpPr>
        <xdr:cNvPr id="622" name="直線コネクタ 621"/>
        <xdr:cNvCxnSpPr/>
      </xdr:nvCxnSpPr>
      <xdr:spPr>
        <a:xfrm>
          <a:off x="16230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43256</xdr:rowOff>
    </xdr:from>
    <xdr:to>
      <xdr:col>85</xdr:col>
      <xdr:colOff>127000</xdr:colOff>
      <xdr:row>79</xdr:row>
      <xdr:rowOff>44335</xdr:rowOff>
    </xdr:to>
    <xdr:cxnSp macro="">
      <xdr:nvCxnSpPr>
        <xdr:cNvPr id="623" name="直線コネクタ 622"/>
        <xdr:cNvCxnSpPr/>
      </xdr:nvCxnSpPr>
      <xdr:spPr>
        <a:xfrm flipV="1">
          <a:off x="15481300" y="13587806"/>
          <a:ext cx="8382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171366</xdr:rowOff>
    </xdr:from>
    <xdr:ext cx="469744" cy="259045"/>
    <xdr:sp macro="" textlink="">
      <xdr:nvSpPr>
        <xdr:cNvPr id="624" name="災害復旧費平均値テキスト"/>
        <xdr:cNvSpPr txBox="1"/>
      </xdr:nvSpPr>
      <xdr:spPr>
        <a:xfrm>
          <a:off x="16370300" y="13373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148489</xdr:rowOff>
    </xdr:from>
    <xdr:to>
      <xdr:col>85</xdr:col>
      <xdr:colOff>177800</xdr:colOff>
      <xdr:row>79</xdr:row>
      <xdr:rowOff>78639</xdr:rowOff>
    </xdr:to>
    <xdr:sp macro="" textlink="">
      <xdr:nvSpPr>
        <xdr:cNvPr id="625" name="フローチャート: 判断 624"/>
        <xdr:cNvSpPr/>
      </xdr:nvSpPr>
      <xdr:spPr>
        <a:xfrm>
          <a:off x="162687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42914</xdr:rowOff>
    </xdr:from>
    <xdr:to>
      <xdr:col>81</xdr:col>
      <xdr:colOff>50800</xdr:colOff>
      <xdr:row>79</xdr:row>
      <xdr:rowOff>44335</xdr:rowOff>
    </xdr:to>
    <xdr:cxnSp macro="">
      <xdr:nvCxnSpPr>
        <xdr:cNvPr id="626" name="直線コネクタ 625"/>
        <xdr:cNvCxnSpPr/>
      </xdr:nvCxnSpPr>
      <xdr:spPr>
        <a:xfrm>
          <a:off x="14592300" y="13587464"/>
          <a:ext cx="889000" cy="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135725</xdr:rowOff>
    </xdr:from>
    <xdr:to>
      <xdr:col>81</xdr:col>
      <xdr:colOff>101600</xdr:colOff>
      <xdr:row>79</xdr:row>
      <xdr:rowOff>65875</xdr:rowOff>
    </xdr:to>
    <xdr:sp macro="" textlink="">
      <xdr:nvSpPr>
        <xdr:cNvPr id="627" name="フローチャート: 判断 626"/>
        <xdr:cNvSpPr/>
      </xdr:nvSpPr>
      <xdr:spPr>
        <a:xfrm>
          <a:off x="15430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82402</xdr:rowOff>
    </xdr:from>
    <xdr:ext cx="469744" cy="259045"/>
    <xdr:sp macro="" textlink="">
      <xdr:nvSpPr>
        <xdr:cNvPr id="628" name="テキスト ボックス 627"/>
        <xdr:cNvSpPr txBox="1"/>
      </xdr:nvSpPr>
      <xdr:spPr>
        <a:xfrm>
          <a:off x="15246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40590</xdr:rowOff>
    </xdr:from>
    <xdr:to>
      <xdr:col>76</xdr:col>
      <xdr:colOff>114300</xdr:colOff>
      <xdr:row>79</xdr:row>
      <xdr:rowOff>42914</xdr:rowOff>
    </xdr:to>
    <xdr:cxnSp macro="">
      <xdr:nvCxnSpPr>
        <xdr:cNvPr id="629" name="直線コネクタ 628"/>
        <xdr:cNvCxnSpPr/>
      </xdr:nvCxnSpPr>
      <xdr:spPr>
        <a:xfrm>
          <a:off x="13703300" y="13585140"/>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146774</xdr:rowOff>
    </xdr:from>
    <xdr:to>
      <xdr:col>76</xdr:col>
      <xdr:colOff>165100</xdr:colOff>
      <xdr:row>79</xdr:row>
      <xdr:rowOff>76924</xdr:rowOff>
    </xdr:to>
    <xdr:sp macro="" textlink="">
      <xdr:nvSpPr>
        <xdr:cNvPr id="630" name="フローチャート: 判断 629"/>
        <xdr:cNvSpPr/>
      </xdr:nvSpPr>
      <xdr:spPr>
        <a:xfrm>
          <a:off x="14541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93451</xdr:rowOff>
    </xdr:from>
    <xdr:ext cx="469744" cy="259045"/>
    <xdr:sp macro="" textlink="">
      <xdr:nvSpPr>
        <xdr:cNvPr id="631" name="テキスト ボックス 630"/>
        <xdr:cNvSpPr txBox="1"/>
      </xdr:nvSpPr>
      <xdr:spPr>
        <a:xfrm>
          <a:off x="14357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40590</xdr:rowOff>
    </xdr:from>
    <xdr:to>
      <xdr:col>71</xdr:col>
      <xdr:colOff>177800</xdr:colOff>
      <xdr:row>79</xdr:row>
      <xdr:rowOff>42444</xdr:rowOff>
    </xdr:to>
    <xdr:cxnSp macro="">
      <xdr:nvCxnSpPr>
        <xdr:cNvPr id="632" name="直線コネクタ 631"/>
        <xdr:cNvCxnSpPr/>
      </xdr:nvCxnSpPr>
      <xdr:spPr>
        <a:xfrm flipV="1">
          <a:off x="12814300" y="13585140"/>
          <a:ext cx="889000" cy="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110719</xdr:rowOff>
    </xdr:from>
    <xdr:to>
      <xdr:col>72</xdr:col>
      <xdr:colOff>38100</xdr:colOff>
      <xdr:row>79</xdr:row>
      <xdr:rowOff>40869</xdr:rowOff>
    </xdr:to>
    <xdr:sp macro="" textlink="">
      <xdr:nvSpPr>
        <xdr:cNvPr id="633" name="フローチャート: 判断 632"/>
        <xdr:cNvSpPr/>
      </xdr:nvSpPr>
      <xdr:spPr>
        <a:xfrm>
          <a:off x="13652500" y="134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57396</xdr:rowOff>
    </xdr:from>
    <xdr:ext cx="469744" cy="259045"/>
    <xdr:sp macro="" textlink="">
      <xdr:nvSpPr>
        <xdr:cNvPr id="634" name="テキスト ボックス 633"/>
        <xdr:cNvSpPr txBox="1"/>
      </xdr:nvSpPr>
      <xdr:spPr>
        <a:xfrm>
          <a:off x="13468428" y="1325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62700</xdr:rowOff>
    </xdr:from>
    <xdr:to>
      <xdr:col>67</xdr:col>
      <xdr:colOff>101600</xdr:colOff>
      <xdr:row>78</xdr:row>
      <xdr:rowOff>164300</xdr:rowOff>
    </xdr:to>
    <xdr:sp macro="" textlink="">
      <xdr:nvSpPr>
        <xdr:cNvPr id="635" name="フローチャート: 判断 634"/>
        <xdr:cNvSpPr/>
      </xdr:nvSpPr>
      <xdr:spPr>
        <a:xfrm>
          <a:off x="12763500" y="134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9377</xdr:rowOff>
    </xdr:from>
    <xdr:ext cx="469744" cy="259045"/>
    <xdr:sp macro="" textlink="">
      <xdr:nvSpPr>
        <xdr:cNvPr id="636" name="テキスト ボックス 635"/>
        <xdr:cNvSpPr txBox="1"/>
      </xdr:nvSpPr>
      <xdr:spPr>
        <a:xfrm>
          <a:off x="12579428" y="132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163906</xdr:rowOff>
    </xdr:from>
    <xdr:to>
      <xdr:col>85</xdr:col>
      <xdr:colOff>177800</xdr:colOff>
      <xdr:row>79</xdr:row>
      <xdr:rowOff>94056</xdr:rowOff>
    </xdr:to>
    <xdr:sp macro="" textlink="">
      <xdr:nvSpPr>
        <xdr:cNvPr id="642" name="楕円 641"/>
        <xdr:cNvSpPr/>
      </xdr:nvSpPr>
      <xdr:spPr>
        <a:xfrm>
          <a:off x="16268700" y="1353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126915</xdr:rowOff>
    </xdr:from>
    <xdr:ext cx="313932" cy="259045"/>
    <xdr:sp macro="" textlink="">
      <xdr:nvSpPr>
        <xdr:cNvPr id="643" name="災害復旧費該当値テキスト"/>
        <xdr:cNvSpPr txBox="1"/>
      </xdr:nvSpPr>
      <xdr:spPr>
        <a:xfrm>
          <a:off x="16370300" y="135000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164985</xdr:rowOff>
    </xdr:from>
    <xdr:to>
      <xdr:col>81</xdr:col>
      <xdr:colOff>101600</xdr:colOff>
      <xdr:row>79</xdr:row>
      <xdr:rowOff>95135</xdr:rowOff>
    </xdr:to>
    <xdr:sp macro="" textlink="">
      <xdr:nvSpPr>
        <xdr:cNvPr id="644" name="楕円 643"/>
        <xdr:cNvSpPr/>
      </xdr:nvSpPr>
      <xdr:spPr>
        <a:xfrm>
          <a:off x="15430500" y="1353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86262</xdr:rowOff>
    </xdr:from>
    <xdr:ext cx="249299" cy="259045"/>
    <xdr:sp macro="" textlink="">
      <xdr:nvSpPr>
        <xdr:cNvPr id="645" name="テキスト ボックス 644"/>
        <xdr:cNvSpPr txBox="1"/>
      </xdr:nvSpPr>
      <xdr:spPr>
        <a:xfrm>
          <a:off x="15356650" y="13630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163564</xdr:rowOff>
    </xdr:from>
    <xdr:to>
      <xdr:col>76</xdr:col>
      <xdr:colOff>165100</xdr:colOff>
      <xdr:row>79</xdr:row>
      <xdr:rowOff>93714</xdr:rowOff>
    </xdr:to>
    <xdr:sp macro="" textlink="">
      <xdr:nvSpPr>
        <xdr:cNvPr id="646" name="楕円 645"/>
        <xdr:cNvSpPr/>
      </xdr:nvSpPr>
      <xdr:spPr>
        <a:xfrm>
          <a:off x="14541500" y="1353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84841</xdr:rowOff>
    </xdr:from>
    <xdr:ext cx="378565" cy="259045"/>
    <xdr:sp macro="" textlink="">
      <xdr:nvSpPr>
        <xdr:cNvPr id="647" name="テキスト ボックス 646"/>
        <xdr:cNvSpPr txBox="1"/>
      </xdr:nvSpPr>
      <xdr:spPr>
        <a:xfrm>
          <a:off x="14403017" y="13629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161240</xdr:rowOff>
    </xdr:from>
    <xdr:to>
      <xdr:col>72</xdr:col>
      <xdr:colOff>38100</xdr:colOff>
      <xdr:row>79</xdr:row>
      <xdr:rowOff>91390</xdr:rowOff>
    </xdr:to>
    <xdr:sp macro="" textlink="">
      <xdr:nvSpPr>
        <xdr:cNvPr id="648" name="楕円 647"/>
        <xdr:cNvSpPr/>
      </xdr:nvSpPr>
      <xdr:spPr>
        <a:xfrm>
          <a:off x="13652500" y="1353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82517</xdr:rowOff>
    </xdr:from>
    <xdr:ext cx="378565" cy="259045"/>
    <xdr:sp macro="" textlink="">
      <xdr:nvSpPr>
        <xdr:cNvPr id="649" name="テキスト ボックス 648"/>
        <xdr:cNvSpPr txBox="1"/>
      </xdr:nvSpPr>
      <xdr:spPr>
        <a:xfrm>
          <a:off x="13514017" y="13627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163094</xdr:rowOff>
    </xdr:from>
    <xdr:to>
      <xdr:col>67</xdr:col>
      <xdr:colOff>101600</xdr:colOff>
      <xdr:row>79</xdr:row>
      <xdr:rowOff>93244</xdr:rowOff>
    </xdr:to>
    <xdr:sp macro="" textlink="">
      <xdr:nvSpPr>
        <xdr:cNvPr id="650" name="楕円 649"/>
        <xdr:cNvSpPr/>
      </xdr:nvSpPr>
      <xdr:spPr>
        <a:xfrm>
          <a:off x="12763500" y="1353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84371</xdr:rowOff>
    </xdr:from>
    <xdr:ext cx="378565" cy="259045"/>
    <xdr:sp macro="" textlink="">
      <xdr:nvSpPr>
        <xdr:cNvPr id="651" name="テキスト ボックス 650"/>
        <xdr:cNvSpPr txBox="1"/>
      </xdr:nvSpPr>
      <xdr:spPr>
        <a:xfrm>
          <a:off x="12625017" y="13628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115888</xdr:rowOff>
    </xdr:from>
    <xdr:to>
      <xdr:col>85</xdr:col>
      <xdr:colOff>126364</xdr:colOff>
      <xdr:row>98</xdr:row>
      <xdr:rowOff>75400</xdr:rowOff>
    </xdr:to>
    <xdr:cxnSp macro="">
      <xdr:nvCxnSpPr>
        <xdr:cNvPr id="675" name="直線コネクタ 674"/>
        <xdr:cNvCxnSpPr/>
      </xdr:nvCxnSpPr>
      <xdr:spPr>
        <a:xfrm flipV="1">
          <a:off x="16317595" y="15546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79227</xdr:rowOff>
    </xdr:from>
    <xdr:ext cx="534377" cy="259045"/>
    <xdr:sp macro="" textlink="">
      <xdr:nvSpPr>
        <xdr:cNvPr id="676" name="公債費最小値テキスト"/>
        <xdr:cNvSpPr txBox="1"/>
      </xdr:nvSpPr>
      <xdr:spPr>
        <a:xfrm>
          <a:off x="16370300" y="168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75400</xdr:rowOff>
    </xdr:from>
    <xdr:to>
      <xdr:col>86</xdr:col>
      <xdr:colOff>25400</xdr:colOff>
      <xdr:row>98</xdr:row>
      <xdr:rowOff>75400</xdr:rowOff>
    </xdr:to>
    <xdr:cxnSp macro="">
      <xdr:nvCxnSpPr>
        <xdr:cNvPr id="677" name="直線コネクタ 676"/>
        <xdr:cNvCxnSpPr/>
      </xdr:nvCxnSpPr>
      <xdr:spPr>
        <a:xfrm>
          <a:off x="16230600" y="168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62565</xdr:rowOff>
    </xdr:from>
    <xdr:ext cx="599010" cy="259045"/>
    <xdr:sp macro="" textlink="">
      <xdr:nvSpPr>
        <xdr:cNvPr id="678" name="公債費最大値テキスト"/>
        <xdr:cNvSpPr txBox="1"/>
      </xdr:nvSpPr>
      <xdr:spPr>
        <a:xfrm>
          <a:off x="16370300" y="1532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115888</xdr:rowOff>
    </xdr:from>
    <xdr:to>
      <xdr:col>86</xdr:col>
      <xdr:colOff>25400</xdr:colOff>
      <xdr:row>90</xdr:row>
      <xdr:rowOff>115888</xdr:rowOff>
    </xdr:to>
    <xdr:cxnSp macro="">
      <xdr:nvCxnSpPr>
        <xdr:cNvPr id="679" name="直線コネクタ 678"/>
        <xdr:cNvCxnSpPr/>
      </xdr:nvCxnSpPr>
      <xdr:spPr>
        <a:xfrm>
          <a:off x="16230600" y="15546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73520</xdr:rowOff>
    </xdr:from>
    <xdr:to>
      <xdr:col>85</xdr:col>
      <xdr:colOff>127000</xdr:colOff>
      <xdr:row>96</xdr:row>
      <xdr:rowOff>89319</xdr:rowOff>
    </xdr:to>
    <xdr:cxnSp macro="">
      <xdr:nvCxnSpPr>
        <xdr:cNvPr id="680" name="直線コネクタ 679"/>
        <xdr:cNvCxnSpPr/>
      </xdr:nvCxnSpPr>
      <xdr:spPr>
        <a:xfrm>
          <a:off x="15481300" y="16532720"/>
          <a:ext cx="838200" cy="1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12870</xdr:rowOff>
    </xdr:from>
    <xdr:ext cx="534377" cy="259045"/>
    <xdr:sp macro="" textlink="">
      <xdr:nvSpPr>
        <xdr:cNvPr id="681" name="公債費平均値テキスト"/>
        <xdr:cNvSpPr txBox="1"/>
      </xdr:nvSpPr>
      <xdr:spPr>
        <a:xfrm>
          <a:off x="16370300" y="16300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161443</xdr:rowOff>
    </xdr:from>
    <xdr:to>
      <xdr:col>85</xdr:col>
      <xdr:colOff>177800</xdr:colOff>
      <xdr:row>96</xdr:row>
      <xdr:rowOff>91593</xdr:rowOff>
    </xdr:to>
    <xdr:sp macro="" textlink="">
      <xdr:nvSpPr>
        <xdr:cNvPr id="682" name="フローチャート: 判断 681"/>
        <xdr:cNvSpPr/>
      </xdr:nvSpPr>
      <xdr:spPr>
        <a:xfrm>
          <a:off x="162687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18428</xdr:rowOff>
    </xdr:from>
    <xdr:to>
      <xdr:col>81</xdr:col>
      <xdr:colOff>50800</xdr:colOff>
      <xdr:row>96</xdr:row>
      <xdr:rowOff>73520</xdr:rowOff>
    </xdr:to>
    <xdr:cxnSp macro="">
      <xdr:nvCxnSpPr>
        <xdr:cNvPr id="683" name="直線コネクタ 682"/>
        <xdr:cNvCxnSpPr/>
      </xdr:nvCxnSpPr>
      <xdr:spPr>
        <a:xfrm>
          <a:off x="14592300" y="16477628"/>
          <a:ext cx="889000" cy="5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161582</xdr:rowOff>
    </xdr:from>
    <xdr:to>
      <xdr:col>81</xdr:col>
      <xdr:colOff>101600</xdr:colOff>
      <xdr:row>96</xdr:row>
      <xdr:rowOff>91732</xdr:rowOff>
    </xdr:to>
    <xdr:sp macro="" textlink="">
      <xdr:nvSpPr>
        <xdr:cNvPr id="684" name="フローチャート: 判断 683"/>
        <xdr:cNvSpPr/>
      </xdr:nvSpPr>
      <xdr:spPr>
        <a:xfrm>
          <a:off x="15430500" y="164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108259</xdr:rowOff>
    </xdr:from>
    <xdr:ext cx="534377" cy="259045"/>
    <xdr:sp macro="" textlink="">
      <xdr:nvSpPr>
        <xdr:cNvPr id="685" name="テキスト ボックス 684"/>
        <xdr:cNvSpPr txBox="1"/>
      </xdr:nvSpPr>
      <xdr:spPr>
        <a:xfrm>
          <a:off x="15214111" y="1622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154026</xdr:rowOff>
    </xdr:from>
    <xdr:to>
      <xdr:col>76</xdr:col>
      <xdr:colOff>114300</xdr:colOff>
      <xdr:row>96</xdr:row>
      <xdr:rowOff>18428</xdr:rowOff>
    </xdr:to>
    <xdr:cxnSp macro="">
      <xdr:nvCxnSpPr>
        <xdr:cNvPr id="686" name="直線コネクタ 685"/>
        <xdr:cNvCxnSpPr/>
      </xdr:nvCxnSpPr>
      <xdr:spPr>
        <a:xfrm>
          <a:off x="13703300" y="16441776"/>
          <a:ext cx="889000" cy="3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157035</xdr:rowOff>
    </xdr:from>
    <xdr:to>
      <xdr:col>76</xdr:col>
      <xdr:colOff>165100</xdr:colOff>
      <xdr:row>96</xdr:row>
      <xdr:rowOff>87185</xdr:rowOff>
    </xdr:to>
    <xdr:sp macro="" textlink="">
      <xdr:nvSpPr>
        <xdr:cNvPr id="687" name="フローチャート: 判断 686"/>
        <xdr:cNvSpPr/>
      </xdr:nvSpPr>
      <xdr:spPr>
        <a:xfrm>
          <a:off x="14541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78312</xdr:rowOff>
    </xdr:from>
    <xdr:ext cx="534377" cy="259045"/>
    <xdr:sp macro="" textlink="">
      <xdr:nvSpPr>
        <xdr:cNvPr id="688" name="テキスト ボックス 687"/>
        <xdr:cNvSpPr txBox="1"/>
      </xdr:nvSpPr>
      <xdr:spPr>
        <a:xfrm>
          <a:off x="14325111" y="1653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154026</xdr:rowOff>
    </xdr:from>
    <xdr:to>
      <xdr:col>71</xdr:col>
      <xdr:colOff>177800</xdr:colOff>
      <xdr:row>95</xdr:row>
      <xdr:rowOff>158610</xdr:rowOff>
    </xdr:to>
    <xdr:cxnSp macro="">
      <xdr:nvCxnSpPr>
        <xdr:cNvPr id="689" name="直線コネクタ 688"/>
        <xdr:cNvCxnSpPr/>
      </xdr:nvCxnSpPr>
      <xdr:spPr>
        <a:xfrm flipV="1">
          <a:off x="12814300" y="16441776"/>
          <a:ext cx="889000" cy="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93638</xdr:rowOff>
    </xdr:from>
    <xdr:to>
      <xdr:col>72</xdr:col>
      <xdr:colOff>38100</xdr:colOff>
      <xdr:row>96</xdr:row>
      <xdr:rowOff>23788</xdr:rowOff>
    </xdr:to>
    <xdr:sp macro="" textlink="">
      <xdr:nvSpPr>
        <xdr:cNvPr id="690" name="フローチャート: 判断 689"/>
        <xdr:cNvSpPr/>
      </xdr:nvSpPr>
      <xdr:spPr>
        <a:xfrm>
          <a:off x="13652500" y="163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40315</xdr:rowOff>
    </xdr:from>
    <xdr:ext cx="534377" cy="259045"/>
    <xdr:sp macro="" textlink="">
      <xdr:nvSpPr>
        <xdr:cNvPr id="691" name="テキスト ボックス 690"/>
        <xdr:cNvSpPr txBox="1"/>
      </xdr:nvSpPr>
      <xdr:spPr>
        <a:xfrm>
          <a:off x="13436111" y="1615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85510</xdr:rowOff>
    </xdr:from>
    <xdr:to>
      <xdr:col>67</xdr:col>
      <xdr:colOff>101600</xdr:colOff>
      <xdr:row>96</xdr:row>
      <xdr:rowOff>15660</xdr:rowOff>
    </xdr:to>
    <xdr:sp macro="" textlink="">
      <xdr:nvSpPr>
        <xdr:cNvPr id="692" name="フローチャート: 判断 691"/>
        <xdr:cNvSpPr/>
      </xdr:nvSpPr>
      <xdr:spPr>
        <a:xfrm>
          <a:off x="12763500" y="1637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32187</xdr:rowOff>
    </xdr:from>
    <xdr:ext cx="534377" cy="259045"/>
    <xdr:sp macro="" textlink="">
      <xdr:nvSpPr>
        <xdr:cNvPr id="693" name="テキスト ボックス 692"/>
        <xdr:cNvSpPr txBox="1"/>
      </xdr:nvSpPr>
      <xdr:spPr>
        <a:xfrm>
          <a:off x="12547111" y="1614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38519</xdr:rowOff>
    </xdr:from>
    <xdr:to>
      <xdr:col>85</xdr:col>
      <xdr:colOff>177800</xdr:colOff>
      <xdr:row>96</xdr:row>
      <xdr:rowOff>140119</xdr:rowOff>
    </xdr:to>
    <xdr:sp macro="" textlink="">
      <xdr:nvSpPr>
        <xdr:cNvPr id="699" name="楕円 698"/>
        <xdr:cNvSpPr/>
      </xdr:nvSpPr>
      <xdr:spPr>
        <a:xfrm>
          <a:off x="16268700" y="1649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16946</xdr:rowOff>
    </xdr:from>
    <xdr:ext cx="534377" cy="259045"/>
    <xdr:sp macro="" textlink="">
      <xdr:nvSpPr>
        <xdr:cNvPr id="700" name="公債費該当値テキスト"/>
        <xdr:cNvSpPr txBox="1"/>
      </xdr:nvSpPr>
      <xdr:spPr>
        <a:xfrm>
          <a:off x="16370300" y="1647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22720</xdr:rowOff>
    </xdr:from>
    <xdr:to>
      <xdr:col>81</xdr:col>
      <xdr:colOff>101600</xdr:colOff>
      <xdr:row>96</xdr:row>
      <xdr:rowOff>124320</xdr:rowOff>
    </xdr:to>
    <xdr:sp macro="" textlink="">
      <xdr:nvSpPr>
        <xdr:cNvPr id="701" name="楕円 700"/>
        <xdr:cNvSpPr/>
      </xdr:nvSpPr>
      <xdr:spPr>
        <a:xfrm>
          <a:off x="15430500" y="164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115447</xdr:rowOff>
    </xdr:from>
    <xdr:ext cx="534377" cy="259045"/>
    <xdr:sp macro="" textlink="">
      <xdr:nvSpPr>
        <xdr:cNvPr id="702" name="テキスト ボックス 701"/>
        <xdr:cNvSpPr txBox="1"/>
      </xdr:nvSpPr>
      <xdr:spPr>
        <a:xfrm>
          <a:off x="15214111" y="1657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139078</xdr:rowOff>
    </xdr:from>
    <xdr:to>
      <xdr:col>76</xdr:col>
      <xdr:colOff>165100</xdr:colOff>
      <xdr:row>96</xdr:row>
      <xdr:rowOff>69228</xdr:rowOff>
    </xdr:to>
    <xdr:sp macro="" textlink="">
      <xdr:nvSpPr>
        <xdr:cNvPr id="703" name="楕円 702"/>
        <xdr:cNvSpPr/>
      </xdr:nvSpPr>
      <xdr:spPr>
        <a:xfrm>
          <a:off x="14541500" y="1642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85755</xdr:rowOff>
    </xdr:from>
    <xdr:ext cx="534377" cy="259045"/>
    <xdr:sp macro="" textlink="">
      <xdr:nvSpPr>
        <xdr:cNvPr id="704" name="テキスト ボックス 703"/>
        <xdr:cNvSpPr txBox="1"/>
      </xdr:nvSpPr>
      <xdr:spPr>
        <a:xfrm>
          <a:off x="14325111" y="1620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103226</xdr:rowOff>
    </xdr:from>
    <xdr:to>
      <xdr:col>72</xdr:col>
      <xdr:colOff>38100</xdr:colOff>
      <xdr:row>96</xdr:row>
      <xdr:rowOff>33376</xdr:rowOff>
    </xdr:to>
    <xdr:sp macro="" textlink="">
      <xdr:nvSpPr>
        <xdr:cNvPr id="705" name="楕円 704"/>
        <xdr:cNvSpPr/>
      </xdr:nvSpPr>
      <xdr:spPr>
        <a:xfrm>
          <a:off x="13652500" y="1639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24503</xdr:rowOff>
    </xdr:from>
    <xdr:ext cx="534377" cy="259045"/>
    <xdr:sp macro="" textlink="">
      <xdr:nvSpPr>
        <xdr:cNvPr id="706" name="テキスト ボックス 705"/>
        <xdr:cNvSpPr txBox="1"/>
      </xdr:nvSpPr>
      <xdr:spPr>
        <a:xfrm>
          <a:off x="13436111" y="1648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107810</xdr:rowOff>
    </xdr:from>
    <xdr:to>
      <xdr:col>67</xdr:col>
      <xdr:colOff>101600</xdr:colOff>
      <xdr:row>96</xdr:row>
      <xdr:rowOff>37960</xdr:rowOff>
    </xdr:to>
    <xdr:sp macro="" textlink="">
      <xdr:nvSpPr>
        <xdr:cNvPr id="707" name="楕円 706"/>
        <xdr:cNvSpPr/>
      </xdr:nvSpPr>
      <xdr:spPr>
        <a:xfrm>
          <a:off x="12763500" y="163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29087</xdr:rowOff>
    </xdr:from>
    <xdr:ext cx="534377" cy="259045"/>
    <xdr:sp macro="" textlink="">
      <xdr:nvSpPr>
        <xdr:cNvPr id="708" name="テキスト ボックス 707"/>
        <xdr:cNvSpPr txBox="1"/>
      </xdr:nvSpPr>
      <xdr:spPr>
        <a:xfrm>
          <a:off x="12547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32" name="直線コネクタ 731"/>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56024</xdr:rowOff>
    </xdr:from>
    <xdr:ext cx="249299" cy="259045"/>
    <xdr:sp macro="" textlink="">
      <xdr:nvSpPr>
        <xdr:cNvPr id="733" name="諸支出金最小値テキスト"/>
        <xdr:cNvSpPr txBox="1"/>
      </xdr:nvSpPr>
      <xdr:spPr>
        <a:xfrm>
          <a:off x="22212300" y="6742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35" name="諸支出金最大値テキスト"/>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36" name="直線コネクタ 735"/>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144924</xdr:rowOff>
    </xdr:from>
    <xdr:ext cx="378565" cy="259045"/>
    <xdr:sp macro="" textlink="">
      <xdr:nvSpPr>
        <xdr:cNvPr id="738" name="諸支出金平均値テキスト"/>
        <xdr:cNvSpPr txBox="1"/>
      </xdr:nvSpPr>
      <xdr:spPr>
        <a:xfrm>
          <a:off x="22212300" y="64885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122047</xdr:rowOff>
    </xdr:from>
    <xdr:to>
      <xdr:col>116</xdr:col>
      <xdr:colOff>114300</xdr:colOff>
      <xdr:row>39</xdr:row>
      <xdr:rowOff>52197</xdr:rowOff>
    </xdr:to>
    <xdr:sp macro="" textlink="">
      <xdr:nvSpPr>
        <xdr:cNvPr id="739" name="フローチャート: 判断 738"/>
        <xdr:cNvSpPr/>
      </xdr:nvSpPr>
      <xdr:spPr>
        <a:xfrm>
          <a:off x="221107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41" name="フローチャート: 判断 740"/>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60342</xdr:rowOff>
    </xdr:from>
    <xdr:ext cx="378565" cy="259045"/>
    <xdr:sp macro="" textlink="">
      <xdr:nvSpPr>
        <xdr:cNvPr id="742" name="テキスト ボックス 741"/>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121856</xdr:rowOff>
    </xdr:from>
    <xdr:to>
      <xdr:col>107</xdr:col>
      <xdr:colOff>101600</xdr:colOff>
      <xdr:row>39</xdr:row>
      <xdr:rowOff>52006</xdr:rowOff>
    </xdr:to>
    <xdr:sp macro="" textlink="">
      <xdr:nvSpPr>
        <xdr:cNvPr id="744" name="フローチャート: 判断 743"/>
        <xdr:cNvSpPr/>
      </xdr:nvSpPr>
      <xdr:spPr>
        <a:xfrm>
          <a:off x="20383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68534</xdr:rowOff>
    </xdr:from>
    <xdr:ext cx="378565" cy="259045"/>
    <xdr:sp macro="" textlink="">
      <xdr:nvSpPr>
        <xdr:cNvPr id="745" name="テキスト ボックス 744"/>
        <xdr:cNvSpPr txBox="1"/>
      </xdr:nvSpPr>
      <xdr:spPr>
        <a:xfrm>
          <a:off x="20245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159385</xdr:rowOff>
    </xdr:from>
    <xdr:to>
      <xdr:col>102</xdr:col>
      <xdr:colOff>165100</xdr:colOff>
      <xdr:row>39</xdr:row>
      <xdr:rowOff>89535</xdr:rowOff>
    </xdr:to>
    <xdr:sp macro="" textlink="">
      <xdr:nvSpPr>
        <xdr:cNvPr id="747" name="フローチャート: 判断 746"/>
        <xdr:cNvSpPr/>
      </xdr:nvSpPr>
      <xdr:spPr>
        <a:xfrm>
          <a:off x="19494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106062</xdr:rowOff>
    </xdr:from>
    <xdr:ext cx="313932" cy="259045"/>
    <xdr:sp macro="" textlink="">
      <xdr:nvSpPr>
        <xdr:cNvPr id="748" name="テキスト ボックス 747"/>
        <xdr:cNvSpPr txBox="1"/>
      </xdr:nvSpPr>
      <xdr:spPr>
        <a:xfrm>
          <a:off x="19388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9" name="フローチャート: 判断 748"/>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96537</xdr:rowOff>
    </xdr:from>
    <xdr:ext cx="313932" cy="259045"/>
    <xdr:sp macro="" textlink="">
      <xdr:nvSpPr>
        <xdr:cNvPr id="750" name="テキスト ボックス 749"/>
        <xdr:cNvSpPr txBox="1"/>
      </xdr:nvSpPr>
      <xdr:spPr>
        <a:xfrm>
          <a:off x="18499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100474</xdr:rowOff>
    </xdr:from>
    <xdr:ext cx="249299" cy="259045"/>
    <xdr:sp macro="" textlink="">
      <xdr:nvSpPr>
        <xdr:cNvPr id="757" name="諸支出金該当値テキスト"/>
        <xdr:cNvSpPr txBox="1"/>
      </xdr:nvSpPr>
      <xdr:spPr>
        <a:xfrm>
          <a:off x="22212300" y="6615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民生費は、高齢化率の低さなどにより、住民１人当たり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108,667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円と類似団体平均を下回っているが、ここ数年は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児童福祉費や保育所費</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の増などにより上昇傾向にある。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衛生費は、総合健康センターの運営や複数の病院（市民病院及び隣接市との共同経営病院）への補助金などにより、類似団体平均よりも高</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くなっている。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消防費は、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消防庁舎、防災センター、及び</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防潮堤の整備などにより、類似団体平均を上回っている。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latin typeface="ＭＳ ゴシック" panose="020B0609070205080204" pitchFamily="49" charset="-128"/>
              <a:ea typeface="ＭＳ ゴシック" panose="020B0609070205080204" pitchFamily="49" charset="-128"/>
            </a:rPr>
            <a:t>教育費は、</a:t>
          </a:r>
          <a:r>
            <a:rPr kumimoji="1" lang="en-US" altLang="ja-JP" sz="1400">
              <a:latin typeface="ＭＳ ゴシック" panose="020B0609070205080204" pitchFamily="49" charset="-128"/>
              <a:ea typeface="ＭＳ ゴシック" panose="020B0609070205080204" pitchFamily="49" charset="-128"/>
            </a:rPr>
            <a:t>H29</a:t>
          </a:r>
          <a:r>
            <a:rPr kumimoji="1" lang="ja-JP" altLang="en-US" sz="1400">
              <a:latin typeface="ＭＳ ゴシック" panose="020B0609070205080204" pitchFamily="49" charset="-128"/>
              <a:ea typeface="ＭＳ ゴシック" panose="020B0609070205080204" pitchFamily="49" charset="-128"/>
            </a:rPr>
            <a:t>年度は総合体育館や小中学校の校舎増築事業などにより、類似団体平均を上回っている。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静岡県袋井市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年度は、実質単年度収支が黒字となったが、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標準財政規模に対する財政調整基金残高は減少傾向にある。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今後、少子高齢化の進展、公共施設の老朽化などに伴う歳出増が予測されるため、事務事業の見直し、公共施設マネジメントの推進などにより歳出の抑制に努めていく。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静岡県袋井市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年度は、財政健全化の取り組みにより黒字幅が拡大した一般会計</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をはじめ、給水人口や有収水量が増加した</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水道事業</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会計</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、介護予防事業などにより給付費が抑えられた</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介護保険特別会計でも黒字幅が</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拡大</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全体で</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も黒字幅が拡大した</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　公共下水道事業特別会計は、供用開始区域の拡大を進めているが、節水機器の普及等により使用料収入が伸び悩んでおり、料金改定とより一層の接続推進が必要である。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　今後</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、一般会計から他会計への繰出金の適正化とともに、各会計においても持続的な経営の健全化に努めていく。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静岡県袋井市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元利償還金は、償還期間を長くするなど平準化を図っているため減少している。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公営企業債の元利償還金に対する繰入金は、公共下水道事業での事業推進などにより増加している。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実質公債費比率の分子が減少した主な要因として、合併特例債の元利償還金が減少したことが挙げられる。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引き続き、緊急度・住民ニーズを的確に把握した事業の選択により公債費の適正化に努めていく。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静岡県袋井市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　一般会計等</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の地方債残高</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総合体育館整備や小中学校の校舎増築などにより</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増加し、分子となる将来負担額が増加し</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たため</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、比率が悪化した。</a:t>
          </a:r>
          <a:endPar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　債務負担行為に基づく支出予定額は、総合体育館整備に係る債務負担行為の設定により大きく増加した。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　今後は、後世への負担を少しでも軽減するよう、新規事業の実施等については、事前の精査を徹底し、財政の健全化を図る。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静岡県袋井市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年度から毎年約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億円程度取り崩しているため、年々減少傾向にあるが、地域振興基金を除いた残高は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億円前後で推移している。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財政調整基金と減債基金の合計残高は、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将来の公共施設の保全や改修、処分に要する費用の財源を確保するため、新たに「公共施設等適正管理基金」を設置する。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文化振興基金は文化の向上と振興を図るために設置したもので、現在までに、近藤記念館や浅羽記念公園の整備に活用している。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地域振興基金は、市民の連携強化及び地域振興を図るために合併特例債を原資に、合併時に作成した新市建設計画に即した事業に活用している。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退職手当基金は、職員が退職する際の退職手当の財源に充てるためのもの。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学術交流振興基金は、市における国際化と人材づくりを推進し、学術交流の振興のため設置され、留学生助成や公開講座等に活用している。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総合健康センター整備推進事業基金は、袋井市保健・医療介護構想に基づく総合健康センター事業を推進するために活用している。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地域振興基金は合併特例債を原資に設置し、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年度以降は、合併時に作成した新市建設計画に即した事業の財源として取崩しを行っているため、年々減少している。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年度までに毎年約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億円程度を各種施設整備等に充てるため取崩していく。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退職手当基金は、毎年、約３億円を基準に過不足を積立又は取崩しを行っていく。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総合健康センター整備推進委事業基金は、中東遠総合医療センターへの医療機器等売却代を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年度まで積み立て、病院事業会計への出資金として取り崩していく。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決算剰余金による積み立てにより、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億円程度で推移しており、大きな変動はない。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減債基金と合わせ１９億円以上の残高を目標とする。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ここ数年は、取崩しや積み立てを行っておらず、預金利子を積み立てるのみで大きな増減はない。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財政調整基金と合わせ１９億円以上の残高を目標とする。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静岡県袋井市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87,908
84,005
108.33
34,040,445
32,766,717
1,271,245
19,201,533
26,366,508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類似団体平均に比べ比率が低いのは、学校給食センターや中東遠総合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医療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センターなど、比較的新しく大規模な施設が多いためであると考えられる。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今後、厳しさを増す財政状況の中、維持管理や修繕等に多額のコストが必要になるため、公共施設の更新・統廃合・長寿命化</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や基金の確保</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など、長期的視点で計画的に推進していく。</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156845</xdr:rowOff>
    </xdr:from>
    <xdr:to>
      <xdr:col>23</xdr:col>
      <xdr:colOff>85090</xdr:colOff>
      <xdr:row>34</xdr:row>
      <xdr:rowOff>165735</xdr:rowOff>
    </xdr:to>
    <xdr:cxnSp macro="">
      <xdr:nvCxnSpPr>
        <xdr:cNvPr id="64" name="直線コネクタ 63"/>
        <xdr:cNvCxnSpPr/>
      </xdr:nvCxnSpPr>
      <xdr:spPr>
        <a:xfrm flipV="1">
          <a:off x="4760595" y="5557520"/>
          <a:ext cx="127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65" name="有形固定資産減価償却率最小値テキスト"/>
        <xdr:cNvSpPr txBox="1"/>
      </xdr:nvSpPr>
      <xdr:spPr>
        <a:xfrm>
          <a:off x="48133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66" name="直線コネクタ 65"/>
        <xdr:cNvCxnSpPr/>
      </xdr:nvCxnSpPr>
      <xdr:spPr>
        <a:xfrm>
          <a:off x="4673600" y="676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103522</xdr:rowOff>
    </xdr:from>
    <xdr:ext cx="405111" cy="259045"/>
    <xdr:sp macro="" textlink="">
      <xdr:nvSpPr>
        <xdr:cNvPr id="67" name="有形固定資産減価償却率最大値テキスト"/>
        <xdr:cNvSpPr txBox="1"/>
      </xdr:nvSpPr>
      <xdr:spPr>
        <a:xfrm>
          <a:off x="4813300" y="53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156845</xdr:rowOff>
    </xdr:from>
    <xdr:to>
      <xdr:col>23</xdr:col>
      <xdr:colOff>174625</xdr:colOff>
      <xdr:row>27</xdr:row>
      <xdr:rowOff>156845</xdr:rowOff>
    </xdr:to>
    <xdr:cxnSp macro="">
      <xdr:nvCxnSpPr>
        <xdr:cNvPr id="68" name="直線コネクタ 67"/>
        <xdr:cNvCxnSpPr/>
      </xdr:nvCxnSpPr>
      <xdr:spPr>
        <a:xfrm>
          <a:off x="4673600" y="55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143527</xdr:rowOff>
    </xdr:from>
    <xdr:ext cx="405111" cy="259045"/>
    <xdr:sp macro="" textlink="">
      <xdr:nvSpPr>
        <xdr:cNvPr id="69" name="有形固定資産減価償却率平均値テキスト"/>
        <xdr:cNvSpPr txBox="1"/>
      </xdr:nvSpPr>
      <xdr:spPr>
        <a:xfrm>
          <a:off x="4813300" y="5887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70" name="フローチャート: 判断 69"/>
        <xdr:cNvSpPr/>
      </xdr:nvSpPr>
      <xdr:spPr>
        <a:xfrm>
          <a:off x="47117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1" name="フローチャート: 判断 70"/>
        <xdr:cNvSpPr/>
      </xdr:nvSpPr>
      <xdr:spPr>
        <a:xfrm>
          <a:off x="4000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67945</xdr:rowOff>
    </xdr:from>
    <xdr:to>
      <xdr:col>15</xdr:col>
      <xdr:colOff>187325</xdr:colOff>
      <xdr:row>31</xdr:row>
      <xdr:rowOff>169545</xdr:rowOff>
    </xdr:to>
    <xdr:sp macro="" textlink="">
      <xdr:nvSpPr>
        <xdr:cNvPr id="72" name="フローチャート: 判断 71"/>
        <xdr:cNvSpPr/>
      </xdr:nvSpPr>
      <xdr:spPr>
        <a:xfrm>
          <a:off x="3238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44027</xdr:rowOff>
    </xdr:from>
    <xdr:to>
      <xdr:col>23</xdr:col>
      <xdr:colOff>136525</xdr:colOff>
      <xdr:row>32</xdr:row>
      <xdr:rowOff>145627</xdr:rowOff>
    </xdr:to>
    <xdr:sp macro="" textlink="">
      <xdr:nvSpPr>
        <xdr:cNvPr id="78" name="楕円 77"/>
        <xdr:cNvSpPr/>
      </xdr:nvSpPr>
      <xdr:spPr>
        <a:xfrm>
          <a:off x="4711700" y="630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22454</xdr:rowOff>
    </xdr:from>
    <xdr:ext cx="405111" cy="259045"/>
    <xdr:sp macro="" textlink="">
      <xdr:nvSpPr>
        <xdr:cNvPr id="79" name="有形固定資産減価償却率該当値テキスト"/>
        <xdr:cNvSpPr txBox="1"/>
      </xdr:nvSpPr>
      <xdr:spPr>
        <a:xfrm>
          <a:off x="4813300" y="6280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94403</xdr:rowOff>
    </xdr:from>
    <xdr:to>
      <xdr:col>19</xdr:col>
      <xdr:colOff>187325</xdr:colOff>
      <xdr:row>33</xdr:row>
      <xdr:rowOff>24553</xdr:rowOff>
    </xdr:to>
    <xdr:sp macro="" textlink="">
      <xdr:nvSpPr>
        <xdr:cNvPr id="80" name="楕円 79"/>
        <xdr:cNvSpPr/>
      </xdr:nvSpPr>
      <xdr:spPr>
        <a:xfrm>
          <a:off x="4000500" y="635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94827</xdr:rowOff>
    </xdr:from>
    <xdr:to>
      <xdr:col>23</xdr:col>
      <xdr:colOff>85725</xdr:colOff>
      <xdr:row>32</xdr:row>
      <xdr:rowOff>145203</xdr:rowOff>
    </xdr:to>
    <xdr:cxnSp macro="">
      <xdr:nvCxnSpPr>
        <xdr:cNvPr id="81" name="直線コネクタ 80"/>
        <xdr:cNvCxnSpPr/>
      </xdr:nvCxnSpPr>
      <xdr:spPr>
        <a:xfrm flipV="1">
          <a:off x="4051300" y="6352752"/>
          <a:ext cx="7112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114105</xdr:rowOff>
    </xdr:from>
    <xdr:ext cx="405111" cy="259045"/>
    <xdr:sp macro="" textlink="">
      <xdr:nvSpPr>
        <xdr:cNvPr id="82" name="n_1aveValue有形固定資産減価償却率"/>
        <xdr:cNvSpPr txBox="1"/>
      </xdr:nvSpPr>
      <xdr:spPr>
        <a:xfrm>
          <a:off x="3836044" y="585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14622</xdr:rowOff>
    </xdr:from>
    <xdr:ext cx="405111" cy="259045"/>
    <xdr:sp macro="" textlink="">
      <xdr:nvSpPr>
        <xdr:cNvPr id="83" name="n_2aveValue有形固定資産減価償却率"/>
        <xdr:cNvSpPr txBox="1"/>
      </xdr:nvSpPr>
      <xdr:spPr>
        <a:xfrm>
          <a:off x="3086744" y="5929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15680</xdr:rowOff>
    </xdr:from>
    <xdr:ext cx="405111" cy="259045"/>
    <xdr:sp macro="" textlink="">
      <xdr:nvSpPr>
        <xdr:cNvPr id="84" name="n_1mainValue有形固定資産減価償却率"/>
        <xdr:cNvSpPr txBox="1"/>
      </xdr:nvSpPr>
      <xdr:spPr>
        <a:xfrm>
          <a:off x="3836044" y="6445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7" name="正方形/長方形 86"/>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類似団体平均及び全国平均と同程度の比率となっている。</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今後数年間は大型投資が続くため、地方債残高が増加するが、既存施設の長寿命化による借入抑制や市税の収納率向上に努め、債務償還可能年数の上昇抑制を図っていく。</a:t>
          </a: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0" name="直線コネクタ 9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1" name="テキスト ボックス 10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2" name="直線コネクタ 10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3" name="テキスト ボックス 102"/>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4" name="直線コネクタ 10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5" name="テキスト ボックス 104"/>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6" name="直線コネクタ 10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7" name="テキスト ボックス 106"/>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8" name="直線コネクタ 10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9" name="テキスト ボックス 108"/>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11642</xdr:rowOff>
    </xdr:from>
    <xdr:to>
      <xdr:col>76</xdr:col>
      <xdr:colOff>21589</xdr:colOff>
      <xdr:row>34</xdr:row>
      <xdr:rowOff>151342</xdr:rowOff>
    </xdr:to>
    <xdr:cxnSp macro="">
      <xdr:nvCxnSpPr>
        <xdr:cNvPr id="113" name="直線コネクタ 112"/>
        <xdr:cNvCxnSpPr/>
      </xdr:nvCxnSpPr>
      <xdr:spPr>
        <a:xfrm flipV="1">
          <a:off x="14793595" y="5240867"/>
          <a:ext cx="1269"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4"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5" name="直線コネクタ 11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129769</xdr:rowOff>
    </xdr:from>
    <xdr:ext cx="405111" cy="259045"/>
    <xdr:sp macro="" textlink="">
      <xdr:nvSpPr>
        <xdr:cNvPr id="116" name="債務償還可能年数最大値テキスト"/>
        <xdr:cNvSpPr txBox="1"/>
      </xdr:nvSpPr>
      <xdr:spPr>
        <a:xfrm>
          <a:off x="14846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11642</xdr:rowOff>
    </xdr:from>
    <xdr:to>
      <xdr:col>76</xdr:col>
      <xdr:colOff>111125</xdr:colOff>
      <xdr:row>26</xdr:row>
      <xdr:rowOff>11642</xdr:rowOff>
    </xdr:to>
    <xdr:cxnSp macro="">
      <xdr:nvCxnSpPr>
        <xdr:cNvPr id="117" name="直線コネクタ 116"/>
        <xdr:cNvCxnSpPr/>
      </xdr:nvCxnSpPr>
      <xdr:spPr>
        <a:xfrm>
          <a:off x="14706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41574</xdr:rowOff>
    </xdr:from>
    <xdr:ext cx="340478" cy="259045"/>
    <xdr:sp macro="" textlink="">
      <xdr:nvSpPr>
        <xdr:cNvPr id="118" name="債務償還可能年数平均値テキスト"/>
        <xdr:cNvSpPr txBox="1"/>
      </xdr:nvSpPr>
      <xdr:spPr>
        <a:xfrm>
          <a:off x="14846300" y="5785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19" name="フローチャート: 判断 118"/>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25" name="楕円 124"/>
        <xdr:cNvSpPr/>
      </xdr:nvSpPr>
      <xdr:spPr>
        <a:xfrm>
          <a:off x="14744700" y="593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168574</xdr:rowOff>
    </xdr:from>
    <xdr:ext cx="340478" cy="259045"/>
    <xdr:sp macro="" textlink="">
      <xdr:nvSpPr>
        <xdr:cNvPr id="126" name="債務償還可能年数該当値テキスト"/>
        <xdr:cNvSpPr txBox="1"/>
      </xdr:nvSpPr>
      <xdr:spPr>
        <a:xfrm>
          <a:off x="14846300" y="59121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静岡県袋井市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87,908
84,005
108.33
34,040,445
32,766,717
1,271,245
19,201,533
26,366,508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42</xdr:row>
      <xdr:rowOff>70485</xdr:rowOff>
    </xdr:to>
    <xdr:cxnSp macro="">
      <xdr:nvCxnSpPr>
        <xdr:cNvPr id="56" name="直線コネクタ 55"/>
        <xdr:cNvCxnSpPr/>
      </xdr:nvCxnSpPr>
      <xdr:spPr>
        <a:xfrm flipV="1">
          <a:off x="4634865" y="58426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59" name="【道路】&#10;有形固定資産減価償却率最大値テキスト"/>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0" name="直線コネクタ 59"/>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160672</xdr:rowOff>
    </xdr:from>
    <xdr:ext cx="405111" cy="259045"/>
    <xdr:sp macro="" textlink="">
      <xdr:nvSpPr>
        <xdr:cNvPr id="61" name="【道路】&#10;有形固定資産減価償却率平均値テキスト"/>
        <xdr:cNvSpPr txBox="1"/>
      </xdr:nvSpPr>
      <xdr:spPr>
        <a:xfrm>
          <a:off x="4673600" y="633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62" name="フローチャート: 判断 61"/>
        <xdr:cNvSpPr/>
      </xdr:nvSpPr>
      <xdr:spPr>
        <a:xfrm>
          <a:off x="4584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162560</xdr:rowOff>
    </xdr:from>
    <xdr:to>
      <xdr:col>20</xdr:col>
      <xdr:colOff>38100</xdr:colOff>
      <xdr:row>38</xdr:row>
      <xdr:rowOff>92710</xdr:rowOff>
    </xdr:to>
    <xdr:sp macro="" textlink="">
      <xdr:nvSpPr>
        <xdr:cNvPr id="63" name="フローチャート: 判断 62"/>
        <xdr:cNvSpPr/>
      </xdr:nvSpPr>
      <xdr:spPr>
        <a:xfrm>
          <a:off x="3746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29210</xdr:rowOff>
    </xdr:from>
    <xdr:to>
      <xdr:col>15</xdr:col>
      <xdr:colOff>101600</xdr:colOff>
      <xdr:row>38</xdr:row>
      <xdr:rowOff>130810</xdr:rowOff>
    </xdr:to>
    <xdr:sp macro="" textlink="">
      <xdr:nvSpPr>
        <xdr:cNvPr id="64" name="フローチャート: 判断 63"/>
        <xdr:cNvSpPr/>
      </xdr:nvSpPr>
      <xdr:spPr>
        <a:xfrm>
          <a:off x="2857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120650</xdr:rowOff>
    </xdr:from>
    <xdr:to>
      <xdr:col>24</xdr:col>
      <xdr:colOff>114300</xdr:colOff>
      <xdr:row>39</xdr:row>
      <xdr:rowOff>50800</xdr:rowOff>
    </xdr:to>
    <xdr:sp macro="" textlink="">
      <xdr:nvSpPr>
        <xdr:cNvPr id="70" name="楕円 69"/>
        <xdr:cNvSpPr/>
      </xdr:nvSpPr>
      <xdr:spPr>
        <a:xfrm>
          <a:off x="45847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99077</xdr:rowOff>
    </xdr:from>
    <xdr:ext cx="405111" cy="259045"/>
    <xdr:sp macro="" textlink="">
      <xdr:nvSpPr>
        <xdr:cNvPr id="71" name="【道路】&#10;有形固定資産減価償却率該当値テキスト"/>
        <xdr:cNvSpPr txBox="1"/>
      </xdr:nvSpPr>
      <xdr:spPr>
        <a:xfrm>
          <a:off x="4673600"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154940</xdr:rowOff>
    </xdr:from>
    <xdr:to>
      <xdr:col>20</xdr:col>
      <xdr:colOff>38100</xdr:colOff>
      <xdr:row>39</xdr:row>
      <xdr:rowOff>85090</xdr:rowOff>
    </xdr:to>
    <xdr:sp macro="" textlink="">
      <xdr:nvSpPr>
        <xdr:cNvPr id="72" name="楕円 71"/>
        <xdr:cNvSpPr/>
      </xdr:nvSpPr>
      <xdr:spPr>
        <a:xfrm>
          <a:off x="3746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0</xdr:rowOff>
    </xdr:from>
    <xdr:to>
      <xdr:col>24</xdr:col>
      <xdr:colOff>63500</xdr:colOff>
      <xdr:row>39</xdr:row>
      <xdr:rowOff>34290</xdr:rowOff>
    </xdr:to>
    <xdr:cxnSp macro="">
      <xdr:nvCxnSpPr>
        <xdr:cNvPr id="73" name="直線コネクタ 72"/>
        <xdr:cNvCxnSpPr/>
      </xdr:nvCxnSpPr>
      <xdr:spPr>
        <a:xfrm flipV="1">
          <a:off x="3797300" y="66865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109237</xdr:rowOff>
    </xdr:from>
    <xdr:ext cx="405111" cy="259045"/>
    <xdr:sp macro="" textlink="">
      <xdr:nvSpPr>
        <xdr:cNvPr id="74" name="n_1aveValue【道路】&#10;有形固定資産減価償却率"/>
        <xdr:cNvSpPr txBox="1"/>
      </xdr:nvSpPr>
      <xdr:spPr>
        <a:xfrm>
          <a:off x="3582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147337</xdr:rowOff>
    </xdr:from>
    <xdr:ext cx="405111" cy="259045"/>
    <xdr:sp macro="" textlink="">
      <xdr:nvSpPr>
        <xdr:cNvPr id="75" name="n_2aveValue【道路】&#10;有形固定資産減価償却率"/>
        <xdr:cNvSpPr txBox="1"/>
      </xdr:nvSpPr>
      <xdr:spPr>
        <a:xfrm>
          <a:off x="27057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76217</xdr:rowOff>
    </xdr:from>
    <xdr:ext cx="405111" cy="259045"/>
    <xdr:sp macro="" textlink="">
      <xdr:nvSpPr>
        <xdr:cNvPr id="76" name="n_1mainValue【道路】&#10;有形固定資産減価償却率"/>
        <xdr:cNvSpPr txBox="1"/>
      </xdr:nvSpPr>
      <xdr:spPr>
        <a:xfrm>
          <a:off x="3582044"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44291</xdr:rowOff>
    </xdr:from>
    <xdr:to>
      <xdr:col>54</xdr:col>
      <xdr:colOff>189865</xdr:colOff>
      <xdr:row>41</xdr:row>
      <xdr:rowOff>142189</xdr:rowOff>
    </xdr:to>
    <xdr:cxnSp macro="">
      <xdr:nvCxnSpPr>
        <xdr:cNvPr id="100" name="直線コネクタ 99"/>
        <xdr:cNvCxnSpPr/>
      </xdr:nvCxnSpPr>
      <xdr:spPr>
        <a:xfrm flipV="1">
          <a:off x="10476865" y="5873591"/>
          <a:ext cx="0" cy="1298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146016</xdr:rowOff>
    </xdr:from>
    <xdr:ext cx="469744" cy="259045"/>
    <xdr:sp macro="" textlink="">
      <xdr:nvSpPr>
        <xdr:cNvPr id="101" name="【道路】&#10;一人当たり延長最小値テキスト"/>
        <xdr:cNvSpPr txBox="1"/>
      </xdr:nvSpPr>
      <xdr:spPr>
        <a:xfrm>
          <a:off x="10515600" y="717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142189</xdr:rowOff>
    </xdr:from>
    <xdr:to>
      <xdr:col>55</xdr:col>
      <xdr:colOff>88900</xdr:colOff>
      <xdr:row>41</xdr:row>
      <xdr:rowOff>142189</xdr:rowOff>
    </xdr:to>
    <xdr:cxnSp macro="">
      <xdr:nvCxnSpPr>
        <xdr:cNvPr id="102" name="直線コネクタ 101"/>
        <xdr:cNvCxnSpPr/>
      </xdr:nvCxnSpPr>
      <xdr:spPr>
        <a:xfrm>
          <a:off x="10388600" y="717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162418</xdr:rowOff>
    </xdr:from>
    <xdr:ext cx="534377" cy="259045"/>
    <xdr:sp macro="" textlink="">
      <xdr:nvSpPr>
        <xdr:cNvPr id="103" name="【道路】&#10;一人当たり延長最大値テキスト"/>
        <xdr:cNvSpPr txBox="1"/>
      </xdr:nvSpPr>
      <xdr:spPr>
        <a:xfrm>
          <a:off x="10515600" y="564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44291</xdr:rowOff>
    </xdr:from>
    <xdr:to>
      <xdr:col>55</xdr:col>
      <xdr:colOff>88900</xdr:colOff>
      <xdr:row>34</xdr:row>
      <xdr:rowOff>44291</xdr:rowOff>
    </xdr:to>
    <xdr:cxnSp macro="">
      <xdr:nvCxnSpPr>
        <xdr:cNvPr id="104" name="直線コネクタ 103"/>
        <xdr:cNvCxnSpPr/>
      </xdr:nvCxnSpPr>
      <xdr:spPr>
        <a:xfrm>
          <a:off x="10388600" y="587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97255</xdr:rowOff>
    </xdr:from>
    <xdr:ext cx="534377" cy="259045"/>
    <xdr:sp macro="" textlink="">
      <xdr:nvSpPr>
        <xdr:cNvPr id="105" name="【道路】&#10;一人当たり延長平均値テキスト"/>
        <xdr:cNvSpPr txBox="1"/>
      </xdr:nvSpPr>
      <xdr:spPr>
        <a:xfrm>
          <a:off x="10515600" y="6783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74378</xdr:rowOff>
    </xdr:from>
    <xdr:to>
      <xdr:col>55</xdr:col>
      <xdr:colOff>50800</xdr:colOff>
      <xdr:row>41</xdr:row>
      <xdr:rowOff>4528</xdr:rowOff>
    </xdr:to>
    <xdr:sp macro="" textlink="">
      <xdr:nvSpPr>
        <xdr:cNvPr id="106" name="フローチャート: 判断 105"/>
        <xdr:cNvSpPr/>
      </xdr:nvSpPr>
      <xdr:spPr>
        <a:xfrm>
          <a:off x="10426700" y="693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64700</xdr:rowOff>
    </xdr:from>
    <xdr:to>
      <xdr:col>50</xdr:col>
      <xdr:colOff>165100</xdr:colOff>
      <xdr:row>40</xdr:row>
      <xdr:rowOff>166300</xdr:rowOff>
    </xdr:to>
    <xdr:sp macro="" textlink="">
      <xdr:nvSpPr>
        <xdr:cNvPr id="107" name="フローチャート: 判断 106"/>
        <xdr:cNvSpPr/>
      </xdr:nvSpPr>
      <xdr:spPr>
        <a:xfrm>
          <a:off x="9588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76435</xdr:rowOff>
    </xdr:from>
    <xdr:to>
      <xdr:col>46</xdr:col>
      <xdr:colOff>38100</xdr:colOff>
      <xdr:row>41</xdr:row>
      <xdr:rowOff>6585</xdr:rowOff>
    </xdr:to>
    <xdr:sp macro="" textlink="">
      <xdr:nvSpPr>
        <xdr:cNvPr id="108" name="フローチャート: 判断 107"/>
        <xdr:cNvSpPr/>
      </xdr:nvSpPr>
      <xdr:spPr>
        <a:xfrm>
          <a:off x="8699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88227</xdr:rowOff>
    </xdr:from>
    <xdr:to>
      <xdr:col>55</xdr:col>
      <xdr:colOff>50800</xdr:colOff>
      <xdr:row>41</xdr:row>
      <xdr:rowOff>18377</xdr:rowOff>
    </xdr:to>
    <xdr:sp macro="" textlink="">
      <xdr:nvSpPr>
        <xdr:cNvPr id="114" name="楕円 113"/>
        <xdr:cNvSpPr/>
      </xdr:nvSpPr>
      <xdr:spPr>
        <a:xfrm>
          <a:off x="10426700" y="694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66654</xdr:rowOff>
    </xdr:from>
    <xdr:ext cx="534377" cy="259045"/>
    <xdr:sp macro="" textlink="">
      <xdr:nvSpPr>
        <xdr:cNvPr id="115" name="【道路】&#10;一人当たり延長該当値テキスト"/>
        <xdr:cNvSpPr txBox="1"/>
      </xdr:nvSpPr>
      <xdr:spPr>
        <a:xfrm>
          <a:off x="10515600" y="69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89465</xdr:rowOff>
    </xdr:from>
    <xdr:to>
      <xdr:col>50</xdr:col>
      <xdr:colOff>165100</xdr:colOff>
      <xdr:row>41</xdr:row>
      <xdr:rowOff>19615</xdr:rowOff>
    </xdr:to>
    <xdr:sp macro="" textlink="">
      <xdr:nvSpPr>
        <xdr:cNvPr id="116" name="楕円 115"/>
        <xdr:cNvSpPr/>
      </xdr:nvSpPr>
      <xdr:spPr>
        <a:xfrm>
          <a:off x="9588500" y="694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139027</xdr:rowOff>
    </xdr:from>
    <xdr:to>
      <xdr:col>55</xdr:col>
      <xdr:colOff>0</xdr:colOff>
      <xdr:row>40</xdr:row>
      <xdr:rowOff>140265</xdr:rowOff>
    </xdr:to>
    <xdr:cxnSp macro="">
      <xdr:nvCxnSpPr>
        <xdr:cNvPr id="117" name="直線コネクタ 116"/>
        <xdr:cNvCxnSpPr/>
      </xdr:nvCxnSpPr>
      <xdr:spPr>
        <a:xfrm flipV="1">
          <a:off x="9639300" y="6997027"/>
          <a:ext cx="838200" cy="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11377</xdr:rowOff>
    </xdr:from>
    <xdr:ext cx="534377" cy="259045"/>
    <xdr:sp macro="" textlink="">
      <xdr:nvSpPr>
        <xdr:cNvPr id="118" name="n_1aveValue【道路】&#10;一人当たり延長"/>
        <xdr:cNvSpPr txBox="1"/>
      </xdr:nvSpPr>
      <xdr:spPr>
        <a:xfrm>
          <a:off x="93594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23112</xdr:rowOff>
    </xdr:from>
    <xdr:ext cx="534377" cy="259045"/>
    <xdr:sp macro="" textlink="">
      <xdr:nvSpPr>
        <xdr:cNvPr id="119" name="n_2aveValue【道路】&#10;一人当たり延長"/>
        <xdr:cNvSpPr txBox="1"/>
      </xdr:nvSpPr>
      <xdr:spPr>
        <a:xfrm>
          <a:off x="8483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10742</xdr:rowOff>
    </xdr:from>
    <xdr:ext cx="534377" cy="259045"/>
    <xdr:sp macro="" textlink="">
      <xdr:nvSpPr>
        <xdr:cNvPr id="120" name="n_1mainValue【道路】&#10;一人当たり延長"/>
        <xdr:cNvSpPr txBox="1"/>
      </xdr:nvSpPr>
      <xdr:spPr>
        <a:xfrm>
          <a:off x="9359411" y="704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91440</xdr:rowOff>
    </xdr:to>
    <xdr:cxnSp macro="">
      <xdr:nvCxnSpPr>
        <xdr:cNvPr id="145" name="直線コネクタ 144"/>
        <xdr:cNvCxnSpPr/>
      </xdr:nvCxnSpPr>
      <xdr:spPr>
        <a:xfrm flipV="1">
          <a:off x="4634865" y="9759315"/>
          <a:ext cx="0"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46"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47" name="直線コネクタ 146"/>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48" name="【橋りょう・トンネル】&#10;有形固定資産減価償却率最大値テキスト"/>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49" name="直線コネクタ 148"/>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31132</xdr:rowOff>
    </xdr:from>
    <xdr:ext cx="405111" cy="259045"/>
    <xdr:sp macro="" textlink="">
      <xdr:nvSpPr>
        <xdr:cNvPr id="150" name="【橋りょう・トンネル】&#10;有形固定資産減価償却率平均値テキスト"/>
        <xdr:cNvSpPr txBox="1"/>
      </xdr:nvSpPr>
      <xdr:spPr>
        <a:xfrm>
          <a:off x="4673600" y="1014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51" name="フローチャート: 判断 150"/>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52" name="フローチャート: 判断 151"/>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57785</xdr:rowOff>
    </xdr:from>
    <xdr:to>
      <xdr:col>15</xdr:col>
      <xdr:colOff>101600</xdr:colOff>
      <xdr:row>60</xdr:row>
      <xdr:rowOff>159385</xdr:rowOff>
    </xdr:to>
    <xdr:sp macro="" textlink="">
      <xdr:nvSpPr>
        <xdr:cNvPr id="153" name="フローチャート: 判断 152"/>
        <xdr:cNvSpPr/>
      </xdr:nvSpPr>
      <xdr:spPr>
        <a:xfrm>
          <a:off x="2857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124460</xdr:rowOff>
    </xdr:from>
    <xdr:to>
      <xdr:col>24</xdr:col>
      <xdr:colOff>114300</xdr:colOff>
      <xdr:row>61</xdr:row>
      <xdr:rowOff>54610</xdr:rowOff>
    </xdr:to>
    <xdr:sp macro="" textlink="">
      <xdr:nvSpPr>
        <xdr:cNvPr id="159" name="楕円 158"/>
        <xdr:cNvSpPr/>
      </xdr:nvSpPr>
      <xdr:spPr>
        <a:xfrm>
          <a:off x="45847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102887</xdr:rowOff>
    </xdr:from>
    <xdr:ext cx="405111" cy="259045"/>
    <xdr:sp macro="" textlink="">
      <xdr:nvSpPr>
        <xdr:cNvPr id="160" name="【橋りょう・トンネル】&#10;有形固定資産減価償却率該当値テキスト"/>
        <xdr:cNvSpPr txBox="1"/>
      </xdr:nvSpPr>
      <xdr:spPr>
        <a:xfrm>
          <a:off x="4673600"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153035</xdr:rowOff>
    </xdr:from>
    <xdr:to>
      <xdr:col>20</xdr:col>
      <xdr:colOff>38100</xdr:colOff>
      <xdr:row>61</xdr:row>
      <xdr:rowOff>83185</xdr:rowOff>
    </xdr:to>
    <xdr:sp macro="" textlink="">
      <xdr:nvSpPr>
        <xdr:cNvPr id="161" name="楕円 160"/>
        <xdr:cNvSpPr/>
      </xdr:nvSpPr>
      <xdr:spPr>
        <a:xfrm>
          <a:off x="37465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3810</xdr:rowOff>
    </xdr:from>
    <xdr:to>
      <xdr:col>24</xdr:col>
      <xdr:colOff>63500</xdr:colOff>
      <xdr:row>61</xdr:row>
      <xdr:rowOff>32385</xdr:rowOff>
    </xdr:to>
    <xdr:cxnSp macro="">
      <xdr:nvCxnSpPr>
        <xdr:cNvPr id="162" name="直線コネクタ 161"/>
        <xdr:cNvCxnSpPr/>
      </xdr:nvCxnSpPr>
      <xdr:spPr>
        <a:xfrm flipV="1">
          <a:off x="3797300" y="1046226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149242</xdr:rowOff>
    </xdr:from>
    <xdr:ext cx="405111" cy="259045"/>
    <xdr:sp macro="" textlink="">
      <xdr:nvSpPr>
        <xdr:cNvPr id="163" name="n_1aveValue【橋りょう・トンネル】&#10;有形固定資産減価償却率"/>
        <xdr:cNvSpPr txBox="1"/>
      </xdr:nvSpPr>
      <xdr:spPr>
        <a:xfrm>
          <a:off x="35820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4462</xdr:rowOff>
    </xdr:from>
    <xdr:ext cx="405111" cy="259045"/>
    <xdr:sp macro="" textlink="">
      <xdr:nvSpPr>
        <xdr:cNvPr id="164" name="n_2aveValue【橋りょう・トンネル】&#10;有形固定資産減価償却率"/>
        <xdr:cNvSpPr txBox="1"/>
      </xdr:nvSpPr>
      <xdr:spPr>
        <a:xfrm>
          <a:off x="2705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74312</xdr:rowOff>
    </xdr:from>
    <xdr:ext cx="405111" cy="259045"/>
    <xdr:sp macro="" textlink="">
      <xdr:nvSpPr>
        <xdr:cNvPr id="165" name="n_1mainValue【橋りょう・トンネル】&#10;有形固定資産減価償却率"/>
        <xdr:cNvSpPr txBox="1"/>
      </xdr:nvSpPr>
      <xdr:spPr>
        <a:xfrm>
          <a:off x="35820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6" name="直線コネクタ 17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7" name="テキスト ボックス 17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8" name="直線コネクタ 17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9" name="テキスト ボックス 17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0" name="直線コネクタ 17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1" name="テキスト ボックス 18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2" name="直線コネクタ 18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3" name="テキスト ボックス 18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5" name="テキスト ボックス 18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61040</xdr:rowOff>
    </xdr:from>
    <xdr:to>
      <xdr:col>54</xdr:col>
      <xdr:colOff>189865</xdr:colOff>
      <xdr:row>63</xdr:row>
      <xdr:rowOff>170707</xdr:rowOff>
    </xdr:to>
    <xdr:cxnSp macro="">
      <xdr:nvCxnSpPr>
        <xdr:cNvPr id="187" name="直線コネクタ 186"/>
        <xdr:cNvCxnSpPr/>
      </xdr:nvCxnSpPr>
      <xdr:spPr>
        <a:xfrm flipV="1">
          <a:off x="10476865" y="9662240"/>
          <a:ext cx="0" cy="130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378565" cy="259045"/>
    <xdr:sp macro="" textlink="">
      <xdr:nvSpPr>
        <xdr:cNvPr id="188" name="【橋りょう・トンネル】&#10;一人当たり有形固定資産（償却資産）額最小値テキスト"/>
        <xdr:cNvSpPr txBox="1"/>
      </xdr:nvSpPr>
      <xdr:spPr>
        <a:xfrm>
          <a:off x="10515600" y="10975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189" name="直線コネクタ 188"/>
        <xdr:cNvCxnSpPr/>
      </xdr:nvCxnSpPr>
      <xdr:spPr>
        <a:xfrm>
          <a:off x="10388600" y="1097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7717</xdr:rowOff>
    </xdr:from>
    <xdr:ext cx="599010" cy="259045"/>
    <xdr:sp macro="" textlink="">
      <xdr:nvSpPr>
        <xdr:cNvPr id="190" name="【橋りょう・トンネル】&#10;一人当たり有形固定資産（償却資産）額最大値テキスト"/>
        <xdr:cNvSpPr txBox="1"/>
      </xdr:nvSpPr>
      <xdr:spPr>
        <a:xfrm>
          <a:off x="10515600" y="943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61040</xdr:rowOff>
    </xdr:from>
    <xdr:to>
      <xdr:col>55</xdr:col>
      <xdr:colOff>88900</xdr:colOff>
      <xdr:row>56</xdr:row>
      <xdr:rowOff>61040</xdr:rowOff>
    </xdr:to>
    <xdr:cxnSp macro="">
      <xdr:nvCxnSpPr>
        <xdr:cNvPr id="191" name="直線コネクタ 190"/>
        <xdr:cNvCxnSpPr/>
      </xdr:nvCxnSpPr>
      <xdr:spPr>
        <a:xfrm>
          <a:off x="10388600" y="966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166290</xdr:rowOff>
    </xdr:from>
    <xdr:ext cx="599010" cy="259045"/>
    <xdr:sp macro="" textlink="">
      <xdr:nvSpPr>
        <xdr:cNvPr id="192" name="【橋りょう・トンネル】&#10;一人当たり有形固定資産（償却資産）額平均値テキスト"/>
        <xdr:cNvSpPr txBox="1"/>
      </xdr:nvSpPr>
      <xdr:spPr>
        <a:xfrm>
          <a:off x="10515600" y="10453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16413</xdr:rowOff>
    </xdr:from>
    <xdr:to>
      <xdr:col>55</xdr:col>
      <xdr:colOff>50800</xdr:colOff>
      <xdr:row>61</xdr:row>
      <xdr:rowOff>118013</xdr:rowOff>
    </xdr:to>
    <xdr:sp macro="" textlink="">
      <xdr:nvSpPr>
        <xdr:cNvPr id="193" name="フローチャート: 判断 192"/>
        <xdr:cNvSpPr/>
      </xdr:nvSpPr>
      <xdr:spPr>
        <a:xfrm>
          <a:off x="10426700" y="1047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36333</xdr:rowOff>
    </xdr:from>
    <xdr:to>
      <xdr:col>50</xdr:col>
      <xdr:colOff>165100</xdr:colOff>
      <xdr:row>61</xdr:row>
      <xdr:rowOff>137933</xdr:rowOff>
    </xdr:to>
    <xdr:sp macro="" textlink="">
      <xdr:nvSpPr>
        <xdr:cNvPr id="194" name="フローチャート: 判断 193"/>
        <xdr:cNvSpPr/>
      </xdr:nvSpPr>
      <xdr:spPr>
        <a:xfrm>
          <a:off x="9588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43628</xdr:rowOff>
    </xdr:from>
    <xdr:to>
      <xdr:col>46</xdr:col>
      <xdr:colOff>38100</xdr:colOff>
      <xdr:row>61</xdr:row>
      <xdr:rowOff>145228</xdr:rowOff>
    </xdr:to>
    <xdr:sp macro="" textlink="">
      <xdr:nvSpPr>
        <xdr:cNvPr id="195" name="フローチャート: 判断 194"/>
        <xdr:cNvSpPr/>
      </xdr:nvSpPr>
      <xdr:spPr>
        <a:xfrm>
          <a:off x="8699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120860</xdr:rowOff>
    </xdr:from>
    <xdr:to>
      <xdr:col>55</xdr:col>
      <xdr:colOff>50800</xdr:colOff>
      <xdr:row>60</xdr:row>
      <xdr:rowOff>51010</xdr:rowOff>
    </xdr:to>
    <xdr:sp macro="" textlink="">
      <xdr:nvSpPr>
        <xdr:cNvPr id="201" name="楕円 200"/>
        <xdr:cNvSpPr/>
      </xdr:nvSpPr>
      <xdr:spPr>
        <a:xfrm>
          <a:off x="10426700" y="1023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143737</xdr:rowOff>
    </xdr:from>
    <xdr:ext cx="599010" cy="259045"/>
    <xdr:sp macro="" textlink="">
      <xdr:nvSpPr>
        <xdr:cNvPr id="202" name="【橋りょう・トンネル】&#10;一人当たり有形固定資産（償却資産）額該当値テキスト"/>
        <xdr:cNvSpPr txBox="1"/>
      </xdr:nvSpPr>
      <xdr:spPr>
        <a:xfrm>
          <a:off x="10515600" y="1008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122158</xdr:rowOff>
    </xdr:from>
    <xdr:to>
      <xdr:col>50</xdr:col>
      <xdr:colOff>165100</xdr:colOff>
      <xdr:row>60</xdr:row>
      <xdr:rowOff>52308</xdr:rowOff>
    </xdr:to>
    <xdr:sp macro="" textlink="">
      <xdr:nvSpPr>
        <xdr:cNvPr id="203" name="楕円 202"/>
        <xdr:cNvSpPr/>
      </xdr:nvSpPr>
      <xdr:spPr>
        <a:xfrm>
          <a:off x="9588500" y="1023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210</xdr:rowOff>
    </xdr:from>
    <xdr:to>
      <xdr:col>55</xdr:col>
      <xdr:colOff>0</xdr:colOff>
      <xdr:row>60</xdr:row>
      <xdr:rowOff>1508</xdr:rowOff>
    </xdr:to>
    <xdr:cxnSp macro="">
      <xdr:nvCxnSpPr>
        <xdr:cNvPr id="204" name="直線コネクタ 203"/>
        <xdr:cNvCxnSpPr/>
      </xdr:nvCxnSpPr>
      <xdr:spPr>
        <a:xfrm flipV="1">
          <a:off x="9639300" y="10287210"/>
          <a:ext cx="838200" cy="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129060</xdr:rowOff>
    </xdr:from>
    <xdr:ext cx="599010" cy="259045"/>
    <xdr:sp macro="" textlink="">
      <xdr:nvSpPr>
        <xdr:cNvPr id="205" name="n_1aveValue【橋りょう・トンネル】&#10;一人当たり有形固定資産（償却資産）額"/>
        <xdr:cNvSpPr txBox="1"/>
      </xdr:nvSpPr>
      <xdr:spPr>
        <a:xfrm>
          <a:off x="93270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161755</xdr:rowOff>
    </xdr:from>
    <xdr:ext cx="599010" cy="259045"/>
    <xdr:sp macro="" textlink="">
      <xdr:nvSpPr>
        <xdr:cNvPr id="206" name="n_2aveValue【橋りょう・トンネル】&#10;一人当たり有形固定資産（償却資産）額"/>
        <xdr:cNvSpPr txBox="1"/>
      </xdr:nvSpPr>
      <xdr:spPr>
        <a:xfrm>
          <a:off x="8450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68835</xdr:rowOff>
    </xdr:from>
    <xdr:ext cx="599010" cy="259045"/>
    <xdr:sp macro="" textlink="">
      <xdr:nvSpPr>
        <xdr:cNvPr id="207" name="n_1mainValue【橋りょう・トンネル】&#10;一人当たり有形固定資産（償却資産）額"/>
        <xdr:cNvSpPr txBox="1"/>
      </xdr:nvSpPr>
      <xdr:spPr>
        <a:xfrm>
          <a:off x="9327095" y="10012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6" name="テキスト ボックス 21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8" name="直線コネクタ 21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19" name="テキスト ボックス 218"/>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0" name="直線コネクタ 21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1" name="テキスト ボックス 22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2" name="直線コネクタ 22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3" name="テキスト ボックス 22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4" name="直線コネクタ 22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5" name="テキスト ボックス 22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6" name="直線コネクタ 22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7" name="テキスト ボックス 22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8" name="直線コネクタ 22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29" name="テキスト ボックス 228"/>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157299</xdr:rowOff>
    </xdr:from>
    <xdr:to>
      <xdr:col>24</xdr:col>
      <xdr:colOff>62865</xdr:colOff>
      <xdr:row>86</xdr:row>
      <xdr:rowOff>60961</xdr:rowOff>
    </xdr:to>
    <xdr:cxnSp macro="">
      <xdr:nvCxnSpPr>
        <xdr:cNvPr id="233" name="直線コネクタ 232"/>
        <xdr:cNvCxnSpPr/>
      </xdr:nvCxnSpPr>
      <xdr:spPr>
        <a:xfrm flipV="1">
          <a:off x="4634865" y="1335894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340478" cy="259045"/>
    <xdr:sp macro="" textlink="">
      <xdr:nvSpPr>
        <xdr:cNvPr id="234" name="【公営住宅】&#10;有形固定資産減価償却率最小値テキスト"/>
        <xdr:cNvSpPr txBox="1"/>
      </xdr:nvSpPr>
      <xdr:spPr>
        <a:xfrm>
          <a:off x="4673600" y="14809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35" name="直線コネクタ 234"/>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103976</xdr:rowOff>
    </xdr:from>
    <xdr:ext cx="405111" cy="259045"/>
    <xdr:sp macro="" textlink="">
      <xdr:nvSpPr>
        <xdr:cNvPr id="236" name="【公営住宅】&#10;有形固定資産減価償却率最大値テキスト"/>
        <xdr:cNvSpPr txBox="1"/>
      </xdr:nvSpPr>
      <xdr:spPr>
        <a:xfrm>
          <a:off x="4673600" y="1313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157299</xdr:rowOff>
    </xdr:from>
    <xdr:to>
      <xdr:col>24</xdr:col>
      <xdr:colOff>152400</xdr:colOff>
      <xdr:row>77</xdr:row>
      <xdr:rowOff>157299</xdr:rowOff>
    </xdr:to>
    <xdr:cxnSp macro="">
      <xdr:nvCxnSpPr>
        <xdr:cNvPr id="237" name="直線コネクタ 236"/>
        <xdr:cNvCxnSpPr/>
      </xdr:nvCxnSpPr>
      <xdr:spPr>
        <a:xfrm>
          <a:off x="4546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80027</xdr:rowOff>
    </xdr:from>
    <xdr:ext cx="405111" cy="259045"/>
    <xdr:sp macro="" textlink="">
      <xdr:nvSpPr>
        <xdr:cNvPr id="238" name="【公営住宅】&#10;有形固定資産減価償却率平均値テキスト"/>
        <xdr:cNvSpPr txBox="1"/>
      </xdr:nvSpPr>
      <xdr:spPr>
        <a:xfrm>
          <a:off x="467360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239" name="フローチャート: 判断 238"/>
        <xdr:cNvSpPr/>
      </xdr:nvSpPr>
      <xdr:spPr>
        <a:xfrm>
          <a:off x="4584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103232</xdr:rowOff>
    </xdr:from>
    <xdr:to>
      <xdr:col>20</xdr:col>
      <xdr:colOff>38100</xdr:colOff>
      <xdr:row>81</xdr:row>
      <xdr:rowOff>33382</xdr:rowOff>
    </xdr:to>
    <xdr:sp macro="" textlink="">
      <xdr:nvSpPr>
        <xdr:cNvPr id="240" name="フローチャート: 判断 239"/>
        <xdr:cNvSpPr/>
      </xdr:nvSpPr>
      <xdr:spPr>
        <a:xfrm>
          <a:off x="3746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165281</xdr:rowOff>
    </xdr:from>
    <xdr:to>
      <xdr:col>15</xdr:col>
      <xdr:colOff>101600</xdr:colOff>
      <xdr:row>81</xdr:row>
      <xdr:rowOff>95431</xdr:rowOff>
    </xdr:to>
    <xdr:sp macro="" textlink="">
      <xdr:nvSpPr>
        <xdr:cNvPr id="241" name="フローチャート: 判断 240"/>
        <xdr:cNvSpPr/>
      </xdr:nvSpPr>
      <xdr:spPr>
        <a:xfrm>
          <a:off x="2857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104866</xdr:rowOff>
    </xdr:from>
    <xdr:to>
      <xdr:col>24</xdr:col>
      <xdr:colOff>114300</xdr:colOff>
      <xdr:row>80</xdr:row>
      <xdr:rowOff>35016</xdr:rowOff>
    </xdr:to>
    <xdr:sp macro="" textlink="">
      <xdr:nvSpPr>
        <xdr:cNvPr id="247" name="楕円 246"/>
        <xdr:cNvSpPr/>
      </xdr:nvSpPr>
      <xdr:spPr>
        <a:xfrm>
          <a:off x="4584700" y="1364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127743</xdr:rowOff>
    </xdr:from>
    <xdr:ext cx="405111" cy="259045"/>
    <xdr:sp macro="" textlink="">
      <xdr:nvSpPr>
        <xdr:cNvPr id="248" name="【公営住宅】&#10;有形固定資産減価償却率該当値テキスト"/>
        <xdr:cNvSpPr txBox="1"/>
      </xdr:nvSpPr>
      <xdr:spPr>
        <a:xfrm>
          <a:off x="4673600" y="1350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129358</xdr:rowOff>
    </xdr:from>
    <xdr:to>
      <xdr:col>20</xdr:col>
      <xdr:colOff>38100</xdr:colOff>
      <xdr:row>80</xdr:row>
      <xdr:rowOff>59508</xdr:rowOff>
    </xdr:to>
    <xdr:sp macro="" textlink="">
      <xdr:nvSpPr>
        <xdr:cNvPr id="249" name="楕円 248"/>
        <xdr:cNvSpPr/>
      </xdr:nvSpPr>
      <xdr:spPr>
        <a:xfrm>
          <a:off x="3746500" y="1367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155666</xdr:rowOff>
    </xdr:from>
    <xdr:to>
      <xdr:col>24</xdr:col>
      <xdr:colOff>63500</xdr:colOff>
      <xdr:row>80</xdr:row>
      <xdr:rowOff>8708</xdr:rowOff>
    </xdr:to>
    <xdr:cxnSp macro="">
      <xdr:nvCxnSpPr>
        <xdr:cNvPr id="250" name="直線コネクタ 249"/>
        <xdr:cNvCxnSpPr/>
      </xdr:nvCxnSpPr>
      <xdr:spPr>
        <a:xfrm flipV="1">
          <a:off x="3797300" y="13700216"/>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24509</xdr:rowOff>
    </xdr:from>
    <xdr:ext cx="405111" cy="259045"/>
    <xdr:sp macro="" textlink="">
      <xdr:nvSpPr>
        <xdr:cNvPr id="251" name="n_1aveValue【公営住宅】&#10;有形固定資産減価償却率"/>
        <xdr:cNvSpPr txBox="1"/>
      </xdr:nvSpPr>
      <xdr:spPr>
        <a:xfrm>
          <a:off x="3582044" y="1391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111958</xdr:rowOff>
    </xdr:from>
    <xdr:ext cx="405111" cy="259045"/>
    <xdr:sp macro="" textlink="">
      <xdr:nvSpPr>
        <xdr:cNvPr id="252" name="n_2aveValue【公営住宅】&#10;有形固定資産減価償却率"/>
        <xdr:cNvSpPr txBox="1"/>
      </xdr:nvSpPr>
      <xdr:spPr>
        <a:xfrm>
          <a:off x="2705744" y="1365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76035</xdr:rowOff>
    </xdr:from>
    <xdr:ext cx="405111" cy="259045"/>
    <xdr:sp macro="" textlink="">
      <xdr:nvSpPr>
        <xdr:cNvPr id="253" name="n_1mainValue【公営住宅】&#10;有形固定資産減価償却率"/>
        <xdr:cNvSpPr txBox="1"/>
      </xdr:nvSpPr>
      <xdr:spPr>
        <a:xfrm>
          <a:off x="3582044" y="1344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4" name="直線コネクタ 26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5" name="テキスト ボックス 26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6" name="直線コネクタ 26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7" name="テキスト ボックス 26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8" name="直線コネクタ 26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9" name="テキスト ボックス 26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0" name="直線コネクタ 26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1" name="テキスト ボックス 27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2" name="直線コネクタ 27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3" name="テキスト ボックス 27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32004</xdr:rowOff>
    </xdr:from>
    <xdr:to>
      <xdr:col>54</xdr:col>
      <xdr:colOff>189865</xdr:colOff>
      <xdr:row>86</xdr:row>
      <xdr:rowOff>108965</xdr:rowOff>
    </xdr:to>
    <xdr:cxnSp macro="">
      <xdr:nvCxnSpPr>
        <xdr:cNvPr id="277" name="直線コネクタ 276"/>
        <xdr:cNvCxnSpPr/>
      </xdr:nvCxnSpPr>
      <xdr:spPr>
        <a:xfrm flipV="1">
          <a:off x="10476865" y="13576554"/>
          <a:ext cx="0" cy="1277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278"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79" name="直線コネクタ 278"/>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150131</xdr:rowOff>
    </xdr:from>
    <xdr:ext cx="469744" cy="259045"/>
    <xdr:sp macro="" textlink="">
      <xdr:nvSpPr>
        <xdr:cNvPr id="280" name="【公営住宅】&#10;一人当たり面積最大値テキスト"/>
        <xdr:cNvSpPr txBox="1"/>
      </xdr:nvSpPr>
      <xdr:spPr>
        <a:xfrm>
          <a:off x="10515600" y="1335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32004</xdr:rowOff>
    </xdr:from>
    <xdr:to>
      <xdr:col>55</xdr:col>
      <xdr:colOff>88900</xdr:colOff>
      <xdr:row>79</xdr:row>
      <xdr:rowOff>32004</xdr:rowOff>
    </xdr:to>
    <xdr:cxnSp macro="">
      <xdr:nvCxnSpPr>
        <xdr:cNvPr id="281" name="直線コネクタ 280"/>
        <xdr:cNvCxnSpPr/>
      </xdr:nvCxnSpPr>
      <xdr:spPr>
        <a:xfrm>
          <a:off x="10388600" y="13576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33799</xdr:rowOff>
    </xdr:from>
    <xdr:ext cx="469744" cy="259045"/>
    <xdr:sp macro="" textlink="">
      <xdr:nvSpPr>
        <xdr:cNvPr id="282" name="【公営住宅】&#10;一人当たり面積平均値テキスト"/>
        <xdr:cNvSpPr txBox="1"/>
      </xdr:nvSpPr>
      <xdr:spPr>
        <a:xfrm>
          <a:off x="10515600" y="14264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10922</xdr:rowOff>
    </xdr:from>
    <xdr:to>
      <xdr:col>55</xdr:col>
      <xdr:colOff>50800</xdr:colOff>
      <xdr:row>84</xdr:row>
      <xdr:rowOff>112522</xdr:rowOff>
    </xdr:to>
    <xdr:sp macro="" textlink="">
      <xdr:nvSpPr>
        <xdr:cNvPr id="283" name="フローチャート: 判断 282"/>
        <xdr:cNvSpPr/>
      </xdr:nvSpPr>
      <xdr:spPr>
        <a:xfrm>
          <a:off x="104267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10922</xdr:rowOff>
    </xdr:from>
    <xdr:to>
      <xdr:col>50</xdr:col>
      <xdr:colOff>165100</xdr:colOff>
      <xdr:row>84</xdr:row>
      <xdr:rowOff>112522</xdr:rowOff>
    </xdr:to>
    <xdr:sp macro="" textlink="">
      <xdr:nvSpPr>
        <xdr:cNvPr id="284" name="フローチャート: 判断 283"/>
        <xdr:cNvSpPr/>
      </xdr:nvSpPr>
      <xdr:spPr>
        <a:xfrm>
          <a:off x="9588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6350</xdr:rowOff>
    </xdr:from>
    <xdr:to>
      <xdr:col>46</xdr:col>
      <xdr:colOff>38100</xdr:colOff>
      <xdr:row>84</xdr:row>
      <xdr:rowOff>107950</xdr:rowOff>
    </xdr:to>
    <xdr:sp macro="" textlink="">
      <xdr:nvSpPr>
        <xdr:cNvPr id="285" name="フローチャート: 判断 284"/>
        <xdr:cNvSpPr/>
      </xdr:nvSpPr>
      <xdr:spPr>
        <a:xfrm>
          <a:off x="8699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93980</xdr:rowOff>
    </xdr:from>
    <xdr:to>
      <xdr:col>55</xdr:col>
      <xdr:colOff>50800</xdr:colOff>
      <xdr:row>86</xdr:row>
      <xdr:rowOff>24130</xdr:rowOff>
    </xdr:to>
    <xdr:sp macro="" textlink="">
      <xdr:nvSpPr>
        <xdr:cNvPr id="291" name="楕円 290"/>
        <xdr:cNvSpPr/>
      </xdr:nvSpPr>
      <xdr:spPr>
        <a:xfrm>
          <a:off x="104267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72407</xdr:rowOff>
    </xdr:from>
    <xdr:ext cx="469744" cy="259045"/>
    <xdr:sp macro="" textlink="">
      <xdr:nvSpPr>
        <xdr:cNvPr id="292" name="【公営住宅】&#10;一人当たり面積該当値テキスト"/>
        <xdr:cNvSpPr txBox="1"/>
      </xdr:nvSpPr>
      <xdr:spPr>
        <a:xfrm>
          <a:off x="10515600" y="1464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93218</xdr:rowOff>
    </xdr:from>
    <xdr:to>
      <xdr:col>50</xdr:col>
      <xdr:colOff>165100</xdr:colOff>
      <xdr:row>86</xdr:row>
      <xdr:rowOff>23368</xdr:rowOff>
    </xdr:to>
    <xdr:sp macro="" textlink="">
      <xdr:nvSpPr>
        <xdr:cNvPr id="293" name="楕円 292"/>
        <xdr:cNvSpPr/>
      </xdr:nvSpPr>
      <xdr:spPr>
        <a:xfrm>
          <a:off x="9588500" y="1466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144018</xdr:rowOff>
    </xdr:from>
    <xdr:to>
      <xdr:col>55</xdr:col>
      <xdr:colOff>0</xdr:colOff>
      <xdr:row>85</xdr:row>
      <xdr:rowOff>144780</xdr:rowOff>
    </xdr:to>
    <xdr:cxnSp macro="">
      <xdr:nvCxnSpPr>
        <xdr:cNvPr id="294" name="直線コネクタ 293"/>
        <xdr:cNvCxnSpPr/>
      </xdr:nvCxnSpPr>
      <xdr:spPr>
        <a:xfrm>
          <a:off x="9639300" y="14717268"/>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129049</xdr:rowOff>
    </xdr:from>
    <xdr:ext cx="469744" cy="259045"/>
    <xdr:sp macro="" textlink="">
      <xdr:nvSpPr>
        <xdr:cNvPr id="295" name="n_1aveValue【公営住宅】&#10;一人当たり面積"/>
        <xdr:cNvSpPr txBox="1"/>
      </xdr:nvSpPr>
      <xdr:spPr>
        <a:xfrm>
          <a:off x="93917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124477</xdr:rowOff>
    </xdr:from>
    <xdr:ext cx="469744" cy="259045"/>
    <xdr:sp macro="" textlink="">
      <xdr:nvSpPr>
        <xdr:cNvPr id="296" name="n_2aveValue【公営住宅】&#10;一人当たり面積"/>
        <xdr:cNvSpPr txBox="1"/>
      </xdr:nvSpPr>
      <xdr:spPr>
        <a:xfrm>
          <a:off x="8515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14495</xdr:rowOff>
    </xdr:from>
    <xdr:ext cx="469744" cy="259045"/>
    <xdr:sp macro="" textlink="">
      <xdr:nvSpPr>
        <xdr:cNvPr id="297" name="n_1mainValue【公営住宅】&#10;一人当たり面積"/>
        <xdr:cNvSpPr txBox="1"/>
      </xdr:nvSpPr>
      <xdr:spPr>
        <a:xfrm>
          <a:off x="9391727"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6" name="正方形/長方形 30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7" name="正方形/長方形 30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8" name="正方形/長方形 30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9" name="正方形/長方形 30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0" name="正方形/長方形 30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1" name="正方形/長方形 31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2" name="正方形/長方形 31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3" name="正方形/長方形 31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4" name="正方形/長方形 31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5" name="正方形/長方形 31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6" name="正方形/長方形 31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7" name="正方形/長方形 31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8" name="正方形/長方形 31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9" name="正方形/長方形 31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0" name="正方形/長方形 31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正方形/長方形 32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2" name="テキスト ボックス 32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3" name="直線コネクタ 32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4" name="直線コネクタ 32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5" name="テキスト ボックス 32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6" name="直線コネクタ 32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7" name="テキスト ボックス 32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8" name="直線コネクタ 32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9" name="テキスト ボックス 32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0" name="直線コネクタ 32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1" name="テキスト ボックス 33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2" name="直線コネクタ 33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3" name="テキスト ボックス 33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4" name="直線コネクタ 33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5" name="テキスト ボックス 33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6" name="直線コネクタ 33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7" name="テキスト ボックス 33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41</xdr:row>
      <xdr:rowOff>164374</xdr:rowOff>
    </xdr:to>
    <xdr:cxnSp macro="">
      <xdr:nvCxnSpPr>
        <xdr:cNvPr id="339" name="直線コネクタ 338"/>
        <xdr:cNvCxnSpPr/>
      </xdr:nvCxnSpPr>
      <xdr:spPr>
        <a:xfrm flipV="1">
          <a:off x="16318864" y="5727519"/>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168201</xdr:rowOff>
    </xdr:from>
    <xdr:ext cx="340478" cy="259045"/>
    <xdr:sp macro="" textlink="">
      <xdr:nvSpPr>
        <xdr:cNvPr id="340" name="【認定こども園・幼稚園・保育所】&#10;有形固定資産減価償却率最小値テキスト"/>
        <xdr:cNvSpPr txBox="1"/>
      </xdr:nvSpPr>
      <xdr:spPr>
        <a:xfrm>
          <a:off x="16357600" y="719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164374</xdr:rowOff>
    </xdr:from>
    <xdr:to>
      <xdr:col>86</xdr:col>
      <xdr:colOff>25400</xdr:colOff>
      <xdr:row>41</xdr:row>
      <xdr:rowOff>164374</xdr:rowOff>
    </xdr:to>
    <xdr:cxnSp macro="">
      <xdr:nvCxnSpPr>
        <xdr:cNvPr id="341" name="直線コネクタ 340"/>
        <xdr:cNvCxnSpPr/>
      </xdr:nvCxnSpPr>
      <xdr:spPr>
        <a:xfrm>
          <a:off x="16230600" y="719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342" name="【認定こども園・幼稚園・保育所】&#10;有形固定資産減価償却率最大値テキスト"/>
        <xdr:cNvSpPr txBox="1"/>
      </xdr:nvSpPr>
      <xdr:spPr>
        <a:xfrm>
          <a:off x="16357600" y="550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343" name="直線コネクタ 342"/>
        <xdr:cNvCxnSpPr/>
      </xdr:nvCxnSpPr>
      <xdr:spPr>
        <a:xfrm>
          <a:off x="16230600" y="572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125021</xdr:rowOff>
    </xdr:from>
    <xdr:ext cx="405111" cy="259045"/>
    <xdr:sp macro="" textlink="">
      <xdr:nvSpPr>
        <xdr:cNvPr id="344" name="【認定こども園・幼稚園・保育所】&#10;有形固定資産減価償却率平均値テキスト"/>
        <xdr:cNvSpPr txBox="1"/>
      </xdr:nvSpPr>
      <xdr:spPr>
        <a:xfrm>
          <a:off x="16357600" y="6125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102144</xdr:rowOff>
    </xdr:from>
    <xdr:to>
      <xdr:col>85</xdr:col>
      <xdr:colOff>177800</xdr:colOff>
      <xdr:row>37</xdr:row>
      <xdr:rowOff>32294</xdr:rowOff>
    </xdr:to>
    <xdr:sp macro="" textlink="">
      <xdr:nvSpPr>
        <xdr:cNvPr id="345" name="フローチャート: 判断 344"/>
        <xdr:cNvSpPr/>
      </xdr:nvSpPr>
      <xdr:spPr>
        <a:xfrm>
          <a:off x="162687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90714</xdr:rowOff>
    </xdr:from>
    <xdr:to>
      <xdr:col>81</xdr:col>
      <xdr:colOff>101600</xdr:colOff>
      <xdr:row>37</xdr:row>
      <xdr:rowOff>20864</xdr:rowOff>
    </xdr:to>
    <xdr:sp macro="" textlink="">
      <xdr:nvSpPr>
        <xdr:cNvPr id="346" name="フローチャート: 判断 345"/>
        <xdr:cNvSpPr/>
      </xdr:nvSpPr>
      <xdr:spPr>
        <a:xfrm>
          <a:off x="154305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110308</xdr:rowOff>
    </xdr:from>
    <xdr:to>
      <xdr:col>76</xdr:col>
      <xdr:colOff>165100</xdr:colOff>
      <xdr:row>37</xdr:row>
      <xdr:rowOff>40458</xdr:rowOff>
    </xdr:to>
    <xdr:sp macro="" textlink="">
      <xdr:nvSpPr>
        <xdr:cNvPr id="347" name="フローチャート: 判断 346"/>
        <xdr:cNvSpPr/>
      </xdr:nvSpPr>
      <xdr:spPr>
        <a:xfrm>
          <a:off x="14541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8" name="テキスト ボックス 34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9" name="テキスト ボックス 34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0" name="テキスト ボックス 34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1" name="テキスト ボックス 35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2" name="テキスト ボックス 35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9072</xdr:rowOff>
    </xdr:from>
    <xdr:to>
      <xdr:col>85</xdr:col>
      <xdr:colOff>177800</xdr:colOff>
      <xdr:row>37</xdr:row>
      <xdr:rowOff>110672</xdr:rowOff>
    </xdr:to>
    <xdr:sp macro="" textlink="">
      <xdr:nvSpPr>
        <xdr:cNvPr id="353" name="楕円 352"/>
        <xdr:cNvSpPr/>
      </xdr:nvSpPr>
      <xdr:spPr>
        <a:xfrm>
          <a:off x="16268700" y="635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158949</xdr:rowOff>
    </xdr:from>
    <xdr:ext cx="405111" cy="259045"/>
    <xdr:sp macro="" textlink="">
      <xdr:nvSpPr>
        <xdr:cNvPr id="354" name="【認定こども園・幼稚園・保育所】&#10;有形固定資産減価償却率該当値テキスト"/>
        <xdr:cNvSpPr txBox="1"/>
      </xdr:nvSpPr>
      <xdr:spPr>
        <a:xfrm>
          <a:off x="16357600" y="6331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92347</xdr:rowOff>
    </xdr:from>
    <xdr:to>
      <xdr:col>81</xdr:col>
      <xdr:colOff>101600</xdr:colOff>
      <xdr:row>37</xdr:row>
      <xdr:rowOff>22497</xdr:rowOff>
    </xdr:to>
    <xdr:sp macro="" textlink="">
      <xdr:nvSpPr>
        <xdr:cNvPr id="355" name="楕円 354"/>
        <xdr:cNvSpPr/>
      </xdr:nvSpPr>
      <xdr:spPr>
        <a:xfrm>
          <a:off x="15430500" y="626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143147</xdr:rowOff>
    </xdr:from>
    <xdr:to>
      <xdr:col>85</xdr:col>
      <xdr:colOff>127000</xdr:colOff>
      <xdr:row>37</xdr:row>
      <xdr:rowOff>59872</xdr:rowOff>
    </xdr:to>
    <xdr:cxnSp macro="">
      <xdr:nvCxnSpPr>
        <xdr:cNvPr id="356" name="直線コネクタ 355"/>
        <xdr:cNvCxnSpPr/>
      </xdr:nvCxnSpPr>
      <xdr:spPr>
        <a:xfrm>
          <a:off x="15481300" y="6315347"/>
          <a:ext cx="8382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37391</xdr:rowOff>
    </xdr:from>
    <xdr:ext cx="405111" cy="259045"/>
    <xdr:sp macro="" textlink="">
      <xdr:nvSpPr>
        <xdr:cNvPr id="357" name="n_1aveValue【認定こども園・幼稚園・保育所】&#10;有形固定資産減価償却率"/>
        <xdr:cNvSpPr txBox="1"/>
      </xdr:nvSpPr>
      <xdr:spPr>
        <a:xfrm>
          <a:off x="152660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56985</xdr:rowOff>
    </xdr:from>
    <xdr:ext cx="405111" cy="259045"/>
    <xdr:sp macro="" textlink="">
      <xdr:nvSpPr>
        <xdr:cNvPr id="358" name="n_2aveValue【認定こども園・幼稚園・保育所】&#10;有形固定資産減価償却率"/>
        <xdr:cNvSpPr txBox="1"/>
      </xdr:nvSpPr>
      <xdr:spPr>
        <a:xfrm>
          <a:off x="143897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13624</xdr:rowOff>
    </xdr:from>
    <xdr:ext cx="405111" cy="259045"/>
    <xdr:sp macro="" textlink="">
      <xdr:nvSpPr>
        <xdr:cNvPr id="359" name="n_1mainValue【認定こども園・幼稚園・保育所】&#10;有形固定資産減価償却率"/>
        <xdr:cNvSpPr txBox="1"/>
      </xdr:nvSpPr>
      <xdr:spPr>
        <a:xfrm>
          <a:off x="152660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0" name="正方形/長方形 3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1" name="正方形/長方形 3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2" name="正方形/長方形 3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3" name="正方形/長方形 3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4" name="正方形/長方形 3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5" name="正方形/長方形 3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6" name="正方形/長方形 3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7" name="正方形/長方形 36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8" name="テキスト ボックス 36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9" name="直線コネクタ 36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0" name="直線コネクタ 36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1" name="テキスト ボックス 37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2" name="直線コネクタ 37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3" name="テキスト ボックス 37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4" name="直線コネクタ 37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5" name="テキスト ボックス 37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6" name="直線コネクタ 37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7" name="テキスト ボックス 37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8" name="直線コネクタ 37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9" name="テキスト ボックス 37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0" name="直線コネクタ 3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1" name="テキスト ボックス 38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114300</xdr:rowOff>
    </xdr:from>
    <xdr:to>
      <xdr:col>116</xdr:col>
      <xdr:colOff>62864</xdr:colOff>
      <xdr:row>42</xdr:row>
      <xdr:rowOff>22860</xdr:rowOff>
    </xdr:to>
    <xdr:cxnSp macro="">
      <xdr:nvCxnSpPr>
        <xdr:cNvPr id="383" name="直線コネクタ 382"/>
        <xdr:cNvCxnSpPr/>
      </xdr:nvCxnSpPr>
      <xdr:spPr>
        <a:xfrm flipV="1">
          <a:off x="22160864" y="577215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84"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85" name="直線コネクタ 384"/>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60977</xdr:rowOff>
    </xdr:from>
    <xdr:ext cx="469744" cy="259045"/>
    <xdr:sp macro="" textlink="">
      <xdr:nvSpPr>
        <xdr:cNvPr id="386" name="【認定こども園・幼稚園・保育所】&#10;一人当たり面積最大値テキスト"/>
        <xdr:cNvSpPr txBox="1"/>
      </xdr:nvSpPr>
      <xdr:spPr>
        <a:xfrm>
          <a:off x="22199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114300</xdr:rowOff>
    </xdr:from>
    <xdr:to>
      <xdr:col>116</xdr:col>
      <xdr:colOff>152400</xdr:colOff>
      <xdr:row>33</xdr:row>
      <xdr:rowOff>114300</xdr:rowOff>
    </xdr:to>
    <xdr:cxnSp macro="">
      <xdr:nvCxnSpPr>
        <xdr:cNvPr id="387" name="直線コネクタ 386"/>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34307</xdr:rowOff>
    </xdr:from>
    <xdr:ext cx="469744" cy="259045"/>
    <xdr:sp macro="" textlink="">
      <xdr:nvSpPr>
        <xdr:cNvPr id="388" name="【認定こども園・幼稚園・保育所】&#10;一人当たり面積平均値テキスト"/>
        <xdr:cNvSpPr txBox="1"/>
      </xdr:nvSpPr>
      <xdr:spPr>
        <a:xfrm>
          <a:off x="22199600" y="654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55880</xdr:rowOff>
    </xdr:from>
    <xdr:to>
      <xdr:col>116</xdr:col>
      <xdr:colOff>114300</xdr:colOff>
      <xdr:row>38</xdr:row>
      <xdr:rowOff>157480</xdr:rowOff>
    </xdr:to>
    <xdr:sp macro="" textlink="">
      <xdr:nvSpPr>
        <xdr:cNvPr id="389" name="フローチャート: 判断 388"/>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113030</xdr:rowOff>
    </xdr:from>
    <xdr:to>
      <xdr:col>112</xdr:col>
      <xdr:colOff>38100</xdr:colOff>
      <xdr:row>39</xdr:row>
      <xdr:rowOff>43180</xdr:rowOff>
    </xdr:to>
    <xdr:sp macro="" textlink="">
      <xdr:nvSpPr>
        <xdr:cNvPr id="390" name="フローチャート: 判断 389"/>
        <xdr:cNvSpPr/>
      </xdr:nvSpPr>
      <xdr:spPr>
        <a:xfrm>
          <a:off x="21272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124460</xdr:rowOff>
    </xdr:from>
    <xdr:to>
      <xdr:col>107</xdr:col>
      <xdr:colOff>101600</xdr:colOff>
      <xdr:row>39</xdr:row>
      <xdr:rowOff>54610</xdr:rowOff>
    </xdr:to>
    <xdr:sp macro="" textlink="">
      <xdr:nvSpPr>
        <xdr:cNvPr id="391" name="フローチャート: 判断 390"/>
        <xdr:cNvSpPr/>
      </xdr:nvSpPr>
      <xdr:spPr>
        <a:xfrm>
          <a:off x="20383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2" name="テキスト ボックス 3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120650</xdr:rowOff>
    </xdr:from>
    <xdr:to>
      <xdr:col>116</xdr:col>
      <xdr:colOff>114300</xdr:colOff>
      <xdr:row>38</xdr:row>
      <xdr:rowOff>50800</xdr:rowOff>
    </xdr:to>
    <xdr:sp macro="" textlink="">
      <xdr:nvSpPr>
        <xdr:cNvPr id="397" name="楕円 396"/>
        <xdr:cNvSpPr/>
      </xdr:nvSpPr>
      <xdr:spPr>
        <a:xfrm>
          <a:off x="221107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143527</xdr:rowOff>
    </xdr:from>
    <xdr:ext cx="469744" cy="259045"/>
    <xdr:sp macro="" textlink="">
      <xdr:nvSpPr>
        <xdr:cNvPr id="398" name="【認定こども園・幼稚園・保育所】&#10;一人当たり面積該当値テキスト"/>
        <xdr:cNvSpPr txBox="1"/>
      </xdr:nvSpPr>
      <xdr:spPr>
        <a:xfrm>
          <a:off x="22199600"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143510</xdr:rowOff>
    </xdr:from>
    <xdr:to>
      <xdr:col>112</xdr:col>
      <xdr:colOff>38100</xdr:colOff>
      <xdr:row>38</xdr:row>
      <xdr:rowOff>73660</xdr:rowOff>
    </xdr:to>
    <xdr:sp macro="" textlink="">
      <xdr:nvSpPr>
        <xdr:cNvPr id="399" name="楕円 398"/>
        <xdr:cNvSpPr/>
      </xdr:nvSpPr>
      <xdr:spPr>
        <a:xfrm>
          <a:off x="21272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0</xdr:rowOff>
    </xdr:from>
    <xdr:to>
      <xdr:col>116</xdr:col>
      <xdr:colOff>63500</xdr:colOff>
      <xdr:row>38</xdr:row>
      <xdr:rowOff>22860</xdr:rowOff>
    </xdr:to>
    <xdr:cxnSp macro="">
      <xdr:nvCxnSpPr>
        <xdr:cNvPr id="400" name="直線コネクタ 399"/>
        <xdr:cNvCxnSpPr/>
      </xdr:nvCxnSpPr>
      <xdr:spPr>
        <a:xfrm flipV="1">
          <a:off x="21323300" y="65151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34307</xdr:rowOff>
    </xdr:from>
    <xdr:ext cx="469744" cy="259045"/>
    <xdr:sp macro="" textlink="">
      <xdr:nvSpPr>
        <xdr:cNvPr id="401" name="n_1aveValue【認定こども園・幼稚園・保育所】&#10;一人当たり面積"/>
        <xdr:cNvSpPr txBox="1"/>
      </xdr:nvSpPr>
      <xdr:spPr>
        <a:xfrm>
          <a:off x="210757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71137</xdr:rowOff>
    </xdr:from>
    <xdr:ext cx="469744" cy="259045"/>
    <xdr:sp macro="" textlink="">
      <xdr:nvSpPr>
        <xdr:cNvPr id="402" name="n_2aveValue【認定こども園・幼稚園・保育所】&#10;一人当たり面積"/>
        <xdr:cNvSpPr txBox="1"/>
      </xdr:nvSpPr>
      <xdr:spPr>
        <a:xfrm>
          <a:off x="20199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90187</xdr:rowOff>
    </xdr:from>
    <xdr:ext cx="469744" cy="259045"/>
    <xdr:sp macro="" textlink="">
      <xdr:nvSpPr>
        <xdr:cNvPr id="403" name="n_1mainValue【認定こども園・幼稚園・保育所】&#10;一人当たり面積"/>
        <xdr:cNvSpPr txBox="1"/>
      </xdr:nvSpPr>
      <xdr:spPr>
        <a:xfrm>
          <a:off x="21075727"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4" name="テキスト ボックス 41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5" name="直線コネクタ 41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6" name="テキスト ボックス 41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7" name="直線コネクタ 41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8" name="テキスト ボックス 41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9" name="直線コネクタ 4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0" name="テキスト ボックス 4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1" name="直線コネクタ 42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2" name="テキスト ボックス 42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3" name="直線コネクタ 42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4" name="テキスト ボックス 42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6" name="テキスト ボックス 4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87630</xdr:rowOff>
    </xdr:from>
    <xdr:to>
      <xdr:col>85</xdr:col>
      <xdr:colOff>126364</xdr:colOff>
      <xdr:row>63</xdr:row>
      <xdr:rowOff>80010</xdr:rowOff>
    </xdr:to>
    <xdr:cxnSp macro="">
      <xdr:nvCxnSpPr>
        <xdr:cNvPr id="428" name="直線コネクタ 427"/>
        <xdr:cNvCxnSpPr/>
      </xdr:nvCxnSpPr>
      <xdr:spPr>
        <a:xfrm flipV="1">
          <a:off x="16318864" y="95173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429" name="【学校施設】&#10;有形固定資産減価償却率最小値テキスト"/>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430" name="直線コネクタ 429"/>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34307</xdr:rowOff>
    </xdr:from>
    <xdr:ext cx="405111" cy="259045"/>
    <xdr:sp macro="" textlink="">
      <xdr:nvSpPr>
        <xdr:cNvPr id="431" name="【学校施設】&#10;有形固定資産減価償却率最大値テキスト"/>
        <xdr:cNvSpPr txBox="1"/>
      </xdr:nvSpPr>
      <xdr:spPr>
        <a:xfrm>
          <a:off x="163576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87630</xdr:rowOff>
    </xdr:from>
    <xdr:to>
      <xdr:col>86</xdr:col>
      <xdr:colOff>25400</xdr:colOff>
      <xdr:row>55</xdr:row>
      <xdr:rowOff>87630</xdr:rowOff>
    </xdr:to>
    <xdr:cxnSp macro="">
      <xdr:nvCxnSpPr>
        <xdr:cNvPr id="432" name="直線コネクタ 431"/>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144797</xdr:rowOff>
    </xdr:from>
    <xdr:ext cx="405111" cy="259045"/>
    <xdr:sp macro="" textlink="">
      <xdr:nvSpPr>
        <xdr:cNvPr id="433" name="【学校施設】&#10;有形固定資産減価償却率平均値テキスト"/>
        <xdr:cNvSpPr txBox="1"/>
      </xdr:nvSpPr>
      <xdr:spPr>
        <a:xfrm>
          <a:off x="16357600" y="1008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434" name="フローチャート: 判断 433"/>
        <xdr:cNvSpPr/>
      </xdr:nvSpPr>
      <xdr:spPr>
        <a:xfrm>
          <a:off x="162687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435" name="フローチャート: 判断 434"/>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436" name="フローチャート: 判断 435"/>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7" name="テキスト ボックス 4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8" name="テキスト ボックス 4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9" name="テキスト ボックス 4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0" name="テキスト ボックス 4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1" name="テキスト ボックス 4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93980</xdr:rowOff>
    </xdr:from>
    <xdr:to>
      <xdr:col>85</xdr:col>
      <xdr:colOff>177800</xdr:colOff>
      <xdr:row>58</xdr:row>
      <xdr:rowOff>24130</xdr:rowOff>
    </xdr:to>
    <xdr:sp macro="" textlink="">
      <xdr:nvSpPr>
        <xdr:cNvPr id="442" name="楕円 441"/>
        <xdr:cNvSpPr/>
      </xdr:nvSpPr>
      <xdr:spPr>
        <a:xfrm>
          <a:off x="162687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116857</xdr:rowOff>
    </xdr:from>
    <xdr:ext cx="405111" cy="259045"/>
    <xdr:sp macro="" textlink="">
      <xdr:nvSpPr>
        <xdr:cNvPr id="443" name="【学校施設】&#10;有形固定資産減価償却率該当値テキスト"/>
        <xdr:cNvSpPr txBox="1"/>
      </xdr:nvSpPr>
      <xdr:spPr>
        <a:xfrm>
          <a:off x="16357600"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86360</xdr:rowOff>
    </xdr:from>
    <xdr:to>
      <xdr:col>81</xdr:col>
      <xdr:colOff>101600</xdr:colOff>
      <xdr:row>58</xdr:row>
      <xdr:rowOff>16510</xdr:rowOff>
    </xdr:to>
    <xdr:sp macro="" textlink="">
      <xdr:nvSpPr>
        <xdr:cNvPr id="444" name="楕円 443"/>
        <xdr:cNvSpPr/>
      </xdr:nvSpPr>
      <xdr:spPr>
        <a:xfrm>
          <a:off x="15430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137160</xdr:rowOff>
    </xdr:from>
    <xdr:to>
      <xdr:col>85</xdr:col>
      <xdr:colOff>127000</xdr:colOff>
      <xdr:row>57</xdr:row>
      <xdr:rowOff>144780</xdr:rowOff>
    </xdr:to>
    <xdr:cxnSp macro="">
      <xdr:nvCxnSpPr>
        <xdr:cNvPr id="445" name="直線コネクタ 444"/>
        <xdr:cNvCxnSpPr/>
      </xdr:nvCxnSpPr>
      <xdr:spPr>
        <a:xfrm>
          <a:off x="15481300" y="99098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121937</xdr:rowOff>
    </xdr:from>
    <xdr:ext cx="405111" cy="259045"/>
    <xdr:sp macro="" textlink="">
      <xdr:nvSpPr>
        <xdr:cNvPr id="446" name="n_1aveValue【学校施設】&#10;有形固定資産減価償却率"/>
        <xdr:cNvSpPr txBox="1"/>
      </xdr:nvSpPr>
      <xdr:spPr>
        <a:xfrm>
          <a:off x="15266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447" name="n_2aveValue【学校施設】&#10;有形固定資産減価償却率"/>
        <xdr:cNvSpPr txBox="1"/>
      </xdr:nvSpPr>
      <xdr:spPr>
        <a:xfrm>
          <a:off x="14389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33037</xdr:rowOff>
    </xdr:from>
    <xdr:ext cx="405111" cy="259045"/>
    <xdr:sp macro="" textlink="">
      <xdr:nvSpPr>
        <xdr:cNvPr id="448" name="n_1mainValue【学校施設】&#10;有形固定資産減価償却率"/>
        <xdr:cNvSpPr txBox="1"/>
      </xdr:nvSpPr>
      <xdr:spPr>
        <a:xfrm>
          <a:off x="152660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9" name="テキスト ボックス 45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60" name="直線コネクタ 45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1" name="テキスト ボックス 46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2" name="直線コネクタ 46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3" name="テキスト ボックス 46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4" name="直線コネクタ 46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5" name="テキスト ボックス 46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6" name="直線コネクタ 46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7" name="テキスト ボックス 46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8" name="直線コネクタ 46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9" name="テキスト ボックス 46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0" name="直線コネクタ 46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1" name="テキスト ボックス 47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77724</xdr:rowOff>
    </xdr:from>
    <xdr:to>
      <xdr:col>116</xdr:col>
      <xdr:colOff>62864</xdr:colOff>
      <xdr:row>63</xdr:row>
      <xdr:rowOff>168402</xdr:rowOff>
    </xdr:to>
    <xdr:cxnSp macro="">
      <xdr:nvCxnSpPr>
        <xdr:cNvPr id="473" name="直線コネクタ 472"/>
        <xdr:cNvCxnSpPr/>
      </xdr:nvCxnSpPr>
      <xdr:spPr>
        <a:xfrm flipV="1">
          <a:off x="22160864" y="9507474"/>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779</xdr:rowOff>
    </xdr:from>
    <xdr:ext cx="469744" cy="259045"/>
    <xdr:sp macro="" textlink="">
      <xdr:nvSpPr>
        <xdr:cNvPr id="474" name="【学校施設】&#10;一人当たり面積最小値テキスト"/>
        <xdr:cNvSpPr txBox="1"/>
      </xdr:nvSpPr>
      <xdr:spPr>
        <a:xfrm>
          <a:off x="22199600"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168402</xdr:rowOff>
    </xdr:from>
    <xdr:to>
      <xdr:col>116</xdr:col>
      <xdr:colOff>152400</xdr:colOff>
      <xdr:row>63</xdr:row>
      <xdr:rowOff>168402</xdr:rowOff>
    </xdr:to>
    <xdr:cxnSp macro="">
      <xdr:nvCxnSpPr>
        <xdr:cNvPr id="475" name="直線コネクタ 474"/>
        <xdr:cNvCxnSpPr/>
      </xdr:nvCxnSpPr>
      <xdr:spPr>
        <a:xfrm>
          <a:off x="22072600" y="10969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24401</xdr:rowOff>
    </xdr:from>
    <xdr:ext cx="469744" cy="259045"/>
    <xdr:sp macro="" textlink="">
      <xdr:nvSpPr>
        <xdr:cNvPr id="476" name="【学校施設】&#10;一人当たり面積最大値テキスト"/>
        <xdr:cNvSpPr txBox="1"/>
      </xdr:nvSpPr>
      <xdr:spPr>
        <a:xfrm>
          <a:off x="22199600" y="928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77724</xdr:rowOff>
    </xdr:from>
    <xdr:to>
      <xdr:col>116</xdr:col>
      <xdr:colOff>152400</xdr:colOff>
      <xdr:row>55</xdr:row>
      <xdr:rowOff>77724</xdr:rowOff>
    </xdr:to>
    <xdr:cxnSp macro="">
      <xdr:nvCxnSpPr>
        <xdr:cNvPr id="477" name="直線コネクタ 476"/>
        <xdr:cNvCxnSpPr/>
      </xdr:nvCxnSpPr>
      <xdr:spPr>
        <a:xfrm>
          <a:off x="22072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71899</xdr:rowOff>
    </xdr:from>
    <xdr:ext cx="469744" cy="259045"/>
    <xdr:sp macro="" textlink="">
      <xdr:nvSpPr>
        <xdr:cNvPr id="478" name="【学校施設】&#10;一人当たり面積平均値テキスト"/>
        <xdr:cNvSpPr txBox="1"/>
      </xdr:nvSpPr>
      <xdr:spPr>
        <a:xfrm>
          <a:off x="22199600" y="10015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49022</xdr:rowOff>
    </xdr:from>
    <xdr:to>
      <xdr:col>116</xdr:col>
      <xdr:colOff>114300</xdr:colOff>
      <xdr:row>59</xdr:row>
      <xdr:rowOff>150622</xdr:rowOff>
    </xdr:to>
    <xdr:sp macro="" textlink="">
      <xdr:nvSpPr>
        <xdr:cNvPr id="479" name="フローチャート: 判断 478"/>
        <xdr:cNvSpPr/>
      </xdr:nvSpPr>
      <xdr:spPr>
        <a:xfrm>
          <a:off x="22110700" y="101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72644</xdr:rowOff>
    </xdr:from>
    <xdr:to>
      <xdr:col>112</xdr:col>
      <xdr:colOff>38100</xdr:colOff>
      <xdr:row>60</xdr:row>
      <xdr:rowOff>2794</xdr:rowOff>
    </xdr:to>
    <xdr:sp macro="" textlink="">
      <xdr:nvSpPr>
        <xdr:cNvPr id="480" name="フローチャート: 判断 479"/>
        <xdr:cNvSpPr/>
      </xdr:nvSpPr>
      <xdr:spPr>
        <a:xfrm>
          <a:off x="21272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21590</xdr:rowOff>
    </xdr:from>
    <xdr:to>
      <xdr:col>107</xdr:col>
      <xdr:colOff>101600</xdr:colOff>
      <xdr:row>59</xdr:row>
      <xdr:rowOff>123190</xdr:rowOff>
    </xdr:to>
    <xdr:sp macro="" textlink="">
      <xdr:nvSpPr>
        <xdr:cNvPr id="481" name="フローチャート: 判断 480"/>
        <xdr:cNvSpPr/>
      </xdr:nvSpPr>
      <xdr:spPr>
        <a:xfrm>
          <a:off x="20383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2" name="テキスト ボックス 4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3" name="テキスト ボックス 4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4" name="テキスト ボックス 4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5" name="テキスト ボックス 4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6" name="テキスト ボックス 4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29972</xdr:rowOff>
    </xdr:from>
    <xdr:to>
      <xdr:col>116</xdr:col>
      <xdr:colOff>114300</xdr:colOff>
      <xdr:row>61</xdr:row>
      <xdr:rowOff>131572</xdr:rowOff>
    </xdr:to>
    <xdr:sp macro="" textlink="">
      <xdr:nvSpPr>
        <xdr:cNvPr id="487" name="楕円 486"/>
        <xdr:cNvSpPr/>
      </xdr:nvSpPr>
      <xdr:spPr>
        <a:xfrm>
          <a:off x="221107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8399</xdr:rowOff>
    </xdr:from>
    <xdr:ext cx="469744" cy="259045"/>
    <xdr:sp macro="" textlink="">
      <xdr:nvSpPr>
        <xdr:cNvPr id="488" name="【学校施設】&#10;一人当たり面積該当値テキスト"/>
        <xdr:cNvSpPr txBox="1"/>
      </xdr:nvSpPr>
      <xdr:spPr>
        <a:xfrm>
          <a:off x="22199600" y="1046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46736</xdr:rowOff>
    </xdr:from>
    <xdr:to>
      <xdr:col>112</xdr:col>
      <xdr:colOff>38100</xdr:colOff>
      <xdr:row>61</xdr:row>
      <xdr:rowOff>148336</xdr:rowOff>
    </xdr:to>
    <xdr:sp macro="" textlink="">
      <xdr:nvSpPr>
        <xdr:cNvPr id="489" name="楕円 488"/>
        <xdr:cNvSpPr/>
      </xdr:nvSpPr>
      <xdr:spPr>
        <a:xfrm>
          <a:off x="21272500" y="105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80772</xdr:rowOff>
    </xdr:from>
    <xdr:to>
      <xdr:col>116</xdr:col>
      <xdr:colOff>63500</xdr:colOff>
      <xdr:row>61</xdr:row>
      <xdr:rowOff>97536</xdr:rowOff>
    </xdr:to>
    <xdr:cxnSp macro="">
      <xdr:nvCxnSpPr>
        <xdr:cNvPr id="490" name="直線コネクタ 489"/>
        <xdr:cNvCxnSpPr/>
      </xdr:nvCxnSpPr>
      <xdr:spPr>
        <a:xfrm flipV="1">
          <a:off x="21323300" y="10539222"/>
          <a:ext cx="8382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19321</xdr:rowOff>
    </xdr:from>
    <xdr:ext cx="469744" cy="259045"/>
    <xdr:sp macro="" textlink="">
      <xdr:nvSpPr>
        <xdr:cNvPr id="491" name="n_1aveValue【学校施設】&#10;一人当たり面積"/>
        <xdr:cNvSpPr txBox="1"/>
      </xdr:nvSpPr>
      <xdr:spPr>
        <a:xfrm>
          <a:off x="21075727" y="996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139717</xdr:rowOff>
    </xdr:from>
    <xdr:ext cx="469744" cy="259045"/>
    <xdr:sp macro="" textlink="">
      <xdr:nvSpPr>
        <xdr:cNvPr id="492" name="n_2aveValue【学校施設】&#10;一人当たり面積"/>
        <xdr:cNvSpPr txBox="1"/>
      </xdr:nvSpPr>
      <xdr:spPr>
        <a:xfrm>
          <a:off x="201994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139463</xdr:rowOff>
    </xdr:from>
    <xdr:ext cx="469744" cy="259045"/>
    <xdr:sp macro="" textlink="">
      <xdr:nvSpPr>
        <xdr:cNvPr id="493" name="n_1mainValue【学校施設】&#10;一人当たり面積"/>
        <xdr:cNvSpPr txBox="1"/>
      </xdr:nvSpPr>
      <xdr:spPr>
        <a:xfrm>
          <a:off x="21075727" y="1059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4" name="正方形/長方形 4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5" name="正方形/長方形 4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6" name="正方形/長方形 4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7" name="正方形/長方形 4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8" name="正方形/長方形 4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9" name="正方形/長方形 4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0" name="正方形/長方形 4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1" name="正方形/長方形 50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2" name="テキスト ボックス 50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3" name="直線コネクタ 50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4" name="テキスト ボックス 50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5" name="直線コネクタ 50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6" name="テキスト ボックス 50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7" name="直線コネクタ 50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8" name="テキスト ボックス 50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9" name="直線コネクタ 50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0" name="テキスト ボックス 50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1" name="直線コネクタ 51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2" name="テキスト ボックス 51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3" name="直線コネクタ 51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4" name="テキスト ボックス 51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5" name="直線コネクタ 51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6" name="テキスト ボックス 51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152400</xdr:rowOff>
    </xdr:to>
    <xdr:cxnSp macro="">
      <xdr:nvCxnSpPr>
        <xdr:cNvPr id="518" name="直線コネクタ 517"/>
        <xdr:cNvCxnSpPr/>
      </xdr:nvCxnSpPr>
      <xdr:spPr>
        <a:xfrm flipV="1">
          <a:off x="16318864" y="133350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156227</xdr:rowOff>
    </xdr:from>
    <xdr:ext cx="405111" cy="259045"/>
    <xdr:sp macro="" textlink="">
      <xdr:nvSpPr>
        <xdr:cNvPr id="519" name="【児童館】&#10;有形固定資産減価償却率最小値テキスト"/>
        <xdr:cNvSpPr txBox="1"/>
      </xdr:nvSpPr>
      <xdr:spPr>
        <a:xfrm>
          <a:off x="16357600" y="1472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152400</xdr:rowOff>
    </xdr:from>
    <xdr:to>
      <xdr:col>86</xdr:col>
      <xdr:colOff>25400</xdr:colOff>
      <xdr:row>85</xdr:row>
      <xdr:rowOff>152400</xdr:rowOff>
    </xdr:to>
    <xdr:cxnSp macro="">
      <xdr:nvCxnSpPr>
        <xdr:cNvPr id="520" name="直線コネクタ 519"/>
        <xdr:cNvCxnSpPr/>
      </xdr:nvCxnSpPr>
      <xdr:spPr>
        <a:xfrm>
          <a:off x="16230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21"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22" name="直線コネクタ 52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91457</xdr:rowOff>
    </xdr:from>
    <xdr:ext cx="405111" cy="259045"/>
    <xdr:sp macro="" textlink="">
      <xdr:nvSpPr>
        <xdr:cNvPr id="523" name="【児童館】&#10;有形固定資産減価償却率平均値テキスト"/>
        <xdr:cNvSpPr txBox="1"/>
      </xdr:nvSpPr>
      <xdr:spPr>
        <a:xfrm>
          <a:off x="16357600" y="1397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113030</xdr:rowOff>
    </xdr:from>
    <xdr:to>
      <xdr:col>85</xdr:col>
      <xdr:colOff>177800</xdr:colOff>
      <xdr:row>82</xdr:row>
      <xdr:rowOff>43180</xdr:rowOff>
    </xdr:to>
    <xdr:sp macro="" textlink="">
      <xdr:nvSpPr>
        <xdr:cNvPr id="524" name="フローチャート: 判断 523"/>
        <xdr:cNvSpPr/>
      </xdr:nvSpPr>
      <xdr:spPr>
        <a:xfrm>
          <a:off x="16268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139700</xdr:rowOff>
    </xdr:from>
    <xdr:to>
      <xdr:col>81</xdr:col>
      <xdr:colOff>101600</xdr:colOff>
      <xdr:row>82</xdr:row>
      <xdr:rowOff>69850</xdr:rowOff>
    </xdr:to>
    <xdr:sp macro="" textlink="">
      <xdr:nvSpPr>
        <xdr:cNvPr id="525" name="フローチャート: 判断 524"/>
        <xdr:cNvSpPr/>
      </xdr:nvSpPr>
      <xdr:spPr>
        <a:xfrm>
          <a:off x="15430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526" name="フローチャート: 判断 525"/>
        <xdr:cNvSpPr/>
      </xdr:nvSpPr>
      <xdr:spPr>
        <a:xfrm>
          <a:off x="14541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7" name="テキスト ボックス 5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8" name="テキスト ボックス 5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9" name="テキスト ボックス 5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0" name="テキスト ボックス 5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1" name="テキスト ボックス 5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82550</xdr:rowOff>
    </xdr:from>
    <xdr:to>
      <xdr:col>85</xdr:col>
      <xdr:colOff>177800</xdr:colOff>
      <xdr:row>78</xdr:row>
      <xdr:rowOff>12700</xdr:rowOff>
    </xdr:to>
    <xdr:sp macro="" textlink="">
      <xdr:nvSpPr>
        <xdr:cNvPr id="532" name="楕円 531"/>
        <xdr:cNvSpPr/>
      </xdr:nvSpPr>
      <xdr:spPr>
        <a:xfrm>
          <a:off x="16268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35577</xdr:rowOff>
    </xdr:from>
    <xdr:ext cx="469744" cy="259045"/>
    <xdr:sp macro="" textlink="">
      <xdr:nvSpPr>
        <xdr:cNvPr id="533" name="【児童館】&#10;有形固定資産減価償却率該当値テキスト"/>
        <xdr:cNvSpPr txBox="1"/>
      </xdr:nvSpPr>
      <xdr:spPr>
        <a:xfrm>
          <a:off x="163576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82550</xdr:rowOff>
    </xdr:from>
    <xdr:to>
      <xdr:col>81</xdr:col>
      <xdr:colOff>101600</xdr:colOff>
      <xdr:row>78</xdr:row>
      <xdr:rowOff>12700</xdr:rowOff>
    </xdr:to>
    <xdr:sp macro="" textlink="">
      <xdr:nvSpPr>
        <xdr:cNvPr id="534" name="楕円 533"/>
        <xdr:cNvSpPr/>
      </xdr:nvSpPr>
      <xdr:spPr>
        <a:xfrm>
          <a:off x="15430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133350</xdr:rowOff>
    </xdr:from>
    <xdr:to>
      <xdr:col>85</xdr:col>
      <xdr:colOff>127000</xdr:colOff>
      <xdr:row>77</xdr:row>
      <xdr:rowOff>133350</xdr:rowOff>
    </xdr:to>
    <xdr:cxnSp macro="">
      <xdr:nvCxnSpPr>
        <xdr:cNvPr id="535" name="直線コネクタ 534"/>
        <xdr:cNvCxnSpPr/>
      </xdr:nvCxnSpPr>
      <xdr:spPr>
        <a:xfrm>
          <a:off x="15481300" y="1333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60977</xdr:rowOff>
    </xdr:from>
    <xdr:ext cx="405111" cy="259045"/>
    <xdr:sp macro="" textlink="">
      <xdr:nvSpPr>
        <xdr:cNvPr id="536" name="n_1aveValue【児童館】&#10;有形固定資産減価償却率"/>
        <xdr:cNvSpPr txBox="1"/>
      </xdr:nvSpPr>
      <xdr:spPr>
        <a:xfrm>
          <a:off x="152660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67327</xdr:rowOff>
    </xdr:from>
    <xdr:ext cx="405111" cy="259045"/>
    <xdr:sp macro="" textlink="">
      <xdr:nvSpPr>
        <xdr:cNvPr id="537" name="n_2aveValue【児童館】&#10;有形固定資産減価償却率"/>
        <xdr:cNvSpPr txBox="1"/>
      </xdr:nvSpPr>
      <xdr:spPr>
        <a:xfrm>
          <a:off x="14389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76</xdr:row>
      <xdr:rowOff>29227</xdr:rowOff>
    </xdr:from>
    <xdr:ext cx="469744" cy="259045"/>
    <xdr:sp macro="" textlink="">
      <xdr:nvSpPr>
        <xdr:cNvPr id="538" name="n_1mainValue【児童館】&#10;有形固定資産減価償却率"/>
        <xdr:cNvSpPr txBox="1"/>
      </xdr:nvSpPr>
      <xdr:spPr>
        <a:xfrm>
          <a:off x="15233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9" name="正方形/長方形 5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0" name="正方形/長方形 5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1" name="正方形/長方形 5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2" name="正方形/長方形 5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3" name="正方形/長方形 5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4" name="正方形/長方形 5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5" name="正方形/長方形 5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6" name="正方形/長方形 54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7" name="テキスト ボックス 54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8" name="直線コネクタ 54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49" name="直線コネクタ 54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50" name="テキスト ボックス 54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51" name="直線コネクタ 55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52" name="テキスト ボックス 55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53" name="直線コネクタ 55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54" name="テキスト ボックス 55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55" name="直線コネクタ 55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56" name="テキスト ボックス 55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57" name="直線コネクタ 55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58" name="テキスト ボックス 55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59" name="直線コネクタ 55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60" name="テキスト ボックス 55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1" name="直線コネクタ 5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2" name="テキスト ボックス 5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136071</xdr:rowOff>
    </xdr:to>
    <xdr:cxnSp macro="">
      <xdr:nvCxnSpPr>
        <xdr:cNvPr id="564" name="直線コネクタ 563"/>
        <xdr:cNvCxnSpPr/>
      </xdr:nvCxnSpPr>
      <xdr:spPr>
        <a:xfrm flipV="1">
          <a:off x="22160864" y="13460186"/>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565" name="【児童館】&#10;一人当たり面積最小値テキスト"/>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566" name="直線コネクタ 565"/>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567" name="【児童館】&#10;一人当たり面積最大値テキスト"/>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568" name="直線コネクタ 567"/>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75491</xdr:rowOff>
    </xdr:from>
    <xdr:ext cx="469744" cy="259045"/>
    <xdr:sp macro="" textlink="">
      <xdr:nvSpPr>
        <xdr:cNvPr id="569" name="【児童館】&#10;一人当たり面積平均値テキスト"/>
        <xdr:cNvSpPr txBox="1"/>
      </xdr:nvSpPr>
      <xdr:spPr>
        <a:xfrm>
          <a:off x="22199600" y="14305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52614</xdr:rowOff>
    </xdr:from>
    <xdr:to>
      <xdr:col>116</xdr:col>
      <xdr:colOff>114300</xdr:colOff>
      <xdr:row>84</xdr:row>
      <xdr:rowOff>154214</xdr:rowOff>
    </xdr:to>
    <xdr:sp macro="" textlink="">
      <xdr:nvSpPr>
        <xdr:cNvPr id="570" name="フローチャート: 判断 569"/>
        <xdr:cNvSpPr/>
      </xdr:nvSpPr>
      <xdr:spPr>
        <a:xfrm>
          <a:off x="22110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68943</xdr:rowOff>
    </xdr:from>
    <xdr:to>
      <xdr:col>112</xdr:col>
      <xdr:colOff>38100</xdr:colOff>
      <xdr:row>84</xdr:row>
      <xdr:rowOff>170543</xdr:rowOff>
    </xdr:to>
    <xdr:sp macro="" textlink="">
      <xdr:nvSpPr>
        <xdr:cNvPr id="571" name="フローチャート: 判断 570"/>
        <xdr:cNvSpPr/>
      </xdr:nvSpPr>
      <xdr:spPr>
        <a:xfrm>
          <a:off x="21272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572" name="フローチャート: 判断 571"/>
        <xdr:cNvSpPr/>
      </xdr:nvSpPr>
      <xdr:spPr>
        <a:xfrm>
          <a:off x="20383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3" name="テキスト ボックス 5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4" name="テキスト ボックス 5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5" name="テキスト ボックス 5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6" name="テキスト ボックス 5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7" name="テキスト ボックス 5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85271</xdr:rowOff>
    </xdr:from>
    <xdr:to>
      <xdr:col>116</xdr:col>
      <xdr:colOff>114300</xdr:colOff>
      <xdr:row>87</xdr:row>
      <xdr:rowOff>15421</xdr:rowOff>
    </xdr:to>
    <xdr:sp macro="" textlink="">
      <xdr:nvSpPr>
        <xdr:cNvPr id="578" name="楕円 577"/>
        <xdr:cNvSpPr/>
      </xdr:nvSpPr>
      <xdr:spPr>
        <a:xfrm>
          <a:off x="221107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198</xdr:rowOff>
    </xdr:from>
    <xdr:ext cx="469744" cy="259045"/>
    <xdr:sp macro="" textlink="">
      <xdr:nvSpPr>
        <xdr:cNvPr id="579" name="【児童館】&#10;一人当たり面積該当値テキスト"/>
        <xdr:cNvSpPr txBox="1"/>
      </xdr:nvSpPr>
      <xdr:spPr>
        <a:xfrm>
          <a:off x="22199600" y="1474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85271</xdr:rowOff>
    </xdr:from>
    <xdr:to>
      <xdr:col>112</xdr:col>
      <xdr:colOff>38100</xdr:colOff>
      <xdr:row>87</xdr:row>
      <xdr:rowOff>15421</xdr:rowOff>
    </xdr:to>
    <xdr:sp macro="" textlink="">
      <xdr:nvSpPr>
        <xdr:cNvPr id="580" name="楕円 579"/>
        <xdr:cNvSpPr/>
      </xdr:nvSpPr>
      <xdr:spPr>
        <a:xfrm>
          <a:off x="212725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136071</xdr:rowOff>
    </xdr:from>
    <xdr:to>
      <xdr:col>116</xdr:col>
      <xdr:colOff>63500</xdr:colOff>
      <xdr:row>86</xdr:row>
      <xdr:rowOff>136071</xdr:rowOff>
    </xdr:to>
    <xdr:cxnSp macro="">
      <xdr:nvCxnSpPr>
        <xdr:cNvPr id="581" name="直線コネクタ 580"/>
        <xdr:cNvCxnSpPr/>
      </xdr:nvCxnSpPr>
      <xdr:spPr>
        <a:xfrm>
          <a:off x="21323300" y="148807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15620</xdr:rowOff>
    </xdr:from>
    <xdr:ext cx="469744" cy="259045"/>
    <xdr:sp macro="" textlink="">
      <xdr:nvSpPr>
        <xdr:cNvPr id="582" name="n_1aveValue【児童館】&#10;一人当たり面積"/>
        <xdr:cNvSpPr txBox="1"/>
      </xdr:nvSpPr>
      <xdr:spPr>
        <a:xfrm>
          <a:off x="210757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31948</xdr:rowOff>
    </xdr:from>
    <xdr:ext cx="469744" cy="259045"/>
    <xdr:sp macro="" textlink="">
      <xdr:nvSpPr>
        <xdr:cNvPr id="583" name="n_2aveValue【児童館】&#10;一人当たり面積"/>
        <xdr:cNvSpPr txBox="1"/>
      </xdr:nvSpPr>
      <xdr:spPr>
        <a:xfrm>
          <a:off x="20199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6548</xdr:rowOff>
    </xdr:from>
    <xdr:ext cx="469744" cy="259045"/>
    <xdr:sp macro="" textlink="">
      <xdr:nvSpPr>
        <xdr:cNvPr id="584" name="n_1mainValue【児童館】&#10;一人当たり面積"/>
        <xdr:cNvSpPr txBox="1"/>
      </xdr:nvSpPr>
      <xdr:spPr>
        <a:xfrm>
          <a:off x="21075727" y="1492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5" name="正方形/長方形 5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6" name="正方形/長方形 58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7" name="正方形/長方形 58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8" name="正方形/長方形 58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9" name="正方形/長方形 58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0" name="正方形/長方形 58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1" name="正方形/長方形 59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2" name="正方形/長方形 59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3" name="テキスト ボックス 59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4" name="直線コネクタ 59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5" name="テキスト ボックス 59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6" name="直線コネクタ 59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97" name="テキスト ボックス 59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8" name="直線コネクタ 59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9" name="テキスト ボックス 59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0" name="直線コネクタ 59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1" name="テキスト ボックス 60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2" name="直線コネクタ 60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3" name="テキスト ボックス 60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4" name="直線コネクタ 60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5" name="テキスト ボックス 60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6" name="直線コネクタ 60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7" name="テキスト ボックス 60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146686</xdr:rowOff>
    </xdr:from>
    <xdr:to>
      <xdr:col>85</xdr:col>
      <xdr:colOff>126364</xdr:colOff>
      <xdr:row>107</xdr:row>
      <xdr:rowOff>165736</xdr:rowOff>
    </xdr:to>
    <xdr:cxnSp macro="">
      <xdr:nvCxnSpPr>
        <xdr:cNvPr id="609" name="直線コネクタ 608"/>
        <xdr:cNvCxnSpPr/>
      </xdr:nvCxnSpPr>
      <xdr:spPr>
        <a:xfrm flipV="1">
          <a:off x="16318864" y="17291686"/>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169563</xdr:rowOff>
    </xdr:from>
    <xdr:ext cx="405111" cy="259045"/>
    <xdr:sp macro="" textlink="">
      <xdr:nvSpPr>
        <xdr:cNvPr id="610" name="【公民館】&#10;有形固定資産減価償却率最小値テキスト"/>
        <xdr:cNvSpPr txBox="1"/>
      </xdr:nvSpPr>
      <xdr:spPr>
        <a:xfrm>
          <a:off x="163576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165736</xdr:rowOff>
    </xdr:from>
    <xdr:to>
      <xdr:col>86</xdr:col>
      <xdr:colOff>25400</xdr:colOff>
      <xdr:row>107</xdr:row>
      <xdr:rowOff>165736</xdr:rowOff>
    </xdr:to>
    <xdr:cxnSp macro="">
      <xdr:nvCxnSpPr>
        <xdr:cNvPr id="611" name="直線コネクタ 610"/>
        <xdr:cNvCxnSpPr/>
      </xdr:nvCxnSpPr>
      <xdr:spPr>
        <a:xfrm>
          <a:off x="16230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93363</xdr:rowOff>
    </xdr:from>
    <xdr:ext cx="405111" cy="259045"/>
    <xdr:sp macro="" textlink="">
      <xdr:nvSpPr>
        <xdr:cNvPr id="612" name="【公民館】&#10;有形固定資産減価償却率最大値テキスト"/>
        <xdr:cNvSpPr txBox="1"/>
      </xdr:nvSpPr>
      <xdr:spPr>
        <a:xfrm>
          <a:off x="163576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146686</xdr:rowOff>
    </xdr:from>
    <xdr:to>
      <xdr:col>86</xdr:col>
      <xdr:colOff>25400</xdr:colOff>
      <xdr:row>100</xdr:row>
      <xdr:rowOff>146686</xdr:rowOff>
    </xdr:to>
    <xdr:cxnSp macro="">
      <xdr:nvCxnSpPr>
        <xdr:cNvPr id="613" name="直線コネクタ 612"/>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68597</xdr:rowOff>
    </xdr:from>
    <xdr:ext cx="405111" cy="259045"/>
    <xdr:sp macro="" textlink="">
      <xdr:nvSpPr>
        <xdr:cNvPr id="614" name="【公民館】&#10;有形固定資産減価償却率平均値テキスト"/>
        <xdr:cNvSpPr txBox="1"/>
      </xdr:nvSpPr>
      <xdr:spPr>
        <a:xfrm>
          <a:off x="16357600" y="1789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615" name="フローチャート: 判断 614"/>
        <xdr:cNvSpPr/>
      </xdr:nvSpPr>
      <xdr:spPr>
        <a:xfrm>
          <a:off x="162687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101600</xdr:rowOff>
    </xdr:from>
    <xdr:to>
      <xdr:col>81</xdr:col>
      <xdr:colOff>101600</xdr:colOff>
      <xdr:row>105</xdr:row>
      <xdr:rowOff>31750</xdr:rowOff>
    </xdr:to>
    <xdr:sp macro="" textlink="">
      <xdr:nvSpPr>
        <xdr:cNvPr id="616" name="フローチャート: 判断 615"/>
        <xdr:cNvSpPr/>
      </xdr:nvSpPr>
      <xdr:spPr>
        <a:xfrm>
          <a:off x="15430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617" name="フローチャート: 判断 616"/>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8" name="テキスト ボックス 61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9" name="テキスト ボックス 61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0" name="テキスト ボックス 61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1" name="テキスト ボックス 62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2" name="テキスト ボックス 62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92075</xdr:rowOff>
    </xdr:from>
    <xdr:to>
      <xdr:col>85</xdr:col>
      <xdr:colOff>177800</xdr:colOff>
      <xdr:row>104</xdr:row>
      <xdr:rowOff>22225</xdr:rowOff>
    </xdr:to>
    <xdr:sp macro="" textlink="">
      <xdr:nvSpPr>
        <xdr:cNvPr id="623" name="楕円 622"/>
        <xdr:cNvSpPr/>
      </xdr:nvSpPr>
      <xdr:spPr>
        <a:xfrm>
          <a:off x="16268700" y="1775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114952</xdr:rowOff>
    </xdr:from>
    <xdr:ext cx="405111" cy="259045"/>
    <xdr:sp macro="" textlink="">
      <xdr:nvSpPr>
        <xdr:cNvPr id="624" name="【公民館】&#10;有形固定資産減価償却率該当値テキスト"/>
        <xdr:cNvSpPr txBox="1"/>
      </xdr:nvSpPr>
      <xdr:spPr>
        <a:xfrm>
          <a:off x="16357600" y="1760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126364</xdr:rowOff>
    </xdr:from>
    <xdr:to>
      <xdr:col>81</xdr:col>
      <xdr:colOff>101600</xdr:colOff>
      <xdr:row>104</xdr:row>
      <xdr:rowOff>56514</xdr:rowOff>
    </xdr:to>
    <xdr:sp macro="" textlink="">
      <xdr:nvSpPr>
        <xdr:cNvPr id="625" name="楕円 624"/>
        <xdr:cNvSpPr/>
      </xdr:nvSpPr>
      <xdr:spPr>
        <a:xfrm>
          <a:off x="15430500" y="1778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142875</xdr:rowOff>
    </xdr:from>
    <xdr:to>
      <xdr:col>85</xdr:col>
      <xdr:colOff>127000</xdr:colOff>
      <xdr:row>104</xdr:row>
      <xdr:rowOff>5714</xdr:rowOff>
    </xdr:to>
    <xdr:cxnSp macro="">
      <xdr:nvCxnSpPr>
        <xdr:cNvPr id="626" name="直線コネクタ 625"/>
        <xdr:cNvCxnSpPr/>
      </xdr:nvCxnSpPr>
      <xdr:spPr>
        <a:xfrm flipV="1">
          <a:off x="15481300" y="1780222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22877</xdr:rowOff>
    </xdr:from>
    <xdr:ext cx="405111" cy="259045"/>
    <xdr:sp macro="" textlink="">
      <xdr:nvSpPr>
        <xdr:cNvPr id="627" name="n_1aveValue【公民館】&#10;有形固定資産減価償却率"/>
        <xdr:cNvSpPr txBox="1"/>
      </xdr:nvSpPr>
      <xdr:spPr>
        <a:xfrm>
          <a:off x="152660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93997</xdr:rowOff>
    </xdr:from>
    <xdr:ext cx="405111" cy="259045"/>
    <xdr:sp macro="" textlink="">
      <xdr:nvSpPr>
        <xdr:cNvPr id="628" name="n_2aveValue【公民館】&#10;有形固定資産減価償却率"/>
        <xdr:cNvSpPr txBox="1"/>
      </xdr:nvSpPr>
      <xdr:spPr>
        <a:xfrm>
          <a:off x="14389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73041</xdr:rowOff>
    </xdr:from>
    <xdr:ext cx="405111" cy="259045"/>
    <xdr:sp macro="" textlink="">
      <xdr:nvSpPr>
        <xdr:cNvPr id="629" name="n_1mainValue【公民館】&#10;有形固定資産減価償却率"/>
        <xdr:cNvSpPr txBox="1"/>
      </xdr:nvSpPr>
      <xdr:spPr>
        <a:xfrm>
          <a:off x="15266044" y="1756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0" name="正方形/長方形 62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1" name="正方形/長方形 63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2" name="正方形/長方形 63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3" name="正方形/長方形 63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4" name="正方形/長方形 63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5" name="正方形/長方形 63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6" name="正方形/長方形 63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7" name="正方形/長方形 63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8" name="テキスト ボックス 63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9" name="直線コネクタ 63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0" name="直線コネクタ 63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1" name="テキスト ボックス 64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2" name="直線コネクタ 64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3" name="テキスト ボックス 64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4" name="直線コネクタ 64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5" name="テキスト ボックス 64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6" name="直線コネクタ 64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7" name="テキスト ボックス 64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8" name="直線コネクタ 64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9" name="テキスト ボックス 64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0" name="直線コネクタ 64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1" name="テキスト ボックス 65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108</xdr:row>
      <xdr:rowOff>125730</xdr:rowOff>
    </xdr:to>
    <xdr:cxnSp macro="">
      <xdr:nvCxnSpPr>
        <xdr:cNvPr id="653" name="直線コネクタ 652"/>
        <xdr:cNvCxnSpPr/>
      </xdr:nvCxnSpPr>
      <xdr:spPr>
        <a:xfrm flipV="1">
          <a:off x="22160864" y="1710690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129557</xdr:rowOff>
    </xdr:from>
    <xdr:ext cx="469744" cy="259045"/>
    <xdr:sp macro="" textlink="">
      <xdr:nvSpPr>
        <xdr:cNvPr id="654" name="【公民館】&#10;一人当たり面積最小値テキスト"/>
        <xdr:cNvSpPr txBox="1"/>
      </xdr:nvSpPr>
      <xdr:spPr>
        <a:xfrm>
          <a:off x="22199600"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125730</xdr:rowOff>
    </xdr:from>
    <xdr:to>
      <xdr:col>116</xdr:col>
      <xdr:colOff>152400</xdr:colOff>
      <xdr:row>108</xdr:row>
      <xdr:rowOff>125730</xdr:rowOff>
    </xdr:to>
    <xdr:cxnSp macro="">
      <xdr:nvCxnSpPr>
        <xdr:cNvPr id="655" name="直線コネクタ 654"/>
        <xdr:cNvCxnSpPr/>
      </xdr:nvCxnSpPr>
      <xdr:spPr>
        <a:xfrm>
          <a:off x="22072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656" name="【公民館】&#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657" name="直線コネクタ 656"/>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80027</xdr:rowOff>
    </xdr:from>
    <xdr:ext cx="469744" cy="259045"/>
    <xdr:sp macro="" textlink="">
      <xdr:nvSpPr>
        <xdr:cNvPr id="658" name="【公民館】&#10;一人当たり面積平均値テキスト"/>
        <xdr:cNvSpPr txBox="1"/>
      </xdr:nvSpPr>
      <xdr:spPr>
        <a:xfrm>
          <a:off x="22199600" y="1808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101600</xdr:rowOff>
    </xdr:from>
    <xdr:to>
      <xdr:col>116</xdr:col>
      <xdr:colOff>114300</xdr:colOff>
      <xdr:row>106</xdr:row>
      <xdr:rowOff>31750</xdr:rowOff>
    </xdr:to>
    <xdr:sp macro="" textlink="">
      <xdr:nvSpPr>
        <xdr:cNvPr id="659" name="フローチャート: 判断 658"/>
        <xdr:cNvSpPr/>
      </xdr:nvSpPr>
      <xdr:spPr>
        <a:xfrm>
          <a:off x="221107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660" name="フローチャート: 判断 659"/>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661" name="フローチャート: 判断 660"/>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2" name="テキスト ボックス 66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3" name="テキスト ボックス 66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4" name="テキスト ボックス 66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5" name="テキスト ボックス 66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6" name="テキスト ボックス 66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667" name="楕円 666"/>
        <xdr:cNvSpPr/>
      </xdr:nvSpPr>
      <xdr:spPr>
        <a:xfrm>
          <a:off x="22110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59707</xdr:rowOff>
    </xdr:from>
    <xdr:ext cx="469744" cy="259045"/>
    <xdr:sp macro="" textlink="">
      <xdr:nvSpPr>
        <xdr:cNvPr id="668" name="【公民館】&#10;一人当たり面積該当値テキスト"/>
        <xdr:cNvSpPr txBox="1"/>
      </xdr:nvSpPr>
      <xdr:spPr>
        <a:xfrm>
          <a:off x="22199600"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36830</xdr:rowOff>
    </xdr:from>
    <xdr:to>
      <xdr:col>112</xdr:col>
      <xdr:colOff>38100</xdr:colOff>
      <xdr:row>105</xdr:row>
      <xdr:rowOff>138430</xdr:rowOff>
    </xdr:to>
    <xdr:sp macro="" textlink="">
      <xdr:nvSpPr>
        <xdr:cNvPr id="669" name="楕円 668"/>
        <xdr:cNvSpPr/>
      </xdr:nvSpPr>
      <xdr:spPr>
        <a:xfrm>
          <a:off x="21272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87630</xdr:rowOff>
    </xdr:from>
    <xdr:to>
      <xdr:col>116</xdr:col>
      <xdr:colOff>63500</xdr:colOff>
      <xdr:row>105</xdr:row>
      <xdr:rowOff>87630</xdr:rowOff>
    </xdr:to>
    <xdr:cxnSp macro="">
      <xdr:nvCxnSpPr>
        <xdr:cNvPr id="670" name="直線コネクタ 669"/>
        <xdr:cNvCxnSpPr/>
      </xdr:nvCxnSpPr>
      <xdr:spPr>
        <a:xfrm>
          <a:off x="21323300" y="18089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38116</xdr:rowOff>
    </xdr:from>
    <xdr:ext cx="469744" cy="259045"/>
    <xdr:sp macro="" textlink="">
      <xdr:nvSpPr>
        <xdr:cNvPr id="671" name="n_1aveValue【公民館】&#10;一人当たり面積"/>
        <xdr:cNvSpPr txBox="1"/>
      </xdr:nvSpPr>
      <xdr:spPr>
        <a:xfrm>
          <a:off x="210757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25416</xdr:rowOff>
    </xdr:from>
    <xdr:ext cx="469744" cy="259045"/>
    <xdr:sp macro="" textlink="">
      <xdr:nvSpPr>
        <xdr:cNvPr id="672" name="n_2aveValue【公民館】&#10;一人当たり面積"/>
        <xdr:cNvSpPr txBox="1"/>
      </xdr:nvSpPr>
      <xdr:spPr>
        <a:xfrm>
          <a:off x="20199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154957</xdr:rowOff>
    </xdr:from>
    <xdr:ext cx="469744" cy="259045"/>
    <xdr:sp macro="" textlink="">
      <xdr:nvSpPr>
        <xdr:cNvPr id="673" name="n_1mainValue【公民館】&#10;一人当たり面積"/>
        <xdr:cNvSpPr txBox="1"/>
      </xdr:nvSpPr>
      <xdr:spPr>
        <a:xfrm>
          <a:off x="210757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4" name="正方形/長方形 67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5" name="正方形/長方形 67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6" name="テキスト ボックス 67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認定こども園・幼稚園・保育所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の有形固定資産減価償却率が減少しているのは、公立の幼稚園と保育所を統合して、公立の認定こども園を建設したためである。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認定こども園・幼稚園・保育所及び公民館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一人当たりの面積</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類似団体に比べ高いため、施設の更新にあたっては、施設保有量の適正化や可能なものについては民営化を検討する必要がある。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道路は、一人当たりの延長や有形固定資産減価償却率は類似団体に比べ低いため、長期的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に効果的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な維持管理ができるよう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努めていく</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公営住宅、学校施設、児童館は、一人当たり面積は類似団体に比べ低いが、有形固定資産減価償却率は高いため、施設の更新を検討する際に現在の規模で需要を満たしているかどうか検討する必要がある。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静岡県袋井市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87,908
84,005
108.33
34,040,445
32,766,717
1,271,245
19,201,533
26,366,508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108857</xdr:rowOff>
    </xdr:from>
    <xdr:to>
      <xdr:col>24</xdr:col>
      <xdr:colOff>62865</xdr:colOff>
      <xdr:row>42</xdr:row>
      <xdr:rowOff>48441</xdr:rowOff>
    </xdr:to>
    <xdr:cxnSp macro="">
      <xdr:nvCxnSpPr>
        <xdr:cNvPr id="57" name="直線コネクタ 56"/>
        <xdr:cNvCxnSpPr/>
      </xdr:nvCxnSpPr>
      <xdr:spPr>
        <a:xfrm flipV="1">
          <a:off x="4634865" y="5766707"/>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52268</xdr:rowOff>
    </xdr:from>
    <xdr:ext cx="340478" cy="259045"/>
    <xdr:sp macro="" textlink="">
      <xdr:nvSpPr>
        <xdr:cNvPr id="58" name="【図書館】&#10;有形固定資産減価償却率最小値テキスト"/>
        <xdr:cNvSpPr txBox="1"/>
      </xdr:nvSpPr>
      <xdr:spPr>
        <a:xfrm>
          <a:off x="4673600" y="72531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48441</xdr:rowOff>
    </xdr:from>
    <xdr:to>
      <xdr:col>24</xdr:col>
      <xdr:colOff>152400</xdr:colOff>
      <xdr:row>42</xdr:row>
      <xdr:rowOff>48441</xdr:rowOff>
    </xdr:to>
    <xdr:cxnSp macro="">
      <xdr:nvCxnSpPr>
        <xdr:cNvPr id="59" name="直線コネクタ 58"/>
        <xdr:cNvCxnSpPr/>
      </xdr:nvCxnSpPr>
      <xdr:spPr>
        <a:xfrm>
          <a:off x="4546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55534</xdr:rowOff>
    </xdr:from>
    <xdr:ext cx="405111" cy="259045"/>
    <xdr:sp macro="" textlink="">
      <xdr:nvSpPr>
        <xdr:cNvPr id="60" name="【図書館】&#10;有形固定資産減価償却率最大値テキスト"/>
        <xdr:cNvSpPr txBox="1"/>
      </xdr:nvSpPr>
      <xdr:spPr>
        <a:xfrm>
          <a:off x="4673600" y="5541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108857</xdr:rowOff>
    </xdr:from>
    <xdr:to>
      <xdr:col>24</xdr:col>
      <xdr:colOff>152400</xdr:colOff>
      <xdr:row>33</xdr:row>
      <xdr:rowOff>108857</xdr:rowOff>
    </xdr:to>
    <xdr:cxnSp macro="">
      <xdr:nvCxnSpPr>
        <xdr:cNvPr id="61" name="直線コネクタ 60"/>
        <xdr:cNvCxnSpPr/>
      </xdr:nvCxnSpPr>
      <xdr:spPr>
        <a:xfrm>
          <a:off x="4546600" y="576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18523</xdr:rowOff>
    </xdr:from>
    <xdr:ext cx="405111" cy="259045"/>
    <xdr:sp macro="" textlink="">
      <xdr:nvSpPr>
        <xdr:cNvPr id="62" name="【図書館】&#10;有形固定資産減価償却率平均値テキスト"/>
        <xdr:cNvSpPr txBox="1"/>
      </xdr:nvSpPr>
      <xdr:spPr>
        <a:xfrm>
          <a:off x="4673600" y="6533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40096</xdr:rowOff>
    </xdr:from>
    <xdr:to>
      <xdr:col>24</xdr:col>
      <xdr:colOff>114300</xdr:colOff>
      <xdr:row>38</xdr:row>
      <xdr:rowOff>141696</xdr:rowOff>
    </xdr:to>
    <xdr:sp macro="" textlink="">
      <xdr:nvSpPr>
        <xdr:cNvPr id="63" name="フローチャート: 判断 62"/>
        <xdr:cNvSpPr/>
      </xdr:nvSpPr>
      <xdr:spPr>
        <a:xfrm>
          <a:off x="45847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58057</xdr:rowOff>
    </xdr:from>
    <xdr:to>
      <xdr:col>20</xdr:col>
      <xdr:colOff>38100</xdr:colOff>
      <xdr:row>38</xdr:row>
      <xdr:rowOff>159657</xdr:rowOff>
    </xdr:to>
    <xdr:sp macro="" textlink="">
      <xdr:nvSpPr>
        <xdr:cNvPr id="64" name="フローチャート: 判断 63"/>
        <xdr:cNvSpPr/>
      </xdr:nvSpPr>
      <xdr:spPr>
        <a:xfrm>
          <a:off x="3746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90715</xdr:rowOff>
    </xdr:from>
    <xdr:to>
      <xdr:col>15</xdr:col>
      <xdr:colOff>101600</xdr:colOff>
      <xdr:row>39</xdr:row>
      <xdr:rowOff>20865</xdr:rowOff>
    </xdr:to>
    <xdr:sp macro="" textlink="">
      <xdr:nvSpPr>
        <xdr:cNvPr id="65" name="フローチャート: 判断 64"/>
        <xdr:cNvSpPr/>
      </xdr:nvSpPr>
      <xdr:spPr>
        <a:xfrm>
          <a:off x="2857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71" name="楕円 70"/>
        <xdr:cNvSpPr/>
      </xdr:nvSpPr>
      <xdr:spPr>
        <a:xfrm>
          <a:off x="4584700" y="625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102161</xdr:rowOff>
    </xdr:from>
    <xdr:ext cx="405111" cy="259045"/>
    <xdr:sp macro="" textlink="">
      <xdr:nvSpPr>
        <xdr:cNvPr id="72" name="【図書館】&#10;有形固定資産減価償却率該当値テキスト"/>
        <xdr:cNvSpPr txBox="1"/>
      </xdr:nvSpPr>
      <xdr:spPr>
        <a:xfrm>
          <a:off x="4673600" y="610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116840</xdr:rowOff>
    </xdr:from>
    <xdr:to>
      <xdr:col>20</xdr:col>
      <xdr:colOff>38100</xdr:colOff>
      <xdr:row>37</xdr:row>
      <xdr:rowOff>46990</xdr:rowOff>
    </xdr:to>
    <xdr:sp macro="" textlink="">
      <xdr:nvSpPr>
        <xdr:cNvPr id="73" name="楕円 72"/>
        <xdr:cNvSpPr/>
      </xdr:nvSpPr>
      <xdr:spPr>
        <a:xfrm>
          <a:off x="3746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130084</xdr:rowOff>
    </xdr:from>
    <xdr:to>
      <xdr:col>24</xdr:col>
      <xdr:colOff>63500</xdr:colOff>
      <xdr:row>36</xdr:row>
      <xdr:rowOff>167640</xdr:rowOff>
    </xdr:to>
    <xdr:cxnSp macro="">
      <xdr:nvCxnSpPr>
        <xdr:cNvPr id="74" name="直線コネクタ 73"/>
        <xdr:cNvCxnSpPr/>
      </xdr:nvCxnSpPr>
      <xdr:spPr>
        <a:xfrm flipV="1">
          <a:off x="3797300" y="630228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150784</xdr:rowOff>
    </xdr:from>
    <xdr:ext cx="405111" cy="259045"/>
    <xdr:sp macro="" textlink="">
      <xdr:nvSpPr>
        <xdr:cNvPr id="75" name="n_1aveValue【図書館】&#10;有形固定資産減価償却率"/>
        <xdr:cNvSpPr txBox="1"/>
      </xdr:nvSpPr>
      <xdr:spPr>
        <a:xfrm>
          <a:off x="35820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37391</xdr:rowOff>
    </xdr:from>
    <xdr:ext cx="405111" cy="259045"/>
    <xdr:sp macro="" textlink="">
      <xdr:nvSpPr>
        <xdr:cNvPr id="76" name="n_2aveValue【図書館】&#10;有形固定資産減価償却率"/>
        <xdr:cNvSpPr txBox="1"/>
      </xdr:nvSpPr>
      <xdr:spPr>
        <a:xfrm>
          <a:off x="2705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63517</xdr:rowOff>
    </xdr:from>
    <xdr:ext cx="405111" cy="259045"/>
    <xdr:sp macro="" textlink="">
      <xdr:nvSpPr>
        <xdr:cNvPr id="77" name="n_1mainValue【図書館】&#10;有形固定資産減価償却率"/>
        <xdr:cNvSpPr txBox="1"/>
      </xdr:nvSpPr>
      <xdr:spPr>
        <a:xfrm>
          <a:off x="35820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41</xdr:row>
      <xdr:rowOff>107950</xdr:rowOff>
    </xdr:to>
    <xdr:cxnSp macro="">
      <xdr:nvCxnSpPr>
        <xdr:cNvPr id="101" name="直線コネクタ 100"/>
        <xdr:cNvCxnSpPr/>
      </xdr:nvCxnSpPr>
      <xdr:spPr>
        <a:xfrm flipV="1">
          <a:off x="10476865" y="57023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2"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3" name="直線コネクタ 102"/>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04" name="【図書館】&#10;一人当たり面積最大値テキスト"/>
        <xdr:cNvSpPr txBox="1"/>
      </xdr:nvSpPr>
      <xdr:spPr>
        <a:xfrm>
          <a:off x="10515600"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05" name="直線コネクタ 104"/>
        <xdr:cNvCxnSpPr/>
      </xdr:nvCxnSpPr>
      <xdr:spPr>
        <a:xfrm>
          <a:off x="103886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06" name="【図書館】&#10;一人当たり面積平均値テキスト"/>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07" name="フローチャート: 判断 106"/>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08" name="フローチャート: 判断 107"/>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09" name="フローチャート: 判断 108"/>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15" name="楕円 114"/>
        <xdr:cNvSpPr/>
      </xdr:nvSpPr>
      <xdr:spPr>
        <a:xfrm>
          <a:off x="10426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60977</xdr:rowOff>
    </xdr:from>
    <xdr:ext cx="469744" cy="259045"/>
    <xdr:sp macro="" textlink="">
      <xdr:nvSpPr>
        <xdr:cNvPr id="116" name="【図書館】&#10;一人当たり面積該当値テキスト"/>
        <xdr:cNvSpPr txBox="1"/>
      </xdr:nvSpPr>
      <xdr:spPr>
        <a:xfrm>
          <a:off x="10515600"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82550</xdr:rowOff>
    </xdr:from>
    <xdr:to>
      <xdr:col>50</xdr:col>
      <xdr:colOff>165100</xdr:colOff>
      <xdr:row>40</xdr:row>
      <xdr:rowOff>12700</xdr:rowOff>
    </xdr:to>
    <xdr:sp macro="" textlink="">
      <xdr:nvSpPr>
        <xdr:cNvPr id="117" name="楕円 116"/>
        <xdr:cNvSpPr/>
      </xdr:nvSpPr>
      <xdr:spPr>
        <a:xfrm>
          <a:off x="9588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133350</xdr:rowOff>
    </xdr:from>
    <xdr:to>
      <xdr:col>55</xdr:col>
      <xdr:colOff>0</xdr:colOff>
      <xdr:row>39</xdr:row>
      <xdr:rowOff>133350</xdr:rowOff>
    </xdr:to>
    <xdr:cxnSp macro="">
      <xdr:nvCxnSpPr>
        <xdr:cNvPr id="118" name="直線コネクタ 117"/>
        <xdr:cNvCxnSpPr/>
      </xdr:nvCxnSpPr>
      <xdr:spPr>
        <a:xfrm>
          <a:off x="9639300" y="681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19"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20"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3827</xdr:rowOff>
    </xdr:from>
    <xdr:ext cx="469744" cy="259045"/>
    <xdr:sp macro="" textlink="">
      <xdr:nvSpPr>
        <xdr:cNvPr id="121" name="n_1mainValue【図書館】&#10;一人当たり面積"/>
        <xdr:cNvSpPr txBox="1"/>
      </xdr:nvSpPr>
      <xdr:spPr>
        <a:xfrm>
          <a:off x="93917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140970</xdr:rowOff>
    </xdr:to>
    <xdr:cxnSp macro="">
      <xdr:nvCxnSpPr>
        <xdr:cNvPr id="146" name="直線コネクタ 145"/>
        <xdr:cNvCxnSpPr/>
      </xdr:nvCxnSpPr>
      <xdr:spPr>
        <a:xfrm flipV="1">
          <a:off x="4634865" y="961263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144797</xdr:rowOff>
    </xdr:from>
    <xdr:ext cx="405111" cy="259045"/>
    <xdr:sp macro="" textlink="">
      <xdr:nvSpPr>
        <xdr:cNvPr id="147" name="【体育館・プール】&#10;有形固定資産減価償却率最小値テキスト"/>
        <xdr:cNvSpPr txBox="1"/>
      </xdr:nvSpPr>
      <xdr:spPr>
        <a:xfrm>
          <a:off x="4673600" y="1111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140970</xdr:rowOff>
    </xdr:from>
    <xdr:to>
      <xdr:col>24</xdr:col>
      <xdr:colOff>152400</xdr:colOff>
      <xdr:row>64</xdr:row>
      <xdr:rowOff>140970</xdr:rowOff>
    </xdr:to>
    <xdr:cxnSp macro="">
      <xdr:nvCxnSpPr>
        <xdr:cNvPr id="148" name="直線コネクタ 147"/>
        <xdr:cNvCxnSpPr/>
      </xdr:nvCxnSpPr>
      <xdr:spPr>
        <a:xfrm>
          <a:off x="4546600" y="11113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49"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50" name="直線コネクタ 149"/>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132097</xdr:rowOff>
    </xdr:from>
    <xdr:ext cx="405111" cy="259045"/>
    <xdr:sp macro="" textlink="">
      <xdr:nvSpPr>
        <xdr:cNvPr id="151" name="【体育館・プール】&#10;有形固定資産減価償却率平均値テキスト"/>
        <xdr:cNvSpPr txBox="1"/>
      </xdr:nvSpPr>
      <xdr:spPr>
        <a:xfrm>
          <a:off x="4673600" y="1007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52" name="フローチャート: 判断 151"/>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114935</xdr:rowOff>
    </xdr:from>
    <xdr:to>
      <xdr:col>20</xdr:col>
      <xdr:colOff>38100</xdr:colOff>
      <xdr:row>60</xdr:row>
      <xdr:rowOff>45085</xdr:rowOff>
    </xdr:to>
    <xdr:sp macro="" textlink="">
      <xdr:nvSpPr>
        <xdr:cNvPr id="153" name="フローチャート: 判断 152"/>
        <xdr:cNvSpPr/>
      </xdr:nvSpPr>
      <xdr:spPr>
        <a:xfrm>
          <a:off x="3746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54" name="フローチャート: 判断 153"/>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162560</xdr:rowOff>
    </xdr:from>
    <xdr:to>
      <xdr:col>24</xdr:col>
      <xdr:colOff>114300</xdr:colOff>
      <xdr:row>61</xdr:row>
      <xdr:rowOff>92710</xdr:rowOff>
    </xdr:to>
    <xdr:sp macro="" textlink="">
      <xdr:nvSpPr>
        <xdr:cNvPr id="160" name="楕円 159"/>
        <xdr:cNvSpPr/>
      </xdr:nvSpPr>
      <xdr:spPr>
        <a:xfrm>
          <a:off x="45847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140987</xdr:rowOff>
    </xdr:from>
    <xdr:ext cx="405111" cy="259045"/>
    <xdr:sp macro="" textlink="">
      <xdr:nvSpPr>
        <xdr:cNvPr id="161" name="【体育館・プール】&#10;有形固定資産減価償却率該当値テキスト"/>
        <xdr:cNvSpPr txBox="1"/>
      </xdr:nvSpPr>
      <xdr:spPr>
        <a:xfrm>
          <a:off x="4673600"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6350</xdr:rowOff>
    </xdr:from>
    <xdr:to>
      <xdr:col>20</xdr:col>
      <xdr:colOff>38100</xdr:colOff>
      <xdr:row>61</xdr:row>
      <xdr:rowOff>107950</xdr:rowOff>
    </xdr:to>
    <xdr:sp macro="" textlink="">
      <xdr:nvSpPr>
        <xdr:cNvPr id="162" name="楕円 161"/>
        <xdr:cNvSpPr/>
      </xdr:nvSpPr>
      <xdr:spPr>
        <a:xfrm>
          <a:off x="3746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41910</xdr:rowOff>
    </xdr:from>
    <xdr:to>
      <xdr:col>24</xdr:col>
      <xdr:colOff>63500</xdr:colOff>
      <xdr:row>61</xdr:row>
      <xdr:rowOff>57150</xdr:rowOff>
    </xdr:to>
    <xdr:cxnSp macro="">
      <xdr:nvCxnSpPr>
        <xdr:cNvPr id="163" name="直線コネクタ 162"/>
        <xdr:cNvCxnSpPr/>
      </xdr:nvCxnSpPr>
      <xdr:spPr>
        <a:xfrm flipV="1">
          <a:off x="3797300" y="105003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61612</xdr:rowOff>
    </xdr:from>
    <xdr:ext cx="405111" cy="259045"/>
    <xdr:sp macro="" textlink="">
      <xdr:nvSpPr>
        <xdr:cNvPr id="164" name="n_1aveValue【体育館・プール】&#10;有形固定資産減価償却率"/>
        <xdr:cNvSpPr txBox="1"/>
      </xdr:nvSpPr>
      <xdr:spPr>
        <a:xfrm>
          <a:off x="35820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165" name="n_2aveValue【体育館・プール】&#10;有形固定資産減価償却率"/>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99077</xdr:rowOff>
    </xdr:from>
    <xdr:ext cx="405111" cy="259045"/>
    <xdr:sp macro="" textlink="">
      <xdr:nvSpPr>
        <xdr:cNvPr id="166" name="n_1mainValue【体育館・プール】&#10;有形固定資産減価償却率"/>
        <xdr:cNvSpPr txBox="1"/>
      </xdr:nvSpPr>
      <xdr:spPr>
        <a:xfrm>
          <a:off x="35820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8" name="テキスト ボックス 17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0" name="テキスト ボックス 17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2" name="テキスト ボックス 18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4" name="テキスト ボックス 18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6" name="テキスト ボックス 18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8" name="テキスト ボックス 18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64</xdr:row>
      <xdr:rowOff>30480</xdr:rowOff>
    </xdr:to>
    <xdr:cxnSp macro="">
      <xdr:nvCxnSpPr>
        <xdr:cNvPr id="190" name="直線コネクタ 189"/>
        <xdr:cNvCxnSpPr/>
      </xdr:nvCxnSpPr>
      <xdr:spPr>
        <a:xfrm flipV="1">
          <a:off x="10476865" y="96659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34307</xdr:rowOff>
    </xdr:from>
    <xdr:ext cx="469744" cy="259045"/>
    <xdr:sp macro="" textlink="">
      <xdr:nvSpPr>
        <xdr:cNvPr id="191" name="【体育館・プール】&#10;一人当たり面積最小値テキスト"/>
        <xdr:cNvSpPr txBox="1"/>
      </xdr:nvSpPr>
      <xdr:spPr>
        <a:xfrm>
          <a:off x="10515600"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30480</xdr:rowOff>
    </xdr:from>
    <xdr:to>
      <xdr:col>55</xdr:col>
      <xdr:colOff>88900</xdr:colOff>
      <xdr:row>64</xdr:row>
      <xdr:rowOff>30480</xdr:rowOff>
    </xdr:to>
    <xdr:cxnSp macro="">
      <xdr:nvCxnSpPr>
        <xdr:cNvPr id="192" name="直線コネクタ 191"/>
        <xdr:cNvCxnSpPr/>
      </xdr:nvCxnSpPr>
      <xdr:spPr>
        <a:xfrm>
          <a:off x="10388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193"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194" name="直線コネクタ 193"/>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17797</xdr:rowOff>
    </xdr:from>
    <xdr:ext cx="469744" cy="259045"/>
    <xdr:sp macro="" textlink="">
      <xdr:nvSpPr>
        <xdr:cNvPr id="195" name="【体育館・プール】&#10;一人当たり面積平均値テキスト"/>
        <xdr:cNvSpPr txBox="1"/>
      </xdr:nvSpPr>
      <xdr:spPr>
        <a:xfrm>
          <a:off x="10515600" y="1047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196" name="フローチャート: 判断 195"/>
        <xdr:cNvSpPr/>
      </xdr:nvSpPr>
      <xdr:spPr>
        <a:xfrm>
          <a:off x="10426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42545</xdr:rowOff>
    </xdr:from>
    <xdr:to>
      <xdr:col>50</xdr:col>
      <xdr:colOff>165100</xdr:colOff>
      <xdr:row>62</xdr:row>
      <xdr:rowOff>144145</xdr:rowOff>
    </xdr:to>
    <xdr:sp macro="" textlink="">
      <xdr:nvSpPr>
        <xdr:cNvPr id="197" name="フローチャート: 判断 196"/>
        <xdr:cNvSpPr/>
      </xdr:nvSpPr>
      <xdr:spPr>
        <a:xfrm>
          <a:off x="9588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19685</xdr:rowOff>
    </xdr:from>
    <xdr:to>
      <xdr:col>46</xdr:col>
      <xdr:colOff>38100</xdr:colOff>
      <xdr:row>62</xdr:row>
      <xdr:rowOff>121285</xdr:rowOff>
    </xdr:to>
    <xdr:sp macro="" textlink="">
      <xdr:nvSpPr>
        <xdr:cNvPr id="198" name="フローチャート: 判断 197"/>
        <xdr:cNvSpPr/>
      </xdr:nvSpPr>
      <xdr:spPr>
        <a:xfrm>
          <a:off x="8699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84455</xdr:rowOff>
    </xdr:from>
    <xdr:to>
      <xdr:col>55</xdr:col>
      <xdr:colOff>50800</xdr:colOff>
      <xdr:row>63</xdr:row>
      <xdr:rowOff>14605</xdr:rowOff>
    </xdr:to>
    <xdr:sp macro="" textlink="">
      <xdr:nvSpPr>
        <xdr:cNvPr id="204" name="楕円 203"/>
        <xdr:cNvSpPr/>
      </xdr:nvSpPr>
      <xdr:spPr>
        <a:xfrm>
          <a:off x="10426700" y="1071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62882</xdr:rowOff>
    </xdr:from>
    <xdr:ext cx="469744" cy="259045"/>
    <xdr:sp macro="" textlink="">
      <xdr:nvSpPr>
        <xdr:cNvPr id="205" name="【体育館・プール】&#10;一人当たり面積該当値テキスト"/>
        <xdr:cNvSpPr txBox="1"/>
      </xdr:nvSpPr>
      <xdr:spPr>
        <a:xfrm>
          <a:off x="10515600" y="1069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78740</xdr:rowOff>
    </xdr:from>
    <xdr:to>
      <xdr:col>50</xdr:col>
      <xdr:colOff>165100</xdr:colOff>
      <xdr:row>63</xdr:row>
      <xdr:rowOff>8890</xdr:rowOff>
    </xdr:to>
    <xdr:sp macro="" textlink="">
      <xdr:nvSpPr>
        <xdr:cNvPr id="206" name="楕円 205"/>
        <xdr:cNvSpPr/>
      </xdr:nvSpPr>
      <xdr:spPr>
        <a:xfrm>
          <a:off x="9588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129540</xdr:rowOff>
    </xdr:from>
    <xdr:to>
      <xdr:col>55</xdr:col>
      <xdr:colOff>0</xdr:colOff>
      <xdr:row>62</xdr:row>
      <xdr:rowOff>135255</xdr:rowOff>
    </xdr:to>
    <xdr:cxnSp macro="">
      <xdr:nvCxnSpPr>
        <xdr:cNvPr id="207" name="直線コネクタ 206"/>
        <xdr:cNvCxnSpPr/>
      </xdr:nvCxnSpPr>
      <xdr:spPr>
        <a:xfrm>
          <a:off x="9639300" y="1075944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160672</xdr:rowOff>
    </xdr:from>
    <xdr:ext cx="469744" cy="259045"/>
    <xdr:sp macro="" textlink="">
      <xdr:nvSpPr>
        <xdr:cNvPr id="208" name="n_1aveValue【体育館・プール】&#10;一人当たり面積"/>
        <xdr:cNvSpPr txBox="1"/>
      </xdr:nvSpPr>
      <xdr:spPr>
        <a:xfrm>
          <a:off x="93917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137812</xdr:rowOff>
    </xdr:from>
    <xdr:ext cx="469744" cy="259045"/>
    <xdr:sp macro="" textlink="">
      <xdr:nvSpPr>
        <xdr:cNvPr id="209" name="n_2aveValue【体育館・プール】&#10;一人当たり面積"/>
        <xdr:cNvSpPr txBox="1"/>
      </xdr:nvSpPr>
      <xdr:spPr>
        <a:xfrm>
          <a:off x="8515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17</xdr:rowOff>
    </xdr:from>
    <xdr:ext cx="469744" cy="259045"/>
    <xdr:sp macro="" textlink="">
      <xdr:nvSpPr>
        <xdr:cNvPr id="210" name="n_1mainValue【体育館・プール】&#10;一人当たり面積"/>
        <xdr:cNvSpPr txBox="1"/>
      </xdr:nvSpPr>
      <xdr:spPr>
        <a:xfrm>
          <a:off x="9391727" y="1080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86</xdr:row>
      <xdr:rowOff>45720</xdr:rowOff>
    </xdr:to>
    <xdr:cxnSp macro="">
      <xdr:nvCxnSpPr>
        <xdr:cNvPr id="235" name="直線コネクタ 234"/>
        <xdr:cNvCxnSpPr/>
      </xdr:nvCxnSpPr>
      <xdr:spPr>
        <a:xfrm flipV="1">
          <a:off x="4634865" y="1336167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49547</xdr:rowOff>
    </xdr:from>
    <xdr:ext cx="405111" cy="259045"/>
    <xdr:sp macro="" textlink="">
      <xdr:nvSpPr>
        <xdr:cNvPr id="236" name="【福祉施設】&#10;有形固定資産減価償却率最小値テキスト"/>
        <xdr:cNvSpPr txBox="1"/>
      </xdr:nvSpPr>
      <xdr:spPr>
        <a:xfrm>
          <a:off x="4673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45720</xdr:rowOff>
    </xdr:from>
    <xdr:to>
      <xdr:col>24</xdr:col>
      <xdr:colOff>152400</xdr:colOff>
      <xdr:row>86</xdr:row>
      <xdr:rowOff>45720</xdr:rowOff>
    </xdr:to>
    <xdr:cxnSp macro="">
      <xdr:nvCxnSpPr>
        <xdr:cNvPr id="237" name="直線コネクタ 236"/>
        <xdr:cNvCxnSpPr/>
      </xdr:nvCxnSpPr>
      <xdr:spPr>
        <a:xfrm>
          <a:off x="4546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38" name="【福祉施設】&#10;有形固定資産減価償却率最大値テキスト"/>
        <xdr:cNvSpPr txBox="1"/>
      </xdr:nvSpPr>
      <xdr:spPr>
        <a:xfrm>
          <a:off x="4673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39" name="直線コネクタ 238"/>
        <xdr:cNvCxnSpPr/>
      </xdr:nvCxnSpPr>
      <xdr:spPr>
        <a:xfrm>
          <a:off x="4546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40" name="【福祉施設】&#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41" name="フローチャート: 判断 240"/>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74930</xdr:rowOff>
    </xdr:from>
    <xdr:to>
      <xdr:col>20</xdr:col>
      <xdr:colOff>38100</xdr:colOff>
      <xdr:row>83</xdr:row>
      <xdr:rowOff>5080</xdr:rowOff>
    </xdr:to>
    <xdr:sp macro="" textlink="">
      <xdr:nvSpPr>
        <xdr:cNvPr id="242" name="フローチャート: 判断 241"/>
        <xdr:cNvSpPr/>
      </xdr:nvSpPr>
      <xdr:spPr>
        <a:xfrm>
          <a:off x="3746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43" name="フローチャート: 判断 242"/>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137795</xdr:rowOff>
    </xdr:from>
    <xdr:to>
      <xdr:col>24</xdr:col>
      <xdr:colOff>114300</xdr:colOff>
      <xdr:row>81</xdr:row>
      <xdr:rowOff>67945</xdr:rowOff>
    </xdr:to>
    <xdr:sp macro="" textlink="">
      <xdr:nvSpPr>
        <xdr:cNvPr id="249" name="楕円 248"/>
        <xdr:cNvSpPr/>
      </xdr:nvSpPr>
      <xdr:spPr>
        <a:xfrm>
          <a:off x="45847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160672</xdr:rowOff>
    </xdr:from>
    <xdr:ext cx="405111" cy="259045"/>
    <xdr:sp macro="" textlink="">
      <xdr:nvSpPr>
        <xdr:cNvPr id="250" name="【福祉施設】&#10;有形固定資産減価償却率該当値テキスト"/>
        <xdr:cNvSpPr txBox="1"/>
      </xdr:nvSpPr>
      <xdr:spPr>
        <a:xfrm>
          <a:off x="4673600"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8255</xdr:rowOff>
    </xdr:from>
    <xdr:to>
      <xdr:col>20</xdr:col>
      <xdr:colOff>38100</xdr:colOff>
      <xdr:row>81</xdr:row>
      <xdr:rowOff>109855</xdr:rowOff>
    </xdr:to>
    <xdr:sp macro="" textlink="">
      <xdr:nvSpPr>
        <xdr:cNvPr id="251" name="楕円 250"/>
        <xdr:cNvSpPr/>
      </xdr:nvSpPr>
      <xdr:spPr>
        <a:xfrm>
          <a:off x="3746500" y="138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17145</xdr:rowOff>
    </xdr:from>
    <xdr:to>
      <xdr:col>24</xdr:col>
      <xdr:colOff>63500</xdr:colOff>
      <xdr:row>81</xdr:row>
      <xdr:rowOff>59055</xdr:rowOff>
    </xdr:to>
    <xdr:cxnSp macro="">
      <xdr:nvCxnSpPr>
        <xdr:cNvPr id="252" name="直線コネクタ 251"/>
        <xdr:cNvCxnSpPr/>
      </xdr:nvCxnSpPr>
      <xdr:spPr>
        <a:xfrm flipV="1">
          <a:off x="3797300" y="1390459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167657</xdr:rowOff>
    </xdr:from>
    <xdr:ext cx="405111" cy="259045"/>
    <xdr:sp macro="" textlink="">
      <xdr:nvSpPr>
        <xdr:cNvPr id="253" name="n_1aveValue【福祉施設】&#10;有形固定資産減価償却率"/>
        <xdr:cNvSpPr txBox="1"/>
      </xdr:nvSpPr>
      <xdr:spPr>
        <a:xfrm>
          <a:off x="35820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116857</xdr:rowOff>
    </xdr:from>
    <xdr:ext cx="405111" cy="259045"/>
    <xdr:sp macro="" textlink="">
      <xdr:nvSpPr>
        <xdr:cNvPr id="254" name="n_2aveValue【福祉施設】&#10;有形固定資産減価償却率"/>
        <xdr:cNvSpPr txBox="1"/>
      </xdr:nvSpPr>
      <xdr:spPr>
        <a:xfrm>
          <a:off x="2705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126382</xdr:rowOff>
    </xdr:from>
    <xdr:ext cx="405111" cy="259045"/>
    <xdr:sp macro="" textlink="">
      <xdr:nvSpPr>
        <xdr:cNvPr id="255" name="n_1mainValue【福祉施設】&#10;有形固定資産減価償却率"/>
        <xdr:cNvSpPr txBox="1"/>
      </xdr:nvSpPr>
      <xdr:spPr>
        <a:xfrm>
          <a:off x="3582044" y="1367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6" name="直線コネクタ 26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7" name="テキスト ボックス 26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8" name="直線コネクタ 26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9" name="テキスト ボックス 26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0" name="直線コネクタ 26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1" name="テキスト ボックス 27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2" name="直線コネクタ 27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3" name="テキスト ボックス 27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140970</xdr:rowOff>
    </xdr:from>
    <xdr:to>
      <xdr:col>54</xdr:col>
      <xdr:colOff>189865</xdr:colOff>
      <xdr:row>86</xdr:row>
      <xdr:rowOff>24385</xdr:rowOff>
    </xdr:to>
    <xdr:cxnSp macro="">
      <xdr:nvCxnSpPr>
        <xdr:cNvPr id="277" name="直線コネクタ 276"/>
        <xdr:cNvCxnSpPr/>
      </xdr:nvCxnSpPr>
      <xdr:spPr>
        <a:xfrm flipV="1">
          <a:off x="10476865" y="13342620"/>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278"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279" name="直線コネクタ 278"/>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87647</xdr:rowOff>
    </xdr:from>
    <xdr:ext cx="469744" cy="259045"/>
    <xdr:sp macro="" textlink="">
      <xdr:nvSpPr>
        <xdr:cNvPr id="280" name="【福祉施設】&#10;一人当たり面積最大値テキスト"/>
        <xdr:cNvSpPr txBox="1"/>
      </xdr:nvSpPr>
      <xdr:spPr>
        <a:xfrm>
          <a:off x="10515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140970</xdr:rowOff>
    </xdr:from>
    <xdr:to>
      <xdr:col>55</xdr:col>
      <xdr:colOff>88900</xdr:colOff>
      <xdr:row>77</xdr:row>
      <xdr:rowOff>140970</xdr:rowOff>
    </xdr:to>
    <xdr:cxnSp macro="">
      <xdr:nvCxnSpPr>
        <xdr:cNvPr id="281" name="直線コネクタ 280"/>
        <xdr:cNvCxnSpPr/>
      </xdr:nvCxnSpPr>
      <xdr:spPr>
        <a:xfrm>
          <a:off x="10388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167912</xdr:rowOff>
    </xdr:from>
    <xdr:ext cx="469744" cy="259045"/>
    <xdr:sp macro="" textlink="">
      <xdr:nvSpPr>
        <xdr:cNvPr id="282" name="【福祉施設】&#10;一人当たり面積平均値テキスト"/>
        <xdr:cNvSpPr txBox="1"/>
      </xdr:nvSpPr>
      <xdr:spPr>
        <a:xfrm>
          <a:off x="10515600" y="1422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283" name="フローチャート: 判断 282"/>
        <xdr:cNvSpPr/>
      </xdr:nvSpPr>
      <xdr:spPr>
        <a:xfrm>
          <a:off x="10426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284" name="フローチャート: 判断 283"/>
        <xdr:cNvSpPr/>
      </xdr:nvSpPr>
      <xdr:spPr>
        <a:xfrm>
          <a:off x="9588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285" name="フローチャート: 判断 284"/>
        <xdr:cNvSpPr/>
      </xdr:nvSpPr>
      <xdr:spPr>
        <a:xfrm>
          <a:off x="8699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133604</xdr:rowOff>
    </xdr:from>
    <xdr:to>
      <xdr:col>55</xdr:col>
      <xdr:colOff>50800</xdr:colOff>
      <xdr:row>85</xdr:row>
      <xdr:rowOff>63754</xdr:rowOff>
    </xdr:to>
    <xdr:sp macro="" textlink="">
      <xdr:nvSpPr>
        <xdr:cNvPr id="291" name="楕円 290"/>
        <xdr:cNvSpPr/>
      </xdr:nvSpPr>
      <xdr:spPr>
        <a:xfrm>
          <a:off x="104267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112031</xdr:rowOff>
    </xdr:from>
    <xdr:ext cx="469744" cy="259045"/>
    <xdr:sp macro="" textlink="">
      <xdr:nvSpPr>
        <xdr:cNvPr id="292" name="【福祉施設】&#10;一人当たり面積該当値テキスト"/>
        <xdr:cNvSpPr txBox="1"/>
      </xdr:nvSpPr>
      <xdr:spPr>
        <a:xfrm>
          <a:off x="10515600"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129032</xdr:rowOff>
    </xdr:from>
    <xdr:to>
      <xdr:col>50</xdr:col>
      <xdr:colOff>165100</xdr:colOff>
      <xdr:row>85</xdr:row>
      <xdr:rowOff>59182</xdr:rowOff>
    </xdr:to>
    <xdr:sp macro="" textlink="">
      <xdr:nvSpPr>
        <xdr:cNvPr id="293" name="楕円 292"/>
        <xdr:cNvSpPr/>
      </xdr:nvSpPr>
      <xdr:spPr>
        <a:xfrm>
          <a:off x="9588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8382</xdr:rowOff>
    </xdr:from>
    <xdr:to>
      <xdr:col>55</xdr:col>
      <xdr:colOff>0</xdr:colOff>
      <xdr:row>85</xdr:row>
      <xdr:rowOff>12954</xdr:rowOff>
    </xdr:to>
    <xdr:cxnSp macro="">
      <xdr:nvCxnSpPr>
        <xdr:cNvPr id="294" name="直線コネクタ 293"/>
        <xdr:cNvCxnSpPr/>
      </xdr:nvCxnSpPr>
      <xdr:spPr>
        <a:xfrm>
          <a:off x="9639300" y="145816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91712</xdr:rowOff>
    </xdr:from>
    <xdr:ext cx="469744" cy="259045"/>
    <xdr:sp macro="" textlink="">
      <xdr:nvSpPr>
        <xdr:cNvPr id="295" name="n_1aveValue【福祉施設】&#10;一人当たり面積"/>
        <xdr:cNvSpPr txBox="1"/>
      </xdr:nvSpPr>
      <xdr:spPr>
        <a:xfrm>
          <a:off x="93917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82566</xdr:rowOff>
    </xdr:from>
    <xdr:ext cx="469744" cy="259045"/>
    <xdr:sp macro="" textlink="">
      <xdr:nvSpPr>
        <xdr:cNvPr id="296" name="n_2aveValue【福祉施設】&#10;一人当たり面積"/>
        <xdr:cNvSpPr txBox="1"/>
      </xdr:nvSpPr>
      <xdr:spPr>
        <a:xfrm>
          <a:off x="8515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50309</xdr:rowOff>
    </xdr:from>
    <xdr:ext cx="469744" cy="259045"/>
    <xdr:sp macro="" textlink="">
      <xdr:nvSpPr>
        <xdr:cNvPr id="297" name="n_1mainValue【福祉施設】&#10;一人当たり面積"/>
        <xdr:cNvSpPr txBox="1"/>
      </xdr:nvSpPr>
      <xdr:spPr>
        <a:xfrm>
          <a:off x="93917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6" name="テキスト ボックス 30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7" name="直線コネクタ 30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8" name="直線コネクタ 30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09" name="テキスト ボックス 30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0" name="直線コネクタ 30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1" name="テキスト ボックス 31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2" name="直線コネクタ 31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3" name="テキスト ボックス 31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4" name="直線コネクタ 31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5" name="テキスト ボックス 31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6" name="直線コネクタ 31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7" name="テキスト ボックス 31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8" name="直線コネクタ 31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19" name="テキスト ボックス 31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0" name="直線コネクタ 31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1" name="テキスト ボックス 32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113756</xdr:rowOff>
    </xdr:to>
    <xdr:cxnSp macro="">
      <xdr:nvCxnSpPr>
        <xdr:cNvPr id="323" name="直線コネクタ 322"/>
        <xdr:cNvCxnSpPr/>
      </xdr:nvCxnSpPr>
      <xdr:spPr>
        <a:xfrm flipV="1">
          <a:off x="4634865" y="17090571"/>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117583</xdr:rowOff>
    </xdr:from>
    <xdr:ext cx="340478" cy="259045"/>
    <xdr:sp macro="" textlink="">
      <xdr:nvSpPr>
        <xdr:cNvPr id="324" name="【市民会館】&#10;有形固定資産減価償却率最小値テキスト"/>
        <xdr:cNvSpPr txBox="1"/>
      </xdr:nvSpPr>
      <xdr:spPr>
        <a:xfrm>
          <a:off x="4673600" y="1863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113756</xdr:rowOff>
    </xdr:from>
    <xdr:to>
      <xdr:col>24</xdr:col>
      <xdr:colOff>152400</xdr:colOff>
      <xdr:row>108</xdr:row>
      <xdr:rowOff>113756</xdr:rowOff>
    </xdr:to>
    <xdr:cxnSp macro="">
      <xdr:nvCxnSpPr>
        <xdr:cNvPr id="325" name="直線コネクタ 324"/>
        <xdr:cNvCxnSpPr/>
      </xdr:nvCxnSpPr>
      <xdr:spPr>
        <a:xfrm>
          <a:off x="4546600" y="1863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26"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27" name="直線コネクタ 326"/>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38479</xdr:rowOff>
    </xdr:from>
    <xdr:ext cx="405111" cy="259045"/>
    <xdr:sp macro="" textlink="">
      <xdr:nvSpPr>
        <xdr:cNvPr id="328" name="【市民会館】&#10;有形固定資産減価償却率平均値テキスト"/>
        <xdr:cNvSpPr txBox="1"/>
      </xdr:nvSpPr>
      <xdr:spPr>
        <a:xfrm>
          <a:off x="4673600" y="17697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329" name="フローチャート: 判断 328"/>
        <xdr:cNvSpPr/>
      </xdr:nvSpPr>
      <xdr:spPr>
        <a:xfrm>
          <a:off x="45847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20501</xdr:rowOff>
    </xdr:from>
    <xdr:to>
      <xdr:col>20</xdr:col>
      <xdr:colOff>38100</xdr:colOff>
      <xdr:row>104</xdr:row>
      <xdr:rowOff>122101</xdr:rowOff>
    </xdr:to>
    <xdr:sp macro="" textlink="">
      <xdr:nvSpPr>
        <xdr:cNvPr id="330" name="フローチャート: 判断 329"/>
        <xdr:cNvSpPr/>
      </xdr:nvSpPr>
      <xdr:spPr>
        <a:xfrm>
          <a:off x="3746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31" name="フローチャート: 判断 330"/>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2" name="テキスト ボックス 33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3" name="テキスト ボックス 33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4" name="テキスト ボックス 33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5" name="テキスト ボックス 33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6" name="テキスト ボックス 33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90714</xdr:rowOff>
    </xdr:from>
    <xdr:to>
      <xdr:col>24</xdr:col>
      <xdr:colOff>114300</xdr:colOff>
      <xdr:row>107</xdr:row>
      <xdr:rowOff>20864</xdr:rowOff>
    </xdr:to>
    <xdr:sp macro="" textlink="">
      <xdr:nvSpPr>
        <xdr:cNvPr id="337" name="楕円 336"/>
        <xdr:cNvSpPr/>
      </xdr:nvSpPr>
      <xdr:spPr>
        <a:xfrm>
          <a:off x="45847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69141</xdr:rowOff>
    </xdr:from>
    <xdr:ext cx="405111" cy="259045"/>
    <xdr:sp macro="" textlink="">
      <xdr:nvSpPr>
        <xdr:cNvPr id="338" name="【市民会館】&#10;有形固定資産減価償却率該当値テキスト"/>
        <xdr:cNvSpPr txBox="1"/>
      </xdr:nvSpPr>
      <xdr:spPr>
        <a:xfrm>
          <a:off x="4673600"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139700</xdr:rowOff>
    </xdr:from>
    <xdr:to>
      <xdr:col>20</xdr:col>
      <xdr:colOff>38100</xdr:colOff>
      <xdr:row>107</xdr:row>
      <xdr:rowOff>69850</xdr:rowOff>
    </xdr:to>
    <xdr:sp macro="" textlink="">
      <xdr:nvSpPr>
        <xdr:cNvPr id="339" name="楕円 338"/>
        <xdr:cNvSpPr/>
      </xdr:nvSpPr>
      <xdr:spPr>
        <a:xfrm>
          <a:off x="3746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141514</xdr:rowOff>
    </xdr:from>
    <xdr:to>
      <xdr:col>24</xdr:col>
      <xdr:colOff>63500</xdr:colOff>
      <xdr:row>107</xdr:row>
      <xdr:rowOff>19050</xdr:rowOff>
    </xdr:to>
    <xdr:cxnSp macro="">
      <xdr:nvCxnSpPr>
        <xdr:cNvPr id="340" name="直線コネクタ 339"/>
        <xdr:cNvCxnSpPr/>
      </xdr:nvCxnSpPr>
      <xdr:spPr>
        <a:xfrm flipV="1">
          <a:off x="3797300" y="18315214"/>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138628</xdr:rowOff>
    </xdr:from>
    <xdr:ext cx="405111" cy="259045"/>
    <xdr:sp macro="" textlink="">
      <xdr:nvSpPr>
        <xdr:cNvPr id="341" name="n_1aveValue【市民会館】&#10;有形固定資産減価償却率"/>
        <xdr:cNvSpPr txBox="1"/>
      </xdr:nvSpPr>
      <xdr:spPr>
        <a:xfrm>
          <a:off x="35820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342" name="n_2aveValue【市民会館】&#10;有形固定資産減価償却率"/>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60977</xdr:rowOff>
    </xdr:from>
    <xdr:ext cx="405111" cy="259045"/>
    <xdr:sp macro="" textlink="">
      <xdr:nvSpPr>
        <xdr:cNvPr id="343" name="n_1mainValue【市民会館】&#10;有形固定資産減価償却率"/>
        <xdr:cNvSpPr txBox="1"/>
      </xdr:nvSpPr>
      <xdr:spPr>
        <a:xfrm>
          <a:off x="35820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4" name="正方形/長方形 34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5" name="正方形/長方形 34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6" name="正方形/長方形 34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7" name="正方形/長方形 34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8" name="正方形/長方形 34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9" name="正方形/長方形 34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0" name="正方形/長方形 34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1" name="正方形/長方形 35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2" name="テキスト ボックス 35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3" name="直線コネクタ 35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4" name="直線コネクタ 35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5" name="テキスト ボックス 35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6" name="直線コネクタ 35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7" name="テキスト ボックス 35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8" name="直線コネクタ 35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9" name="テキスト ボックス 35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60" name="直線コネクタ 35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61" name="テキスト ボックス 36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62" name="直線コネクタ 36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63" name="テキスト ボックス 36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4" name="直線コネクタ 36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5" name="テキスト ボックス 36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6" name="直線コネクタ 36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7" name="テキスト ボックス 36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151312</xdr:rowOff>
    </xdr:to>
    <xdr:cxnSp macro="">
      <xdr:nvCxnSpPr>
        <xdr:cNvPr id="369" name="直線コネクタ 368"/>
        <xdr:cNvCxnSpPr/>
      </xdr:nvCxnSpPr>
      <xdr:spPr>
        <a:xfrm flipV="1">
          <a:off x="10476865" y="17084039"/>
          <a:ext cx="0" cy="1583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70"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71" name="直線コネクタ 370"/>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72" name="【市民会館】&#10;一人当たり面積最大値テキスト"/>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73" name="直線コネクタ 372"/>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74403</xdr:rowOff>
    </xdr:from>
    <xdr:ext cx="469744" cy="259045"/>
    <xdr:sp macro="" textlink="">
      <xdr:nvSpPr>
        <xdr:cNvPr id="374" name="【市民会館】&#10;一人当たり面積平均値テキスト"/>
        <xdr:cNvSpPr txBox="1"/>
      </xdr:nvSpPr>
      <xdr:spPr>
        <a:xfrm>
          <a:off x="10515600" y="18076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51526</xdr:rowOff>
    </xdr:from>
    <xdr:to>
      <xdr:col>55</xdr:col>
      <xdr:colOff>50800</xdr:colOff>
      <xdr:row>106</xdr:row>
      <xdr:rowOff>153126</xdr:rowOff>
    </xdr:to>
    <xdr:sp macro="" textlink="">
      <xdr:nvSpPr>
        <xdr:cNvPr id="375" name="フローチャート: 判断 374"/>
        <xdr:cNvSpPr/>
      </xdr:nvSpPr>
      <xdr:spPr>
        <a:xfrm>
          <a:off x="104267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376" name="フローチャート: 判断 375"/>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377" name="フローチャート: 判断 376"/>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8" name="テキスト ボックス 37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9" name="テキスト ボックス 37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0" name="テキスト ボックス 37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1" name="テキスト ボックス 38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2" name="テキスト ボックス 38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53158</xdr:rowOff>
    </xdr:from>
    <xdr:to>
      <xdr:col>55</xdr:col>
      <xdr:colOff>50800</xdr:colOff>
      <xdr:row>107</xdr:row>
      <xdr:rowOff>154758</xdr:rowOff>
    </xdr:to>
    <xdr:sp macro="" textlink="">
      <xdr:nvSpPr>
        <xdr:cNvPr id="383" name="楕円 382"/>
        <xdr:cNvSpPr/>
      </xdr:nvSpPr>
      <xdr:spPr>
        <a:xfrm>
          <a:off x="104267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31585</xdr:rowOff>
    </xdr:from>
    <xdr:ext cx="469744" cy="259045"/>
    <xdr:sp macro="" textlink="">
      <xdr:nvSpPr>
        <xdr:cNvPr id="384" name="【市民会館】&#10;一人当たり面積該当値テキスト"/>
        <xdr:cNvSpPr txBox="1"/>
      </xdr:nvSpPr>
      <xdr:spPr>
        <a:xfrm>
          <a:off x="10515600" y="1837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53158</xdr:rowOff>
    </xdr:from>
    <xdr:to>
      <xdr:col>50</xdr:col>
      <xdr:colOff>165100</xdr:colOff>
      <xdr:row>107</xdr:row>
      <xdr:rowOff>154758</xdr:rowOff>
    </xdr:to>
    <xdr:sp macro="" textlink="">
      <xdr:nvSpPr>
        <xdr:cNvPr id="385" name="楕円 384"/>
        <xdr:cNvSpPr/>
      </xdr:nvSpPr>
      <xdr:spPr>
        <a:xfrm>
          <a:off x="9588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103958</xdr:rowOff>
    </xdr:from>
    <xdr:to>
      <xdr:col>55</xdr:col>
      <xdr:colOff>0</xdr:colOff>
      <xdr:row>107</xdr:row>
      <xdr:rowOff>103958</xdr:rowOff>
    </xdr:to>
    <xdr:cxnSp macro="">
      <xdr:nvCxnSpPr>
        <xdr:cNvPr id="386" name="直線コネクタ 385"/>
        <xdr:cNvCxnSpPr/>
      </xdr:nvCxnSpPr>
      <xdr:spPr>
        <a:xfrm>
          <a:off x="9639300" y="184491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4734</xdr:rowOff>
    </xdr:from>
    <xdr:ext cx="469744" cy="259045"/>
    <xdr:sp macro="" textlink="">
      <xdr:nvSpPr>
        <xdr:cNvPr id="387" name="n_1aveValue【市民会館】&#10;一人当たり面積"/>
        <xdr:cNvSpPr txBox="1"/>
      </xdr:nvSpPr>
      <xdr:spPr>
        <a:xfrm>
          <a:off x="9391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388" name="n_2aveValue【市民会館】&#10;一人当たり面積"/>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145885</xdr:rowOff>
    </xdr:from>
    <xdr:ext cx="469744" cy="259045"/>
    <xdr:sp macro="" textlink="">
      <xdr:nvSpPr>
        <xdr:cNvPr id="389" name="n_1mainValue【市民会館】&#10;一人当たり面積"/>
        <xdr:cNvSpPr txBox="1"/>
      </xdr:nvSpPr>
      <xdr:spPr>
        <a:xfrm>
          <a:off x="9391727" y="184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1" name="テキスト ボックス 40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1" name="テキスト ボックス 41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3" name="テキスト ボックス 41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169273</xdr:rowOff>
    </xdr:to>
    <xdr:cxnSp macro="">
      <xdr:nvCxnSpPr>
        <xdr:cNvPr id="415" name="直線コネクタ 414"/>
        <xdr:cNvCxnSpPr/>
      </xdr:nvCxnSpPr>
      <xdr:spPr>
        <a:xfrm flipV="1">
          <a:off x="16318864" y="572262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416" name="【一般廃棄物処理施設】&#10;有形固定資産減価償却率最小値テキスト"/>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417" name="直線コネクタ 416"/>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18" name="【一般廃棄物処理施設】&#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19" name="直線コネクタ 418"/>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43378</xdr:rowOff>
    </xdr:from>
    <xdr:ext cx="405111" cy="259045"/>
    <xdr:sp macro="" textlink="">
      <xdr:nvSpPr>
        <xdr:cNvPr id="420" name="【一般廃棄物処理施設】&#10;有形固定資産減価償却率平均値テキスト"/>
        <xdr:cNvSpPr txBox="1"/>
      </xdr:nvSpPr>
      <xdr:spPr>
        <a:xfrm>
          <a:off x="16357600" y="6044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20501</xdr:rowOff>
    </xdr:from>
    <xdr:to>
      <xdr:col>85</xdr:col>
      <xdr:colOff>177800</xdr:colOff>
      <xdr:row>36</xdr:row>
      <xdr:rowOff>122101</xdr:rowOff>
    </xdr:to>
    <xdr:sp macro="" textlink="">
      <xdr:nvSpPr>
        <xdr:cNvPr id="421" name="フローチャート: 判断 420"/>
        <xdr:cNvSpPr/>
      </xdr:nvSpPr>
      <xdr:spPr>
        <a:xfrm>
          <a:off x="16268700" y="619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17236</xdr:rowOff>
    </xdr:from>
    <xdr:to>
      <xdr:col>81</xdr:col>
      <xdr:colOff>101600</xdr:colOff>
      <xdr:row>36</xdr:row>
      <xdr:rowOff>118836</xdr:rowOff>
    </xdr:to>
    <xdr:sp macro="" textlink="">
      <xdr:nvSpPr>
        <xdr:cNvPr id="422" name="フローチャート: 判断 421"/>
        <xdr:cNvSpPr/>
      </xdr:nvSpPr>
      <xdr:spPr>
        <a:xfrm>
          <a:off x="15430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102144</xdr:rowOff>
    </xdr:from>
    <xdr:to>
      <xdr:col>76</xdr:col>
      <xdr:colOff>165100</xdr:colOff>
      <xdr:row>37</xdr:row>
      <xdr:rowOff>32294</xdr:rowOff>
    </xdr:to>
    <xdr:sp macro="" textlink="">
      <xdr:nvSpPr>
        <xdr:cNvPr id="423" name="フローチャート: 判断 422"/>
        <xdr:cNvSpPr/>
      </xdr:nvSpPr>
      <xdr:spPr>
        <a:xfrm>
          <a:off x="14541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429" name="楕円 428"/>
        <xdr:cNvSpPr/>
      </xdr:nvSpPr>
      <xdr:spPr>
        <a:xfrm>
          <a:off x="162687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95267</xdr:rowOff>
    </xdr:from>
    <xdr:ext cx="405111" cy="259045"/>
    <xdr:sp macro="" textlink="">
      <xdr:nvSpPr>
        <xdr:cNvPr id="430" name="【一般廃棄物処理施設】&#10;有形固定資産減価償却率該当値テキスト"/>
        <xdr:cNvSpPr txBox="1"/>
      </xdr:nvSpPr>
      <xdr:spPr>
        <a:xfrm>
          <a:off x="16357600"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157661</xdr:rowOff>
    </xdr:from>
    <xdr:to>
      <xdr:col>81</xdr:col>
      <xdr:colOff>101600</xdr:colOff>
      <xdr:row>38</xdr:row>
      <xdr:rowOff>87812</xdr:rowOff>
    </xdr:to>
    <xdr:sp macro="" textlink="">
      <xdr:nvSpPr>
        <xdr:cNvPr id="431" name="楕円 430"/>
        <xdr:cNvSpPr/>
      </xdr:nvSpPr>
      <xdr:spPr>
        <a:xfrm>
          <a:off x="15430500" y="65013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167640</xdr:rowOff>
    </xdr:from>
    <xdr:to>
      <xdr:col>85</xdr:col>
      <xdr:colOff>127000</xdr:colOff>
      <xdr:row>38</xdr:row>
      <xdr:rowOff>37012</xdr:rowOff>
    </xdr:to>
    <xdr:cxnSp macro="">
      <xdr:nvCxnSpPr>
        <xdr:cNvPr id="432" name="直線コネクタ 431"/>
        <xdr:cNvCxnSpPr/>
      </xdr:nvCxnSpPr>
      <xdr:spPr>
        <a:xfrm flipV="1">
          <a:off x="15481300" y="6511290"/>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135363</xdr:rowOff>
    </xdr:from>
    <xdr:ext cx="405111" cy="259045"/>
    <xdr:sp macro="" textlink="">
      <xdr:nvSpPr>
        <xdr:cNvPr id="433" name="n_1aveValue【一般廃棄物処理施設】&#10;有形固定資産減価償却率"/>
        <xdr:cNvSpPr txBox="1"/>
      </xdr:nvSpPr>
      <xdr:spPr>
        <a:xfrm>
          <a:off x="152660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48821</xdr:rowOff>
    </xdr:from>
    <xdr:ext cx="405111" cy="259045"/>
    <xdr:sp macro="" textlink="">
      <xdr:nvSpPr>
        <xdr:cNvPr id="434" name="n_2aveValue【一般廃棄物処理施設】&#10;有形固定資産減価償却率"/>
        <xdr:cNvSpPr txBox="1"/>
      </xdr:nvSpPr>
      <xdr:spPr>
        <a:xfrm>
          <a:off x="14389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78939</xdr:rowOff>
    </xdr:from>
    <xdr:ext cx="405111" cy="259045"/>
    <xdr:sp macro="" textlink="">
      <xdr:nvSpPr>
        <xdr:cNvPr id="435" name="n_1mainValue【一般廃棄物処理施設】&#10;有形固定資産減価償却率"/>
        <xdr:cNvSpPr txBox="1"/>
      </xdr:nvSpPr>
      <xdr:spPr>
        <a:xfrm>
          <a:off x="152660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6" name="正方形/長方形 43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7" name="正方形/長方形 43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8" name="正方形/長方形 43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9" name="正方形/長方形 43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0" name="正方形/長方形 43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1" name="正方形/長方形 44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2" name="正方形/長方形 44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3" name="正方形/長方形 44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4" name="テキスト ボックス 44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5" name="直線コネクタ 44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6" name="直線コネクタ 44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7" name="テキスト ボックス 44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8" name="直線コネクタ 44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9" name="テキスト ボックス 44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0" name="直線コネクタ 44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51" name="テキスト ボックス 45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2" name="直線コネクタ 45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53" name="テキスト ボックス 45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4" name="直線コネクタ 45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5" name="テキスト ボックス 45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158546</xdr:rowOff>
    </xdr:from>
    <xdr:to>
      <xdr:col>116</xdr:col>
      <xdr:colOff>62864</xdr:colOff>
      <xdr:row>41</xdr:row>
      <xdr:rowOff>133053</xdr:rowOff>
    </xdr:to>
    <xdr:cxnSp macro="">
      <xdr:nvCxnSpPr>
        <xdr:cNvPr id="457" name="直線コネクタ 456"/>
        <xdr:cNvCxnSpPr/>
      </xdr:nvCxnSpPr>
      <xdr:spPr>
        <a:xfrm flipV="1">
          <a:off x="22160864" y="5987846"/>
          <a:ext cx="0" cy="117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136880</xdr:rowOff>
    </xdr:from>
    <xdr:ext cx="313932" cy="259045"/>
    <xdr:sp macro="" textlink="">
      <xdr:nvSpPr>
        <xdr:cNvPr id="458" name="【一般廃棄物処理施設】&#10;一人当たり有形固定資産（償却資産）額最小値テキスト"/>
        <xdr:cNvSpPr txBox="1"/>
      </xdr:nvSpPr>
      <xdr:spPr>
        <a:xfrm>
          <a:off x="22199600" y="7166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133053</xdr:rowOff>
    </xdr:from>
    <xdr:to>
      <xdr:col>116</xdr:col>
      <xdr:colOff>152400</xdr:colOff>
      <xdr:row>41</xdr:row>
      <xdr:rowOff>133053</xdr:rowOff>
    </xdr:to>
    <xdr:cxnSp macro="">
      <xdr:nvCxnSpPr>
        <xdr:cNvPr id="459" name="直線コネクタ 458"/>
        <xdr:cNvCxnSpPr/>
      </xdr:nvCxnSpPr>
      <xdr:spPr>
        <a:xfrm>
          <a:off x="22072600" y="716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105223</xdr:rowOff>
    </xdr:from>
    <xdr:ext cx="599010" cy="259045"/>
    <xdr:sp macro="" textlink="">
      <xdr:nvSpPr>
        <xdr:cNvPr id="460" name="【一般廃棄物処理施設】&#10;一人当たり有形固定資産（償却資産）額最大値テキスト"/>
        <xdr:cNvSpPr txBox="1"/>
      </xdr:nvSpPr>
      <xdr:spPr>
        <a:xfrm>
          <a:off x="22199600" y="576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158546</xdr:rowOff>
    </xdr:from>
    <xdr:to>
      <xdr:col>116</xdr:col>
      <xdr:colOff>152400</xdr:colOff>
      <xdr:row>34</xdr:row>
      <xdr:rowOff>158546</xdr:rowOff>
    </xdr:to>
    <xdr:cxnSp macro="">
      <xdr:nvCxnSpPr>
        <xdr:cNvPr id="461" name="直線コネクタ 460"/>
        <xdr:cNvCxnSpPr/>
      </xdr:nvCxnSpPr>
      <xdr:spPr>
        <a:xfrm>
          <a:off x="22072600" y="5987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30390</xdr:rowOff>
    </xdr:from>
    <xdr:ext cx="534377" cy="259045"/>
    <xdr:sp macro="" textlink="">
      <xdr:nvSpPr>
        <xdr:cNvPr id="462" name="【一般廃棄物処理施設】&#10;一人当たり有形固定資産（償却資産）額平均値テキスト"/>
        <xdr:cNvSpPr txBox="1"/>
      </xdr:nvSpPr>
      <xdr:spPr>
        <a:xfrm>
          <a:off x="22199600" y="6716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51963</xdr:rowOff>
    </xdr:from>
    <xdr:to>
      <xdr:col>116</xdr:col>
      <xdr:colOff>114300</xdr:colOff>
      <xdr:row>39</xdr:row>
      <xdr:rowOff>153563</xdr:rowOff>
    </xdr:to>
    <xdr:sp macro="" textlink="">
      <xdr:nvSpPr>
        <xdr:cNvPr id="463" name="フローチャート: 判断 462"/>
        <xdr:cNvSpPr/>
      </xdr:nvSpPr>
      <xdr:spPr>
        <a:xfrm>
          <a:off x="22110700" y="673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50843</xdr:rowOff>
    </xdr:from>
    <xdr:to>
      <xdr:col>112</xdr:col>
      <xdr:colOff>38100</xdr:colOff>
      <xdr:row>39</xdr:row>
      <xdr:rowOff>152443</xdr:rowOff>
    </xdr:to>
    <xdr:sp macro="" textlink="">
      <xdr:nvSpPr>
        <xdr:cNvPr id="464" name="フローチャート: 判断 463"/>
        <xdr:cNvSpPr/>
      </xdr:nvSpPr>
      <xdr:spPr>
        <a:xfrm>
          <a:off x="21272500" y="673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63800</xdr:rowOff>
    </xdr:from>
    <xdr:to>
      <xdr:col>107</xdr:col>
      <xdr:colOff>101600</xdr:colOff>
      <xdr:row>39</xdr:row>
      <xdr:rowOff>165400</xdr:rowOff>
    </xdr:to>
    <xdr:sp macro="" textlink="">
      <xdr:nvSpPr>
        <xdr:cNvPr id="465" name="フローチャート: 判断 464"/>
        <xdr:cNvSpPr/>
      </xdr:nvSpPr>
      <xdr:spPr>
        <a:xfrm>
          <a:off x="20383500" y="67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97752</xdr:rowOff>
    </xdr:from>
    <xdr:to>
      <xdr:col>116</xdr:col>
      <xdr:colOff>114300</xdr:colOff>
      <xdr:row>39</xdr:row>
      <xdr:rowOff>27902</xdr:rowOff>
    </xdr:to>
    <xdr:sp macro="" textlink="">
      <xdr:nvSpPr>
        <xdr:cNvPr id="471" name="楕円 470"/>
        <xdr:cNvSpPr/>
      </xdr:nvSpPr>
      <xdr:spPr>
        <a:xfrm>
          <a:off x="22110700" y="661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120629</xdr:rowOff>
    </xdr:from>
    <xdr:ext cx="599010" cy="259045"/>
    <xdr:sp macro="" textlink="">
      <xdr:nvSpPr>
        <xdr:cNvPr id="472" name="【一般廃棄物処理施設】&#10;一人当たり有形固定資産（償却資産）額該当値テキスト"/>
        <xdr:cNvSpPr txBox="1"/>
      </xdr:nvSpPr>
      <xdr:spPr>
        <a:xfrm>
          <a:off x="22199600" y="6464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95475</xdr:rowOff>
    </xdr:from>
    <xdr:to>
      <xdr:col>112</xdr:col>
      <xdr:colOff>38100</xdr:colOff>
      <xdr:row>39</xdr:row>
      <xdr:rowOff>25625</xdr:rowOff>
    </xdr:to>
    <xdr:sp macro="" textlink="">
      <xdr:nvSpPr>
        <xdr:cNvPr id="473" name="楕円 472"/>
        <xdr:cNvSpPr/>
      </xdr:nvSpPr>
      <xdr:spPr>
        <a:xfrm>
          <a:off x="21272500" y="661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146275</xdr:rowOff>
    </xdr:from>
    <xdr:to>
      <xdr:col>116</xdr:col>
      <xdr:colOff>63500</xdr:colOff>
      <xdr:row>38</xdr:row>
      <xdr:rowOff>148552</xdr:rowOff>
    </xdr:to>
    <xdr:cxnSp macro="">
      <xdr:nvCxnSpPr>
        <xdr:cNvPr id="474" name="直線コネクタ 473"/>
        <xdr:cNvCxnSpPr/>
      </xdr:nvCxnSpPr>
      <xdr:spPr>
        <a:xfrm>
          <a:off x="21323300" y="6661375"/>
          <a:ext cx="838200" cy="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143570</xdr:rowOff>
    </xdr:from>
    <xdr:ext cx="534377" cy="259045"/>
    <xdr:sp macro="" textlink="">
      <xdr:nvSpPr>
        <xdr:cNvPr id="475" name="n_1aveValue【一般廃棄物処理施設】&#10;一人当たり有形固定資産（償却資産）額"/>
        <xdr:cNvSpPr txBox="1"/>
      </xdr:nvSpPr>
      <xdr:spPr>
        <a:xfrm>
          <a:off x="21043411" y="683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10477</xdr:rowOff>
    </xdr:from>
    <xdr:ext cx="534377" cy="259045"/>
    <xdr:sp macro="" textlink="">
      <xdr:nvSpPr>
        <xdr:cNvPr id="476" name="n_2aveValue【一般廃棄物処理施設】&#10;一人当たり有形固定資産（償却資産）額"/>
        <xdr:cNvSpPr txBox="1"/>
      </xdr:nvSpPr>
      <xdr:spPr>
        <a:xfrm>
          <a:off x="20167111" y="652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42152</xdr:rowOff>
    </xdr:from>
    <xdr:ext cx="599010" cy="259045"/>
    <xdr:sp macro="" textlink="">
      <xdr:nvSpPr>
        <xdr:cNvPr id="477" name="n_1mainValue【一般廃棄物処理施設】&#10;一人当たり有形固定資産（償却資産）額"/>
        <xdr:cNvSpPr txBox="1"/>
      </xdr:nvSpPr>
      <xdr:spPr>
        <a:xfrm>
          <a:off x="21011095" y="6385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8" name="正方形/長方形 4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9" name="正方形/長方形 4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0" name="正方形/長方形 4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1" name="正方形/長方形 4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2" name="正方形/長方形 4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3" name="正方形/長方形 4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4" name="正方形/長方形 4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5" name="正方形/長方形 4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6" name="テキスト ボックス 4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7" name="直線コネクタ 4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8" name="直線コネクタ 48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9" name="テキスト ボックス 48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0" name="直線コネクタ 48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1" name="テキスト ボックス 49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2" name="直線コネクタ 49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3" name="テキスト ボックス 49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4" name="直線コネクタ 49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5" name="テキスト ボックス 49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6" name="直線コネクタ 49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7" name="テキスト ボックス 49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8" name="直線コネクタ 49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9" name="テキスト ボックス 49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0" name="直線コネクタ 49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1" name="テキスト ボックス 50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169817</xdr:rowOff>
    </xdr:to>
    <xdr:cxnSp macro="">
      <xdr:nvCxnSpPr>
        <xdr:cNvPr id="503" name="直線コネクタ 502"/>
        <xdr:cNvCxnSpPr/>
      </xdr:nvCxnSpPr>
      <xdr:spPr>
        <a:xfrm flipV="1">
          <a:off x="16318864" y="947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2194</xdr:rowOff>
    </xdr:from>
    <xdr:ext cx="340478" cy="259045"/>
    <xdr:sp macro="" textlink="">
      <xdr:nvSpPr>
        <xdr:cNvPr id="504" name="【保健センター・保健所】&#10;有形固定資産減価償却率最小値テキスト"/>
        <xdr:cNvSpPr txBox="1"/>
      </xdr:nvSpPr>
      <xdr:spPr>
        <a:xfrm>
          <a:off x="16357600" y="1097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169817</xdr:rowOff>
    </xdr:from>
    <xdr:to>
      <xdr:col>86</xdr:col>
      <xdr:colOff>25400</xdr:colOff>
      <xdr:row>63</xdr:row>
      <xdr:rowOff>169817</xdr:rowOff>
    </xdr:to>
    <xdr:cxnSp macro="">
      <xdr:nvCxnSpPr>
        <xdr:cNvPr id="505" name="直線コネクタ 504"/>
        <xdr:cNvCxnSpPr/>
      </xdr:nvCxnSpPr>
      <xdr:spPr>
        <a:xfrm>
          <a:off x="16230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06"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7" name="直線コネクタ 506"/>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12899</xdr:rowOff>
    </xdr:from>
    <xdr:ext cx="405111" cy="259045"/>
    <xdr:sp macro="" textlink="">
      <xdr:nvSpPr>
        <xdr:cNvPr id="508" name="【保健センター・保健所】&#10;有形固定資産減価償却率平均値テキスト"/>
        <xdr:cNvSpPr txBox="1"/>
      </xdr:nvSpPr>
      <xdr:spPr>
        <a:xfrm>
          <a:off x="16357600" y="10128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509" name="フローチャート: 判断 508"/>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510" name="フローチャート: 判断 509"/>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153307</xdr:rowOff>
    </xdr:from>
    <xdr:to>
      <xdr:col>76</xdr:col>
      <xdr:colOff>165100</xdr:colOff>
      <xdr:row>60</xdr:row>
      <xdr:rowOff>83457</xdr:rowOff>
    </xdr:to>
    <xdr:sp macro="" textlink="">
      <xdr:nvSpPr>
        <xdr:cNvPr id="511" name="フローチャート: 判断 510"/>
        <xdr:cNvSpPr/>
      </xdr:nvSpPr>
      <xdr:spPr>
        <a:xfrm>
          <a:off x="14541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2" name="テキスト ボックス 51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3" name="テキスト ボックス 51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4" name="テキスト ボックス 51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5" name="テキスト ボックス 51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6" name="テキスト ボックス 51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135346</xdr:rowOff>
    </xdr:from>
    <xdr:to>
      <xdr:col>85</xdr:col>
      <xdr:colOff>177800</xdr:colOff>
      <xdr:row>61</xdr:row>
      <xdr:rowOff>65496</xdr:rowOff>
    </xdr:to>
    <xdr:sp macro="" textlink="">
      <xdr:nvSpPr>
        <xdr:cNvPr id="517" name="楕円 516"/>
        <xdr:cNvSpPr/>
      </xdr:nvSpPr>
      <xdr:spPr>
        <a:xfrm>
          <a:off x="162687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113773</xdr:rowOff>
    </xdr:from>
    <xdr:ext cx="405111" cy="259045"/>
    <xdr:sp macro="" textlink="">
      <xdr:nvSpPr>
        <xdr:cNvPr id="518" name="【保健センター・保健所】&#10;有形固定資産減価償却率該当値テキスト"/>
        <xdr:cNvSpPr txBox="1"/>
      </xdr:nvSpPr>
      <xdr:spPr>
        <a:xfrm>
          <a:off x="16357600" y="1040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14515</xdr:rowOff>
    </xdr:from>
    <xdr:to>
      <xdr:col>81</xdr:col>
      <xdr:colOff>101600</xdr:colOff>
      <xdr:row>61</xdr:row>
      <xdr:rowOff>116115</xdr:rowOff>
    </xdr:to>
    <xdr:sp macro="" textlink="">
      <xdr:nvSpPr>
        <xdr:cNvPr id="519" name="楕円 518"/>
        <xdr:cNvSpPr/>
      </xdr:nvSpPr>
      <xdr:spPr>
        <a:xfrm>
          <a:off x="15430500" y="104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14696</xdr:rowOff>
    </xdr:from>
    <xdr:to>
      <xdr:col>85</xdr:col>
      <xdr:colOff>127000</xdr:colOff>
      <xdr:row>61</xdr:row>
      <xdr:rowOff>65315</xdr:rowOff>
    </xdr:to>
    <xdr:cxnSp macro="">
      <xdr:nvCxnSpPr>
        <xdr:cNvPr id="520" name="直線コネクタ 519"/>
        <xdr:cNvCxnSpPr/>
      </xdr:nvCxnSpPr>
      <xdr:spPr>
        <a:xfrm flipV="1">
          <a:off x="15481300" y="10473146"/>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119578</xdr:rowOff>
    </xdr:from>
    <xdr:ext cx="405111" cy="259045"/>
    <xdr:sp macro="" textlink="">
      <xdr:nvSpPr>
        <xdr:cNvPr id="521" name="n_1aveValue【保健センター・保健所】&#10;有形固定資産減価償却率"/>
        <xdr:cNvSpPr txBox="1"/>
      </xdr:nvSpPr>
      <xdr:spPr>
        <a:xfrm>
          <a:off x="152660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99984</xdr:rowOff>
    </xdr:from>
    <xdr:ext cx="405111" cy="259045"/>
    <xdr:sp macro="" textlink="">
      <xdr:nvSpPr>
        <xdr:cNvPr id="522" name="n_2aveValue【保健センター・保健所】&#10;有形固定資産減価償却率"/>
        <xdr:cNvSpPr txBox="1"/>
      </xdr:nvSpPr>
      <xdr:spPr>
        <a:xfrm>
          <a:off x="14389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107242</xdr:rowOff>
    </xdr:from>
    <xdr:ext cx="405111" cy="259045"/>
    <xdr:sp macro="" textlink="">
      <xdr:nvSpPr>
        <xdr:cNvPr id="523" name="n_1mainValue【保健センター・保健所】&#10;有形固定資産減価償却率"/>
        <xdr:cNvSpPr txBox="1"/>
      </xdr:nvSpPr>
      <xdr:spPr>
        <a:xfrm>
          <a:off x="15266044"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4" name="正方形/長方形 52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5" name="正方形/長方形 52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6" name="正方形/長方形 52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7" name="正方形/長方形 52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8" name="正方形/長方形 52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9" name="正方形/長方形 52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0" name="正方形/長方形 52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1" name="正方形/長方形 53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2" name="テキスト ボックス 53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3" name="直線コネクタ 53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4" name="直線コネクタ 53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5" name="テキスト ボックス 53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6" name="直線コネクタ 53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7" name="テキスト ボックス 53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8" name="直線コネクタ 53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9" name="テキスト ボックス 53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0" name="直線コネクタ 53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1" name="テキスト ボックス 54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2" name="直線コネクタ 54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3" name="テキスト ボックス 54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4" name="直線コネクタ 54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5" name="テキスト ボックス 54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547" name="直線コネクタ 546"/>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48"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49" name="直線コネクタ 548"/>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550"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551" name="直線コネクタ 550"/>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3827</xdr:rowOff>
    </xdr:from>
    <xdr:ext cx="469744" cy="259045"/>
    <xdr:sp macro="" textlink="">
      <xdr:nvSpPr>
        <xdr:cNvPr id="552" name="【保健センター・保健所】&#10;一人当たり面積平均値テキスト"/>
        <xdr:cNvSpPr txBox="1"/>
      </xdr:nvSpPr>
      <xdr:spPr>
        <a:xfrm>
          <a:off x="22199600" y="1029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152400</xdr:rowOff>
    </xdr:from>
    <xdr:to>
      <xdr:col>116</xdr:col>
      <xdr:colOff>114300</xdr:colOff>
      <xdr:row>61</xdr:row>
      <xdr:rowOff>82550</xdr:rowOff>
    </xdr:to>
    <xdr:sp macro="" textlink="">
      <xdr:nvSpPr>
        <xdr:cNvPr id="553" name="フローチャート: 判断 552"/>
        <xdr:cNvSpPr/>
      </xdr:nvSpPr>
      <xdr:spPr>
        <a:xfrm>
          <a:off x="221107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554" name="フローチャート: 判断 553"/>
        <xdr:cNvSpPr/>
      </xdr:nvSpPr>
      <xdr:spPr>
        <a:xfrm>
          <a:off x="21272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555" name="フローチャート: 判断 554"/>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6" name="テキスト ボックス 55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7" name="テキスト ボックス 55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8" name="テキスト ボックス 55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9" name="テキスト ボックス 55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0" name="テキスト ボックス 55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561" name="楕円 560"/>
        <xdr:cNvSpPr/>
      </xdr:nvSpPr>
      <xdr:spPr>
        <a:xfrm>
          <a:off x="221107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137177</xdr:rowOff>
    </xdr:from>
    <xdr:ext cx="469744" cy="259045"/>
    <xdr:sp macro="" textlink="">
      <xdr:nvSpPr>
        <xdr:cNvPr id="562" name="【保健センター・保健所】&#10;一人当たり面積該当値テキスト"/>
        <xdr:cNvSpPr txBox="1"/>
      </xdr:nvSpPr>
      <xdr:spPr>
        <a:xfrm>
          <a:off x="22199600"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158750</xdr:rowOff>
    </xdr:from>
    <xdr:to>
      <xdr:col>112</xdr:col>
      <xdr:colOff>38100</xdr:colOff>
      <xdr:row>62</xdr:row>
      <xdr:rowOff>88900</xdr:rowOff>
    </xdr:to>
    <xdr:sp macro="" textlink="">
      <xdr:nvSpPr>
        <xdr:cNvPr id="563" name="楕円 562"/>
        <xdr:cNvSpPr/>
      </xdr:nvSpPr>
      <xdr:spPr>
        <a:xfrm>
          <a:off x="21272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38100</xdr:rowOff>
    </xdr:from>
    <xdr:to>
      <xdr:col>116</xdr:col>
      <xdr:colOff>63500</xdr:colOff>
      <xdr:row>62</xdr:row>
      <xdr:rowOff>38100</xdr:rowOff>
    </xdr:to>
    <xdr:cxnSp macro="">
      <xdr:nvCxnSpPr>
        <xdr:cNvPr id="564" name="直線コネクタ 563"/>
        <xdr:cNvCxnSpPr/>
      </xdr:nvCxnSpPr>
      <xdr:spPr>
        <a:xfrm>
          <a:off x="21323300" y="1066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149877</xdr:rowOff>
    </xdr:from>
    <xdr:ext cx="469744" cy="259045"/>
    <xdr:sp macro="" textlink="">
      <xdr:nvSpPr>
        <xdr:cNvPr id="565" name="n_1aveValue【保健センター・保健所】&#10;一人当たり面積"/>
        <xdr:cNvSpPr txBox="1"/>
      </xdr:nvSpPr>
      <xdr:spPr>
        <a:xfrm>
          <a:off x="210757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566" name="n_2aveValue【保健センター・保健所】&#10;一人当たり面積"/>
        <xdr:cNvSpPr txBox="1"/>
      </xdr:nvSpPr>
      <xdr:spPr>
        <a:xfrm>
          <a:off x="20199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80027</xdr:rowOff>
    </xdr:from>
    <xdr:ext cx="469744" cy="259045"/>
    <xdr:sp macro="" textlink="">
      <xdr:nvSpPr>
        <xdr:cNvPr id="567" name="n_1mainValue【保健センター・保健所】&#10;一人当たり面積"/>
        <xdr:cNvSpPr txBox="1"/>
      </xdr:nvSpPr>
      <xdr:spPr>
        <a:xfrm>
          <a:off x="210757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8" name="正方形/長方形 56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9" name="正方形/長方形 56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0" name="正方形/長方形 56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1" name="正方形/長方形 57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2" name="正方形/長方形 57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3" name="正方形/長方形 57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4" name="正方形/長方形 57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5" name="正方形/長方形 57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6" name="テキスト ボックス 57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7" name="直線コネクタ 57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8" name="テキスト ボックス 57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9" name="直線コネクタ 57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0" name="テキスト ボックス 57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1" name="直線コネクタ 58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2" name="テキスト ボックス 58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3" name="直線コネクタ 58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4" name="テキスト ボックス 58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5" name="直線コネクタ 58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6" name="テキスト ボックス 58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7" name="直線コネクタ 58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88" name="テキスト ボックス 58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9" name="直線コネクタ 58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0" name="テキスト ボックス 58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26670</xdr:rowOff>
    </xdr:from>
    <xdr:to>
      <xdr:col>85</xdr:col>
      <xdr:colOff>126364</xdr:colOff>
      <xdr:row>86</xdr:row>
      <xdr:rowOff>108586</xdr:rowOff>
    </xdr:to>
    <xdr:cxnSp macro="">
      <xdr:nvCxnSpPr>
        <xdr:cNvPr id="592" name="直線コネクタ 591"/>
        <xdr:cNvCxnSpPr/>
      </xdr:nvCxnSpPr>
      <xdr:spPr>
        <a:xfrm flipV="1">
          <a:off x="16318864" y="13399770"/>
          <a:ext cx="0" cy="14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593" name="【消防施設】&#10;有形固定資産減価償却率最小値テキスト"/>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594" name="直線コネクタ 593"/>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144797</xdr:rowOff>
    </xdr:from>
    <xdr:ext cx="405111" cy="259045"/>
    <xdr:sp macro="" textlink="">
      <xdr:nvSpPr>
        <xdr:cNvPr id="595" name="【消防施設】&#10;有形固定資産減価償却率最大値テキスト"/>
        <xdr:cNvSpPr txBox="1"/>
      </xdr:nvSpPr>
      <xdr:spPr>
        <a:xfrm>
          <a:off x="163576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26670</xdr:rowOff>
    </xdr:from>
    <xdr:to>
      <xdr:col>86</xdr:col>
      <xdr:colOff>25400</xdr:colOff>
      <xdr:row>78</xdr:row>
      <xdr:rowOff>26670</xdr:rowOff>
    </xdr:to>
    <xdr:cxnSp macro="">
      <xdr:nvCxnSpPr>
        <xdr:cNvPr id="596" name="直線コネクタ 595"/>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597" name="【消防施設】&#10;有形固定資産減価償却率平均値テキスト"/>
        <xdr:cNvSpPr txBox="1"/>
      </xdr:nvSpPr>
      <xdr:spPr>
        <a:xfrm>
          <a:off x="16357600"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598" name="フローチャート: 判断 597"/>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149225</xdr:rowOff>
    </xdr:from>
    <xdr:to>
      <xdr:col>81</xdr:col>
      <xdr:colOff>101600</xdr:colOff>
      <xdr:row>83</xdr:row>
      <xdr:rowOff>79375</xdr:rowOff>
    </xdr:to>
    <xdr:sp macro="" textlink="">
      <xdr:nvSpPr>
        <xdr:cNvPr id="599" name="フローチャート: 判断 598"/>
        <xdr:cNvSpPr/>
      </xdr:nvSpPr>
      <xdr:spPr>
        <a:xfrm>
          <a:off x="154305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90170</xdr:rowOff>
    </xdr:from>
    <xdr:to>
      <xdr:col>76</xdr:col>
      <xdr:colOff>165100</xdr:colOff>
      <xdr:row>83</xdr:row>
      <xdr:rowOff>20320</xdr:rowOff>
    </xdr:to>
    <xdr:sp macro="" textlink="">
      <xdr:nvSpPr>
        <xdr:cNvPr id="600" name="フローチャート: 判断 599"/>
        <xdr:cNvSpPr/>
      </xdr:nvSpPr>
      <xdr:spPr>
        <a:xfrm>
          <a:off x="14541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1" name="テキスト ボックス 60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2" name="テキスト ボックス 60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3" name="テキスト ボックス 60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4" name="テキスト ボックス 60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5" name="テキスト ボックス 60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606" name="楕円 605"/>
        <xdr:cNvSpPr/>
      </xdr:nvSpPr>
      <xdr:spPr>
        <a:xfrm>
          <a:off x="16268700" y="1404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12082</xdr:rowOff>
    </xdr:from>
    <xdr:ext cx="405111" cy="259045"/>
    <xdr:sp macro="" textlink="">
      <xdr:nvSpPr>
        <xdr:cNvPr id="607" name="【消防施設】&#10;有形固定資産減価償却率該当値テキスト"/>
        <xdr:cNvSpPr txBox="1"/>
      </xdr:nvSpPr>
      <xdr:spPr>
        <a:xfrm>
          <a:off x="16357600"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23495</xdr:rowOff>
    </xdr:from>
    <xdr:to>
      <xdr:col>81</xdr:col>
      <xdr:colOff>101600</xdr:colOff>
      <xdr:row>82</xdr:row>
      <xdr:rowOff>125095</xdr:rowOff>
    </xdr:to>
    <xdr:sp macro="" textlink="">
      <xdr:nvSpPr>
        <xdr:cNvPr id="608" name="楕円 607"/>
        <xdr:cNvSpPr/>
      </xdr:nvSpPr>
      <xdr:spPr>
        <a:xfrm>
          <a:off x="154305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40005</xdr:rowOff>
    </xdr:from>
    <xdr:to>
      <xdr:col>85</xdr:col>
      <xdr:colOff>127000</xdr:colOff>
      <xdr:row>82</xdr:row>
      <xdr:rowOff>74295</xdr:rowOff>
    </xdr:to>
    <xdr:cxnSp macro="">
      <xdr:nvCxnSpPr>
        <xdr:cNvPr id="609" name="直線コネクタ 608"/>
        <xdr:cNvCxnSpPr/>
      </xdr:nvCxnSpPr>
      <xdr:spPr>
        <a:xfrm flipV="1">
          <a:off x="15481300" y="1409890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70502</xdr:rowOff>
    </xdr:from>
    <xdr:ext cx="405111" cy="259045"/>
    <xdr:sp macro="" textlink="">
      <xdr:nvSpPr>
        <xdr:cNvPr id="610" name="n_1aveValue【消防施設】&#10;有形固定資産減価償却率"/>
        <xdr:cNvSpPr txBox="1"/>
      </xdr:nvSpPr>
      <xdr:spPr>
        <a:xfrm>
          <a:off x="152660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36847</xdr:rowOff>
    </xdr:from>
    <xdr:ext cx="405111" cy="259045"/>
    <xdr:sp macro="" textlink="">
      <xdr:nvSpPr>
        <xdr:cNvPr id="611" name="n_2aveValue【消防施設】&#10;有形固定資産減価償却率"/>
        <xdr:cNvSpPr txBox="1"/>
      </xdr:nvSpPr>
      <xdr:spPr>
        <a:xfrm>
          <a:off x="14389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141622</xdr:rowOff>
    </xdr:from>
    <xdr:ext cx="405111" cy="259045"/>
    <xdr:sp macro="" textlink="">
      <xdr:nvSpPr>
        <xdr:cNvPr id="612" name="n_1mainValue【消防施設】&#10;有形固定資産減価償却率"/>
        <xdr:cNvSpPr txBox="1"/>
      </xdr:nvSpPr>
      <xdr:spPr>
        <a:xfrm>
          <a:off x="152660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3" name="正方形/長方形 61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4" name="正方形/長方形 61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5" name="正方形/長方形 61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6" name="正方形/長方形 61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7" name="正方形/長方形 61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8" name="正方形/長方形 61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9" name="正方形/長方形 61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0" name="正方形/長方形 61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1" name="テキスト ボックス 62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2" name="直線コネクタ 62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3" name="直線コネクタ 62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24" name="テキスト ボックス 62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5" name="直線コネクタ 62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26" name="テキスト ボックス 62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27" name="直線コネクタ 62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28" name="テキスト ボックス 62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29" name="直線コネクタ 62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0" name="テキスト ボックス 62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1" name="直線コネクタ 63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2" name="テキスト ボックス 63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81535</xdr:rowOff>
    </xdr:from>
    <xdr:to>
      <xdr:col>116</xdr:col>
      <xdr:colOff>62864</xdr:colOff>
      <xdr:row>86</xdr:row>
      <xdr:rowOff>24385</xdr:rowOff>
    </xdr:to>
    <xdr:cxnSp macro="">
      <xdr:nvCxnSpPr>
        <xdr:cNvPr id="634" name="直線コネクタ 633"/>
        <xdr:cNvCxnSpPr/>
      </xdr:nvCxnSpPr>
      <xdr:spPr>
        <a:xfrm flipV="1">
          <a:off x="22160864" y="1328318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35"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36" name="直線コネクタ 635"/>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28212</xdr:rowOff>
    </xdr:from>
    <xdr:ext cx="469744" cy="259045"/>
    <xdr:sp macro="" textlink="">
      <xdr:nvSpPr>
        <xdr:cNvPr id="637" name="【消防施設】&#10;一人当たり面積最大値テキスト"/>
        <xdr:cNvSpPr txBox="1"/>
      </xdr:nvSpPr>
      <xdr:spPr>
        <a:xfrm>
          <a:off x="22199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81535</xdr:rowOff>
    </xdr:from>
    <xdr:to>
      <xdr:col>116</xdr:col>
      <xdr:colOff>152400</xdr:colOff>
      <xdr:row>77</xdr:row>
      <xdr:rowOff>81535</xdr:rowOff>
    </xdr:to>
    <xdr:cxnSp macro="">
      <xdr:nvCxnSpPr>
        <xdr:cNvPr id="638" name="直線コネクタ 637"/>
        <xdr:cNvCxnSpPr/>
      </xdr:nvCxnSpPr>
      <xdr:spPr>
        <a:xfrm>
          <a:off x="22072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68597</xdr:rowOff>
    </xdr:from>
    <xdr:ext cx="469744" cy="259045"/>
    <xdr:sp macro="" textlink="">
      <xdr:nvSpPr>
        <xdr:cNvPr id="639" name="【消防施設】&#10;一人当たり面積平均値テキスト"/>
        <xdr:cNvSpPr txBox="1"/>
      </xdr:nvSpPr>
      <xdr:spPr>
        <a:xfrm>
          <a:off x="22199600" y="1429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640" name="フローチャート: 判断 639"/>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108458</xdr:rowOff>
    </xdr:from>
    <xdr:to>
      <xdr:col>112</xdr:col>
      <xdr:colOff>38100</xdr:colOff>
      <xdr:row>84</xdr:row>
      <xdr:rowOff>38608</xdr:rowOff>
    </xdr:to>
    <xdr:sp macro="" textlink="">
      <xdr:nvSpPr>
        <xdr:cNvPr id="641" name="フローチャート: 判断 640"/>
        <xdr:cNvSpPr/>
      </xdr:nvSpPr>
      <xdr:spPr>
        <a:xfrm>
          <a:off x="21272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642" name="フローチャート: 判断 641"/>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3" name="テキスト ボックス 64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4" name="テキスト ボックス 64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5" name="テキスト ボックス 64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6" name="テキスト ボックス 64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7" name="テキスト ボックス 64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26163</xdr:rowOff>
    </xdr:from>
    <xdr:to>
      <xdr:col>116</xdr:col>
      <xdr:colOff>114300</xdr:colOff>
      <xdr:row>81</xdr:row>
      <xdr:rowOff>127763</xdr:rowOff>
    </xdr:to>
    <xdr:sp macro="" textlink="">
      <xdr:nvSpPr>
        <xdr:cNvPr id="648" name="楕円 647"/>
        <xdr:cNvSpPr/>
      </xdr:nvSpPr>
      <xdr:spPr>
        <a:xfrm>
          <a:off x="22110700" y="1391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49040</xdr:rowOff>
    </xdr:from>
    <xdr:ext cx="469744" cy="259045"/>
    <xdr:sp macro="" textlink="">
      <xdr:nvSpPr>
        <xdr:cNvPr id="649" name="【消防施設】&#10;一人当たり面積該当値テキスト"/>
        <xdr:cNvSpPr txBox="1"/>
      </xdr:nvSpPr>
      <xdr:spPr>
        <a:xfrm>
          <a:off x="22199600" y="1376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26163</xdr:rowOff>
    </xdr:from>
    <xdr:to>
      <xdr:col>112</xdr:col>
      <xdr:colOff>38100</xdr:colOff>
      <xdr:row>81</xdr:row>
      <xdr:rowOff>127763</xdr:rowOff>
    </xdr:to>
    <xdr:sp macro="" textlink="">
      <xdr:nvSpPr>
        <xdr:cNvPr id="650" name="楕円 649"/>
        <xdr:cNvSpPr/>
      </xdr:nvSpPr>
      <xdr:spPr>
        <a:xfrm>
          <a:off x="21272500" y="1391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76963</xdr:rowOff>
    </xdr:from>
    <xdr:to>
      <xdr:col>116</xdr:col>
      <xdr:colOff>63500</xdr:colOff>
      <xdr:row>81</xdr:row>
      <xdr:rowOff>76963</xdr:rowOff>
    </xdr:to>
    <xdr:cxnSp macro="">
      <xdr:nvCxnSpPr>
        <xdr:cNvPr id="651" name="直線コネクタ 650"/>
        <xdr:cNvCxnSpPr/>
      </xdr:nvCxnSpPr>
      <xdr:spPr>
        <a:xfrm>
          <a:off x="21323300" y="139644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29735</xdr:rowOff>
    </xdr:from>
    <xdr:ext cx="469744" cy="259045"/>
    <xdr:sp macro="" textlink="">
      <xdr:nvSpPr>
        <xdr:cNvPr id="652" name="n_1aveValue【消防施設】&#10;一人当たり面積"/>
        <xdr:cNvSpPr txBox="1"/>
      </xdr:nvSpPr>
      <xdr:spPr>
        <a:xfrm>
          <a:off x="210757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55135</xdr:rowOff>
    </xdr:from>
    <xdr:ext cx="469744" cy="259045"/>
    <xdr:sp macro="" textlink="">
      <xdr:nvSpPr>
        <xdr:cNvPr id="653" name="n_2aveValue【消防施設】&#10;一人当たり面積"/>
        <xdr:cNvSpPr txBox="1"/>
      </xdr:nvSpPr>
      <xdr:spPr>
        <a:xfrm>
          <a:off x="20199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144290</xdr:rowOff>
    </xdr:from>
    <xdr:ext cx="469744" cy="259045"/>
    <xdr:sp macro="" textlink="">
      <xdr:nvSpPr>
        <xdr:cNvPr id="654" name="n_1mainValue【消防施設】&#10;一人当たり面積"/>
        <xdr:cNvSpPr txBox="1"/>
      </xdr:nvSpPr>
      <xdr:spPr>
        <a:xfrm>
          <a:off x="21075727" y="1368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5" name="正方形/長方形 65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6" name="正方形/長方形 65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7" name="正方形/長方形 65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8" name="正方形/長方形 65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9" name="正方形/長方形 65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0" name="正方形/長方形 65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1" name="正方形/長方形 66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正方形/長方形 66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3" name="テキスト ボックス 66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4" name="直線コネクタ 66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5" name="直線コネクタ 66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6" name="テキスト ボックス 66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7" name="直線コネクタ 66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8" name="テキスト ボックス 66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9" name="直線コネクタ 66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0" name="テキスト ボックス 66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1" name="直線コネクタ 67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2" name="テキスト ボックス 67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3" name="直線コネクタ 67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4" name="テキスト ボックス 67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5" name="直線コネクタ 67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6" name="テキスト ボックス 67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7" name="直線コネクタ 6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8" name="テキスト ボックス 67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53339</xdr:rowOff>
    </xdr:to>
    <xdr:cxnSp macro="">
      <xdr:nvCxnSpPr>
        <xdr:cNvPr id="680" name="直線コネクタ 679"/>
        <xdr:cNvCxnSpPr/>
      </xdr:nvCxnSpPr>
      <xdr:spPr>
        <a:xfrm flipV="1">
          <a:off x="16318864" y="1709057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340478" cy="259045"/>
    <xdr:sp macro="" textlink="">
      <xdr:nvSpPr>
        <xdr:cNvPr id="681" name="【庁舎】&#10;有形固定資産減価償却率最小値テキスト"/>
        <xdr:cNvSpPr txBox="1"/>
      </xdr:nvSpPr>
      <xdr:spPr>
        <a:xfrm>
          <a:off x="16357600"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682" name="直線コネクタ 681"/>
        <xdr:cNvCxnSpPr/>
      </xdr:nvCxnSpPr>
      <xdr:spPr>
        <a:xfrm>
          <a:off x="16230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83"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84" name="直線コネクタ 68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137721</xdr:rowOff>
    </xdr:from>
    <xdr:ext cx="405111" cy="259045"/>
    <xdr:sp macro="" textlink="">
      <xdr:nvSpPr>
        <xdr:cNvPr id="685" name="【庁舎】&#10;有形固定資産減価償却率平均値テキスト"/>
        <xdr:cNvSpPr txBox="1"/>
      </xdr:nvSpPr>
      <xdr:spPr>
        <a:xfrm>
          <a:off x="16357600" y="17625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159294</xdr:rowOff>
    </xdr:from>
    <xdr:to>
      <xdr:col>85</xdr:col>
      <xdr:colOff>177800</xdr:colOff>
      <xdr:row>103</xdr:row>
      <xdr:rowOff>89444</xdr:rowOff>
    </xdr:to>
    <xdr:sp macro="" textlink="">
      <xdr:nvSpPr>
        <xdr:cNvPr id="686" name="フローチャート: 判断 685"/>
        <xdr:cNvSpPr/>
      </xdr:nvSpPr>
      <xdr:spPr>
        <a:xfrm>
          <a:off x="16268700" y="1764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687" name="フローチャート: 判断 686"/>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74386</xdr:rowOff>
    </xdr:from>
    <xdr:to>
      <xdr:col>76</xdr:col>
      <xdr:colOff>165100</xdr:colOff>
      <xdr:row>104</xdr:row>
      <xdr:rowOff>4536</xdr:rowOff>
    </xdr:to>
    <xdr:sp macro="" textlink="">
      <xdr:nvSpPr>
        <xdr:cNvPr id="688" name="フローチャート: 判断 687"/>
        <xdr:cNvSpPr/>
      </xdr:nvSpPr>
      <xdr:spPr>
        <a:xfrm>
          <a:off x="14541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9" name="テキスト ボックス 68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0" name="テキスト ボックス 68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1" name="テキスト ボックス 69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2" name="テキスト ボックス 69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3" name="テキスト ボックス 69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134801</xdr:rowOff>
    </xdr:from>
    <xdr:to>
      <xdr:col>85</xdr:col>
      <xdr:colOff>177800</xdr:colOff>
      <xdr:row>103</xdr:row>
      <xdr:rowOff>64951</xdr:rowOff>
    </xdr:to>
    <xdr:sp macro="" textlink="">
      <xdr:nvSpPr>
        <xdr:cNvPr id="694" name="楕円 693"/>
        <xdr:cNvSpPr/>
      </xdr:nvSpPr>
      <xdr:spPr>
        <a:xfrm>
          <a:off x="16268700" y="176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157678</xdr:rowOff>
    </xdr:from>
    <xdr:ext cx="405111" cy="259045"/>
    <xdr:sp macro="" textlink="">
      <xdr:nvSpPr>
        <xdr:cNvPr id="695" name="【庁舎】&#10;有形固定資産減価償却率該当値テキスト"/>
        <xdr:cNvSpPr txBox="1"/>
      </xdr:nvSpPr>
      <xdr:spPr>
        <a:xfrm>
          <a:off x="16357600" y="17474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162561</xdr:rowOff>
    </xdr:from>
    <xdr:to>
      <xdr:col>81</xdr:col>
      <xdr:colOff>101600</xdr:colOff>
      <xdr:row>103</xdr:row>
      <xdr:rowOff>92711</xdr:rowOff>
    </xdr:to>
    <xdr:sp macro="" textlink="">
      <xdr:nvSpPr>
        <xdr:cNvPr id="696" name="楕円 695"/>
        <xdr:cNvSpPr/>
      </xdr:nvSpPr>
      <xdr:spPr>
        <a:xfrm>
          <a:off x="15430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14151</xdr:rowOff>
    </xdr:from>
    <xdr:to>
      <xdr:col>85</xdr:col>
      <xdr:colOff>127000</xdr:colOff>
      <xdr:row>103</xdr:row>
      <xdr:rowOff>41911</xdr:rowOff>
    </xdr:to>
    <xdr:cxnSp macro="">
      <xdr:nvCxnSpPr>
        <xdr:cNvPr id="697" name="直線コネクタ 696"/>
        <xdr:cNvCxnSpPr/>
      </xdr:nvCxnSpPr>
      <xdr:spPr>
        <a:xfrm flipV="1">
          <a:off x="15481300" y="17673501"/>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129557</xdr:rowOff>
    </xdr:from>
    <xdr:ext cx="405111" cy="259045"/>
    <xdr:sp macro="" textlink="">
      <xdr:nvSpPr>
        <xdr:cNvPr id="698" name="n_1aveValue【庁舎】&#10;有形固定資産減価償却率"/>
        <xdr:cNvSpPr txBox="1"/>
      </xdr:nvSpPr>
      <xdr:spPr>
        <a:xfrm>
          <a:off x="15266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21063</xdr:rowOff>
    </xdr:from>
    <xdr:ext cx="405111" cy="259045"/>
    <xdr:sp macro="" textlink="">
      <xdr:nvSpPr>
        <xdr:cNvPr id="699" name="n_2aveValue【庁舎】&#10;有形固定資産減価償却率"/>
        <xdr:cNvSpPr txBox="1"/>
      </xdr:nvSpPr>
      <xdr:spPr>
        <a:xfrm>
          <a:off x="14389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109238</xdr:rowOff>
    </xdr:from>
    <xdr:ext cx="405111" cy="259045"/>
    <xdr:sp macro="" textlink="">
      <xdr:nvSpPr>
        <xdr:cNvPr id="700" name="n_1mainValue【庁舎】&#10;有形固定資産減価償却率"/>
        <xdr:cNvSpPr txBox="1"/>
      </xdr:nvSpPr>
      <xdr:spPr>
        <a:xfrm>
          <a:off x="152660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1" name="テキスト ボックス 71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12" name="直線コネクタ 71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3" name="テキスト ボックス 71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4" name="直線コネクタ 71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5" name="テキスト ボックス 71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6" name="直線コネクタ 71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7" name="テキスト ボックス 71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8" name="直線コネクタ 71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9" name="テキスト ボックス 71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0" name="直線コネクタ 71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1" name="テキスト ボックス 72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2" name="直線コネクタ 72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3" name="テキスト ボックス 72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4" name="直線コネクタ 7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5" name="テキスト ボックス 7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109</xdr:row>
      <xdr:rowOff>113756</xdr:rowOff>
    </xdr:to>
    <xdr:cxnSp macro="">
      <xdr:nvCxnSpPr>
        <xdr:cNvPr id="727" name="直線コネクタ 726"/>
        <xdr:cNvCxnSpPr/>
      </xdr:nvCxnSpPr>
      <xdr:spPr>
        <a:xfrm flipV="1">
          <a:off x="22160864" y="17227731"/>
          <a:ext cx="0" cy="157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117583</xdr:rowOff>
    </xdr:from>
    <xdr:ext cx="469744" cy="259045"/>
    <xdr:sp macro="" textlink="">
      <xdr:nvSpPr>
        <xdr:cNvPr id="728" name="【庁舎】&#10;一人当たり面積最小値テキスト"/>
        <xdr:cNvSpPr txBox="1"/>
      </xdr:nvSpPr>
      <xdr:spPr>
        <a:xfrm>
          <a:off x="22199600" y="1880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113756</xdr:rowOff>
    </xdr:from>
    <xdr:to>
      <xdr:col>116</xdr:col>
      <xdr:colOff>152400</xdr:colOff>
      <xdr:row>109</xdr:row>
      <xdr:rowOff>113756</xdr:rowOff>
    </xdr:to>
    <xdr:cxnSp macro="">
      <xdr:nvCxnSpPr>
        <xdr:cNvPr id="729" name="直線コネクタ 728"/>
        <xdr:cNvCxnSpPr/>
      </xdr:nvCxnSpPr>
      <xdr:spPr>
        <a:xfrm>
          <a:off x="22072600" y="1880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30"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31" name="直線コネクタ 730"/>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124658</xdr:rowOff>
    </xdr:from>
    <xdr:ext cx="469744" cy="259045"/>
    <xdr:sp macro="" textlink="">
      <xdr:nvSpPr>
        <xdr:cNvPr id="732" name="【庁舎】&#10;一人当たり面積平均値テキスト"/>
        <xdr:cNvSpPr txBox="1"/>
      </xdr:nvSpPr>
      <xdr:spPr>
        <a:xfrm>
          <a:off x="22199600" y="18298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733" name="フローチャート: 判断 732"/>
        <xdr:cNvSpPr/>
      </xdr:nvSpPr>
      <xdr:spPr>
        <a:xfrm>
          <a:off x="221107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734" name="フローチャート: 判断 733"/>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120106</xdr:rowOff>
    </xdr:from>
    <xdr:to>
      <xdr:col>107</xdr:col>
      <xdr:colOff>101600</xdr:colOff>
      <xdr:row>107</xdr:row>
      <xdr:rowOff>50256</xdr:rowOff>
    </xdr:to>
    <xdr:sp macro="" textlink="">
      <xdr:nvSpPr>
        <xdr:cNvPr id="735" name="フローチャート: 判断 734"/>
        <xdr:cNvSpPr/>
      </xdr:nvSpPr>
      <xdr:spPr>
        <a:xfrm>
          <a:off x="20383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165826</xdr:rowOff>
    </xdr:from>
    <xdr:to>
      <xdr:col>116</xdr:col>
      <xdr:colOff>114300</xdr:colOff>
      <xdr:row>103</xdr:row>
      <xdr:rowOff>95976</xdr:rowOff>
    </xdr:to>
    <xdr:sp macro="" textlink="">
      <xdr:nvSpPr>
        <xdr:cNvPr id="741" name="楕円 740"/>
        <xdr:cNvSpPr/>
      </xdr:nvSpPr>
      <xdr:spPr>
        <a:xfrm>
          <a:off x="22110700" y="1765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17253</xdr:rowOff>
    </xdr:from>
    <xdr:ext cx="469744" cy="259045"/>
    <xdr:sp macro="" textlink="">
      <xdr:nvSpPr>
        <xdr:cNvPr id="742" name="【庁舎】&#10;一人当たり面積該当値テキスト"/>
        <xdr:cNvSpPr txBox="1"/>
      </xdr:nvSpPr>
      <xdr:spPr>
        <a:xfrm>
          <a:off x="22199600" y="1750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159294</xdr:rowOff>
    </xdr:from>
    <xdr:to>
      <xdr:col>112</xdr:col>
      <xdr:colOff>38100</xdr:colOff>
      <xdr:row>103</xdr:row>
      <xdr:rowOff>89444</xdr:rowOff>
    </xdr:to>
    <xdr:sp macro="" textlink="">
      <xdr:nvSpPr>
        <xdr:cNvPr id="743" name="楕円 742"/>
        <xdr:cNvSpPr/>
      </xdr:nvSpPr>
      <xdr:spPr>
        <a:xfrm>
          <a:off x="21272500" y="1764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38644</xdr:rowOff>
    </xdr:from>
    <xdr:to>
      <xdr:col>116</xdr:col>
      <xdr:colOff>63500</xdr:colOff>
      <xdr:row>103</xdr:row>
      <xdr:rowOff>45176</xdr:rowOff>
    </xdr:to>
    <xdr:cxnSp macro="">
      <xdr:nvCxnSpPr>
        <xdr:cNvPr id="744" name="直線コネクタ 743"/>
        <xdr:cNvCxnSpPr/>
      </xdr:nvCxnSpPr>
      <xdr:spPr>
        <a:xfrm>
          <a:off x="21323300" y="1769799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74040</xdr:rowOff>
    </xdr:from>
    <xdr:ext cx="469744" cy="259045"/>
    <xdr:sp macro="" textlink="">
      <xdr:nvSpPr>
        <xdr:cNvPr id="745" name="n_1aveValue【庁舎】&#10;一人当たり面積"/>
        <xdr:cNvSpPr txBox="1"/>
      </xdr:nvSpPr>
      <xdr:spPr>
        <a:xfrm>
          <a:off x="210757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66783</xdr:rowOff>
    </xdr:from>
    <xdr:ext cx="469744" cy="259045"/>
    <xdr:sp macro="" textlink="">
      <xdr:nvSpPr>
        <xdr:cNvPr id="746" name="n_2aveValue【庁舎】&#10;一人当たり面積"/>
        <xdr:cNvSpPr txBox="1"/>
      </xdr:nvSpPr>
      <xdr:spPr>
        <a:xfrm>
          <a:off x="20199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105971</xdr:rowOff>
    </xdr:from>
    <xdr:ext cx="469744" cy="259045"/>
    <xdr:sp macro="" textlink="">
      <xdr:nvSpPr>
        <xdr:cNvPr id="747" name="n_1mainValue【庁舎】&#10;一人当たり面積"/>
        <xdr:cNvSpPr txBox="1"/>
      </xdr:nvSpPr>
      <xdr:spPr>
        <a:xfrm>
          <a:off x="21075727" y="1742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8" name="正方形/長方形 7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9" name="正方形/長方形 7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0" name="テキスト ボックス 7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体育館・プール、保健センター・保健所</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及び市民会館は、類似団体に比べ、有形固定資産減価償却率及び一人当たりの面積が低いため、長期的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かつ適正</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な維持管理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に努めていく。</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図書館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及び福祉施設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は、一人当たり面積は類似団体に比べ低いが、有形固定資産減価償却率は高いため、施設の更新を検討する際に現在の規模で需要を満たしているかどうか検討する必要がある。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この際、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福祉施設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について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は民営化も含め検討していく。</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一般廃棄物処理施設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は、有形固定資産減価償却率は類似団体に比べ低いものの、一人当たり有形固定資産額が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高い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ため、将来の施設更新の際には施設規模を検討する必要がある。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34040445</v>
      </c>
      <c r="BO4" s="410"/>
      <c r="BP4" s="410"/>
      <c r="BQ4" s="410"/>
      <c r="BR4" s="410"/>
      <c r="BS4" s="410"/>
      <c r="BT4" s="410"/>
      <c r="BU4" s="411"/>
      <c r="BV4" s="409">
        <v>33495182</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6.6</v>
      </c>
      <c r="CU4" s="416"/>
      <c r="CV4" s="416"/>
      <c r="CW4" s="416"/>
      <c r="CX4" s="416"/>
      <c r="CY4" s="416"/>
      <c r="CZ4" s="416"/>
      <c r="DA4" s="417"/>
      <c r="DB4" s="415">
        <v>4.8</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32766717</v>
      </c>
      <c r="BO5" s="447"/>
      <c r="BP5" s="447"/>
      <c r="BQ5" s="447"/>
      <c r="BR5" s="447"/>
      <c r="BS5" s="447"/>
      <c r="BT5" s="447"/>
      <c r="BU5" s="448"/>
      <c r="BV5" s="446">
        <v>32585955</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91.6</v>
      </c>
      <c r="CU5" s="444"/>
      <c r="CV5" s="444"/>
      <c r="CW5" s="444"/>
      <c r="CX5" s="444"/>
      <c r="CY5" s="444"/>
      <c r="CZ5" s="444"/>
      <c r="DA5" s="445"/>
      <c r="DB5" s="443">
        <v>91.3</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1273728</v>
      </c>
      <c r="BO6" s="447"/>
      <c r="BP6" s="447"/>
      <c r="BQ6" s="447"/>
      <c r="BR6" s="447"/>
      <c r="BS6" s="447"/>
      <c r="BT6" s="447"/>
      <c r="BU6" s="448"/>
      <c r="BV6" s="446">
        <v>909227</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97.3</v>
      </c>
      <c r="CU6" s="484"/>
      <c r="CV6" s="484"/>
      <c r="CW6" s="484"/>
      <c r="CX6" s="484"/>
      <c r="CY6" s="484"/>
      <c r="CZ6" s="484"/>
      <c r="DA6" s="485"/>
      <c r="DB6" s="483">
        <v>96.7</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100</v>
      </c>
      <c r="AV7" s="479"/>
      <c r="AW7" s="479"/>
      <c r="AX7" s="479"/>
      <c r="AY7" s="480" t="s">
        <v>101</v>
      </c>
      <c r="AZ7" s="481"/>
      <c r="BA7" s="481"/>
      <c r="BB7" s="481"/>
      <c r="BC7" s="481"/>
      <c r="BD7" s="481"/>
      <c r="BE7" s="481"/>
      <c r="BF7" s="481"/>
      <c r="BG7" s="481"/>
      <c r="BH7" s="481"/>
      <c r="BI7" s="481"/>
      <c r="BJ7" s="481"/>
      <c r="BK7" s="481"/>
      <c r="BL7" s="481"/>
      <c r="BM7" s="482"/>
      <c r="BN7" s="446">
        <v>2483</v>
      </c>
      <c r="BO7" s="447"/>
      <c r="BP7" s="447"/>
      <c r="BQ7" s="447"/>
      <c r="BR7" s="447"/>
      <c r="BS7" s="447"/>
      <c r="BT7" s="447"/>
      <c r="BU7" s="448"/>
      <c r="BV7" s="446">
        <v>9619</v>
      </c>
      <c r="BW7" s="447"/>
      <c r="BX7" s="447"/>
      <c r="BY7" s="447"/>
      <c r="BZ7" s="447"/>
      <c r="CA7" s="447"/>
      <c r="CB7" s="447"/>
      <c r="CC7" s="448"/>
      <c r="CD7" s="449" t="s">
        <v>102</v>
      </c>
      <c r="CE7" s="450"/>
      <c r="CF7" s="450"/>
      <c r="CG7" s="450"/>
      <c r="CH7" s="450"/>
      <c r="CI7" s="450"/>
      <c r="CJ7" s="450"/>
      <c r="CK7" s="450"/>
      <c r="CL7" s="450"/>
      <c r="CM7" s="450"/>
      <c r="CN7" s="450"/>
      <c r="CO7" s="450"/>
      <c r="CP7" s="450"/>
      <c r="CQ7" s="450"/>
      <c r="CR7" s="450"/>
      <c r="CS7" s="451"/>
      <c r="CT7" s="446">
        <v>19201533</v>
      </c>
      <c r="CU7" s="447"/>
      <c r="CV7" s="447"/>
      <c r="CW7" s="447"/>
      <c r="CX7" s="447"/>
      <c r="CY7" s="447"/>
      <c r="CZ7" s="447"/>
      <c r="DA7" s="448"/>
      <c r="DB7" s="446">
        <v>18918719</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103</v>
      </c>
      <c r="AN8" s="476"/>
      <c r="AO8" s="476"/>
      <c r="AP8" s="476"/>
      <c r="AQ8" s="476"/>
      <c r="AR8" s="476"/>
      <c r="AS8" s="476"/>
      <c r="AT8" s="477"/>
      <c r="AU8" s="478" t="s">
        <v>104</v>
      </c>
      <c r="AV8" s="479"/>
      <c r="AW8" s="479"/>
      <c r="AX8" s="479"/>
      <c r="AY8" s="480" t="s">
        <v>105</v>
      </c>
      <c r="AZ8" s="481"/>
      <c r="BA8" s="481"/>
      <c r="BB8" s="481"/>
      <c r="BC8" s="481"/>
      <c r="BD8" s="481"/>
      <c r="BE8" s="481"/>
      <c r="BF8" s="481"/>
      <c r="BG8" s="481"/>
      <c r="BH8" s="481"/>
      <c r="BI8" s="481"/>
      <c r="BJ8" s="481"/>
      <c r="BK8" s="481"/>
      <c r="BL8" s="481"/>
      <c r="BM8" s="482"/>
      <c r="BN8" s="446">
        <v>1271245</v>
      </c>
      <c r="BO8" s="447"/>
      <c r="BP8" s="447"/>
      <c r="BQ8" s="447"/>
      <c r="BR8" s="447"/>
      <c r="BS8" s="447"/>
      <c r="BT8" s="447"/>
      <c r="BU8" s="448"/>
      <c r="BV8" s="446">
        <v>899608</v>
      </c>
      <c r="BW8" s="447"/>
      <c r="BX8" s="447"/>
      <c r="BY8" s="447"/>
      <c r="BZ8" s="447"/>
      <c r="CA8" s="447"/>
      <c r="CB8" s="447"/>
      <c r="CC8" s="448"/>
      <c r="CD8" s="449" t="s">
        <v>106</v>
      </c>
      <c r="CE8" s="450"/>
      <c r="CF8" s="450"/>
      <c r="CG8" s="450"/>
      <c r="CH8" s="450"/>
      <c r="CI8" s="450"/>
      <c r="CJ8" s="450"/>
      <c r="CK8" s="450"/>
      <c r="CL8" s="450"/>
      <c r="CM8" s="450"/>
      <c r="CN8" s="450"/>
      <c r="CO8" s="450"/>
      <c r="CP8" s="450"/>
      <c r="CQ8" s="450"/>
      <c r="CR8" s="450"/>
      <c r="CS8" s="451"/>
      <c r="CT8" s="486">
        <v>0.88</v>
      </c>
      <c r="CU8" s="487"/>
      <c r="CV8" s="487"/>
      <c r="CW8" s="487"/>
      <c r="CX8" s="487"/>
      <c r="CY8" s="487"/>
      <c r="CZ8" s="487"/>
      <c r="DA8" s="488"/>
      <c r="DB8" s="486">
        <v>0.87</v>
      </c>
      <c r="DC8" s="487"/>
      <c r="DD8" s="487"/>
      <c r="DE8" s="487"/>
      <c r="DF8" s="487"/>
      <c r="DG8" s="487"/>
      <c r="DH8" s="487"/>
      <c r="DI8" s="488"/>
      <c r="DJ8" s="165"/>
      <c r="DK8" s="165"/>
      <c r="DL8" s="165"/>
      <c r="DM8" s="165"/>
      <c r="DN8" s="165"/>
      <c r="DO8" s="165"/>
    </row>
    <row r="9" spans="1:119" ht="18.75" customHeight="1" thickBot="1" x14ac:dyDescent="0.2">
      <c r="A9" s="166"/>
      <c r="B9" s="440" t="s">
        <v>107</v>
      </c>
      <c r="C9" s="441"/>
      <c r="D9" s="441"/>
      <c r="E9" s="441"/>
      <c r="F9" s="441"/>
      <c r="G9" s="441"/>
      <c r="H9" s="441"/>
      <c r="I9" s="441"/>
      <c r="J9" s="441"/>
      <c r="K9" s="489"/>
      <c r="L9" s="490" t="s">
        <v>108</v>
      </c>
      <c r="M9" s="491"/>
      <c r="N9" s="491"/>
      <c r="O9" s="491"/>
      <c r="P9" s="491"/>
      <c r="Q9" s="492"/>
      <c r="R9" s="493">
        <v>85789</v>
      </c>
      <c r="S9" s="494"/>
      <c r="T9" s="494"/>
      <c r="U9" s="494"/>
      <c r="V9" s="495"/>
      <c r="W9" s="403" t="s">
        <v>109</v>
      </c>
      <c r="X9" s="404"/>
      <c r="Y9" s="404"/>
      <c r="Z9" s="404"/>
      <c r="AA9" s="404"/>
      <c r="AB9" s="404"/>
      <c r="AC9" s="404"/>
      <c r="AD9" s="404"/>
      <c r="AE9" s="404"/>
      <c r="AF9" s="404"/>
      <c r="AG9" s="404"/>
      <c r="AH9" s="404"/>
      <c r="AI9" s="404"/>
      <c r="AJ9" s="404"/>
      <c r="AK9" s="404"/>
      <c r="AL9" s="405"/>
      <c r="AM9" s="475" t="s">
        <v>110</v>
      </c>
      <c r="AN9" s="476"/>
      <c r="AO9" s="476"/>
      <c r="AP9" s="476"/>
      <c r="AQ9" s="476"/>
      <c r="AR9" s="476"/>
      <c r="AS9" s="476"/>
      <c r="AT9" s="477"/>
      <c r="AU9" s="478" t="s">
        <v>111</v>
      </c>
      <c r="AV9" s="479"/>
      <c r="AW9" s="479"/>
      <c r="AX9" s="479"/>
      <c r="AY9" s="480" t="s">
        <v>112</v>
      </c>
      <c r="AZ9" s="481"/>
      <c r="BA9" s="481"/>
      <c r="BB9" s="481"/>
      <c r="BC9" s="481"/>
      <c r="BD9" s="481"/>
      <c r="BE9" s="481"/>
      <c r="BF9" s="481"/>
      <c r="BG9" s="481"/>
      <c r="BH9" s="481"/>
      <c r="BI9" s="481"/>
      <c r="BJ9" s="481"/>
      <c r="BK9" s="481"/>
      <c r="BL9" s="481"/>
      <c r="BM9" s="482"/>
      <c r="BN9" s="446">
        <v>371637</v>
      </c>
      <c r="BO9" s="447"/>
      <c r="BP9" s="447"/>
      <c r="BQ9" s="447"/>
      <c r="BR9" s="447"/>
      <c r="BS9" s="447"/>
      <c r="BT9" s="447"/>
      <c r="BU9" s="448"/>
      <c r="BV9" s="446">
        <v>-62574</v>
      </c>
      <c r="BW9" s="447"/>
      <c r="BX9" s="447"/>
      <c r="BY9" s="447"/>
      <c r="BZ9" s="447"/>
      <c r="CA9" s="447"/>
      <c r="CB9" s="447"/>
      <c r="CC9" s="448"/>
      <c r="CD9" s="449" t="s">
        <v>113</v>
      </c>
      <c r="CE9" s="450"/>
      <c r="CF9" s="450"/>
      <c r="CG9" s="450"/>
      <c r="CH9" s="450"/>
      <c r="CI9" s="450"/>
      <c r="CJ9" s="450"/>
      <c r="CK9" s="450"/>
      <c r="CL9" s="450"/>
      <c r="CM9" s="450"/>
      <c r="CN9" s="450"/>
      <c r="CO9" s="450"/>
      <c r="CP9" s="450"/>
      <c r="CQ9" s="450"/>
      <c r="CR9" s="450"/>
      <c r="CS9" s="451"/>
      <c r="CT9" s="443">
        <v>14.2</v>
      </c>
      <c r="CU9" s="444"/>
      <c r="CV9" s="444"/>
      <c r="CW9" s="444"/>
      <c r="CX9" s="444"/>
      <c r="CY9" s="444"/>
      <c r="CZ9" s="444"/>
      <c r="DA9" s="445"/>
      <c r="DB9" s="443">
        <v>14.8</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114</v>
      </c>
      <c r="M10" s="476"/>
      <c r="N10" s="476"/>
      <c r="O10" s="476"/>
      <c r="P10" s="476"/>
      <c r="Q10" s="477"/>
      <c r="R10" s="497">
        <v>84846</v>
      </c>
      <c r="S10" s="498"/>
      <c r="T10" s="498"/>
      <c r="U10" s="498"/>
      <c r="V10" s="499"/>
      <c r="W10" s="434"/>
      <c r="X10" s="435"/>
      <c r="Y10" s="435"/>
      <c r="Z10" s="435"/>
      <c r="AA10" s="435"/>
      <c r="AB10" s="435"/>
      <c r="AC10" s="435"/>
      <c r="AD10" s="435"/>
      <c r="AE10" s="435"/>
      <c r="AF10" s="435"/>
      <c r="AG10" s="435"/>
      <c r="AH10" s="435"/>
      <c r="AI10" s="435"/>
      <c r="AJ10" s="435"/>
      <c r="AK10" s="435"/>
      <c r="AL10" s="438"/>
      <c r="AM10" s="475" t="s">
        <v>115</v>
      </c>
      <c r="AN10" s="476"/>
      <c r="AO10" s="476"/>
      <c r="AP10" s="476"/>
      <c r="AQ10" s="476"/>
      <c r="AR10" s="476"/>
      <c r="AS10" s="476"/>
      <c r="AT10" s="477"/>
      <c r="AU10" s="478" t="s">
        <v>88</v>
      </c>
      <c r="AV10" s="479"/>
      <c r="AW10" s="479"/>
      <c r="AX10" s="479"/>
      <c r="AY10" s="480" t="s">
        <v>116</v>
      </c>
      <c r="AZ10" s="481"/>
      <c r="BA10" s="481"/>
      <c r="BB10" s="481"/>
      <c r="BC10" s="481"/>
      <c r="BD10" s="481"/>
      <c r="BE10" s="481"/>
      <c r="BF10" s="481"/>
      <c r="BG10" s="481"/>
      <c r="BH10" s="481"/>
      <c r="BI10" s="481"/>
      <c r="BJ10" s="481"/>
      <c r="BK10" s="481"/>
      <c r="BL10" s="481"/>
      <c r="BM10" s="482"/>
      <c r="BN10" s="446">
        <v>2014</v>
      </c>
      <c r="BO10" s="447"/>
      <c r="BP10" s="447"/>
      <c r="BQ10" s="447"/>
      <c r="BR10" s="447"/>
      <c r="BS10" s="447"/>
      <c r="BT10" s="447"/>
      <c r="BU10" s="448"/>
      <c r="BV10" s="446">
        <v>109995</v>
      </c>
      <c r="BW10" s="447"/>
      <c r="BX10" s="447"/>
      <c r="BY10" s="447"/>
      <c r="BZ10" s="447"/>
      <c r="CA10" s="447"/>
      <c r="CB10" s="447"/>
      <c r="CC10" s="448"/>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118</v>
      </c>
      <c r="M11" s="501"/>
      <c r="N11" s="501"/>
      <c r="O11" s="501"/>
      <c r="P11" s="501"/>
      <c r="Q11" s="502"/>
      <c r="R11" s="503" t="s">
        <v>119</v>
      </c>
      <c r="S11" s="504"/>
      <c r="T11" s="504"/>
      <c r="U11" s="504"/>
      <c r="V11" s="505"/>
      <c r="W11" s="434"/>
      <c r="X11" s="435"/>
      <c r="Y11" s="435"/>
      <c r="Z11" s="435"/>
      <c r="AA11" s="435"/>
      <c r="AB11" s="435"/>
      <c r="AC11" s="435"/>
      <c r="AD11" s="435"/>
      <c r="AE11" s="435"/>
      <c r="AF11" s="435"/>
      <c r="AG11" s="435"/>
      <c r="AH11" s="435"/>
      <c r="AI11" s="435"/>
      <c r="AJ11" s="435"/>
      <c r="AK11" s="435"/>
      <c r="AL11" s="438"/>
      <c r="AM11" s="475" t="s">
        <v>120</v>
      </c>
      <c r="AN11" s="476"/>
      <c r="AO11" s="476"/>
      <c r="AP11" s="476"/>
      <c r="AQ11" s="476"/>
      <c r="AR11" s="476"/>
      <c r="AS11" s="476"/>
      <c r="AT11" s="477"/>
      <c r="AU11" s="478" t="s">
        <v>121</v>
      </c>
      <c r="AV11" s="479"/>
      <c r="AW11" s="479"/>
      <c r="AX11" s="479"/>
      <c r="AY11" s="480" t="s">
        <v>122</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123</v>
      </c>
      <c r="CE11" s="450"/>
      <c r="CF11" s="450"/>
      <c r="CG11" s="450"/>
      <c r="CH11" s="450"/>
      <c r="CI11" s="450"/>
      <c r="CJ11" s="450"/>
      <c r="CK11" s="450"/>
      <c r="CL11" s="450"/>
      <c r="CM11" s="450"/>
      <c r="CN11" s="450"/>
      <c r="CO11" s="450"/>
      <c r="CP11" s="450"/>
      <c r="CQ11" s="450"/>
      <c r="CR11" s="450"/>
      <c r="CS11" s="451"/>
      <c r="CT11" s="486" t="s">
        <v>124</v>
      </c>
      <c r="CU11" s="487"/>
      <c r="CV11" s="487"/>
      <c r="CW11" s="487"/>
      <c r="CX11" s="487"/>
      <c r="CY11" s="487"/>
      <c r="CZ11" s="487"/>
      <c r="DA11" s="488"/>
      <c r="DB11" s="486" t="s">
        <v>125</v>
      </c>
      <c r="DC11" s="487"/>
      <c r="DD11" s="487"/>
      <c r="DE11" s="487"/>
      <c r="DF11" s="487"/>
      <c r="DG11" s="487"/>
      <c r="DH11" s="487"/>
      <c r="DI11" s="488"/>
      <c r="DJ11" s="165"/>
      <c r="DK11" s="165"/>
      <c r="DL11" s="165"/>
      <c r="DM11" s="165"/>
      <c r="DN11" s="165"/>
      <c r="DO11" s="165"/>
    </row>
    <row r="12" spans="1:119" ht="18.75" customHeight="1" x14ac:dyDescent="0.15">
      <c r="A12" s="166"/>
      <c r="B12" s="506" t="s">
        <v>126</v>
      </c>
      <c r="C12" s="507"/>
      <c r="D12" s="507"/>
      <c r="E12" s="507"/>
      <c r="F12" s="507"/>
      <c r="G12" s="507"/>
      <c r="H12" s="507"/>
      <c r="I12" s="507"/>
      <c r="J12" s="507"/>
      <c r="K12" s="508"/>
      <c r="L12" s="515" t="s">
        <v>127</v>
      </c>
      <c r="M12" s="516"/>
      <c r="N12" s="516"/>
      <c r="O12" s="516"/>
      <c r="P12" s="516"/>
      <c r="Q12" s="517"/>
      <c r="R12" s="518">
        <v>87908</v>
      </c>
      <c r="S12" s="519"/>
      <c r="T12" s="519"/>
      <c r="U12" s="519"/>
      <c r="V12" s="520"/>
      <c r="W12" s="521" t="s">
        <v>1</v>
      </c>
      <c r="X12" s="479"/>
      <c r="Y12" s="479"/>
      <c r="Z12" s="479"/>
      <c r="AA12" s="479"/>
      <c r="AB12" s="522"/>
      <c r="AC12" s="478" t="s">
        <v>128</v>
      </c>
      <c r="AD12" s="479"/>
      <c r="AE12" s="479"/>
      <c r="AF12" s="479"/>
      <c r="AG12" s="522"/>
      <c r="AH12" s="478" t="s">
        <v>129</v>
      </c>
      <c r="AI12" s="479"/>
      <c r="AJ12" s="479"/>
      <c r="AK12" s="479"/>
      <c r="AL12" s="523"/>
      <c r="AM12" s="475" t="s">
        <v>130</v>
      </c>
      <c r="AN12" s="476"/>
      <c r="AO12" s="476"/>
      <c r="AP12" s="476"/>
      <c r="AQ12" s="476"/>
      <c r="AR12" s="476"/>
      <c r="AS12" s="476"/>
      <c r="AT12" s="477"/>
      <c r="AU12" s="478" t="s">
        <v>131</v>
      </c>
      <c r="AV12" s="479"/>
      <c r="AW12" s="479"/>
      <c r="AX12" s="479"/>
      <c r="AY12" s="480" t="s">
        <v>132</v>
      </c>
      <c r="AZ12" s="481"/>
      <c r="BA12" s="481"/>
      <c r="BB12" s="481"/>
      <c r="BC12" s="481"/>
      <c r="BD12" s="481"/>
      <c r="BE12" s="481"/>
      <c r="BF12" s="481"/>
      <c r="BG12" s="481"/>
      <c r="BH12" s="481"/>
      <c r="BI12" s="481"/>
      <c r="BJ12" s="481"/>
      <c r="BK12" s="481"/>
      <c r="BL12" s="481"/>
      <c r="BM12" s="482"/>
      <c r="BN12" s="446">
        <v>82900</v>
      </c>
      <c r="BO12" s="447"/>
      <c r="BP12" s="447"/>
      <c r="BQ12" s="447"/>
      <c r="BR12" s="447"/>
      <c r="BS12" s="447"/>
      <c r="BT12" s="447"/>
      <c r="BU12" s="448"/>
      <c r="BV12" s="446">
        <v>0</v>
      </c>
      <c r="BW12" s="447"/>
      <c r="BX12" s="447"/>
      <c r="BY12" s="447"/>
      <c r="BZ12" s="447"/>
      <c r="CA12" s="447"/>
      <c r="CB12" s="447"/>
      <c r="CC12" s="448"/>
      <c r="CD12" s="449" t="s">
        <v>133</v>
      </c>
      <c r="CE12" s="450"/>
      <c r="CF12" s="450"/>
      <c r="CG12" s="450"/>
      <c r="CH12" s="450"/>
      <c r="CI12" s="450"/>
      <c r="CJ12" s="450"/>
      <c r="CK12" s="450"/>
      <c r="CL12" s="450"/>
      <c r="CM12" s="450"/>
      <c r="CN12" s="450"/>
      <c r="CO12" s="450"/>
      <c r="CP12" s="450"/>
      <c r="CQ12" s="450"/>
      <c r="CR12" s="450"/>
      <c r="CS12" s="451"/>
      <c r="CT12" s="486" t="s">
        <v>124</v>
      </c>
      <c r="CU12" s="487"/>
      <c r="CV12" s="487"/>
      <c r="CW12" s="487"/>
      <c r="CX12" s="487"/>
      <c r="CY12" s="487"/>
      <c r="CZ12" s="487"/>
      <c r="DA12" s="488"/>
      <c r="DB12" s="486" t="s">
        <v>134</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135</v>
      </c>
      <c r="N13" s="535"/>
      <c r="O13" s="535"/>
      <c r="P13" s="535"/>
      <c r="Q13" s="536"/>
      <c r="R13" s="527">
        <v>84005</v>
      </c>
      <c r="S13" s="528"/>
      <c r="T13" s="528"/>
      <c r="U13" s="528"/>
      <c r="V13" s="529"/>
      <c r="W13" s="462" t="s">
        <v>136</v>
      </c>
      <c r="X13" s="463"/>
      <c r="Y13" s="463"/>
      <c r="Z13" s="463"/>
      <c r="AA13" s="463"/>
      <c r="AB13" s="453"/>
      <c r="AC13" s="497">
        <v>1924</v>
      </c>
      <c r="AD13" s="498"/>
      <c r="AE13" s="498"/>
      <c r="AF13" s="498"/>
      <c r="AG13" s="537"/>
      <c r="AH13" s="497">
        <v>2178</v>
      </c>
      <c r="AI13" s="498"/>
      <c r="AJ13" s="498"/>
      <c r="AK13" s="498"/>
      <c r="AL13" s="499"/>
      <c r="AM13" s="475" t="s">
        <v>137</v>
      </c>
      <c r="AN13" s="476"/>
      <c r="AO13" s="476"/>
      <c r="AP13" s="476"/>
      <c r="AQ13" s="476"/>
      <c r="AR13" s="476"/>
      <c r="AS13" s="476"/>
      <c r="AT13" s="477"/>
      <c r="AU13" s="478" t="s">
        <v>138</v>
      </c>
      <c r="AV13" s="479"/>
      <c r="AW13" s="479"/>
      <c r="AX13" s="479"/>
      <c r="AY13" s="480" t="s">
        <v>139</v>
      </c>
      <c r="AZ13" s="481"/>
      <c r="BA13" s="481"/>
      <c r="BB13" s="481"/>
      <c r="BC13" s="481"/>
      <c r="BD13" s="481"/>
      <c r="BE13" s="481"/>
      <c r="BF13" s="481"/>
      <c r="BG13" s="481"/>
      <c r="BH13" s="481"/>
      <c r="BI13" s="481"/>
      <c r="BJ13" s="481"/>
      <c r="BK13" s="481"/>
      <c r="BL13" s="481"/>
      <c r="BM13" s="482"/>
      <c r="BN13" s="446">
        <v>290751</v>
      </c>
      <c r="BO13" s="447"/>
      <c r="BP13" s="447"/>
      <c r="BQ13" s="447"/>
      <c r="BR13" s="447"/>
      <c r="BS13" s="447"/>
      <c r="BT13" s="447"/>
      <c r="BU13" s="448"/>
      <c r="BV13" s="446">
        <v>47421</v>
      </c>
      <c r="BW13" s="447"/>
      <c r="BX13" s="447"/>
      <c r="BY13" s="447"/>
      <c r="BZ13" s="447"/>
      <c r="CA13" s="447"/>
      <c r="CB13" s="447"/>
      <c r="CC13" s="448"/>
      <c r="CD13" s="449" t="s">
        <v>140</v>
      </c>
      <c r="CE13" s="450"/>
      <c r="CF13" s="450"/>
      <c r="CG13" s="450"/>
      <c r="CH13" s="450"/>
      <c r="CI13" s="450"/>
      <c r="CJ13" s="450"/>
      <c r="CK13" s="450"/>
      <c r="CL13" s="450"/>
      <c r="CM13" s="450"/>
      <c r="CN13" s="450"/>
      <c r="CO13" s="450"/>
      <c r="CP13" s="450"/>
      <c r="CQ13" s="450"/>
      <c r="CR13" s="450"/>
      <c r="CS13" s="451"/>
      <c r="CT13" s="443">
        <v>8.8000000000000007</v>
      </c>
      <c r="CU13" s="444"/>
      <c r="CV13" s="444"/>
      <c r="CW13" s="444"/>
      <c r="CX13" s="444"/>
      <c r="CY13" s="444"/>
      <c r="CZ13" s="444"/>
      <c r="DA13" s="445"/>
      <c r="DB13" s="443">
        <v>9.3000000000000007</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141</v>
      </c>
      <c r="M14" s="525"/>
      <c r="N14" s="525"/>
      <c r="O14" s="525"/>
      <c r="P14" s="525"/>
      <c r="Q14" s="526"/>
      <c r="R14" s="527">
        <v>87603</v>
      </c>
      <c r="S14" s="528"/>
      <c r="T14" s="528"/>
      <c r="U14" s="528"/>
      <c r="V14" s="529"/>
      <c r="W14" s="436"/>
      <c r="X14" s="437"/>
      <c r="Y14" s="437"/>
      <c r="Z14" s="437"/>
      <c r="AA14" s="437"/>
      <c r="AB14" s="426"/>
      <c r="AC14" s="530">
        <v>4.4000000000000004</v>
      </c>
      <c r="AD14" s="531"/>
      <c r="AE14" s="531"/>
      <c r="AF14" s="531"/>
      <c r="AG14" s="532"/>
      <c r="AH14" s="530">
        <v>5.0999999999999996</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142</v>
      </c>
      <c r="CE14" s="539"/>
      <c r="CF14" s="539"/>
      <c r="CG14" s="539"/>
      <c r="CH14" s="539"/>
      <c r="CI14" s="539"/>
      <c r="CJ14" s="539"/>
      <c r="CK14" s="539"/>
      <c r="CL14" s="539"/>
      <c r="CM14" s="539"/>
      <c r="CN14" s="539"/>
      <c r="CO14" s="539"/>
      <c r="CP14" s="539"/>
      <c r="CQ14" s="539"/>
      <c r="CR14" s="539"/>
      <c r="CS14" s="540"/>
      <c r="CT14" s="541">
        <v>59.4</v>
      </c>
      <c r="CU14" s="542"/>
      <c r="CV14" s="542"/>
      <c r="CW14" s="542"/>
      <c r="CX14" s="542"/>
      <c r="CY14" s="542"/>
      <c r="CZ14" s="542"/>
      <c r="DA14" s="543"/>
      <c r="DB14" s="541">
        <v>56.5</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135</v>
      </c>
      <c r="N15" s="535"/>
      <c r="O15" s="535"/>
      <c r="P15" s="535"/>
      <c r="Q15" s="536"/>
      <c r="R15" s="527">
        <v>83986</v>
      </c>
      <c r="S15" s="528"/>
      <c r="T15" s="528"/>
      <c r="U15" s="528"/>
      <c r="V15" s="529"/>
      <c r="W15" s="462" t="s">
        <v>143</v>
      </c>
      <c r="X15" s="463"/>
      <c r="Y15" s="463"/>
      <c r="Z15" s="463"/>
      <c r="AA15" s="463"/>
      <c r="AB15" s="453"/>
      <c r="AC15" s="497">
        <v>18127</v>
      </c>
      <c r="AD15" s="498"/>
      <c r="AE15" s="498"/>
      <c r="AF15" s="498"/>
      <c r="AG15" s="537"/>
      <c r="AH15" s="497">
        <v>18069</v>
      </c>
      <c r="AI15" s="498"/>
      <c r="AJ15" s="498"/>
      <c r="AK15" s="498"/>
      <c r="AL15" s="499"/>
      <c r="AM15" s="475"/>
      <c r="AN15" s="476"/>
      <c r="AO15" s="476"/>
      <c r="AP15" s="476"/>
      <c r="AQ15" s="476"/>
      <c r="AR15" s="476"/>
      <c r="AS15" s="476"/>
      <c r="AT15" s="477"/>
      <c r="AU15" s="478"/>
      <c r="AV15" s="479"/>
      <c r="AW15" s="479"/>
      <c r="AX15" s="479"/>
      <c r="AY15" s="406" t="s">
        <v>144</v>
      </c>
      <c r="AZ15" s="407"/>
      <c r="BA15" s="407"/>
      <c r="BB15" s="407"/>
      <c r="BC15" s="407"/>
      <c r="BD15" s="407"/>
      <c r="BE15" s="407"/>
      <c r="BF15" s="407"/>
      <c r="BG15" s="407"/>
      <c r="BH15" s="407"/>
      <c r="BI15" s="407"/>
      <c r="BJ15" s="407"/>
      <c r="BK15" s="407"/>
      <c r="BL15" s="407"/>
      <c r="BM15" s="408"/>
      <c r="BN15" s="409">
        <v>12615395</v>
      </c>
      <c r="BO15" s="410"/>
      <c r="BP15" s="410"/>
      <c r="BQ15" s="410"/>
      <c r="BR15" s="410"/>
      <c r="BS15" s="410"/>
      <c r="BT15" s="410"/>
      <c r="BU15" s="411"/>
      <c r="BV15" s="409">
        <v>12401989</v>
      </c>
      <c r="BW15" s="410"/>
      <c r="BX15" s="410"/>
      <c r="BY15" s="410"/>
      <c r="BZ15" s="410"/>
      <c r="CA15" s="410"/>
      <c r="CB15" s="410"/>
      <c r="CC15" s="411"/>
      <c r="CD15" s="544" t="s">
        <v>145</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146</v>
      </c>
      <c r="M16" s="555"/>
      <c r="N16" s="555"/>
      <c r="O16" s="555"/>
      <c r="P16" s="555"/>
      <c r="Q16" s="556"/>
      <c r="R16" s="547" t="s">
        <v>147</v>
      </c>
      <c r="S16" s="548"/>
      <c r="T16" s="548"/>
      <c r="U16" s="548"/>
      <c r="V16" s="549"/>
      <c r="W16" s="436"/>
      <c r="X16" s="437"/>
      <c r="Y16" s="437"/>
      <c r="Z16" s="437"/>
      <c r="AA16" s="437"/>
      <c r="AB16" s="426"/>
      <c r="AC16" s="530">
        <v>41.5</v>
      </c>
      <c r="AD16" s="531"/>
      <c r="AE16" s="531"/>
      <c r="AF16" s="531"/>
      <c r="AG16" s="532"/>
      <c r="AH16" s="530">
        <v>41.9</v>
      </c>
      <c r="AI16" s="531"/>
      <c r="AJ16" s="531"/>
      <c r="AK16" s="531"/>
      <c r="AL16" s="533"/>
      <c r="AM16" s="475"/>
      <c r="AN16" s="476"/>
      <c r="AO16" s="476"/>
      <c r="AP16" s="476"/>
      <c r="AQ16" s="476"/>
      <c r="AR16" s="476"/>
      <c r="AS16" s="476"/>
      <c r="AT16" s="477"/>
      <c r="AU16" s="478"/>
      <c r="AV16" s="479"/>
      <c r="AW16" s="479"/>
      <c r="AX16" s="479"/>
      <c r="AY16" s="480" t="s">
        <v>148</v>
      </c>
      <c r="AZ16" s="481"/>
      <c r="BA16" s="481"/>
      <c r="BB16" s="481"/>
      <c r="BC16" s="481"/>
      <c r="BD16" s="481"/>
      <c r="BE16" s="481"/>
      <c r="BF16" s="481"/>
      <c r="BG16" s="481"/>
      <c r="BH16" s="481"/>
      <c r="BI16" s="481"/>
      <c r="BJ16" s="481"/>
      <c r="BK16" s="481"/>
      <c r="BL16" s="481"/>
      <c r="BM16" s="482"/>
      <c r="BN16" s="446">
        <v>14278038</v>
      </c>
      <c r="BO16" s="447"/>
      <c r="BP16" s="447"/>
      <c r="BQ16" s="447"/>
      <c r="BR16" s="447"/>
      <c r="BS16" s="447"/>
      <c r="BT16" s="447"/>
      <c r="BU16" s="448"/>
      <c r="BV16" s="446">
        <v>14127782</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149</v>
      </c>
      <c r="N17" s="551"/>
      <c r="O17" s="551"/>
      <c r="P17" s="551"/>
      <c r="Q17" s="552"/>
      <c r="R17" s="547" t="s">
        <v>150</v>
      </c>
      <c r="S17" s="548"/>
      <c r="T17" s="548"/>
      <c r="U17" s="548"/>
      <c r="V17" s="549"/>
      <c r="W17" s="462" t="s">
        <v>151</v>
      </c>
      <c r="X17" s="463"/>
      <c r="Y17" s="463"/>
      <c r="Z17" s="463"/>
      <c r="AA17" s="463"/>
      <c r="AB17" s="453"/>
      <c r="AC17" s="497">
        <v>23650</v>
      </c>
      <c r="AD17" s="498"/>
      <c r="AE17" s="498"/>
      <c r="AF17" s="498"/>
      <c r="AG17" s="537"/>
      <c r="AH17" s="497">
        <v>22867</v>
      </c>
      <c r="AI17" s="498"/>
      <c r="AJ17" s="498"/>
      <c r="AK17" s="498"/>
      <c r="AL17" s="499"/>
      <c r="AM17" s="475"/>
      <c r="AN17" s="476"/>
      <c r="AO17" s="476"/>
      <c r="AP17" s="476"/>
      <c r="AQ17" s="476"/>
      <c r="AR17" s="476"/>
      <c r="AS17" s="476"/>
      <c r="AT17" s="477"/>
      <c r="AU17" s="478"/>
      <c r="AV17" s="479"/>
      <c r="AW17" s="479"/>
      <c r="AX17" s="479"/>
      <c r="AY17" s="480" t="s">
        <v>152</v>
      </c>
      <c r="AZ17" s="481"/>
      <c r="BA17" s="481"/>
      <c r="BB17" s="481"/>
      <c r="BC17" s="481"/>
      <c r="BD17" s="481"/>
      <c r="BE17" s="481"/>
      <c r="BF17" s="481"/>
      <c r="BG17" s="481"/>
      <c r="BH17" s="481"/>
      <c r="BI17" s="481"/>
      <c r="BJ17" s="481"/>
      <c r="BK17" s="481"/>
      <c r="BL17" s="481"/>
      <c r="BM17" s="482"/>
      <c r="BN17" s="446">
        <v>16100253</v>
      </c>
      <c r="BO17" s="447"/>
      <c r="BP17" s="447"/>
      <c r="BQ17" s="447"/>
      <c r="BR17" s="447"/>
      <c r="BS17" s="447"/>
      <c r="BT17" s="447"/>
      <c r="BU17" s="448"/>
      <c r="BV17" s="446">
        <v>15829148</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153</v>
      </c>
      <c r="C18" s="489"/>
      <c r="D18" s="489"/>
      <c r="E18" s="558"/>
      <c r="F18" s="558"/>
      <c r="G18" s="558"/>
      <c r="H18" s="558"/>
      <c r="I18" s="558"/>
      <c r="J18" s="558"/>
      <c r="K18" s="558"/>
      <c r="L18" s="559">
        <v>108.33</v>
      </c>
      <c r="M18" s="559"/>
      <c r="N18" s="559"/>
      <c r="O18" s="559"/>
      <c r="P18" s="559"/>
      <c r="Q18" s="559"/>
      <c r="R18" s="560"/>
      <c r="S18" s="560"/>
      <c r="T18" s="560"/>
      <c r="U18" s="560"/>
      <c r="V18" s="561"/>
      <c r="W18" s="464"/>
      <c r="X18" s="465"/>
      <c r="Y18" s="465"/>
      <c r="Z18" s="465"/>
      <c r="AA18" s="465"/>
      <c r="AB18" s="456"/>
      <c r="AC18" s="562">
        <v>54.1</v>
      </c>
      <c r="AD18" s="563"/>
      <c r="AE18" s="563"/>
      <c r="AF18" s="563"/>
      <c r="AG18" s="564"/>
      <c r="AH18" s="562">
        <v>53</v>
      </c>
      <c r="AI18" s="563"/>
      <c r="AJ18" s="563"/>
      <c r="AK18" s="563"/>
      <c r="AL18" s="565"/>
      <c r="AM18" s="475"/>
      <c r="AN18" s="476"/>
      <c r="AO18" s="476"/>
      <c r="AP18" s="476"/>
      <c r="AQ18" s="476"/>
      <c r="AR18" s="476"/>
      <c r="AS18" s="476"/>
      <c r="AT18" s="477"/>
      <c r="AU18" s="478"/>
      <c r="AV18" s="479"/>
      <c r="AW18" s="479"/>
      <c r="AX18" s="479"/>
      <c r="AY18" s="480" t="s">
        <v>154</v>
      </c>
      <c r="AZ18" s="481"/>
      <c r="BA18" s="481"/>
      <c r="BB18" s="481"/>
      <c r="BC18" s="481"/>
      <c r="BD18" s="481"/>
      <c r="BE18" s="481"/>
      <c r="BF18" s="481"/>
      <c r="BG18" s="481"/>
      <c r="BH18" s="481"/>
      <c r="BI18" s="481"/>
      <c r="BJ18" s="481"/>
      <c r="BK18" s="481"/>
      <c r="BL18" s="481"/>
      <c r="BM18" s="482"/>
      <c r="BN18" s="446">
        <v>17894619</v>
      </c>
      <c r="BO18" s="447"/>
      <c r="BP18" s="447"/>
      <c r="BQ18" s="447"/>
      <c r="BR18" s="447"/>
      <c r="BS18" s="447"/>
      <c r="BT18" s="447"/>
      <c r="BU18" s="448"/>
      <c r="BV18" s="446">
        <v>17363656</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155</v>
      </c>
      <c r="C19" s="489"/>
      <c r="D19" s="489"/>
      <c r="E19" s="558"/>
      <c r="F19" s="558"/>
      <c r="G19" s="558"/>
      <c r="H19" s="558"/>
      <c r="I19" s="558"/>
      <c r="J19" s="558"/>
      <c r="K19" s="558"/>
      <c r="L19" s="566">
        <v>792</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156</v>
      </c>
      <c r="AZ19" s="481"/>
      <c r="BA19" s="481"/>
      <c r="BB19" s="481"/>
      <c r="BC19" s="481"/>
      <c r="BD19" s="481"/>
      <c r="BE19" s="481"/>
      <c r="BF19" s="481"/>
      <c r="BG19" s="481"/>
      <c r="BH19" s="481"/>
      <c r="BI19" s="481"/>
      <c r="BJ19" s="481"/>
      <c r="BK19" s="481"/>
      <c r="BL19" s="481"/>
      <c r="BM19" s="482"/>
      <c r="BN19" s="446">
        <v>22553374</v>
      </c>
      <c r="BO19" s="447"/>
      <c r="BP19" s="447"/>
      <c r="BQ19" s="447"/>
      <c r="BR19" s="447"/>
      <c r="BS19" s="447"/>
      <c r="BT19" s="447"/>
      <c r="BU19" s="448"/>
      <c r="BV19" s="446">
        <v>22594164</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157</v>
      </c>
      <c r="C20" s="489"/>
      <c r="D20" s="489"/>
      <c r="E20" s="558"/>
      <c r="F20" s="558"/>
      <c r="G20" s="558"/>
      <c r="H20" s="558"/>
      <c r="I20" s="558"/>
      <c r="J20" s="558"/>
      <c r="K20" s="558"/>
      <c r="L20" s="566">
        <v>31453</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158</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159</v>
      </c>
      <c r="C22" s="581"/>
      <c r="D22" s="582"/>
      <c r="E22" s="458" t="s">
        <v>1</v>
      </c>
      <c r="F22" s="463"/>
      <c r="G22" s="463"/>
      <c r="H22" s="463"/>
      <c r="I22" s="463"/>
      <c r="J22" s="463"/>
      <c r="K22" s="453"/>
      <c r="L22" s="458" t="s">
        <v>160</v>
      </c>
      <c r="M22" s="463"/>
      <c r="N22" s="463"/>
      <c r="O22" s="463"/>
      <c r="P22" s="453"/>
      <c r="Q22" s="589" t="s">
        <v>161</v>
      </c>
      <c r="R22" s="590"/>
      <c r="S22" s="590"/>
      <c r="T22" s="590"/>
      <c r="U22" s="590"/>
      <c r="V22" s="591"/>
      <c r="W22" s="595" t="s">
        <v>162</v>
      </c>
      <c r="X22" s="581"/>
      <c r="Y22" s="582"/>
      <c r="Z22" s="458" t="s">
        <v>1</v>
      </c>
      <c r="AA22" s="463"/>
      <c r="AB22" s="463"/>
      <c r="AC22" s="463"/>
      <c r="AD22" s="463"/>
      <c r="AE22" s="463"/>
      <c r="AF22" s="463"/>
      <c r="AG22" s="453"/>
      <c r="AH22" s="608" t="s">
        <v>163</v>
      </c>
      <c r="AI22" s="463"/>
      <c r="AJ22" s="463"/>
      <c r="AK22" s="463"/>
      <c r="AL22" s="453"/>
      <c r="AM22" s="608" t="s">
        <v>164</v>
      </c>
      <c r="AN22" s="609"/>
      <c r="AO22" s="609"/>
      <c r="AP22" s="609"/>
      <c r="AQ22" s="609"/>
      <c r="AR22" s="610"/>
      <c r="AS22" s="589" t="s">
        <v>161</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165</v>
      </c>
      <c r="AZ23" s="407"/>
      <c r="BA23" s="407"/>
      <c r="BB23" s="407"/>
      <c r="BC23" s="407"/>
      <c r="BD23" s="407"/>
      <c r="BE23" s="407"/>
      <c r="BF23" s="407"/>
      <c r="BG23" s="407"/>
      <c r="BH23" s="407"/>
      <c r="BI23" s="407"/>
      <c r="BJ23" s="407"/>
      <c r="BK23" s="407"/>
      <c r="BL23" s="407"/>
      <c r="BM23" s="408"/>
      <c r="BN23" s="446">
        <v>26366508</v>
      </c>
      <c r="BO23" s="447"/>
      <c r="BP23" s="447"/>
      <c r="BQ23" s="447"/>
      <c r="BR23" s="447"/>
      <c r="BS23" s="447"/>
      <c r="BT23" s="447"/>
      <c r="BU23" s="448"/>
      <c r="BV23" s="446">
        <v>25348873</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166</v>
      </c>
      <c r="F24" s="476"/>
      <c r="G24" s="476"/>
      <c r="H24" s="476"/>
      <c r="I24" s="476"/>
      <c r="J24" s="476"/>
      <c r="K24" s="477"/>
      <c r="L24" s="497">
        <v>1</v>
      </c>
      <c r="M24" s="498"/>
      <c r="N24" s="498"/>
      <c r="O24" s="498"/>
      <c r="P24" s="537"/>
      <c r="Q24" s="497">
        <v>8750</v>
      </c>
      <c r="R24" s="498"/>
      <c r="S24" s="498"/>
      <c r="T24" s="498"/>
      <c r="U24" s="498"/>
      <c r="V24" s="537"/>
      <c r="W24" s="596"/>
      <c r="X24" s="584"/>
      <c r="Y24" s="585"/>
      <c r="Z24" s="496" t="s">
        <v>167</v>
      </c>
      <c r="AA24" s="476"/>
      <c r="AB24" s="476"/>
      <c r="AC24" s="476"/>
      <c r="AD24" s="476"/>
      <c r="AE24" s="476"/>
      <c r="AF24" s="476"/>
      <c r="AG24" s="477"/>
      <c r="AH24" s="497">
        <v>390</v>
      </c>
      <c r="AI24" s="498"/>
      <c r="AJ24" s="498"/>
      <c r="AK24" s="498"/>
      <c r="AL24" s="537"/>
      <c r="AM24" s="497">
        <v>1242150</v>
      </c>
      <c r="AN24" s="498"/>
      <c r="AO24" s="498"/>
      <c r="AP24" s="498"/>
      <c r="AQ24" s="498"/>
      <c r="AR24" s="537"/>
      <c r="AS24" s="497">
        <v>3185</v>
      </c>
      <c r="AT24" s="498"/>
      <c r="AU24" s="498"/>
      <c r="AV24" s="498"/>
      <c r="AW24" s="498"/>
      <c r="AX24" s="499"/>
      <c r="AY24" s="616" t="s">
        <v>168</v>
      </c>
      <c r="AZ24" s="617"/>
      <c r="BA24" s="617"/>
      <c r="BB24" s="617"/>
      <c r="BC24" s="617"/>
      <c r="BD24" s="617"/>
      <c r="BE24" s="617"/>
      <c r="BF24" s="617"/>
      <c r="BG24" s="617"/>
      <c r="BH24" s="617"/>
      <c r="BI24" s="617"/>
      <c r="BJ24" s="617"/>
      <c r="BK24" s="617"/>
      <c r="BL24" s="617"/>
      <c r="BM24" s="618"/>
      <c r="BN24" s="446">
        <v>20672976</v>
      </c>
      <c r="BO24" s="447"/>
      <c r="BP24" s="447"/>
      <c r="BQ24" s="447"/>
      <c r="BR24" s="447"/>
      <c r="BS24" s="447"/>
      <c r="BT24" s="447"/>
      <c r="BU24" s="448"/>
      <c r="BV24" s="446">
        <v>19989320</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169</v>
      </c>
      <c r="F25" s="476"/>
      <c r="G25" s="476"/>
      <c r="H25" s="476"/>
      <c r="I25" s="476"/>
      <c r="J25" s="476"/>
      <c r="K25" s="477"/>
      <c r="L25" s="497">
        <v>1</v>
      </c>
      <c r="M25" s="498"/>
      <c r="N25" s="498"/>
      <c r="O25" s="498"/>
      <c r="P25" s="537"/>
      <c r="Q25" s="497">
        <v>7150</v>
      </c>
      <c r="R25" s="498"/>
      <c r="S25" s="498"/>
      <c r="T25" s="498"/>
      <c r="U25" s="498"/>
      <c r="V25" s="537"/>
      <c r="W25" s="596"/>
      <c r="X25" s="584"/>
      <c r="Y25" s="585"/>
      <c r="Z25" s="496" t="s">
        <v>170</v>
      </c>
      <c r="AA25" s="476"/>
      <c r="AB25" s="476"/>
      <c r="AC25" s="476"/>
      <c r="AD25" s="476"/>
      <c r="AE25" s="476"/>
      <c r="AF25" s="476"/>
      <c r="AG25" s="477"/>
      <c r="AH25" s="497" t="s">
        <v>171</v>
      </c>
      <c r="AI25" s="498"/>
      <c r="AJ25" s="498"/>
      <c r="AK25" s="498"/>
      <c r="AL25" s="537"/>
      <c r="AM25" s="497" t="s">
        <v>124</v>
      </c>
      <c r="AN25" s="498"/>
      <c r="AO25" s="498"/>
      <c r="AP25" s="498"/>
      <c r="AQ25" s="498"/>
      <c r="AR25" s="537"/>
      <c r="AS25" s="497" t="s">
        <v>124</v>
      </c>
      <c r="AT25" s="498"/>
      <c r="AU25" s="498"/>
      <c r="AV25" s="498"/>
      <c r="AW25" s="498"/>
      <c r="AX25" s="499"/>
      <c r="AY25" s="406" t="s">
        <v>172</v>
      </c>
      <c r="AZ25" s="407"/>
      <c r="BA25" s="407"/>
      <c r="BB25" s="407"/>
      <c r="BC25" s="407"/>
      <c r="BD25" s="407"/>
      <c r="BE25" s="407"/>
      <c r="BF25" s="407"/>
      <c r="BG25" s="407"/>
      <c r="BH25" s="407"/>
      <c r="BI25" s="407"/>
      <c r="BJ25" s="407"/>
      <c r="BK25" s="407"/>
      <c r="BL25" s="407"/>
      <c r="BM25" s="408"/>
      <c r="BN25" s="409">
        <v>10184032</v>
      </c>
      <c r="BO25" s="410"/>
      <c r="BP25" s="410"/>
      <c r="BQ25" s="410"/>
      <c r="BR25" s="410"/>
      <c r="BS25" s="410"/>
      <c r="BT25" s="410"/>
      <c r="BU25" s="411"/>
      <c r="BV25" s="409">
        <v>11330021</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173</v>
      </c>
      <c r="F26" s="476"/>
      <c r="G26" s="476"/>
      <c r="H26" s="476"/>
      <c r="I26" s="476"/>
      <c r="J26" s="476"/>
      <c r="K26" s="477"/>
      <c r="L26" s="497">
        <v>1</v>
      </c>
      <c r="M26" s="498"/>
      <c r="N26" s="498"/>
      <c r="O26" s="498"/>
      <c r="P26" s="537"/>
      <c r="Q26" s="497">
        <v>6550</v>
      </c>
      <c r="R26" s="498"/>
      <c r="S26" s="498"/>
      <c r="T26" s="498"/>
      <c r="U26" s="498"/>
      <c r="V26" s="537"/>
      <c r="W26" s="596"/>
      <c r="X26" s="584"/>
      <c r="Y26" s="585"/>
      <c r="Z26" s="496" t="s">
        <v>174</v>
      </c>
      <c r="AA26" s="606"/>
      <c r="AB26" s="606"/>
      <c r="AC26" s="606"/>
      <c r="AD26" s="606"/>
      <c r="AE26" s="606"/>
      <c r="AF26" s="606"/>
      <c r="AG26" s="607"/>
      <c r="AH26" s="497">
        <v>18</v>
      </c>
      <c r="AI26" s="498"/>
      <c r="AJ26" s="498"/>
      <c r="AK26" s="498"/>
      <c r="AL26" s="537"/>
      <c r="AM26" s="497">
        <v>53604</v>
      </c>
      <c r="AN26" s="498"/>
      <c r="AO26" s="498"/>
      <c r="AP26" s="498"/>
      <c r="AQ26" s="498"/>
      <c r="AR26" s="537"/>
      <c r="AS26" s="497">
        <v>2978</v>
      </c>
      <c r="AT26" s="498"/>
      <c r="AU26" s="498"/>
      <c r="AV26" s="498"/>
      <c r="AW26" s="498"/>
      <c r="AX26" s="499"/>
      <c r="AY26" s="449" t="s">
        <v>175</v>
      </c>
      <c r="AZ26" s="450"/>
      <c r="BA26" s="450"/>
      <c r="BB26" s="450"/>
      <c r="BC26" s="450"/>
      <c r="BD26" s="450"/>
      <c r="BE26" s="450"/>
      <c r="BF26" s="450"/>
      <c r="BG26" s="450"/>
      <c r="BH26" s="450"/>
      <c r="BI26" s="450"/>
      <c r="BJ26" s="450"/>
      <c r="BK26" s="450"/>
      <c r="BL26" s="450"/>
      <c r="BM26" s="451"/>
      <c r="BN26" s="446" t="s">
        <v>134</v>
      </c>
      <c r="BO26" s="447"/>
      <c r="BP26" s="447"/>
      <c r="BQ26" s="447"/>
      <c r="BR26" s="447"/>
      <c r="BS26" s="447"/>
      <c r="BT26" s="447"/>
      <c r="BU26" s="448"/>
      <c r="BV26" s="446" t="s">
        <v>171</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176</v>
      </c>
      <c r="F27" s="476"/>
      <c r="G27" s="476"/>
      <c r="H27" s="476"/>
      <c r="I27" s="476"/>
      <c r="J27" s="476"/>
      <c r="K27" s="477"/>
      <c r="L27" s="497">
        <v>1</v>
      </c>
      <c r="M27" s="498"/>
      <c r="N27" s="498"/>
      <c r="O27" s="498"/>
      <c r="P27" s="537"/>
      <c r="Q27" s="497">
        <v>4640</v>
      </c>
      <c r="R27" s="498"/>
      <c r="S27" s="498"/>
      <c r="T27" s="498"/>
      <c r="U27" s="498"/>
      <c r="V27" s="537"/>
      <c r="W27" s="596"/>
      <c r="X27" s="584"/>
      <c r="Y27" s="585"/>
      <c r="Z27" s="496" t="s">
        <v>177</v>
      </c>
      <c r="AA27" s="476"/>
      <c r="AB27" s="476"/>
      <c r="AC27" s="476"/>
      <c r="AD27" s="476"/>
      <c r="AE27" s="476"/>
      <c r="AF27" s="476"/>
      <c r="AG27" s="477"/>
      <c r="AH27" s="497">
        <v>87</v>
      </c>
      <c r="AI27" s="498"/>
      <c r="AJ27" s="498"/>
      <c r="AK27" s="498"/>
      <c r="AL27" s="537"/>
      <c r="AM27" s="497">
        <v>254370</v>
      </c>
      <c r="AN27" s="498"/>
      <c r="AO27" s="498"/>
      <c r="AP27" s="498"/>
      <c r="AQ27" s="498"/>
      <c r="AR27" s="537"/>
      <c r="AS27" s="497">
        <v>2924</v>
      </c>
      <c r="AT27" s="498"/>
      <c r="AU27" s="498"/>
      <c r="AV27" s="498"/>
      <c r="AW27" s="498"/>
      <c r="AX27" s="499"/>
      <c r="AY27" s="538" t="s">
        <v>178</v>
      </c>
      <c r="AZ27" s="539"/>
      <c r="BA27" s="539"/>
      <c r="BB27" s="539"/>
      <c r="BC27" s="539"/>
      <c r="BD27" s="539"/>
      <c r="BE27" s="539"/>
      <c r="BF27" s="539"/>
      <c r="BG27" s="539"/>
      <c r="BH27" s="539"/>
      <c r="BI27" s="539"/>
      <c r="BJ27" s="539"/>
      <c r="BK27" s="539"/>
      <c r="BL27" s="539"/>
      <c r="BM27" s="540"/>
      <c r="BN27" s="619" t="s">
        <v>125</v>
      </c>
      <c r="BO27" s="620"/>
      <c r="BP27" s="620"/>
      <c r="BQ27" s="620"/>
      <c r="BR27" s="620"/>
      <c r="BS27" s="620"/>
      <c r="BT27" s="620"/>
      <c r="BU27" s="621"/>
      <c r="BV27" s="619" t="s">
        <v>124</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179</v>
      </c>
      <c r="F28" s="476"/>
      <c r="G28" s="476"/>
      <c r="H28" s="476"/>
      <c r="I28" s="476"/>
      <c r="J28" s="476"/>
      <c r="K28" s="477"/>
      <c r="L28" s="497">
        <v>1</v>
      </c>
      <c r="M28" s="498"/>
      <c r="N28" s="498"/>
      <c r="O28" s="498"/>
      <c r="P28" s="537"/>
      <c r="Q28" s="497">
        <v>4250</v>
      </c>
      <c r="R28" s="498"/>
      <c r="S28" s="498"/>
      <c r="T28" s="498"/>
      <c r="U28" s="498"/>
      <c r="V28" s="537"/>
      <c r="W28" s="596"/>
      <c r="X28" s="584"/>
      <c r="Y28" s="585"/>
      <c r="Z28" s="496" t="s">
        <v>180</v>
      </c>
      <c r="AA28" s="476"/>
      <c r="AB28" s="476"/>
      <c r="AC28" s="476"/>
      <c r="AD28" s="476"/>
      <c r="AE28" s="476"/>
      <c r="AF28" s="476"/>
      <c r="AG28" s="477"/>
      <c r="AH28" s="497" t="s">
        <v>134</v>
      </c>
      <c r="AI28" s="498"/>
      <c r="AJ28" s="498"/>
      <c r="AK28" s="498"/>
      <c r="AL28" s="537"/>
      <c r="AM28" s="497" t="s">
        <v>171</v>
      </c>
      <c r="AN28" s="498"/>
      <c r="AO28" s="498"/>
      <c r="AP28" s="498"/>
      <c r="AQ28" s="498"/>
      <c r="AR28" s="537"/>
      <c r="AS28" s="497" t="s">
        <v>125</v>
      </c>
      <c r="AT28" s="498"/>
      <c r="AU28" s="498"/>
      <c r="AV28" s="498"/>
      <c r="AW28" s="498"/>
      <c r="AX28" s="499"/>
      <c r="AY28" s="622" t="s">
        <v>181</v>
      </c>
      <c r="AZ28" s="623"/>
      <c r="BA28" s="623"/>
      <c r="BB28" s="624"/>
      <c r="BC28" s="406" t="s">
        <v>42</v>
      </c>
      <c r="BD28" s="407"/>
      <c r="BE28" s="407"/>
      <c r="BF28" s="407"/>
      <c r="BG28" s="407"/>
      <c r="BH28" s="407"/>
      <c r="BI28" s="407"/>
      <c r="BJ28" s="407"/>
      <c r="BK28" s="407"/>
      <c r="BL28" s="407"/>
      <c r="BM28" s="408"/>
      <c r="BN28" s="409">
        <v>1704537</v>
      </c>
      <c r="BO28" s="410"/>
      <c r="BP28" s="410"/>
      <c r="BQ28" s="410"/>
      <c r="BR28" s="410"/>
      <c r="BS28" s="410"/>
      <c r="BT28" s="410"/>
      <c r="BU28" s="411"/>
      <c r="BV28" s="409">
        <v>1785423</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182</v>
      </c>
      <c r="F29" s="476"/>
      <c r="G29" s="476"/>
      <c r="H29" s="476"/>
      <c r="I29" s="476"/>
      <c r="J29" s="476"/>
      <c r="K29" s="477"/>
      <c r="L29" s="497">
        <v>18</v>
      </c>
      <c r="M29" s="498"/>
      <c r="N29" s="498"/>
      <c r="O29" s="498"/>
      <c r="P29" s="537"/>
      <c r="Q29" s="497">
        <v>3920</v>
      </c>
      <c r="R29" s="498"/>
      <c r="S29" s="498"/>
      <c r="T29" s="498"/>
      <c r="U29" s="498"/>
      <c r="V29" s="537"/>
      <c r="W29" s="597"/>
      <c r="X29" s="598"/>
      <c r="Y29" s="599"/>
      <c r="Z29" s="496" t="s">
        <v>183</v>
      </c>
      <c r="AA29" s="476"/>
      <c r="AB29" s="476"/>
      <c r="AC29" s="476"/>
      <c r="AD29" s="476"/>
      <c r="AE29" s="476"/>
      <c r="AF29" s="476"/>
      <c r="AG29" s="477"/>
      <c r="AH29" s="497">
        <v>477</v>
      </c>
      <c r="AI29" s="498"/>
      <c r="AJ29" s="498"/>
      <c r="AK29" s="498"/>
      <c r="AL29" s="537"/>
      <c r="AM29" s="497">
        <v>1496520</v>
      </c>
      <c r="AN29" s="498"/>
      <c r="AO29" s="498"/>
      <c r="AP29" s="498"/>
      <c r="AQ29" s="498"/>
      <c r="AR29" s="537"/>
      <c r="AS29" s="497">
        <v>3137</v>
      </c>
      <c r="AT29" s="498"/>
      <c r="AU29" s="498"/>
      <c r="AV29" s="498"/>
      <c r="AW29" s="498"/>
      <c r="AX29" s="499"/>
      <c r="AY29" s="625"/>
      <c r="AZ29" s="626"/>
      <c r="BA29" s="626"/>
      <c r="BB29" s="627"/>
      <c r="BC29" s="480" t="s">
        <v>184</v>
      </c>
      <c r="BD29" s="481"/>
      <c r="BE29" s="481"/>
      <c r="BF29" s="481"/>
      <c r="BG29" s="481"/>
      <c r="BH29" s="481"/>
      <c r="BI29" s="481"/>
      <c r="BJ29" s="481"/>
      <c r="BK29" s="481"/>
      <c r="BL29" s="481"/>
      <c r="BM29" s="482"/>
      <c r="BN29" s="446">
        <v>621901</v>
      </c>
      <c r="BO29" s="447"/>
      <c r="BP29" s="447"/>
      <c r="BQ29" s="447"/>
      <c r="BR29" s="447"/>
      <c r="BS29" s="447"/>
      <c r="BT29" s="447"/>
      <c r="BU29" s="448"/>
      <c r="BV29" s="446">
        <v>621146</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185</v>
      </c>
      <c r="X30" s="604"/>
      <c r="Y30" s="604"/>
      <c r="Z30" s="604"/>
      <c r="AA30" s="604"/>
      <c r="AB30" s="604"/>
      <c r="AC30" s="604"/>
      <c r="AD30" s="604"/>
      <c r="AE30" s="604"/>
      <c r="AF30" s="604"/>
      <c r="AG30" s="605"/>
      <c r="AH30" s="562">
        <v>102.3</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3454372</v>
      </c>
      <c r="BO30" s="620"/>
      <c r="BP30" s="620"/>
      <c r="BQ30" s="620"/>
      <c r="BR30" s="620"/>
      <c r="BS30" s="620"/>
      <c r="BT30" s="620"/>
      <c r="BU30" s="621"/>
      <c r="BV30" s="619">
        <v>3764383</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192</v>
      </c>
      <c r="D33" s="470"/>
      <c r="E33" s="435" t="s">
        <v>193</v>
      </c>
      <c r="F33" s="435"/>
      <c r="G33" s="435"/>
      <c r="H33" s="435"/>
      <c r="I33" s="435"/>
      <c r="J33" s="435"/>
      <c r="K33" s="435"/>
      <c r="L33" s="435"/>
      <c r="M33" s="435"/>
      <c r="N33" s="435"/>
      <c r="O33" s="435"/>
      <c r="P33" s="435"/>
      <c r="Q33" s="435"/>
      <c r="R33" s="435"/>
      <c r="S33" s="435"/>
      <c r="T33" s="195"/>
      <c r="U33" s="470" t="s">
        <v>194</v>
      </c>
      <c r="V33" s="470"/>
      <c r="W33" s="435" t="s">
        <v>195</v>
      </c>
      <c r="X33" s="435"/>
      <c r="Y33" s="435"/>
      <c r="Z33" s="435"/>
      <c r="AA33" s="435"/>
      <c r="AB33" s="435"/>
      <c r="AC33" s="435"/>
      <c r="AD33" s="435"/>
      <c r="AE33" s="435"/>
      <c r="AF33" s="435"/>
      <c r="AG33" s="435"/>
      <c r="AH33" s="435"/>
      <c r="AI33" s="435"/>
      <c r="AJ33" s="435"/>
      <c r="AK33" s="435"/>
      <c r="AL33" s="195"/>
      <c r="AM33" s="470" t="s">
        <v>194</v>
      </c>
      <c r="AN33" s="470"/>
      <c r="AO33" s="435" t="s">
        <v>193</v>
      </c>
      <c r="AP33" s="435"/>
      <c r="AQ33" s="435"/>
      <c r="AR33" s="435"/>
      <c r="AS33" s="435"/>
      <c r="AT33" s="435"/>
      <c r="AU33" s="435"/>
      <c r="AV33" s="435"/>
      <c r="AW33" s="435"/>
      <c r="AX33" s="435"/>
      <c r="AY33" s="435"/>
      <c r="AZ33" s="435"/>
      <c r="BA33" s="435"/>
      <c r="BB33" s="435"/>
      <c r="BC33" s="435"/>
      <c r="BD33" s="196"/>
      <c r="BE33" s="435" t="s">
        <v>196</v>
      </c>
      <c r="BF33" s="435"/>
      <c r="BG33" s="435" t="s">
        <v>197</v>
      </c>
      <c r="BH33" s="435"/>
      <c r="BI33" s="435"/>
      <c r="BJ33" s="435"/>
      <c r="BK33" s="435"/>
      <c r="BL33" s="435"/>
      <c r="BM33" s="435"/>
      <c r="BN33" s="435"/>
      <c r="BO33" s="435"/>
      <c r="BP33" s="435"/>
      <c r="BQ33" s="435"/>
      <c r="BR33" s="435"/>
      <c r="BS33" s="435"/>
      <c r="BT33" s="435"/>
      <c r="BU33" s="435"/>
      <c r="BV33" s="196"/>
      <c r="BW33" s="470" t="s">
        <v>196</v>
      </c>
      <c r="BX33" s="470"/>
      <c r="BY33" s="435" t="s">
        <v>198</v>
      </c>
      <c r="BZ33" s="435"/>
      <c r="CA33" s="435"/>
      <c r="CB33" s="435"/>
      <c r="CC33" s="435"/>
      <c r="CD33" s="435"/>
      <c r="CE33" s="435"/>
      <c r="CF33" s="435"/>
      <c r="CG33" s="435"/>
      <c r="CH33" s="435"/>
      <c r="CI33" s="435"/>
      <c r="CJ33" s="435"/>
      <c r="CK33" s="435"/>
      <c r="CL33" s="435"/>
      <c r="CM33" s="435"/>
      <c r="CN33" s="195"/>
      <c r="CO33" s="470" t="s">
        <v>192</v>
      </c>
      <c r="CP33" s="470"/>
      <c r="CQ33" s="435" t="s">
        <v>199</v>
      </c>
      <c r="CR33" s="435"/>
      <c r="CS33" s="435"/>
      <c r="CT33" s="435"/>
      <c r="CU33" s="435"/>
      <c r="CV33" s="435"/>
      <c r="CW33" s="435"/>
      <c r="CX33" s="435"/>
      <c r="CY33" s="435"/>
      <c r="CZ33" s="435"/>
      <c r="DA33" s="435"/>
      <c r="DB33" s="435"/>
      <c r="DC33" s="435"/>
      <c r="DD33" s="435"/>
      <c r="DE33" s="435"/>
      <c r="DF33" s="195"/>
      <c r="DG33" s="631" t="s">
        <v>200</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4</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8</v>
      </c>
      <c r="AN34" s="632"/>
      <c r="AO34" s="633" t="str">
        <f>IF('各会計、関係団体の財政状況及び健全化判断比率'!B32="","",'各会計、関係団体の財政状況及び健全化判断比率'!B32)</f>
        <v>水道事業会計</v>
      </c>
      <c r="AP34" s="633"/>
      <c r="AQ34" s="633"/>
      <c r="AR34" s="633"/>
      <c r="AS34" s="633"/>
      <c r="AT34" s="633"/>
      <c r="AU34" s="633"/>
      <c r="AV34" s="633"/>
      <c r="AW34" s="633"/>
      <c r="AX34" s="633"/>
      <c r="AY34" s="633"/>
      <c r="AZ34" s="633"/>
      <c r="BA34" s="633"/>
      <c r="BB34" s="633"/>
      <c r="BC34" s="633"/>
      <c r="BD34" s="193"/>
      <c r="BE34" s="632">
        <f>IF(BG34="","",MAX(C34:D43,U34:V43,AM34:AN43)+1)</f>
        <v>10</v>
      </c>
      <c r="BF34" s="632"/>
      <c r="BG34" s="633" t="str">
        <f>IF('各会計、関係団体の財政状況及び健全化判断比率'!B34="","",'各会計、関係団体の財政状況及び健全化判断比率'!B34)</f>
        <v>公共下水道事業特別会計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12</v>
      </c>
      <c r="BX34" s="632"/>
      <c r="BY34" s="633" t="str">
        <f>IF('各会計、関係団体の財政状況及び健全化判断比率'!B68="","",'各会計、関係団体の財政状況及び健全化判断比率'!B68)</f>
        <v>太田川原野谷川治水水防組合</v>
      </c>
      <c r="BZ34" s="633"/>
      <c r="CA34" s="633"/>
      <c r="CB34" s="633"/>
      <c r="CC34" s="633"/>
      <c r="CD34" s="633"/>
      <c r="CE34" s="633"/>
      <c r="CF34" s="633"/>
      <c r="CG34" s="633"/>
      <c r="CH34" s="633"/>
      <c r="CI34" s="633"/>
      <c r="CJ34" s="633"/>
      <c r="CK34" s="633"/>
      <c r="CL34" s="633"/>
      <c r="CM34" s="633"/>
      <c r="CN34" s="193"/>
      <c r="CO34" s="632">
        <f>IF(CQ34="","",MAX(C34:D43,U34:V43,AM34:AN43,BE34:BF43,BW34:BX43)+1)</f>
        <v>21</v>
      </c>
      <c r="CP34" s="632"/>
      <c r="CQ34" s="633" t="str">
        <f>IF('各会計、関係団体の財政状況及び健全化判断比率'!BS7="","",'各会計、関係団体の財政状況及び健全化判断比率'!BS7)</f>
        <v>袋井地域土地開発公社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墓地事業特別会計</v>
      </c>
      <c r="F35" s="633"/>
      <c r="G35" s="633"/>
      <c r="H35" s="633"/>
      <c r="I35" s="633"/>
      <c r="J35" s="633"/>
      <c r="K35" s="633"/>
      <c r="L35" s="633"/>
      <c r="M35" s="633"/>
      <c r="N35" s="633"/>
      <c r="O35" s="633"/>
      <c r="P35" s="633"/>
      <c r="Q35" s="633"/>
      <c r="R35" s="633"/>
      <c r="S35" s="633"/>
      <c r="T35" s="193"/>
      <c r="U35" s="632">
        <f>IF(W35="","",U34+1)</f>
        <v>5</v>
      </c>
      <c r="V35" s="632"/>
      <c r="W35" s="633" t="str">
        <f>IF('各会計、関係団体の財政状況及び健全化判断比率'!B29="","",'各会計、関係団体の財政状況及び健全化判断比率'!B29)</f>
        <v>後期高齢者医療特別会計</v>
      </c>
      <c r="X35" s="633"/>
      <c r="Y35" s="633"/>
      <c r="Z35" s="633"/>
      <c r="AA35" s="633"/>
      <c r="AB35" s="633"/>
      <c r="AC35" s="633"/>
      <c r="AD35" s="633"/>
      <c r="AE35" s="633"/>
      <c r="AF35" s="633"/>
      <c r="AG35" s="633"/>
      <c r="AH35" s="633"/>
      <c r="AI35" s="633"/>
      <c r="AJ35" s="633"/>
      <c r="AK35" s="633"/>
      <c r="AL35" s="193"/>
      <c r="AM35" s="632">
        <f t="shared" ref="AM35:AM43" si="0">IF(AO35="","",AM34+1)</f>
        <v>9</v>
      </c>
      <c r="AN35" s="632"/>
      <c r="AO35" s="633" t="str">
        <f>IF('各会計、関係団体の財政状況及び健全化判断比率'!B33="","",'各会計、関係団体の財政状況及び健全化判断比率'!B33)</f>
        <v>病院事業会計</v>
      </c>
      <c r="AP35" s="633"/>
      <c r="AQ35" s="633"/>
      <c r="AR35" s="633"/>
      <c r="AS35" s="633"/>
      <c r="AT35" s="633"/>
      <c r="AU35" s="633"/>
      <c r="AV35" s="633"/>
      <c r="AW35" s="633"/>
      <c r="AX35" s="633"/>
      <c r="AY35" s="633"/>
      <c r="AZ35" s="633"/>
      <c r="BA35" s="633"/>
      <c r="BB35" s="633"/>
      <c r="BC35" s="633"/>
      <c r="BD35" s="193"/>
      <c r="BE35" s="632">
        <f t="shared" ref="BE35:BE43" si="1">IF(BG35="","",BE34+1)</f>
        <v>11</v>
      </c>
      <c r="BF35" s="632"/>
      <c r="BG35" s="633" t="str">
        <f>IF('各会計、関係団体の財政状況及び健全化判断比率'!B35="","",'各会計、関係団体の財政状況及び健全化判断比率'!B35)</f>
        <v>農業集落排水事業特別会計</v>
      </c>
      <c r="BH35" s="633"/>
      <c r="BI35" s="633"/>
      <c r="BJ35" s="633"/>
      <c r="BK35" s="633"/>
      <c r="BL35" s="633"/>
      <c r="BM35" s="633"/>
      <c r="BN35" s="633"/>
      <c r="BO35" s="633"/>
      <c r="BP35" s="633"/>
      <c r="BQ35" s="633"/>
      <c r="BR35" s="633"/>
      <c r="BS35" s="633"/>
      <c r="BT35" s="633"/>
      <c r="BU35" s="633"/>
      <c r="BV35" s="193"/>
      <c r="BW35" s="632">
        <f t="shared" ref="BW35:BW43" si="2">IF(BY35="","",BW34+1)</f>
        <v>13</v>
      </c>
      <c r="BX35" s="632"/>
      <c r="BY35" s="633" t="str">
        <f>IF('各会計、関係団体の財政状況及び健全化判断比率'!B69="","",'各会計、関係団体の財政状況及び健全化判断比率'!B69)</f>
        <v>浅羽地域湛水防除施設組合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f>IF(E36="","",C35+1)</f>
        <v>3</v>
      </c>
      <c r="D36" s="632"/>
      <c r="E36" s="633" t="str">
        <f>IF('各会計、関係団体の財政状況及び健全化判断比率'!B9="","",'各会計、関係団体の財政状況及び健全化判断比率'!B9)</f>
        <v>公共下水道事業特別会計（汚水処理場分）</v>
      </c>
      <c r="F36" s="633"/>
      <c r="G36" s="633"/>
      <c r="H36" s="633"/>
      <c r="I36" s="633"/>
      <c r="J36" s="633"/>
      <c r="K36" s="633"/>
      <c r="L36" s="633"/>
      <c r="M36" s="633"/>
      <c r="N36" s="633"/>
      <c r="O36" s="633"/>
      <c r="P36" s="633"/>
      <c r="Q36" s="633"/>
      <c r="R36" s="633"/>
      <c r="S36" s="633"/>
      <c r="T36" s="193"/>
      <c r="U36" s="632">
        <f t="shared" ref="U36:U43" si="4">IF(W36="","",U35+1)</f>
        <v>6</v>
      </c>
      <c r="V36" s="632"/>
      <c r="W36" s="633" t="str">
        <f>IF('各会計、関係団体の財政状況及び健全化判断比率'!B30="","",'各会計、関係団体の財政状況及び健全化判断比率'!B30)</f>
        <v>介護保険特別会計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14</v>
      </c>
      <c r="BX36" s="632"/>
      <c r="BY36" s="633" t="str">
        <f>IF('各会計、関係団体の財政状況及び健全化判断比率'!B70="","",'各会計、関係団体の財政状況及び健全化判断比率'!B70)</f>
        <v>袋井市森町広域行政組合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7</v>
      </c>
      <c r="V37" s="632"/>
      <c r="W37" s="633" t="str">
        <f>IF('各会計、関係団体の財政状況及び健全化判断比率'!B31="","",'各会計、関係団体の財政状況及び健全化判断比率'!B31)</f>
        <v>駐車場事業特別会計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15</v>
      </c>
      <c r="BX37" s="632"/>
      <c r="BY37" s="633" t="str">
        <f>IF('各会計、関係団体の財政状況及び健全化判断比率'!B71="","",'各会計、関係団体の財政状況及び健全化判断比率'!B71)</f>
        <v>中遠広域事務組合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16</v>
      </c>
      <c r="BX38" s="632"/>
      <c r="BY38" s="633" t="str">
        <f>IF('各会計、関係団体の財政状況及び健全化判断比率'!B72="","",'各会計、関係団体の財政状況及び健全化判断比率'!B72)</f>
        <v>中東遠看護専門学校組合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17</v>
      </c>
      <c r="BX39" s="632"/>
      <c r="BY39" s="633" t="str">
        <f>IF('各会計、関係団体の財政状況及び健全化判断比率'!B73="","",'各会計、関係団体の財政状況及び健全化判断比率'!B73)</f>
        <v>静岡県後期高齢者医療広域連合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18</v>
      </c>
      <c r="BX40" s="632"/>
      <c r="BY40" s="633" t="str">
        <f>IF('各会計、関係団体の財政状況及び健全化判断比率'!B74="","",'各会計、関係団体の財政状況及び健全化判断比率'!B74)</f>
        <v>静岡県後期高齢者医療広域連合（事業会計分）</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19</v>
      </c>
      <c r="BX41" s="632"/>
      <c r="BY41" s="633" t="str">
        <f>IF('各会計、関係団体の財政状況及び健全化判断比率'!B75="","",'各会計、関係団体の財政状況及び健全化判断比率'!B75)</f>
        <v>静岡地方税滞納整理機構</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20</v>
      </c>
      <c r="BX42" s="632"/>
      <c r="BY42" s="633" t="str">
        <f>IF('各会計、関係団体の財政状況及び健全化判断比率'!B76="","",'各会計、関係団体の財政状況及び健全化判断比率'!B76)</f>
        <v>掛川市・袋井市病院企業団</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205</v>
      </c>
    </row>
    <row r="50" spans="5:5" x14ac:dyDescent="0.15">
      <c r="E50" s="167" t="s">
        <v>206</v>
      </c>
    </row>
    <row r="51" spans="5:5" x14ac:dyDescent="0.15">
      <c r="E51" s="167" t="s">
        <v>207</v>
      </c>
    </row>
    <row r="52" spans="5:5" x14ac:dyDescent="0.15">
      <c r="E52" s="167" t="s">
        <v>208</v>
      </c>
    </row>
    <row r="53" spans="5:5" x14ac:dyDescent="0.15">
      <c r="E53" s="167" t="s">
        <v>209</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JSWLgy6aFigK3lE3KIZpO9SdwU+W00iAkNl5AcOhvydoIz2OixU6hmUWKyPoGyWZAARTxdbj9ntUzTMc2XjkdQ==" saltValue="oleY+uJPgJcFhUYU+JxqK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210</v>
      </c>
      <c r="DI1" s="636"/>
      <c r="DJ1" s="636"/>
      <c r="DK1" s="636"/>
      <c r="DL1" s="636"/>
      <c r="DM1" s="636"/>
      <c r="DN1" s="637"/>
      <c r="DO1" s="205"/>
      <c r="DP1" s="635" t="s">
        <v>211</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213</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214</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215</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216</v>
      </c>
      <c r="S4" s="639"/>
      <c r="T4" s="639"/>
      <c r="U4" s="639"/>
      <c r="V4" s="639"/>
      <c r="W4" s="639"/>
      <c r="X4" s="639"/>
      <c r="Y4" s="640"/>
      <c r="Z4" s="638" t="s">
        <v>217</v>
      </c>
      <c r="AA4" s="639"/>
      <c r="AB4" s="639"/>
      <c r="AC4" s="640"/>
      <c r="AD4" s="638" t="s">
        <v>218</v>
      </c>
      <c r="AE4" s="639"/>
      <c r="AF4" s="639"/>
      <c r="AG4" s="639"/>
      <c r="AH4" s="639"/>
      <c r="AI4" s="639"/>
      <c r="AJ4" s="639"/>
      <c r="AK4" s="640"/>
      <c r="AL4" s="638" t="s">
        <v>217</v>
      </c>
      <c r="AM4" s="639"/>
      <c r="AN4" s="639"/>
      <c r="AO4" s="640"/>
      <c r="AP4" s="644" t="s">
        <v>219</v>
      </c>
      <c r="AQ4" s="644"/>
      <c r="AR4" s="644"/>
      <c r="AS4" s="644"/>
      <c r="AT4" s="644"/>
      <c r="AU4" s="644"/>
      <c r="AV4" s="644"/>
      <c r="AW4" s="644"/>
      <c r="AX4" s="644"/>
      <c r="AY4" s="644"/>
      <c r="AZ4" s="644"/>
      <c r="BA4" s="644"/>
      <c r="BB4" s="644"/>
      <c r="BC4" s="644"/>
      <c r="BD4" s="644"/>
      <c r="BE4" s="644"/>
      <c r="BF4" s="644"/>
      <c r="BG4" s="644" t="s">
        <v>220</v>
      </c>
      <c r="BH4" s="644"/>
      <c r="BI4" s="644"/>
      <c r="BJ4" s="644"/>
      <c r="BK4" s="644"/>
      <c r="BL4" s="644"/>
      <c r="BM4" s="644"/>
      <c r="BN4" s="644"/>
      <c r="BO4" s="644" t="s">
        <v>217</v>
      </c>
      <c r="BP4" s="644"/>
      <c r="BQ4" s="644"/>
      <c r="BR4" s="644"/>
      <c r="BS4" s="644" t="s">
        <v>221</v>
      </c>
      <c r="BT4" s="644"/>
      <c r="BU4" s="644"/>
      <c r="BV4" s="644"/>
      <c r="BW4" s="644"/>
      <c r="BX4" s="644"/>
      <c r="BY4" s="644"/>
      <c r="BZ4" s="644"/>
      <c r="CA4" s="644"/>
      <c r="CB4" s="644"/>
      <c r="CD4" s="641" t="s">
        <v>222</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223</v>
      </c>
      <c r="C5" s="646"/>
      <c r="D5" s="646"/>
      <c r="E5" s="646"/>
      <c r="F5" s="646"/>
      <c r="G5" s="646"/>
      <c r="H5" s="646"/>
      <c r="I5" s="646"/>
      <c r="J5" s="646"/>
      <c r="K5" s="646"/>
      <c r="L5" s="646"/>
      <c r="M5" s="646"/>
      <c r="N5" s="646"/>
      <c r="O5" s="646"/>
      <c r="P5" s="646"/>
      <c r="Q5" s="647"/>
      <c r="R5" s="648">
        <v>15181968</v>
      </c>
      <c r="S5" s="649"/>
      <c r="T5" s="649"/>
      <c r="U5" s="649"/>
      <c r="V5" s="649"/>
      <c r="W5" s="649"/>
      <c r="X5" s="649"/>
      <c r="Y5" s="650"/>
      <c r="Z5" s="651">
        <v>44.6</v>
      </c>
      <c r="AA5" s="651"/>
      <c r="AB5" s="651"/>
      <c r="AC5" s="651"/>
      <c r="AD5" s="652">
        <v>13912489</v>
      </c>
      <c r="AE5" s="652"/>
      <c r="AF5" s="652"/>
      <c r="AG5" s="652"/>
      <c r="AH5" s="652"/>
      <c r="AI5" s="652"/>
      <c r="AJ5" s="652"/>
      <c r="AK5" s="652"/>
      <c r="AL5" s="653">
        <v>75.599999999999994</v>
      </c>
      <c r="AM5" s="654"/>
      <c r="AN5" s="654"/>
      <c r="AO5" s="655"/>
      <c r="AP5" s="645" t="s">
        <v>224</v>
      </c>
      <c r="AQ5" s="646"/>
      <c r="AR5" s="646"/>
      <c r="AS5" s="646"/>
      <c r="AT5" s="646"/>
      <c r="AU5" s="646"/>
      <c r="AV5" s="646"/>
      <c r="AW5" s="646"/>
      <c r="AX5" s="646"/>
      <c r="AY5" s="646"/>
      <c r="AZ5" s="646"/>
      <c r="BA5" s="646"/>
      <c r="BB5" s="646"/>
      <c r="BC5" s="646"/>
      <c r="BD5" s="646"/>
      <c r="BE5" s="646"/>
      <c r="BF5" s="647"/>
      <c r="BG5" s="659">
        <v>13912489</v>
      </c>
      <c r="BH5" s="660"/>
      <c r="BI5" s="660"/>
      <c r="BJ5" s="660"/>
      <c r="BK5" s="660"/>
      <c r="BL5" s="660"/>
      <c r="BM5" s="660"/>
      <c r="BN5" s="661"/>
      <c r="BO5" s="662">
        <v>91.6</v>
      </c>
      <c r="BP5" s="662"/>
      <c r="BQ5" s="662"/>
      <c r="BR5" s="662"/>
      <c r="BS5" s="663" t="s">
        <v>225</v>
      </c>
      <c r="BT5" s="663"/>
      <c r="BU5" s="663"/>
      <c r="BV5" s="663"/>
      <c r="BW5" s="663"/>
      <c r="BX5" s="663"/>
      <c r="BY5" s="663"/>
      <c r="BZ5" s="663"/>
      <c r="CA5" s="663"/>
      <c r="CB5" s="667"/>
      <c r="CD5" s="641" t="s">
        <v>219</v>
      </c>
      <c r="CE5" s="642"/>
      <c r="CF5" s="642"/>
      <c r="CG5" s="642"/>
      <c r="CH5" s="642"/>
      <c r="CI5" s="642"/>
      <c r="CJ5" s="642"/>
      <c r="CK5" s="642"/>
      <c r="CL5" s="642"/>
      <c r="CM5" s="642"/>
      <c r="CN5" s="642"/>
      <c r="CO5" s="642"/>
      <c r="CP5" s="642"/>
      <c r="CQ5" s="643"/>
      <c r="CR5" s="641" t="s">
        <v>226</v>
      </c>
      <c r="CS5" s="642"/>
      <c r="CT5" s="642"/>
      <c r="CU5" s="642"/>
      <c r="CV5" s="642"/>
      <c r="CW5" s="642"/>
      <c r="CX5" s="642"/>
      <c r="CY5" s="643"/>
      <c r="CZ5" s="641" t="s">
        <v>217</v>
      </c>
      <c r="DA5" s="642"/>
      <c r="DB5" s="642"/>
      <c r="DC5" s="643"/>
      <c r="DD5" s="641" t="s">
        <v>227</v>
      </c>
      <c r="DE5" s="642"/>
      <c r="DF5" s="642"/>
      <c r="DG5" s="642"/>
      <c r="DH5" s="642"/>
      <c r="DI5" s="642"/>
      <c r="DJ5" s="642"/>
      <c r="DK5" s="642"/>
      <c r="DL5" s="642"/>
      <c r="DM5" s="642"/>
      <c r="DN5" s="642"/>
      <c r="DO5" s="642"/>
      <c r="DP5" s="643"/>
      <c r="DQ5" s="641" t="s">
        <v>228</v>
      </c>
      <c r="DR5" s="642"/>
      <c r="DS5" s="642"/>
      <c r="DT5" s="642"/>
      <c r="DU5" s="642"/>
      <c r="DV5" s="642"/>
      <c r="DW5" s="642"/>
      <c r="DX5" s="642"/>
      <c r="DY5" s="642"/>
      <c r="DZ5" s="642"/>
      <c r="EA5" s="642"/>
      <c r="EB5" s="642"/>
      <c r="EC5" s="643"/>
    </row>
    <row r="6" spans="2:143" ht="11.25" customHeight="1" x14ac:dyDescent="0.15">
      <c r="B6" s="656" t="s">
        <v>229</v>
      </c>
      <c r="C6" s="657"/>
      <c r="D6" s="657"/>
      <c r="E6" s="657"/>
      <c r="F6" s="657"/>
      <c r="G6" s="657"/>
      <c r="H6" s="657"/>
      <c r="I6" s="657"/>
      <c r="J6" s="657"/>
      <c r="K6" s="657"/>
      <c r="L6" s="657"/>
      <c r="M6" s="657"/>
      <c r="N6" s="657"/>
      <c r="O6" s="657"/>
      <c r="P6" s="657"/>
      <c r="Q6" s="658"/>
      <c r="R6" s="659">
        <v>381283</v>
      </c>
      <c r="S6" s="660"/>
      <c r="T6" s="660"/>
      <c r="U6" s="660"/>
      <c r="V6" s="660"/>
      <c r="W6" s="660"/>
      <c r="X6" s="660"/>
      <c r="Y6" s="661"/>
      <c r="Z6" s="662">
        <v>1.1000000000000001</v>
      </c>
      <c r="AA6" s="662"/>
      <c r="AB6" s="662"/>
      <c r="AC6" s="662"/>
      <c r="AD6" s="663">
        <v>381283</v>
      </c>
      <c r="AE6" s="663"/>
      <c r="AF6" s="663"/>
      <c r="AG6" s="663"/>
      <c r="AH6" s="663"/>
      <c r="AI6" s="663"/>
      <c r="AJ6" s="663"/>
      <c r="AK6" s="663"/>
      <c r="AL6" s="664">
        <v>2.1</v>
      </c>
      <c r="AM6" s="665"/>
      <c r="AN6" s="665"/>
      <c r="AO6" s="666"/>
      <c r="AP6" s="656" t="s">
        <v>230</v>
      </c>
      <c r="AQ6" s="657"/>
      <c r="AR6" s="657"/>
      <c r="AS6" s="657"/>
      <c r="AT6" s="657"/>
      <c r="AU6" s="657"/>
      <c r="AV6" s="657"/>
      <c r="AW6" s="657"/>
      <c r="AX6" s="657"/>
      <c r="AY6" s="657"/>
      <c r="AZ6" s="657"/>
      <c r="BA6" s="657"/>
      <c r="BB6" s="657"/>
      <c r="BC6" s="657"/>
      <c r="BD6" s="657"/>
      <c r="BE6" s="657"/>
      <c r="BF6" s="658"/>
      <c r="BG6" s="659">
        <v>13912489</v>
      </c>
      <c r="BH6" s="660"/>
      <c r="BI6" s="660"/>
      <c r="BJ6" s="660"/>
      <c r="BK6" s="660"/>
      <c r="BL6" s="660"/>
      <c r="BM6" s="660"/>
      <c r="BN6" s="661"/>
      <c r="BO6" s="662">
        <v>91.6</v>
      </c>
      <c r="BP6" s="662"/>
      <c r="BQ6" s="662"/>
      <c r="BR6" s="662"/>
      <c r="BS6" s="663" t="s">
        <v>225</v>
      </c>
      <c r="BT6" s="663"/>
      <c r="BU6" s="663"/>
      <c r="BV6" s="663"/>
      <c r="BW6" s="663"/>
      <c r="BX6" s="663"/>
      <c r="BY6" s="663"/>
      <c r="BZ6" s="663"/>
      <c r="CA6" s="663"/>
      <c r="CB6" s="667"/>
      <c r="CD6" s="670" t="s">
        <v>231</v>
      </c>
      <c r="CE6" s="671"/>
      <c r="CF6" s="671"/>
      <c r="CG6" s="671"/>
      <c r="CH6" s="671"/>
      <c r="CI6" s="671"/>
      <c r="CJ6" s="671"/>
      <c r="CK6" s="671"/>
      <c r="CL6" s="671"/>
      <c r="CM6" s="671"/>
      <c r="CN6" s="671"/>
      <c r="CO6" s="671"/>
      <c r="CP6" s="671"/>
      <c r="CQ6" s="672"/>
      <c r="CR6" s="659">
        <v>237689</v>
      </c>
      <c r="CS6" s="660"/>
      <c r="CT6" s="660"/>
      <c r="CU6" s="660"/>
      <c r="CV6" s="660"/>
      <c r="CW6" s="660"/>
      <c r="CX6" s="660"/>
      <c r="CY6" s="661"/>
      <c r="CZ6" s="653">
        <v>0.7</v>
      </c>
      <c r="DA6" s="654"/>
      <c r="DB6" s="654"/>
      <c r="DC6" s="673"/>
      <c r="DD6" s="668" t="s">
        <v>225</v>
      </c>
      <c r="DE6" s="660"/>
      <c r="DF6" s="660"/>
      <c r="DG6" s="660"/>
      <c r="DH6" s="660"/>
      <c r="DI6" s="660"/>
      <c r="DJ6" s="660"/>
      <c r="DK6" s="660"/>
      <c r="DL6" s="660"/>
      <c r="DM6" s="660"/>
      <c r="DN6" s="660"/>
      <c r="DO6" s="660"/>
      <c r="DP6" s="661"/>
      <c r="DQ6" s="668">
        <v>237689</v>
      </c>
      <c r="DR6" s="660"/>
      <c r="DS6" s="660"/>
      <c r="DT6" s="660"/>
      <c r="DU6" s="660"/>
      <c r="DV6" s="660"/>
      <c r="DW6" s="660"/>
      <c r="DX6" s="660"/>
      <c r="DY6" s="660"/>
      <c r="DZ6" s="660"/>
      <c r="EA6" s="660"/>
      <c r="EB6" s="660"/>
      <c r="EC6" s="669"/>
    </row>
    <row r="7" spans="2:143" ht="11.25" customHeight="1" x14ac:dyDescent="0.15">
      <c r="B7" s="656" t="s">
        <v>232</v>
      </c>
      <c r="C7" s="657"/>
      <c r="D7" s="657"/>
      <c r="E7" s="657"/>
      <c r="F7" s="657"/>
      <c r="G7" s="657"/>
      <c r="H7" s="657"/>
      <c r="I7" s="657"/>
      <c r="J7" s="657"/>
      <c r="K7" s="657"/>
      <c r="L7" s="657"/>
      <c r="M7" s="657"/>
      <c r="N7" s="657"/>
      <c r="O7" s="657"/>
      <c r="P7" s="657"/>
      <c r="Q7" s="658"/>
      <c r="R7" s="659">
        <v>23421</v>
      </c>
      <c r="S7" s="660"/>
      <c r="T7" s="660"/>
      <c r="U7" s="660"/>
      <c r="V7" s="660"/>
      <c r="W7" s="660"/>
      <c r="X7" s="660"/>
      <c r="Y7" s="661"/>
      <c r="Z7" s="662">
        <v>0.1</v>
      </c>
      <c r="AA7" s="662"/>
      <c r="AB7" s="662"/>
      <c r="AC7" s="662"/>
      <c r="AD7" s="663">
        <v>23421</v>
      </c>
      <c r="AE7" s="663"/>
      <c r="AF7" s="663"/>
      <c r="AG7" s="663"/>
      <c r="AH7" s="663"/>
      <c r="AI7" s="663"/>
      <c r="AJ7" s="663"/>
      <c r="AK7" s="663"/>
      <c r="AL7" s="664">
        <v>0.1</v>
      </c>
      <c r="AM7" s="665"/>
      <c r="AN7" s="665"/>
      <c r="AO7" s="666"/>
      <c r="AP7" s="656" t="s">
        <v>233</v>
      </c>
      <c r="AQ7" s="657"/>
      <c r="AR7" s="657"/>
      <c r="AS7" s="657"/>
      <c r="AT7" s="657"/>
      <c r="AU7" s="657"/>
      <c r="AV7" s="657"/>
      <c r="AW7" s="657"/>
      <c r="AX7" s="657"/>
      <c r="AY7" s="657"/>
      <c r="AZ7" s="657"/>
      <c r="BA7" s="657"/>
      <c r="BB7" s="657"/>
      <c r="BC7" s="657"/>
      <c r="BD7" s="657"/>
      <c r="BE7" s="657"/>
      <c r="BF7" s="658"/>
      <c r="BG7" s="659">
        <v>6295487</v>
      </c>
      <c r="BH7" s="660"/>
      <c r="BI7" s="660"/>
      <c r="BJ7" s="660"/>
      <c r="BK7" s="660"/>
      <c r="BL7" s="660"/>
      <c r="BM7" s="660"/>
      <c r="BN7" s="661"/>
      <c r="BO7" s="662">
        <v>41.5</v>
      </c>
      <c r="BP7" s="662"/>
      <c r="BQ7" s="662"/>
      <c r="BR7" s="662"/>
      <c r="BS7" s="663" t="s">
        <v>225</v>
      </c>
      <c r="BT7" s="663"/>
      <c r="BU7" s="663"/>
      <c r="BV7" s="663"/>
      <c r="BW7" s="663"/>
      <c r="BX7" s="663"/>
      <c r="BY7" s="663"/>
      <c r="BZ7" s="663"/>
      <c r="CA7" s="663"/>
      <c r="CB7" s="667"/>
      <c r="CD7" s="674" t="s">
        <v>234</v>
      </c>
      <c r="CE7" s="675"/>
      <c r="CF7" s="675"/>
      <c r="CG7" s="675"/>
      <c r="CH7" s="675"/>
      <c r="CI7" s="675"/>
      <c r="CJ7" s="675"/>
      <c r="CK7" s="675"/>
      <c r="CL7" s="675"/>
      <c r="CM7" s="675"/>
      <c r="CN7" s="675"/>
      <c r="CO7" s="675"/>
      <c r="CP7" s="675"/>
      <c r="CQ7" s="676"/>
      <c r="CR7" s="659">
        <v>3018613</v>
      </c>
      <c r="CS7" s="660"/>
      <c r="CT7" s="660"/>
      <c r="CU7" s="660"/>
      <c r="CV7" s="660"/>
      <c r="CW7" s="660"/>
      <c r="CX7" s="660"/>
      <c r="CY7" s="661"/>
      <c r="CZ7" s="662">
        <v>9.1999999999999993</v>
      </c>
      <c r="DA7" s="662"/>
      <c r="DB7" s="662"/>
      <c r="DC7" s="662"/>
      <c r="DD7" s="668">
        <v>107961</v>
      </c>
      <c r="DE7" s="660"/>
      <c r="DF7" s="660"/>
      <c r="DG7" s="660"/>
      <c r="DH7" s="660"/>
      <c r="DI7" s="660"/>
      <c r="DJ7" s="660"/>
      <c r="DK7" s="660"/>
      <c r="DL7" s="660"/>
      <c r="DM7" s="660"/>
      <c r="DN7" s="660"/>
      <c r="DO7" s="660"/>
      <c r="DP7" s="661"/>
      <c r="DQ7" s="668">
        <v>2480720</v>
      </c>
      <c r="DR7" s="660"/>
      <c r="DS7" s="660"/>
      <c r="DT7" s="660"/>
      <c r="DU7" s="660"/>
      <c r="DV7" s="660"/>
      <c r="DW7" s="660"/>
      <c r="DX7" s="660"/>
      <c r="DY7" s="660"/>
      <c r="DZ7" s="660"/>
      <c r="EA7" s="660"/>
      <c r="EB7" s="660"/>
      <c r="EC7" s="669"/>
    </row>
    <row r="8" spans="2:143" ht="11.25" customHeight="1" x14ac:dyDescent="0.15">
      <c r="B8" s="656" t="s">
        <v>235</v>
      </c>
      <c r="C8" s="657"/>
      <c r="D8" s="657"/>
      <c r="E8" s="657"/>
      <c r="F8" s="657"/>
      <c r="G8" s="657"/>
      <c r="H8" s="657"/>
      <c r="I8" s="657"/>
      <c r="J8" s="657"/>
      <c r="K8" s="657"/>
      <c r="L8" s="657"/>
      <c r="M8" s="657"/>
      <c r="N8" s="657"/>
      <c r="O8" s="657"/>
      <c r="P8" s="657"/>
      <c r="Q8" s="658"/>
      <c r="R8" s="659">
        <v>58495</v>
      </c>
      <c r="S8" s="660"/>
      <c r="T8" s="660"/>
      <c r="U8" s="660"/>
      <c r="V8" s="660"/>
      <c r="W8" s="660"/>
      <c r="X8" s="660"/>
      <c r="Y8" s="661"/>
      <c r="Z8" s="662">
        <v>0.2</v>
      </c>
      <c r="AA8" s="662"/>
      <c r="AB8" s="662"/>
      <c r="AC8" s="662"/>
      <c r="AD8" s="663">
        <v>58495</v>
      </c>
      <c r="AE8" s="663"/>
      <c r="AF8" s="663"/>
      <c r="AG8" s="663"/>
      <c r="AH8" s="663"/>
      <c r="AI8" s="663"/>
      <c r="AJ8" s="663"/>
      <c r="AK8" s="663"/>
      <c r="AL8" s="664">
        <v>0.3</v>
      </c>
      <c r="AM8" s="665"/>
      <c r="AN8" s="665"/>
      <c r="AO8" s="666"/>
      <c r="AP8" s="656" t="s">
        <v>236</v>
      </c>
      <c r="AQ8" s="657"/>
      <c r="AR8" s="657"/>
      <c r="AS8" s="657"/>
      <c r="AT8" s="657"/>
      <c r="AU8" s="657"/>
      <c r="AV8" s="657"/>
      <c r="AW8" s="657"/>
      <c r="AX8" s="657"/>
      <c r="AY8" s="657"/>
      <c r="AZ8" s="657"/>
      <c r="BA8" s="657"/>
      <c r="BB8" s="657"/>
      <c r="BC8" s="657"/>
      <c r="BD8" s="657"/>
      <c r="BE8" s="657"/>
      <c r="BF8" s="658"/>
      <c r="BG8" s="659">
        <v>162182</v>
      </c>
      <c r="BH8" s="660"/>
      <c r="BI8" s="660"/>
      <c r="BJ8" s="660"/>
      <c r="BK8" s="660"/>
      <c r="BL8" s="660"/>
      <c r="BM8" s="660"/>
      <c r="BN8" s="661"/>
      <c r="BO8" s="662">
        <v>1.1000000000000001</v>
      </c>
      <c r="BP8" s="662"/>
      <c r="BQ8" s="662"/>
      <c r="BR8" s="662"/>
      <c r="BS8" s="668" t="s">
        <v>225</v>
      </c>
      <c r="BT8" s="660"/>
      <c r="BU8" s="660"/>
      <c r="BV8" s="660"/>
      <c r="BW8" s="660"/>
      <c r="BX8" s="660"/>
      <c r="BY8" s="660"/>
      <c r="BZ8" s="660"/>
      <c r="CA8" s="660"/>
      <c r="CB8" s="669"/>
      <c r="CD8" s="674" t="s">
        <v>237</v>
      </c>
      <c r="CE8" s="675"/>
      <c r="CF8" s="675"/>
      <c r="CG8" s="675"/>
      <c r="CH8" s="675"/>
      <c r="CI8" s="675"/>
      <c r="CJ8" s="675"/>
      <c r="CK8" s="675"/>
      <c r="CL8" s="675"/>
      <c r="CM8" s="675"/>
      <c r="CN8" s="675"/>
      <c r="CO8" s="675"/>
      <c r="CP8" s="675"/>
      <c r="CQ8" s="676"/>
      <c r="CR8" s="659">
        <v>9552672</v>
      </c>
      <c r="CS8" s="660"/>
      <c r="CT8" s="660"/>
      <c r="CU8" s="660"/>
      <c r="CV8" s="660"/>
      <c r="CW8" s="660"/>
      <c r="CX8" s="660"/>
      <c r="CY8" s="661"/>
      <c r="CZ8" s="662">
        <v>29.2</v>
      </c>
      <c r="DA8" s="662"/>
      <c r="DB8" s="662"/>
      <c r="DC8" s="662"/>
      <c r="DD8" s="668">
        <v>233892</v>
      </c>
      <c r="DE8" s="660"/>
      <c r="DF8" s="660"/>
      <c r="DG8" s="660"/>
      <c r="DH8" s="660"/>
      <c r="DI8" s="660"/>
      <c r="DJ8" s="660"/>
      <c r="DK8" s="660"/>
      <c r="DL8" s="660"/>
      <c r="DM8" s="660"/>
      <c r="DN8" s="660"/>
      <c r="DO8" s="660"/>
      <c r="DP8" s="661"/>
      <c r="DQ8" s="668">
        <v>4403185</v>
      </c>
      <c r="DR8" s="660"/>
      <c r="DS8" s="660"/>
      <c r="DT8" s="660"/>
      <c r="DU8" s="660"/>
      <c r="DV8" s="660"/>
      <c r="DW8" s="660"/>
      <c r="DX8" s="660"/>
      <c r="DY8" s="660"/>
      <c r="DZ8" s="660"/>
      <c r="EA8" s="660"/>
      <c r="EB8" s="660"/>
      <c r="EC8" s="669"/>
    </row>
    <row r="9" spans="2:143" ht="11.25" customHeight="1" x14ac:dyDescent="0.15">
      <c r="B9" s="656" t="s">
        <v>238</v>
      </c>
      <c r="C9" s="657"/>
      <c r="D9" s="657"/>
      <c r="E9" s="657"/>
      <c r="F9" s="657"/>
      <c r="G9" s="657"/>
      <c r="H9" s="657"/>
      <c r="I9" s="657"/>
      <c r="J9" s="657"/>
      <c r="K9" s="657"/>
      <c r="L9" s="657"/>
      <c r="M9" s="657"/>
      <c r="N9" s="657"/>
      <c r="O9" s="657"/>
      <c r="P9" s="657"/>
      <c r="Q9" s="658"/>
      <c r="R9" s="659">
        <v>68532</v>
      </c>
      <c r="S9" s="660"/>
      <c r="T9" s="660"/>
      <c r="U9" s="660"/>
      <c r="V9" s="660"/>
      <c r="W9" s="660"/>
      <c r="X9" s="660"/>
      <c r="Y9" s="661"/>
      <c r="Z9" s="662">
        <v>0.2</v>
      </c>
      <c r="AA9" s="662"/>
      <c r="AB9" s="662"/>
      <c r="AC9" s="662"/>
      <c r="AD9" s="663">
        <v>68532</v>
      </c>
      <c r="AE9" s="663"/>
      <c r="AF9" s="663"/>
      <c r="AG9" s="663"/>
      <c r="AH9" s="663"/>
      <c r="AI9" s="663"/>
      <c r="AJ9" s="663"/>
      <c r="AK9" s="663"/>
      <c r="AL9" s="664">
        <v>0.4</v>
      </c>
      <c r="AM9" s="665"/>
      <c r="AN9" s="665"/>
      <c r="AO9" s="666"/>
      <c r="AP9" s="656" t="s">
        <v>239</v>
      </c>
      <c r="AQ9" s="657"/>
      <c r="AR9" s="657"/>
      <c r="AS9" s="657"/>
      <c r="AT9" s="657"/>
      <c r="AU9" s="657"/>
      <c r="AV9" s="657"/>
      <c r="AW9" s="657"/>
      <c r="AX9" s="657"/>
      <c r="AY9" s="657"/>
      <c r="AZ9" s="657"/>
      <c r="BA9" s="657"/>
      <c r="BB9" s="657"/>
      <c r="BC9" s="657"/>
      <c r="BD9" s="657"/>
      <c r="BE9" s="657"/>
      <c r="BF9" s="658"/>
      <c r="BG9" s="659">
        <v>4605169</v>
      </c>
      <c r="BH9" s="660"/>
      <c r="BI9" s="660"/>
      <c r="BJ9" s="660"/>
      <c r="BK9" s="660"/>
      <c r="BL9" s="660"/>
      <c r="BM9" s="660"/>
      <c r="BN9" s="661"/>
      <c r="BO9" s="662">
        <v>30.3</v>
      </c>
      <c r="BP9" s="662"/>
      <c r="BQ9" s="662"/>
      <c r="BR9" s="662"/>
      <c r="BS9" s="668" t="s">
        <v>225</v>
      </c>
      <c r="BT9" s="660"/>
      <c r="BU9" s="660"/>
      <c r="BV9" s="660"/>
      <c r="BW9" s="660"/>
      <c r="BX9" s="660"/>
      <c r="BY9" s="660"/>
      <c r="BZ9" s="660"/>
      <c r="CA9" s="660"/>
      <c r="CB9" s="669"/>
      <c r="CD9" s="674" t="s">
        <v>240</v>
      </c>
      <c r="CE9" s="675"/>
      <c r="CF9" s="675"/>
      <c r="CG9" s="675"/>
      <c r="CH9" s="675"/>
      <c r="CI9" s="675"/>
      <c r="CJ9" s="675"/>
      <c r="CK9" s="675"/>
      <c r="CL9" s="675"/>
      <c r="CM9" s="675"/>
      <c r="CN9" s="675"/>
      <c r="CO9" s="675"/>
      <c r="CP9" s="675"/>
      <c r="CQ9" s="676"/>
      <c r="CR9" s="659">
        <v>4633118</v>
      </c>
      <c r="CS9" s="660"/>
      <c r="CT9" s="660"/>
      <c r="CU9" s="660"/>
      <c r="CV9" s="660"/>
      <c r="CW9" s="660"/>
      <c r="CX9" s="660"/>
      <c r="CY9" s="661"/>
      <c r="CZ9" s="662">
        <v>14.1</v>
      </c>
      <c r="DA9" s="662"/>
      <c r="DB9" s="662"/>
      <c r="DC9" s="662"/>
      <c r="DD9" s="668">
        <v>514502</v>
      </c>
      <c r="DE9" s="660"/>
      <c r="DF9" s="660"/>
      <c r="DG9" s="660"/>
      <c r="DH9" s="660"/>
      <c r="DI9" s="660"/>
      <c r="DJ9" s="660"/>
      <c r="DK9" s="660"/>
      <c r="DL9" s="660"/>
      <c r="DM9" s="660"/>
      <c r="DN9" s="660"/>
      <c r="DO9" s="660"/>
      <c r="DP9" s="661"/>
      <c r="DQ9" s="668">
        <v>3940478</v>
      </c>
      <c r="DR9" s="660"/>
      <c r="DS9" s="660"/>
      <c r="DT9" s="660"/>
      <c r="DU9" s="660"/>
      <c r="DV9" s="660"/>
      <c r="DW9" s="660"/>
      <c r="DX9" s="660"/>
      <c r="DY9" s="660"/>
      <c r="DZ9" s="660"/>
      <c r="EA9" s="660"/>
      <c r="EB9" s="660"/>
      <c r="EC9" s="669"/>
    </row>
    <row r="10" spans="2:143" ht="11.25" customHeight="1" x14ac:dyDescent="0.15">
      <c r="B10" s="656" t="s">
        <v>241</v>
      </c>
      <c r="C10" s="657"/>
      <c r="D10" s="657"/>
      <c r="E10" s="657"/>
      <c r="F10" s="657"/>
      <c r="G10" s="657"/>
      <c r="H10" s="657"/>
      <c r="I10" s="657"/>
      <c r="J10" s="657"/>
      <c r="K10" s="657"/>
      <c r="L10" s="657"/>
      <c r="M10" s="657"/>
      <c r="N10" s="657"/>
      <c r="O10" s="657"/>
      <c r="P10" s="657"/>
      <c r="Q10" s="658"/>
      <c r="R10" s="659" t="s">
        <v>134</v>
      </c>
      <c r="S10" s="660"/>
      <c r="T10" s="660"/>
      <c r="U10" s="660"/>
      <c r="V10" s="660"/>
      <c r="W10" s="660"/>
      <c r="X10" s="660"/>
      <c r="Y10" s="661"/>
      <c r="Z10" s="662" t="s">
        <v>225</v>
      </c>
      <c r="AA10" s="662"/>
      <c r="AB10" s="662"/>
      <c r="AC10" s="662"/>
      <c r="AD10" s="663" t="s">
        <v>225</v>
      </c>
      <c r="AE10" s="663"/>
      <c r="AF10" s="663"/>
      <c r="AG10" s="663"/>
      <c r="AH10" s="663"/>
      <c r="AI10" s="663"/>
      <c r="AJ10" s="663"/>
      <c r="AK10" s="663"/>
      <c r="AL10" s="664" t="s">
        <v>225</v>
      </c>
      <c r="AM10" s="665"/>
      <c r="AN10" s="665"/>
      <c r="AO10" s="666"/>
      <c r="AP10" s="656" t="s">
        <v>242</v>
      </c>
      <c r="AQ10" s="657"/>
      <c r="AR10" s="657"/>
      <c r="AS10" s="657"/>
      <c r="AT10" s="657"/>
      <c r="AU10" s="657"/>
      <c r="AV10" s="657"/>
      <c r="AW10" s="657"/>
      <c r="AX10" s="657"/>
      <c r="AY10" s="657"/>
      <c r="AZ10" s="657"/>
      <c r="BA10" s="657"/>
      <c r="BB10" s="657"/>
      <c r="BC10" s="657"/>
      <c r="BD10" s="657"/>
      <c r="BE10" s="657"/>
      <c r="BF10" s="658"/>
      <c r="BG10" s="659">
        <v>288773</v>
      </c>
      <c r="BH10" s="660"/>
      <c r="BI10" s="660"/>
      <c r="BJ10" s="660"/>
      <c r="BK10" s="660"/>
      <c r="BL10" s="660"/>
      <c r="BM10" s="660"/>
      <c r="BN10" s="661"/>
      <c r="BO10" s="662">
        <v>1.9</v>
      </c>
      <c r="BP10" s="662"/>
      <c r="BQ10" s="662"/>
      <c r="BR10" s="662"/>
      <c r="BS10" s="668" t="s">
        <v>225</v>
      </c>
      <c r="BT10" s="660"/>
      <c r="BU10" s="660"/>
      <c r="BV10" s="660"/>
      <c r="BW10" s="660"/>
      <c r="BX10" s="660"/>
      <c r="BY10" s="660"/>
      <c r="BZ10" s="660"/>
      <c r="CA10" s="660"/>
      <c r="CB10" s="669"/>
      <c r="CD10" s="674" t="s">
        <v>243</v>
      </c>
      <c r="CE10" s="675"/>
      <c r="CF10" s="675"/>
      <c r="CG10" s="675"/>
      <c r="CH10" s="675"/>
      <c r="CI10" s="675"/>
      <c r="CJ10" s="675"/>
      <c r="CK10" s="675"/>
      <c r="CL10" s="675"/>
      <c r="CM10" s="675"/>
      <c r="CN10" s="675"/>
      <c r="CO10" s="675"/>
      <c r="CP10" s="675"/>
      <c r="CQ10" s="676"/>
      <c r="CR10" s="659">
        <v>88021</v>
      </c>
      <c r="CS10" s="660"/>
      <c r="CT10" s="660"/>
      <c r="CU10" s="660"/>
      <c r="CV10" s="660"/>
      <c r="CW10" s="660"/>
      <c r="CX10" s="660"/>
      <c r="CY10" s="661"/>
      <c r="CZ10" s="662">
        <v>0.3</v>
      </c>
      <c r="DA10" s="662"/>
      <c r="DB10" s="662"/>
      <c r="DC10" s="662"/>
      <c r="DD10" s="668" t="s">
        <v>225</v>
      </c>
      <c r="DE10" s="660"/>
      <c r="DF10" s="660"/>
      <c r="DG10" s="660"/>
      <c r="DH10" s="660"/>
      <c r="DI10" s="660"/>
      <c r="DJ10" s="660"/>
      <c r="DK10" s="660"/>
      <c r="DL10" s="660"/>
      <c r="DM10" s="660"/>
      <c r="DN10" s="660"/>
      <c r="DO10" s="660"/>
      <c r="DP10" s="661"/>
      <c r="DQ10" s="668">
        <v>68010</v>
      </c>
      <c r="DR10" s="660"/>
      <c r="DS10" s="660"/>
      <c r="DT10" s="660"/>
      <c r="DU10" s="660"/>
      <c r="DV10" s="660"/>
      <c r="DW10" s="660"/>
      <c r="DX10" s="660"/>
      <c r="DY10" s="660"/>
      <c r="DZ10" s="660"/>
      <c r="EA10" s="660"/>
      <c r="EB10" s="660"/>
      <c r="EC10" s="669"/>
    </row>
    <row r="11" spans="2:143" ht="11.25" customHeight="1" x14ac:dyDescent="0.15">
      <c r="B11" s="656" t="s">
        <v>244</v>
      </c>
      <c r="C11" s="657"/>
      <c r="D11" s="657"/>
      <c r="E11" s="657"/>
      <c r="F11" s="657"/>
      <c r="G11" s="657"/>
      <c r="H11" s="657"/>
      <c r="I11" s="657"/>
      <c r="J11" s="657"/>
      <c r="K11" s="657"/>
      <c r="L11" s="657"/>
      <c r="M11" s="657"/>
      <c r="N11" s="657"/>
      <c r="O11" s="657"/>
      <c r="P11" s="657"/>
      <c r="Q11" s="658"/>
      <c r="R11" s="659" t="s">
        <v>225</v>
      </c>
      <c r="S11" s="660"/>
      <c r="T11" s="660"/>
      <c r="U11" s="660"/>
      <c r="V11" s="660"/>
      <c r="W11" s="660"/>
      <c r="X11" s="660"/>
      <c r="Y11" s="661"/>
      <c r="Z11" s="662" t="s">
        <v>225</v>
      </c>
      <c r="AA11" s="662"/>
      <c r="AB11" s="662"/>
      <c r="AC11" s="662"/>
      <c r="AD11" s="663" t="s">
        <v>225</v>
      </c>
      <c r="AE11" s="663"/>
      <c r="AF11" s="663"/>
      <c r="AG11" s="663"/>
      <c r="AH11" s="663"/>
      <c r="AI11" s="663"/>
      <c r="AJ11" s="663"/>
      <c r="AK11" s="663"/>
      <c r="AL11" s="664" t="s">
        <v>225</v>
      </c>
      <c r="AM11" s="665"/>
      <c r="AN11" s="665"/>
      <c r="AO11" s="666"/>
      <c r="AP11" s="656" t="s">
        <v>245</v>
      </c>
      <c r="AQ11" s="657"/>
      <c r="AR11" s="657"/>
      <c r="AS11" s="657"/>
      <c r="AT11" s="657"/>
      <c r="AU11" s="657"/>
      <c r="AV11" s="657"/>
      <c r="AW11" s="657"/>
      <c r="AX11" s="657"/>
      <c r="AY11" s="657"/>
      <c r="AZ11" s="657"/>
      <c r="BA11" s="657"/>
      <c r="BB11" s="657"/>
      <c r="BC11" s="657"/>
      <c r="BD11" s="657"/>
      <c r="BE11" s="657"/>
      <c r="BF11" s="658"/>
      <c r="BG11" s="659">
        <v>1239363</v>
      </c>
      <c r="BH11" s="660"/>
      <c r="BI11" s="660"/>
      <c r="BJ11" s="660"/>
      <c r="BK11" s="660"/>
      <c r="BL11" s="660"/>
      <c r="BM11" s="660"/>
      <c r="BN11" s="661"/>
      <c r="BO11" s="662">
        <v>8.1999999999999993</v>
      </c>
      <c r="BP11" s="662"/>
      <c r="BQ11" s="662"/>
      <c r="BR11" s="662"/>
      <c r="BS11" s="668" t="s">
        <v>225</v>
      </c>
      <c r="BT11" s="660"/>
      <c r="BU11" s="660"/>
      <c r="BV11" s="660"/>
      <c r="BW11" s="660"/>
      <c r="BX11" s="660"/>
      <c r="BY11" s="660"/>
      <c r="BZ11" s="660"/>
      <c r="CA11" s="660"/>
      <c r="CB11" s="669"/>
      <c r="CD11" s="674" t="s">
        <v>246</v>
      </c>
      <c r="CE11" s="675"/>
      <c r="CF11" s="675"/>
      <c r="CG11" s="675"/>
      <c r="CH11" s="675"/>
      <c r="CI11" s="675"/>
      <c r="CJ11" s="675"/>
      <c r="CK11" s="675"/>
      <c r="CL11" s="675"/>
      <c r="CM11" s="675"/>
      <c r="CN11" s="675"/>
      <c r="CO11" s="675"/>
      <c r="CP11" s="675"/>
      <c r="CQ11" s="676"/>
      <c r="CR11" s="659">
        <v>711500</v>
      </c>
      <c r="CS11" s="660"/>
      <c r="CT11" s="660"/>
      <c r="CU11" s="660"/>
      <c r="CV11" s="660"/>
      <c r="CW11" s="660"/>
      <c r="CX11" s="660"/>
      <c r="CY11" s="661"/>
      <c r="CZ11" s="662">
        <v>2.2000000000000002</v>
      </c>
      <c r="DA11" s="662"/>
      <c r="DB11" s="662"/>
      <c r="DC11" s="662"/>
      <c r="DD11" s="668">
        <v>75836</v>
      </c>
      <c r="DE11" s="660"/>
      <c r="DF11" s="660"/>
      <c r="DG11" s="660"/>
      <c r="DH11" s="660"/>
      <c r="DI11" s="660"/>
      <c r="DJ11" s="660"/>
      <c r="DK11" s="660"/>
      <c r="DL11" s="660"/>
      <c r="DM11" s="660"/>
      <c r="DN11" s="660"/>
      <c r="DO11" s="660"/>
      <c r="DP11" s="661"/>
      <c r="DQ11" s="668">
        <v>345567</v>
      </c>
      <c r="DR11" s="660"/>
      <c r="DS11" s="660"/>
      <c r="DT11" s="660"/>
      <c r="DU11" s="660"/>
      <c r="DV11" s="660"/>
      <c r="DW11" s="660"/>
      <c r="DX11" s="660"/>
      <c r="DY11" s="660"/>
      <c r="DZ11" s="660"/>
      <c r="EA11" s="660"/>
      <c r="EB11" s="660"/>
      <c r="EC11" s="669"/>
    </row>
    <row r="12" spans="2:143" ht="11.25" customHeight="1" x14ac:dyDescent="0.15">
      <c r="B12" s="656" t="s">
        <v>247</v>
      </c>
      <c r="C12" s="657"/>
      <c r="D12" s="657"/>
      <c r="E12" s="657"/>
      <c r="F12" s="657"/>
      <c r="G12" s="657"/>
      <c r="H12" s="657"/>
      <c r="I12" s="657"/>
      <c r="J12" s="657"/>
      <c r="K12" s="657"/>
      <c r="L12" s="657"/>
      <c r="M12" s="657"/>
      <c r="N12" s="657"/>
      <c r="O12" s="657"/>
      <c r="P12" s="657"/>
      <c r="Q12" s="658"/>
      <c r="R12" s="659">
        <v>1619178</v>
      </c>
      <c r="S12" s="660"/>
      <c r="T12" s="660"/>
      <c r="U12" s="660"/>
      <c r="V12" s="660"/>
      <c r="W12" s="660"/>
      <c r="X12" s="660"/>
      <c r="Y12" s="661"/>
      <c r="Z12" s="662">
        <v>4.8</v>
      </c>
      <c r="AA12" s="662"/>
      <c r="AB12" s="662"/>
      <c r="AC12" s="662"/>
      <c r="AD12" s="663">
        <v>1619178</v>
      </c>
      <c r="AE12" s="663"/>
      <c r="AF12" s="663"/>
      <c r="AG12" s="663"/>
      <c r="AH12" s="663"/>
      <c r="AI12" s="663"/>
      <c r="AJ12" s="663"/>
      <c r="AK12" s="663"/>
      <c r="AL12" s="664">
        <v>8.8000000000000007</v>
      </c>
      <c r="AM12" s="665"/>
      <c r="AN12" s="665"/>
      <c r="AO12" s="666"/>
      <c r="AP12" s="656" t="s">
        <v>248</v>
      </c>
      <c r="AQ12" s="657"/>
      <c r="AR12" s="657"/>
      <c r="AS12" s="657"/>
      <c r="AT12" s="657"/>
      <c r="AU12" s="657"/>
      <c r="AV12" s="657"/>
      <c r="AW12" s="657"/>
      <c r="AX12" s="657"/>
      <c r="AY12" s="657"/>
      <c r="AZ12" s="657"/>
      <c r="BA12" s="657"/>
      <c r="BB12" s="657"/>
      <c r="BC12" s="657"/>
      <c r="BD12" s="657"/>
      <c r="BE12" s="657"/>
      <c r="BF12" s="658"/>
      <c r="BG12" s="659">
        <v>6764214</v>
      </c>
      <c r="BH12" s="660"/>
      <c r="BI12" s="660"/>
      <c r="BJ12" s="660"/>
      <c r="BK12" s="660"/>
      <c r="BL12" s="660"/>
      <c r="BM12" s="660"/>
      <c r="BN12" s="661"/>
      <c r="BO12" s="662">
        <v>44.6</v>
      </c>
      <c r="BP12" s="662"/>
      <c r="BQ12" s="662"/>
      <c r="BR12" s="662"/>
      <c r="BS12" s="668" t="s">
        <v>225</v>
      </c>
      <c r="BT12" s="660"/>
      <c r="BU12" s="660"/>
      <c r="BV12" s="660"/>
      <c r="BW12" s="660"/>
      <c r="BX12" s="660"/>
      <c r="BY12" s="660"/>
      <c r="BZ12" s="660"/>
      <c r="CA12" s="660"/>
      <c r="CB12" s="669"/>
      <c r="CD12" s="674" t="s">
        <v>249</v>
      </c>
      <c r="CE12" s="675"/>
      <c r="CF12" s="675"/>
      <c r="CG12" s="675"/>
      <c r="CH12" s="675"/>
      <c r="CI12" s="675"/>
      <c r="CJ12" s="675"/>
      <c r="CK12" s="675"/>
      <c r="CL12" s="675"/>
      <c r="CM12" s="675"/>
      <c r="CN12" s="675"/>
      <c r="CO12" s="675"/>
      <c r="CP12" s="675"/>
      <c r="CQ12" s="676"/>
      <c r="CR12" s="659">
        <v>332021</v>
      </c>
      <c r="CS12" s="660"/>
      <c r="CT12" s="660"/>
      <c r="CU12" s="660"/>
      <c r="CV12" s="660"/>
      <c r="CW12" s="660"/>
      <c r="CX12" s="660"/>
      <c r="CY12" s="661"/>
      <c r="CZ12" s="662">
        <v>1</v>
      </c>
      <c r="DA12" s="662"/>
      <c r="DB12" s="662"/>
      <c r="DC12" s="662"/>
      <c r="DD12" s="668">
        <v>64151</v>
      </c>
      <c r="DE12" s="660"/>
      <c r="DF12" s="660"/>
      <c r="DG12" s="660"/>
      <c r="DH12" s="660"/>
      <c r="DI12" s="660"/>
      <c r="DJ12" s="660"/>
      <c r="DK12" s="660"/>
      <c r="DL12" s="660"/>
      <c r="DM12" s="660"/>
      <c r="DN12" s="660"/>
      <c r="DO12" s="660"/>
      <c r="DP12" s="661"/>
      <c r="DQ12" s="668">
        <v>170206</v>
      </c>
      <c r="DR12" s="660"/>
      <c r="DS12" s="660"/>
      <c r="DT12" s="660"/>
      <c r="DU12" s="660"/>
      <c r="DV12" s="660"/>
      <c r="DW12" s="660"/>
      <c r="DX12" s="660"/>
      <c r="DY12" s="660"/>
      <c r="DZ12" s="660"/>
      <c r="EA12" s="660"/>
      <c r="EB12" s="660"/>
      <c r="EC12" s="669"/>
    </row>
    <row r="13" spans="2:143" ht="11.25" customHeight="1" x14ac:dyDescent="0.15">
      <c r="B13" s="656" t="s">
        <v>250</v>
      </c>
      <c r="C13" s="657"/>
      <c r="D13" s="657"/>
      <c r="E13" s="657"/>
      <c r="F13" s="657"/>
      <c r="G13" s="657"/>
      <c r="H13" s="657"/>
      <c r="I13" s="657"/>
      <c r="J13" s="657"/>
      <c r="K13" s="657"/>
      <c r="L13" s="657"/>
      <c r="M13" s="657"/>
      <c r="N13" s="657"/>
      <c r="O13" s="657"/>
      <c r="P13" s="657"/>
      <c r="Q13" s="658"/>
      <c r="R13" s="659">
        <v>42074</v>
      </c>
      <c r="S13" s="660"/>
      <c r="T13" s="660"/>
      <c r="U13" s="660"/>
      <c r="V13" s="660"/>
      <c r="W13" s="660"/>
      <c r="X13" s="660"/>
      <c r="Y13" s="661"/>
      <c r="Z13" s="662">
        <v>0.1</v>
      </c>
      <c r="AA13" s="662"/>
      <c r="AB13" s="662"/>
      <c r="AC13" s="662"/>
      <c r="AD13" s="663">
        <v>42074</v>
      </c>
      <c r="AE13" s="663"/>
      <c r="AF13" s="663"/>
      <c r="AG13" s="663"/>
      <c r="AH13" s="663"/>
      <c r="AI13" s="663"/>
      <c r="AJ13" s="663"/>
      <c r="AK13" s="663"/>
      <c r="AL13" s="664">
        <v>0.2</v>
      </c>
      <c r="AM13" s="665"/>
      <c r="AN13" s="665"/>
      <c r="AO13" s="666"/>
      <c r="AP13" s="656" t="s">
        <v>251</v>
      </c>
      <c r="AQ13" s="657"/>
      <c r="AR13" s="657"/>
      <c r="AS13" s="657"/>
      <c r="AT13" s="657"/>
      <c r="AU13" s="657"/>
      <c r="AV13" s="657"/>
      <c r="AW13" s="657"/>
      <c r="AX13" s="657"/>
      <c r="AY13" s="657"/>
      <c r="AZ13" s="657"/>
      <c r="BA13" s="657"/>
      <c r="BB13" s="657"/>
      <c r="BC13" s="657"/>
      <c r="BD13" s="657"/>
      <c r="BE13" s="657"/>
      <c r="BF13" s="658"/>
      <c r="BG13" s="659">
        <v>6753178</v>
      </c>
      <c r="BH13" s="660"/>
      <c r="BI13" s="660"/>
      <c r="BJ13" s="660"/>
      <c r="BK13" s="660"/>
      <c r="BL13" s="660"/>
      <c r="BM13" s="660"/>
      <c r="BN13" s="661"/>
      <c r="BO13" s="662">
        <v>44.5</v>
      </c>
      <c r="BP13" s="662"/>
      <c r="BQ13" s="662"/>
      <c r="BR13" s="662"/>
      <c r="BS13" s="668" t="s">
        <v>225</v>
      </c>
      <c r="BT13" s="660"/>
      <c r="BU13" s="660"/>
      <c r="BV13" s="660"/>
      <c r="BW13" s="660"/>
      <c r="BX13" s="660"/>
      <c r="BY13" s="660"/>
      <c r="BZ13" s="660"/>
      <c r="CA13" s="660"/>
      <c r="CB13" s="669"/>
      <c r="CD13" s="674" t="s">
        <v>252</v>
      </c>
      <c r="CE13" s="675"/>
      <c r="CF13" s="675"/>
      <c r="CG13" s="675"/>
      <c r="CH13" s="675"/>
      <c r="CI13" s="675"/>
      <c r="CJ13" s="675"/>
      <c r="CK13" s="675"/>
      <c r="CL13" s="675"/>
      <c r="CM13" s="675"/>
      <c r="CN13" s="675"/>
      <c r="CO13" s="675"/>
      <c r="CP13" s="675"/>
      <c r="CQ13" s="676"/>
      <c r="CR13" s="659">
        <v>3460001</v>
      </c>
      <c r="CS13" s="660"/>
      <c r="CT13" s="660"/>
      <c r="CU13" s="660"/>
      <c r="CV13" s="660"/>
      <c r="CW13" s="660"/>
      <c r="CX13" s="660"/>
      <c r="CY13" s="661"/>
      <c r="CZ13" s="662">
        <v>10.6</v>
      </c>
      <c r="DA13" s="662"/>
      <c r="DB13" s="662"/>
      <c r="DC13" s="662"/>
      <c r="DD13" s="668">
        <v>1638489</v>
      </c>
      <c r="DE13" s="660"/>
      <c r="DF13" s="660"/>
      <c r="DG13" s="660"/>
      <c r="DH13" s="660"/>
      <c r="DI13" s="660"/>
      <c r="DJ13" s="660"/>
      <c r="DK13" s="660"/>
      <c r="DL13" s="660"/>
      <c r="DM13" s="660"/>
      <c r="DN13" s="660"/>
      <c r="DO13" s="660"/>
      <c r="DP13" s="661"/>
      <c r="DQ13" s="668">
        <v>2207453</v>
      </c>
      <c r="DR13" s="660"/>
      <c r="DS13" s="660"/>
      <c r="DT13" s="660"/>
      <c r="DU13" s="660"/>
      <c r="DV13" s="660"/>
      <c r="DW13" s="660"/>
      <c r="DX13" s="660"/>
      <c r="DY13" s="660"/>
      <c r="DZ13" s="660"/>
      <c r="EA13" s="660"/>
      <c r="EB13" s="660"/>
      <c r="EC13" s="669"/>
    </row>
    <row r="14" spans="2:143" ht="11.25" customHeight="1" x14ac:dyDescent="0.15">
      <c r="B14" s="656" t="s">
        <v>253</v>
      </c>
      <c r="C14" s="657"/>
      <c r="D14" s="657"/>
      <c r="E14" s="657"/>
      <c r="F14" s="657"/>
      <c r="G14" s="657"/>
      <c r="H14" s="657"/>
      <c r="I14" s="657"/>
      <c r="J14" s="657"/>
      <c r="K14" s="657"/>
      <c r="L14" s="657"/>
      <c r="M14" s="657"/>
      <c r="N14" s="657"/>
      <c r="O14" s="657"/>
      <c r="P14" s="657"/>
      <c r="Q14" s="658"/>
      <c r="R14" s="659" t="s">
        <v>134</v>
      </c>
      <c r="S14" s="660"/>
      <c r="T14" s="660"/>
      <c r="U14" s="660"/>
      <c r="V14" s="660"/>
      <c r="W14" s="660"/>
      <c r="X14" s="660"/>
      <c r="Y14" s="661"/>
      <c r="Z14" s="662" t="s">
        <v>225</v>
      </c>
      <c r="AA14" s="662"/>
      <c r="AB14" s="662"/>
      <c r="AC14" s="662"/>
      <c r="AD14" s="663" t="s">
        <v>225</v>
      </c>
      <c r="AE14" s="663"/>
      <c r="AF14" s="663"/>
      <c r="AG14" s="663"/>
      <c r="AH14" s="663"/>
      <c r="AI14" s="663"/>
      <c r="AJ14" s="663"/>
      <c r="AK14" s="663"/>
      <c r="AL14" s="664" t="s">
        <v>225</v>
      </c>
      <c r="AM14" s="665"/>
      <c r="AN14" s="665"/>
      <c r="AO14" s="666"/>
      <c r="AP14" s="656" t="s">
        <v>254</v>
      </c>
      <c r="AQ14" s="657"/>
      <c r="AR14" s="657"/>
      <c r="AS14" s="657"/>
      <c r="AT14" s="657"/>
      <c r="AU14" s="657"/>
      <c r="AV14" s="657"/>
      <c r="AW14" s="657"/>
      <c r="AX14" s="657"/>
      <c r="AY14" s="657"/>
      <c r="AZ14" s="657"/>
      <c r="BA14" s="657"/>
      <c r="BB14" s="657"/>
      <c r="BC14" s="657"/>
      <c r="BD14" s="657"/>
      <c r="BE14" s="657"/>
      <c r="BF14" s="658"/>
      <c r="BG14" s="659">
        <v>262938</v>
      </c>
      <c r="BH14" s="660"/>
      <c r="BI14" s="660"/>
      <c r="BJ14" s="660"/>
      <c r="BK14" s="660"/>
      <c r="BL14" s="660"/>
      <c r="BM14" s="660"/>
      <c r="BN14" s="661"/>
      <c r="BO14" s="662">
        <v>1.7</v>
      </c>
      <c r="BP14" s="662"/>
      <c r="BQ14" s="662"/>
      <c r="BR14" s="662"/>
      <c r="BS14" s="668" t="s">
        <v>134</v>
      </c>
      <c r="BT14" s="660"/>
      <c r="BU14" s="660"/>
      <c r="BV14" s="660"/>
      <c r="BW14" s="660"/>
      <c r="BX14" s="660"/>
      <c r="BY14" s="660"/>
      <c r="BZ14" s="660"/>
      <c r="CA14" s="660"/>
      <c r="CB14" s="669"/>
      <c r="CD14" s="674" t="s">
        <v>255</v>
      </c>
      <c r="CE14" s="675"/>
      <c r="CF14" s="675"/>
      <c r="CG14" s="675"/>
      <c r="CH14" s="675"/>
      <c r="CI14" s="675"/>
      <c r="CJ14" s="675"/>
      <c r="CK14" s="675"/>
      <c r="CL14" s="675"/>
      <c r="CM14" s="675"/>
      <c r="CN14" s="675"/>
      <c r="CO14" s="675"/>
      <c r="CP14" s="675"/>
      <c r="CQ14" s="676"/>
      <c r="CR14" s="659">
        <v>2225014</v>
      </c>
      <c r="CS14" s="660"/>
      <c r="CT14" s="660"/>
      <c r="CU14" s="660"/>
      <c r="CV14" s="660"/>
      <c r="CW14" s="660"/>
      <c r="CX14" s="660"/>
      <c r="CY14" s="661"/>
      <c r="CZ14" s="662">
        <v>6.8</v>
      </c>
      <c r="DA14" s="662"/>
      <c r="DB14" s="662"/>
      <c r="DC14" s="662"/>
      <c r="DD14" s="668">
        <v>812223</v>
      </c>
      <c r="DE14" s="660"/>
      <c r="DF14" s="660"/>
      <c r="DG14" s="660"/>
      <c r="DH14" s="660"/>
      <c r="DI14" s="660"/>
      <c r="DJ14" s="660"/>
      <c r="DK14" s="660"/>
      <c r="DL14" s="660"/>
      <c r="DM14" s="660"/>
      <c r="DN14" s="660"/>
      <c r="DO14" s="660"/>
      <c r="DP14" s="661"/>
      <c r="DQ14" s="668">
        <v>1256755</v>
      </c>
      <c r="DR14" s="660"/>
      <c r="DS14" s="660"/>
      <c r="DT14" s="660"/>
      <c r="DU14" s="660"/>
      <c r="DV14" s="660"/>
      <c r="DW14" s="660"/>
      <c r="DX14" s="660"/>
      <c r="DY14" s="660"/>
      <c r="DZ14" s="660"/>
      <c r="EA14" s="660"/>
      <c r="EB14" s="660"/>
      <c r="EC14" s="669"/>
    </row>
    <row r="15" spans="2:143" ht="11.25" customHeight="1" x14ac:dyDescent="0.15">
      <c r="B15" s="656" t="s">
        <v>256</v>
      </c>
      <c r="C15" s="657"/>
      <c r="D15" s="657"/>
      <c r="E15" s="657"/>
      <c r="F15" s="657"/>
      <c r="G15" s="657"/>
      <c r="H15" s="657"/>
      <c r="I15" s="657"/>
      <c r="J15" s="657"/>
      <c r="K15" s="657"/>
      <c r="L15" s="657"/>
      <c r="M15" s="657"/>
      <c r="N15" s="657"/>
      <c r="O15" s="657"/>
      <c r="P15" s="657"/>
      <c r="Q15" s="658"/>
      <c r="R15" s="659">
        <v>140960</v>
      </c>
      <c r="S15" s="660"/>
      <c r="T15" s="660"/>
      <c r="U15" s="660"/>
      <c r="V15" s="660"/>
      <c r="W15" s="660"/>
      <c r="X15" s="660"/>
      <c r="Y15" s="661"/>
      <c r="Z15" s="662">
        <v>0.4</v>
      </c>
      <c r="AA15" s="662"/>
      <c r="AB15" s="662"/>
      <c r="AC15" s="662"/>
      <c r="AD15" s="663">
        <v>140960</v>
      </c>
      <c r="AE15" s="663"/>
      <c r="AF15" s="663"/>
      <c r="AG15" s="663"/>
      <c r="AH15" s="663"/>
      <c r="AI15" s="663"/>
      <c r="AJ15" s="663"/>
      <c r="AK15" s="663"/>
      <c r="AL15" s="664">
        <v>0.8</v>
      </c>
      <c r="AM15" s="665"/>
      <c r="AN15" s="665"/>
      <c r="AO15" s="666"/>
      <c r="AP15" s="656" t="s">
        <v>257</v>
      </c>
      <c r="AQ15" s="657"/>
      <c r="AR15" s="657"/>
      <c r="AS15" s="657"/>
      <c r="AT15" s="657"/>
      <c r="AU15" s="657"/>
      <c r="AV15" s="657"/>
      <c r="AW15" s="657"/>
      <c r="AX15" s="657"/>
      <c r="AY15" s="657"/>
      <c r="AZ15" s="657"/>
      <c r="BA15" s="657"/>
      <c r="BB15" s="657"/>
      <c r="BC15" s="657"/>
      <c r="BD15" s="657"/>
      <c r="BE15" s="657"/>
      <c r="BF15" s="658"/>
      <c r="BG15" s="659">
        <v>589850</v>
      </c>
      <c r="BH15" s="660"/>
      <c r="BI15" s="660"/>
      <c r="BJ15" s="660"/>
      <c r="BK15" s="660"/>
      <c r="BL15" s="660"/>
      <c r="BM15" s="660"/>
      <c r="BN15" s="661"/>
      <c r="BO15" s="662">
        <v>3.9</v>
      </c>
      <c r="BP15" s="662"/>
      <c r="BQ15" s="662"/>
      <c r="BR15" s="662"/>
      <c r="BS15" s="668" t="s">
        <v>134</v>
      </c>
      <c r="BT15" s="660"/>
      <c r="BU15" s="660"/>
      <c r="BV15" s="660"/>
      <c r="BW15" s="660"/>
      <c r="BX15" s="660"/>
      <c r="BY15" s="660"/>
      <c r="BZ15" s="660"/>
      <c r="CA15" s="660"/>
      <c r="CB15" s="669"/>
      <c r="CD15" s="674" t="s">
        <v>258</v>
      </c>
      <c r="CE15" s="675"/>
      <c r="CF15" s="675"/>
      <c r="CG15" s="675"/>
      <c r="CH15" s="675"/>
      <c r="CI15" s="675"/>
      <c r="CJ15" s="675"/>
      <c r="CK15" s="675"/>
      <c r="CL15" s="675"/>
      <c r="CM15" s="675"/>
      <c r="CN15" s="675"/>
      <c r="CO15" s="675"/>
      <c r="CP15" s="675"/>
      <c r="CQ15" s="676"/>
      <c r="CR15" s="659">
        <v>5250081</v>
      </c>
      <c r="CS15" s="660"/>
      <c r="CT15" s="660"/>
      <c r="CU15" s="660"/>
      <c r="CV15" s="660"/>
      <c r="CW15" s="660"/>
      <c r="CX15" s="660"/>
      <c r="CY15" s="661"/>
      <c r="CZ15" s="662">
        <v>16</v>
      </c>
      <c r="DA15" s="662"/>
      <c r="DB15" s="662"/>
      <c r="DC15" s="662"/>
      <c r="DD15" s="668">
        <v>1619578</v>
      </c>
      <c r="DE15" s="660"/>
      <c r="DF15" s="660"/>
      <c r="DG15" s="660"/>
      <c r="DH15" s="660"/>
      <c r="DI15" s="660"/>
      <c r="DJ15" s="660"/>
      <c r="DK15" s="660"/>
      <c r="DL15" s="660"/>
      <c r="DM15" s="660"/>
      <c r="DN15" s="660"/>
      <c r="DO15" s="660"/>
      <c r="DP15" s="661"/>
      <c r="DQ15" s="668">
        <v>2951459</v>
      </c>
      <c r="DR15" s="660"/>
      <c r="DS15" s="660"/>
      <c r="DT15" s="660"/>
      <c r="DU15" s="660"/>
      <c r="DV15" s="660"/>
      <c r="DW15" s="660"/>
      <c r="DX15" s="660"/>
      <c r="DY15" s="660"/>
      <c r="DZ15" s="660"/>
      <c r="EA15" s="660"/>
      <c r="EB15" s="660"/>
      <c r="EC15" s="669"/>
    </row>
    <row r="16" spans="2:143" ht="11.25" customHeight="1" x14ac:dyDescent="0.15">
      <c r="B16" s="656" t="s">
        <v>259</v>
      </c>
      <c r="C16" s="657"/>
      <c r="D16" s="657"/>
      <c r="E16" s="657"/>
      <c r="F16" s="657"/>
      <c r="G16" s="657"/>
      <c r="H16" s="657"/>
      <c r="I16" s="657"/>
      <c r="J16" s="657"/>
      <c r="K16" s="657"/>
      <c r="L16" s="657"/>
      <c r="M16" s="657"/>
      <c r="N16" s="657"/>
      <c r="O16" s="657"/>
      <c r="P16" s="657"/>
      <c r="Q16" s="658"/>
      <c r="R16" s="659" t="s">
        <v>225</v>
      </c>
      <c r="S16" s="660"/>
      <c r="T16" s="660"/>
      <c r="U16" s="660"/>
      <c r="V16" s="660"/>
      <c r="W16" s="660"/>
      <c r="X16" s="660"/>
      <c r="Y16" s="661"/>
      <c r="Z16" s="662" t="s">
        <v>225</v>
      </c>
      <c r="AA16" s="662"/>
      <c r="AB16" s="662"/>
      <c r="AC16" s="662"/>
      <c r="AD16" s="663" t="s">
        <v>134</v>
      </c>
      <c r="AE16" s="663"/>
      <c r="AF16" s="663"/>
      <c r="AG16" s="663"/>
      <c r="AH16" s="663"/>
      <c r="AI16" s="663"/>
      <c r="AJ16" s="663"/>
      <c r="AK16" s="663"/>
      <c r="AL16" s="664" t="s">
        <v>225</v>
      </c>
      <c r="AM16" s="665"/>
      <c r="AN16" s="665"/>
      <c r="AO16" s="666"/>
      <c r="AP16" s="656" t="s">
        <v>260</v>
      </c>
      <c r="AQ16" s="657"/>
      <c r="AR16" s="657"/>
      <c r="AS16" s="657"/>
      <c r="AT16" s="657"/>
      <c r="AU16" s="657"/>
      <c r="AV16" s="657"/>
      <c r="AW16" s="657"/>
      <c r="AX16" s="657"/>
      <c r="AY16" s="657"/>
      <c r="AZ16" s="657"/>
      <c r="BA16" s="657"/>
      <c r="BB16" s="657"/>
      <c r="BC16" s="657"/>
      <c r="BD16" s="657"/>
      <c r="BE16" s="657"/>
      <c r="BF16" s="658"/>
      <c r="BG16" s="659" t="s">
        <v>225</v>
      </c>
      <c r="BH16" s="660"/>
      <c r="BI16" s="660"/>
      <c r="BJ16" s="660"/>
      <c r="BK16" s="660"/>
      <c r="BL16" s="660"/>
      <c r="BM16" s="660"/>
      <c r="BN16" s="661"/>
      <c r="BO16" s="662" t="s">
        <v>225</v>
      </c>
      <c r="BP16" s="662"/>
      <c r="BQ16" s="662"/>
      <c r="BR16" s="662"/>
      <c r="BS16" s="668" t="s">
        <v>134</v>
      </c>
      <c r="BT16" s="660"/>
      <c r="BU16" s="660"/>
      <c r="BV16" s="660"/>
      <c r="BW16" s="660"/>
      <c r="BX16" s="660"/>
      <c r="BY16" s="660"/>
      <c r="BZ16" s="660"/>
      <c r="CA16" s="660"/>
      <c r="CB16" s="669"/>
      <c r="CD16" s="674" t="s">
        <v>261</v>
      </c>
      <c r="CE16" s="675"/>
      <c r="CF16" s="675"/>
      <c r="CG16" s="675"/>
      <c r="CH16" s="675"/>
      <c r="CI16" s="675"/>
      <c r="CJ16" s="675"/>
      <c r="CK16" s="675"/>
      <c r="CL16" s="675"/>
      <c r="CM16" s="675"/>
      <c r="CN16" s="675"/>
      <c r="CO16" s="675"/>
      <c r="CP16" s="675"/>
      <c r="CQ16" s="676"/>
      <c r="CR16" s="659">
        <v>8286</v>
      </c>
      <c r="CS16" s="660"/>
      <c r="CT16" s="660"/>
      <c r="CU16" s="660"/>
      <c r="CV16" s="660"/>
      <c r="CW16" s="660"/>
      <c r="CX16" s="660"/>
      <c r="CY16" s="661"/>
      <c r="CZ16" s="662">
        <v>0</v>
      </c>
      <c r="DA16" s="662"/>
      <c r="DB16" s="662"/>
      <c r="DC16" s="662"/>
      <c r="DD16" s="668" t="s">
        <v>134</v>
      </c>
      <c r="DE16" s="660"/>
      <c r="DF16" s="660"/>
      <c r="DG16" s="660"/>
      <c r="DH16" s="660"/>
      <c r="DI16" s="660"/>
      <c r="DJ16" s="660"/>
      <c r="DK16" s="660"/>
      <c r="DL16" s="660"/>
      <c r="DM16" s="660"/>
      <c r="DN16" s="660"/>
      <c r="DO16" s="660"/>
      <c r="DP16" s="661"/>
      <c r="DQ16" s="668">
        <v>8286</v>
      </c>
      <c r="DR16" s="660"/>
      <c r="DS16" s="660"/>
      <c r="DT16" s="660"/>
      <c r="DU16" s="660"/>
      <c r="DV16" s="660"/>
      <c r="DW16" s="660"/>
      <c r="DX16" s="660"/>
      <c r="DY16" s="660"/>
      <c r="DZ16" s="660"/>
      <c r="EA16" s="660"/>
      <c r="EB16" s="660"/>
      <c r="EC16" s="669"/>
    </row>
    <row r="17" spans="2:133" ht="11.25" customHeight="1" x14ac:dyDescent="0.15">
      <c r="B17" s="656" t="s">
        <v>262</v>
      </c>
      <c r="C17" s="657"/>
      <c r="D17" s="657"/>
      <c r="E17" s="657"/>
      <c r="F17" s="657"/>
      <c r="G17" s="657"/>
      <c r="H17" s="657"/>
      <c r="I17" s="657"/>
      <c r="J17" s="657"/>
      <c r="K17" s="657"/>
      <c r="L17" s="657"/>
      <c r="M17" s="657"/>
      <c r="N17" s="657"/>
      <c r="O17" s="657"/>
      <c r="P17" s="657"/>
      <c r="Q17" s="658"/>
      <c r="R17" s="659">
        <v>82667</v>
      </c>
      <c r="S17" s="660"/>
      <c r="T17" s="660"/>
      <c r="U17" s="660"/>
      <c r="V17" s="660"/>
      <c r="W17" s="660"/>
      <c r="X17" s="660"/>
      <c r="Y17" s="661"/>
      <c r="Z17" s="662">
        <v>0.2</v>
      </c>
      <c r="AA17" s="662"/>
      <c r="AB17" s="662"/>
      <c r="AC17" s="662"/>
      <c r="AD17" s="663">
        <v>82667</v>
      </c>
      <c r="AE17" s="663"/>
      <c r="AF17" s="663"/>
      <c r="AG17" s="663"/>
      <c r="AH17" s="663"/>
      <c r="AI17" s="663"/>
      <c r="AJ17" s="663"/>
      <c r="AK17" s="663"/>
      <c r="AL17" s="664">
        <v>0.4</v>
      </c>
      <c r="AM17" s="665"/>
      <c r="AN17" s="665"/>
      <c r="AO17" s="666"/>
      <c r="AP17" s="656" t="s">
        <v>263</v>
      </c>
      <c r="AQ17" s="657"/>
      <c r="AR17" s="657"/>
      <c r="AS17" s="657"/>
      <c r="AT17" s="657"/>
      <c r="AU17" s="657"/>
      <c r="AV17" s="657"/>
      <c r="AW17" s="657"/>
      <c r="AX17" s="657"/>
      <c r="AY17" s="657"/>
      <c r="AZ17" s="657"/>
      <c r="BA17" s="657"/>
      <c r="BB17" s="657"/>
      <c r="BC17" s="657"/>
      <c r="BD17" s="657"/>
      <c r="BE17" s="657"/>
      <c r="BF17" s="658"/>
      <c r="BG17" s="659" t="s">
        <v>134</v>
      </c>
      <c r="BH17" s="660"/>
      <c r="BI17" s="660"/>
      <c r="BJ17" s="660"/>
      <c r="BK17" s="660"/>
      <c r="BL17" s="660"/>
      <c r="BM17" s="660"/>
      <c r="BN17" s="661"/>
      <c r="BO17" s="662" t="s">
        <v>225</v>
      </c>
      <c r="BP17" s="662"/>
      <c r="BQ17" s="662"/>
      <c r="BR17" s="662"/>
      <c r="BS17" s="668" t="s">
        <v>225</v>
      </c>
      <c r="BT17" s="660"/>
      <c r="BU17" s="660"/>
      <c r="BV17" s="660"/>
      <c r="BW17" s="660"/>
      <c r="BX17" s="660"/>
      <c r="BY17" s="660"/>
      <c r="BZ17" s="660"/>
      <c r="CA17" s="660"/>
      <c r="CB17" s="669"/>
      <c r="CD17" s="674" t="s">
        <v>264</v>
      </c>
      <c r="CE17" s="675"/>
      <c r="CF17" s="675"/>
      <c r="CG17" s="675"/>
      <c r="CH17" s="675"/>
      <c r="CI17" s="675"/>
      <c r="CJ17" s="675"/>
      <c r="CK17" s="675"/>
      <c r="CL17" s="675"/>
      <c r="CM17" s="675"/>
      <c r="CN17" s="675"/>
      <c r="CO17" s="675"/>
      <c r="CP17" s="675"/>
      <c r="CQ17" s="676"/>
      <c r="CR17" s="659">
        <v>3249701</v>
      </c>
      <c r="CS17" s="660"/>
      <c r="CT17" s="660"/>
      <c r="CU17" s="660"/>
      <c r="CV17" s="660"/>
      <c r="CW17" s="660"/>
      <c r="CX17" s="660"/>
      <c r="CY17" s="661"/>
      <c r="CZ17" s="662">
        <v>9.9</v>
      </c>
      <c r="DA17" s="662"/>
      <c r="DB17" s="662"/>
      <c r="DC17" s="662"/>
      <c r="DD17" s="668" t="s">
        <v>225</v>
      </c>
      <c r="DE17" s="660"/>
      <c r="DF17" s="660"/>
      <c r="DG17" s="660"/>
      <c r="DH17" s="660"/>
      <c r="DI17" s="660"/>
      <c r="DJ17" s="660"/>
      <c r="DK17" s="660"/>
      <c r="DL17" s="660"/>
      <c r="DM17" s="660"/>
      <c r="DN17" s="660"/>
      <c r="DO17" s="660"/>
      <c r="DP17" s="661"/>
      <c r="DQ17" s="668">
        <v>3209838</v>
      </c>
      <c r="DR17" s="660"/>
      <c r="DS17" s="660"/>
      <c r="DT17" s="660"/>
      <c r="DU17" s="660"/>
      <c r="DV17" s="660"/>
      <c r="DW17" s="660"/>
      <c r="DX17" s="660"/>
      <c r="DY17" s="660"/>
      <c r="DZ17" s="660"/>
      <c r="EA17" s="660"/>
      <c r="EB17" s="660"/>
      <c r="EC17" s="669"/>
    </row>
    <row r="18" spans="2:133" ht="11.25" customHeight="1" x14ac:dyDescent="0.15">
      <c r="B18" s="656" t="s">
        <v>265</v>
      </c>
      <c r="C18" s="657"/>
      <c r="D18" s="657"/>
      <c r="E18" s="657"/>
      <c r="F18" s="657"/>
      <c r="G18" s="657"/>
      <c r="H18" s="657"/>
      <c r="I18" s="657"/>
      <c r="J18" s="657"/>
      <c r="K18" s="657"/>
      <c r="L18" s="657"/>
      <c r="M18" s="657"/>
      <c r="N18" s="657"/>
      <c r="O18" s="657"/>
      <c r="P18" s="657"/>
      <c r="Q18" s="658"/>
      <c r="R18" s="659">
        <v>2514663</v>
      </c>
      <c r="S18" s="660"/>
      <c r="T18" s="660"/>
      <c r="U18" s="660"/>
      <c r="V18" s="660"/>
      <c r="W18" s="660"/>
      <c r="X18" s="660"/>
      <c r="Y18" s="661"/>
      <c r="Z18" s="662">
        <v>7.4</v>
      </c>
      <c r="AA18" s="662"/>
      <c r="AB18" s="662"/>
      <c r="AC18" s="662"/>
      <c r="AD18" s="663">
        <v>1951789</v>
      </c>
      <c r="AE18" s="663"/>
      <c r="AF18" s="663"/>
      <c r="AG18" s="663"/>
      <c r="AH18" s="663"/>
      <c r="AI18" s="663"/>
      <c r="AJ18" s="663"/>
      <c r="AK18" s="663"/>
      <c r="AL18" s="664">
        <v>10.6</v>
      </c>
      <c r="AM18" s="665"/>
      <c r="AN18" s="665"/>
      <c r="AO18" s="666"/>
      <c r="AP18" s="656" t="s">
        <v>266</v>
      </c>
      <c r="AQ18" s="657"/>
      <c r="AR18" s="657"/>
      <c r="AS18" s="657"/>
      <c r="AT18" s="657"/>
      <c r="AU18" s="657"/>
      <c r="AV18" s="657"/>
      <c r="AW18" s="657"/>
      <c r="AX18" s="657"/>
      <c r="AY18" s="657"/>
      <c r="AZ18" s="657"/>
      <c r="BA18" s="657"/>
      <c r="BB18" s="657"/>
      <c r="BC18" s="657"/>
      <c r="BD18" s="657"/>
      <c r="BE18" s="657"/>
      <c r="BF18" s="658"/>
      <c r="BG18" s="659" t="s">
        <v>225</v>
      </c>
      <c r="BH18" s="660"/>
      <c r="BI18" s="660"/>
      <c r="BJ18" s="660"/>
      <c r="BK18" s="660"/>
      <c r="BL18" s="660"/>
      <c r="BM18" s="660"/>
      <c r="BN18" s="661"/>
      <c r="BO18" s="662" t="s">
        <v>225</v>
      </c>
      <c r="BP18" s="662"/>
      <c r="BQ18" s="662"/>
      <c r="BR18" s="662"/>
      <c r="BS18" s="668" t="s">
        <v>225</v>
      </c>
      <c r="BT18" s="660"/>
      <c r="BU18" s="660"/>
      <c r="BV18" s="660"/>
      <c r="BW18" s="660"/>
      <c r="BX18" s="660"/>
      <c r="BY18" s="660"/>
      <c r="BZ18" s="660"/>
      <c r="CA18" s="660"/>
      <c r="CB18" s="669"/>
      <c r="CD18" s="674" t="s">
        <v>267</v>
      </c>
      <c r="CE18" s="675"/>
      <c r="CF18" s="675"/>
      <c r="CG18" s="675"/>
      <c r="CH18" s="675"/>
      <c r="CI18" s="675"/>
      <c r="CJ18" s="675"/>
      <c r="CK18" s="675"/>
      <c r="CL18" s="675"/>
      <c r="CM18" s="675"/>
      <c r="CN18" s="675"/>
      <c r="CO18" s="675"/>
      <c r="CP18" s="675"/>
      <c r="CQ18" s="676"/>
      <c r="CR18" s="659" t="s">
        <v>134</v>
      </c>
      <c r="CS18" s="660"/>
      <c r="CT18" s="660"/>
      <c r="CU18" s="660"/>
      <c r="CV18" s="660"/>
      <c r="CW18" s="660"/>
      <c r="CX18" s="660"/>
      <c r="CY18" s="661"/>
      <c r="CZ18" s="662" t="s">
        <v>225</v>
      </c>
      <c r="DA18" s="662"/>
      <c r="DB18" s="662"/>
      <c r="DC18" s="662"/>
      <c r="DD18" s="668" t="s">
        <v>134</v>
      </c>
      <c r="DE18" s="660"/>
      <c r="DF18" s="660"/>
      <c r="DG18" s="660"/>
      <c r="DH18" s="660"/>
      <c r="DI18" s="660"/>
      <c r="DJ18" s="660"/>
      <c r="DK18" s="660"/>
      <c r="DL18" s="660"/>
      <c r="DM18" s="660"/>
      <c r="DN18" s="660"/>
      <c r="DO18" s="660"/>
      <c r="DP18" s="661"/>
      <c r="DQ18" s="668" t="s">
        <v>225</v>
      </c>
      <c r="DR18" s="660"/>
      <c r="DS18" s="660"/>
      <c r="DT18" s="660"/>
      <c r="DU18" s="660"/>
      <c r="DV18" s="660"/>
      <c r="DW18" s="660"/>
      <c r="DX18" s="660"/>
      <c r="DY18" s="660"/>
      <c r="DZ18" s="660"/>
      <c r="EA18" s="660"/>
      <c r="EB18" s="660"/>
      <c r="EC18" s="669"/>
    </row>
    <row r="19" spans="2:133" ht="11.25" customHeight="1" x14ac:dyDescent="0.15">
      <c r="B19" s="656" t="s">
        <v>268</v>
      </c>
      <c r="C19" s="657"/>
      <c r="D19" s="657"/>
      <c r="E19" s="657"/>
      <c r="F19" s="657"/>
      <c r="G19" s="657"/>
      <c r="H19" s="657"/>
      <c r="I19" s="657"/>
      <c r="J19" s="657"/>
      <c r="K19" s="657"/>
      <c r="L19" s="657"/>
      <c r="M19" s="657"/>
      <c r="N19" s="657"/>
      <c r="O19" s="657"/>
      <c r="P19" s="657"/>
      <c r="Q19" s="658"/>
      <c r="R19" s="659">
        <v>1951789</v>
      </c>
      <c r="S19" s="660"/>
      <c r="T19" s="660"/>
      <c r="U19" s="660"/>
      <c r="V19" s="660"/>
      <c r="W19" s="660"/>
      <c r="X19" s="660"/>
      <c r="Y19" s="661"/>
      <c r="Z19" s="662">
        <v>5.7</v>
      </c>
      <c r="AA19" s="662"/>
      <c r="AB19" s="662"/>
      <c r="AC19" s="662"/>
      <c r="AD19" s="663">
        <v>1951789</v>
      </c>
      <c r="AE19" s="663"/>
      <c r="AF19" s="663"/>
      <c r="AG19" s="663"/>
      <c r="AH19" s="663"/>
      <c r="AI19" s="663"/>
      <c r="AJ19" s="663"/>
      <c r="AK19" s="663"/>
      <c r="AL19" s="664">
        <v>10.6</v>
      </c>
      <c r="AM19" s="665"/>
      <c r="AN19" s="665"/>
      <c r="AO19" s="666"/>
      <c r="AP19" s="656" t="s">
        <v>269</v>
      </c>
      <c r="AQ19" s="657"/>
      <c r="AR19" s="657"/>
      <c r="AS19" s="657"/>
      <c r="AT19" s="657"/>
      <c r="AU19" s="657"/>
      <c r="AV19" s="657"/>
      <c r="AW19" s="657"/>
      <c r="AX19" s="657"/>
      <c r="AY19" s="657"/>
      <c r="AZ19" s="657"/>
      <c r="BA19" s="657"/>
      <c r="BB19" s="657"/>
      <c r="BC19" s="657"/>
      <c r="BD19" s="657"/>
      <c r="BE19" s="657"/>
      <c r="BF19" s="658"/>
      <c r="BG19" s="659">
        <v>1269479</v>
      </c>
      <c r="BH19" s="660"/>
      <c r="BI19" s="660"/>
      <c r="BJ19" s="660"/>
      <c r="BK19" s="660"/>
      <c r="BL19" s="660"/>
      <c r="BM19" s="660"/>
      <c r="BN19" s="661"/>
      <c r="BO19" s="662">
        <v>8.4</v>
      </c>
      <c r="BP19" s="662"/>
      <c r="BQ19" s="662"/>
      <c r="BR19" s="662"/>
      <c r="BS19" s="668" t="s">
        <v>225</v>
      </c>
      <c r="BT19" s="660"/>
      <c r="BU19" s="660"/>
      <c r="BV19" s="660"/>
      <c r="BW19" s="660"/>
      <c r="BX19" s="660"/>
      <c r="BY19" s="660"/>
      <c r="BZ19" s="660"/>
      <c r="CA19" s="660"/>
      <c r="CB19" s="669"/>
      <c r="CD19" s="674" t="s">
        <v>270</v>
      </c>
      <c r="CE19" s="675"/>
      <c r="CF19" s="675"/>
      <c r="CG19" s="675"/>
      <c r="CH19" s="675"/>
      <c r="CI19" s="675"/>
      <c r="CJ19" s="675"/>
      <c r="CK19" s="675"/>
      <c r="CL19" s="675"/>
      <c r="CM19" s="675"/>
      <c r="CN19" s="675"/>
      <c r="CO19" s="675"/>
      <c r="CP19" s="675"/>
      <c r="CQ19" s="676"/>
      <c r="CR19" s="659" t="s">
        <v>271</v>
      </c>
      <c r="CS19" s="660"/>
      <c r="CT19" s="660"/>
      <c r="CU19" s="660"/>
      <c r="CV19" s="660"/>
      <c r="CW19" s="660"/>
      <c r="CX19" s="660"/>
      <c r="CY19" s="661"/>
      <c r="CZ19" s="662" t="s">
        <v>225</v>
      </c>
      <c r="DA19" s="662"/>
      <c r="DB19" s="662"/>
      <c r="DC19" s="662"/>
      <c r="DD19" s="668" t="s">
        <v>134</v>
      </c>
      <c r="DE19" s="660"/>
      <c r="DF19" s="660"/>
      <c r="DG19" s="660"/>
      <c r="DH19" s="660"/>
      <c r="DI19" s="660"/>
      <c r="DJ19" s="660"/>
      <c r="DK19" s="660"/>
      <c r="DL19" s="660"/>
      <c r="DM19" s="660"/>
      <c r="DN19" s="660"/>
      <c r="DO19" s="660"/>
      <c r="DP19" s="661"/>
      <c r="DQ19" s="668" t="s">
        <v>134</v>
      </c>
      <c r="DR19" s="660"/>
      <c r="DS19" s="660"/>
      <c r="DT19" s="660"/>
      <c r="DU19" s="660"/>
      <c r="DV19" s="660"/>
      <c r="DW19" s="660"/>
      <c r="DX19" s="660"/>
      <c r="DY19" s="660"/>
      <c r="DZ19" s="660"/>
      <c r="EA19" s="660"/>
      <c r="EB19" s="660"/>
      <c r="EC19" s="669"/>
    </row>
    <row r="20" spans="2:133" ht="11.25" customHeight="1" x14ac:dyDescent="0.15">
      <c r="B20" s="656" t="s">
        <v>272</v>
      </c>
      <c r="C20" s="657"/>
      <c r="D20" s="657"/>
      <c r="E20" s="657"/>
      <c r="F20" s="657"/>
      <c r="G20" s="657"/>
      <c r="H20" s="657"/>
      <c r="I20" s="657"/>
      <c r="J20" s="657"/>
      <c r="K20" s="657"/>
      <c r="L20" s="657"/>
      <c r="M20" s="657"/>
      <c r="N20" s="657"/>
      <c r="O20" s="657"/>
      <c r="P20" s="657"/>
      <c r="Q20" s="658"/>
      <c r="R20" s="659">
        <v>562874</v>
      </c>
      <c r="S20" s="660"/>
      <c r="T20" s="660"/>
      <c r="U20" s="660"/>
      <c r="V20" s="660"/>
      <c r="W20" s="660"/>
      <c r="X20" s="660"/>
      <c r="Y20" s="661"/>
      <c r="Z20" s="662">
        <v>1.7</v>
      </c>
      <c r="AA20" s="662"/>
      <c r="AB20" s="662"/>
      <c r="AC20" s="662"/>
      <c r="AD20" s="663" t="s">
        <v>225</v>
      </c>
      <c r="AE20" s="663"/>
      <c r="AF20" s="663"/>
      <c r="AG20" s="663"/>
      <c r="AH20" s="663"/>
      <c r="AI20" s="663"/>
      <c r="AJ20" s="663"/>
      <c r="AK20" s="663"/>
      <c r="AL20" s="664" t="s">
        <v>225</v>
      </c>
      <c r="AM20" s="665"/>
      <c r="AN20" s="665"/>
      <c r="AO20" s="666"/>
      <c r="AP20" s="656" t="s">
        <v>273</v>
      </c>
      <c r="AQ20" s="657"/>
      <c r="AR20" s="657"/>
      <c r="AS20" s="657"/>
      <c r="AT20" s="657"/>
      <c r="AU20" s="657"/>
      <c r="AV20" s="657"/>
      <c r="AW20" s="657"/>
      <c r="AX20" s="657"/>
      <c r="AY20" s="657"/>
      <c r="AZ20" s="657"/>
      <c r="BA20" s="657"/>
      <c r="BB20" s="657"/>
      <c r="BC20" s="657"/>
      <c r="BD20" s="657"/>
      <c r="BE20" s="657"/>
      <c r="BF20" s="658"/>
      <c r="BG20" s="659">
        <v>1269479</v>
      </c>
      <c r="BH20" s="660"/>
      <c r="BI20" s="660"/>
      <c r="BJ20" s="660"/>
      <c r="BK20" s="660"/>
      <c r="BL20" s="660"/>
      <c r="BM20" s="660"/>
      <c r="BN20" s="661"/>
      <c r="BO20" s="662">
        <v>8.4</v>
      </c>
      <c r="BP20" s="662"/>
      <c r="BQ20" s="662"/>
      <c r="BR20" s="662"/>
      <c r="BS20" s="668" t="s">
        <v>225</v>
      </c>
      <c r="BT20" s="660"/>
      <c r="BU20" s="660"/>
      <c r="BV20" s="660"/>
      <c r="BW20" s="660"/>
      <c r="BX20" s="660"/>
      <c r="BY20" s="660"/>
      <c r="BZ20" s="660"/>
      <c r="CA20" s="660"/>
      <c r="CB20" s="669"/>
      <c r="CD20" s="674" t="s">
        <v>274</v>
      </c>
      <c r="CE20" s="675"/>
      <c r="CF20" s="675"/>
      <c r="CG20" s="675"/>
      <c r="CH20" s="675"/>
      <c r="CI20" s="675"/>
      <c r="CJ20" s="675"/>
      <c r="CK20" s="675"/>
      <c r="CL20" s="675"/>
      <c r="CM20" s="675"/>
      <c r="CN20" s="675"/>
      <c r="CO20" s="675"/>
      <c r="CP20" s="675"/>
      <c r="CQ20" s="676"/>
      <c r="CR20" s="659">
        <v>32766717</v>
      </c>
      <c r="CS20" s="660"/>
      <c r="CT20" s="660"/>
      <c r="CU20" s="660"/>
      <c r="CV20" s="660"/>
      <c r="CW20" s="660"/>
      <c r="CX20" s="660"/>
      <c r="CY20" s="661"/>
      <c r="CZ20" s="662">
        <v>100</v>
      </c>
      <c r="DA20" s="662"/>
      <c r="DB20" s="662"/>
      <c r="DC20" s="662"/>
      <c r="DD20" s="668">
        <v>5066632</v>
      </c>
      <c r="DE20" s="660"/>
      <c r="DF20" s="660"/>
      <c r="DG20" s="660"/>
      <c r="DH20" s="660"/>
      <c r="DI20" s="660"/>
      <c r="DJ20" s="660"/>
      <c r="DK20" s="660"/>
      <c r="DL20" s="660"/>
      <c r="DM20" s="660"/>
      <c r="DN20" s="660"/>
      <c r="DO20" s="660"/>
      <c r="DP20" s="661"/>
      <c r="DQ20" s="668">
        <v>21279646</v>
      </c>
      <c r="DR20" s="660"/>
      <c r="DS20" s="660"/>
      <c r="DT20" s="660"/>
      <c r="DU20" s="660"/>
      <c r="DV20" s="660"/>
      <c r="DW20" s="660"/>
      <c r="DX20" s="660"/>
      <c r="DY20" s="660"/>
      <c r="DZ20" s="660"/>
      <c r="EA20" s="660"/>
      <c r="EB20" s="660"/>
      <c r="EC20" s="669"/>
    </row>
    <row r="21" spans="2:133" ht="11.25" customHeight="1" x14ac:dyDescent="0.15">
      <c r="B21" s="656" t="s">
        <v>275</v>
      </c>
      <c r="C21" s="657"/>
      <c r="D21" s="657"/>
      <c r="E21" s="657"/>
      <c r="F21" s="657"/>
      <c r="G21" s="657"/>
      <c r="H21" s="657"/>
      <c r="I21" s="657"/>
      <c r="J21" s="657"/>
      <c r="K21" s="657"/>
      <c r="L21" s="657"/>
      <c r="M21" s="657"/>
      <c r="N21" s="657"/>
      <c r="O21" s="657"/>
      <c r="P21" s="657"/>
      <c r="Q21" s="658"/>
      <c r="R21" s="659" t="s">
        <v>225</v>
      </c>
      <c r="S21" s="660"/>
      <c r="T21" s="660"/>
      <c r="U21" s="660"/>
      <c r="V21" s="660"/>
      <c r="W21" s="660"/>
      <c r="X21" s="660"/>
      <c r="Y21" s="661"/>
      <c r="Z21" s="662" t="s">
        <v>134</v>
      </c>
      <c r="AA21" s="662"/>
      <c r="AB21" s="662"/>
      <c r="AC21" s="662"/>
      <c r="AD21" s="663" t="s">
        <v>225</v>
      </c>
      <c r="AE21" s="663"/>
      <c r="AF21" s="663"/>
      <c r="AG21" s="663"/>
      <c r="AH21" s="663"/>
      <c r="AI21" s="663"/>
      <c r="AJ21" s="663"/>
      <c r="AK21" s="663"/>
      <c r="AL21" s="664" t="s">
        <v>225</v>
      </c>
      <c r="AM21" s="665"/>
      <c r="AN21" s="665"/>
      <c r="AO21" s="666"/>
      <c r="AP21" s="677" t="s">
        <v>276</v>
      </c>
      <c r="AQ21" s="678"/>
      <c r="AR21" s="678"/>
      <c r="AS21" s="678"/>
      <c r="AT21" s="678"/>
      <c r="AU21" s="678"/>
      <c r="AV21" s="678"/>
      <c r="AW21" s="678"/>
      <c r="AX21" s="678"/>
      <c r="AY21" s="678"/>
      <c r="AZ21" s="678"/>
      <c r="BA21" s="678"/>
      <c r="BB21" s="678"/>
      <c r="BC21" s="678"/>
      <c r="BD21" s="678"/>
      <c r="BE21" s="678"/>
      <c r="BF21" s="679"/>
      <c r="BG21" s="659" t="s">
        <v>225</v>
      </c>
      <c r="BH21" s="660"/>
      <c r="BI21" s="660"/>
      <c r="BJ21" s="660"/>
      <c r="BK21" s="660"/>
      <c r="BL21" s="660"/>
      <c r="BM21" s="660"/>
      <c r="BN21" s="661"/>
      <c r="BO21" s="662" t="s">
        <v>134</v>
      </c>
      <c r="BP21" s="662"/>
      <c r="BQ21" s="662"/>
      <c r="BR21" s="662"/>
      <c r="BS21" s="668" t="s">
        <v>225</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277</v>
      </c>
      <c r="C22" s="657"/>
      <c r="D22" s="657"/>
      <c r="E22" s="657"/>
      <c r="F22" s="657"/>
      <c r="G22" s="657"/>
      <c r="H22" s="657"/>
      <c r="I22" s="657"/>
      <c r="J22" s="657"/>
      <c r="K22" s="657"/>
      <c r="L22" s="657"/>
      <c r="M22" s="657"/>
      <c r="N22" s="657"/>
      <c r="O22" s="657"/>
      <c r="P22" s="657"/>
      <c r="Q22" s="658"/>
      <c r="R22" s="659">
        <v>20113241</v>
      </c>
      <c r="S22" s="660"/>
      <c r="T22" s="660"/>
      <c r="U22" s="660"/>
      <c r="V22" s="660"/>
      <c r="W22" s="660"/>
      <c r="X22" s="660"/>
      <c r="Y22" s="661"/>
      <c r="Z22" s="662">
        <v>59.1</v>
      </c>
      <c r="AA22" s="662"/>
      <c r="AB22" s="662"/>
      <c r="AC22" s="662"/>
      <c r="AD22" s="663">
        <v>18280888</v>
      </c>
      <c r="AE22" s="663"/>
      <c r="AF22" s="663"/>
      <c r="AG22" s="663"/>
      <c r="AH22" s="663"/>
      <c r="AI22" s="663"/>
      <c r="AJ22" s="663"/>
      <c r="AK22" s="663"/>
      <c r="AL22" s="664">
        <v>99.4</v>
      </c>
      <c r="AM22" s="665"/>
      <c r="AN22" s="665"/>
      <c r="AO22" s="666"/>
      <c r="AP22" s="677" t="s">
        <v>278</v>
      </c>
      <c r="AQ22" s="678"/>
      <c r="AR22" s="678"/>
      <c r="AS22" s="678"/>
      <c r="AT22" s="678"/>
      <c r="AU22" s="678"/>
      <c r="AV22" s="678"/>
      <c r="AW22" s="678"/>
      <c r="AX22" s="678"/>
      <c r="AY22" s="678"/>
      <c r="AZ22" s="678"/>
      <c r="BA22" s="678"/>
      <c r="BB22" s="678"/>
      <c r="BC22" s="678"/>
      <c r="BD22" s="678"/>
      <c r="BE22" s="678"/>
      <c r="BF22" s="679"/>
      <c r="BG22" s="659" t="s">
        <v>225</v>
      </c>
      <c r="BH22" s="660"/>
      <c r="BI22" s="660"/>
      <c r="BJ22" s="660"/>
      <c r="BK22" s="660"/>
      <c r="BL22" s="660"/>
      <c r="BM22" s="660"/>
      <c r="BN22" s="661"/>
      <c r="BO22" s="662" t="s">
        <v>225</v>
      </c>
      <c r="BP22" s="662"/>
      <c r="BQ22" s="662"/>
      <c r="BR22" s="662"/>
      <c r="BS22" s="668" t="s">
        <v>225</v>
      </c>
      <c r="BT22" s="660"/>
      <c r="BU22" s="660"/>
      <c r="BV22" s="660"/>
      <c r="BW22" s="660"/>
      <c r="BX22" s="660"/>
      <c r="BY22" s="660"/>
      <c r="BZ22" s="660"/>
      <c r="CA22" s="660"/>
      <c r="CB22" s="669"/>
      <c r="CD22" s="641" t="s">
        <v>279</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280</v>
      </c>
      <c r="C23" s="657"/>
      <c r="D23" s="657"/>
      <c r="E23" s="657"/>
      <c r="F23" s="657"/>
      <c r="G23" s="657"/>
      <c r="H23" s="657"/>
      <c r="I23" s="657"/>
      <c r="J23" s="657"/>
      <c r="K23" s="657"/>
      <c r="L23" s="657"/>
      <c r="M23" s="657"/>
      <c r="N23" s="657"/>
      <c r="O23" s="657"/>
      <c r="P23" s="657"/>
      <c r="Q23" s="658"/>
      <c r="R23" s="659">
        <v>18382</v>
      </c>
      <c r="S23" s="660"/>
      <c r="T23" s="660"/>
      <c r="U23" s="660"/>
      <c r="V23" s="660"/>
      <c r="W23" s="660"/>
      <c r="X23" s="660"/>
      <c r="Y23" s="661"/>
      <c r="Z23" s="662">
        <v>0.1</v>
      </c>
      <c r="AA23" s="662"/>
      <c r="AB23" s="662"/>
      <c r="AC23" s="662"/>
      <c r="AD23" s="663">
        <v>18382</v>
      </c>
      <c r="AE23" s="663"/>
      <c r="AF23" s="663"/>
      <c r="AG23" s="663"/>
      <c r="AH23" s="663"/>
      <c r="AI23" s="663"/>
      <c r="AJ23" s="663"/>
      <c r="AK23" s="663"/>
      <c r="AL23" s="664">
        <v>0.1</v>
      </c>
      <c r="AM23" s="665"/>
      <c r="AN23" s="665"/>
      <c r="AO23" s="666"/>
      <c r="AP23" s="677" t="s">
        <v>281</v>
      </c>
      <c r="AQ23" s="678"/>
      <c r="AR23" s="678"/>
      <c r="AS23" s="678"/>
      <c r="AT23" s="678"/>
      <c r="AU23" s="678"/>
      <c r="AV23" s="678"/>
      <c r="AW23" s="678"/>
      <c r="AX23" s="678"/>
      <c r="AY23" s="678"/>
      <c r="AZ23" s="678"/>
      <c r="BA23" s="678"/>
      <c r="BB23" s="678"/>
      <c r="BC23" s="678"/>
      <c r="BD23" s="678"/>
      <c r="BE23" s="678"/>
      <c r="BF23" s="679"/>
      <c r="BG23" s="659">
        <v>1269479</v>
      </c>
      <c r="BH23" s="660"/>
      <c r="BI23" s="660"/>
      <c r="BJ23" s="660"/>
      <c r="BK23" s="660"/>
      <c r="BL23" s="660"/>
      <c r="BM23" s="660"/>
      <c r="BN23" s="661"/>
      <c r="BO23" s="662">
        <v>8.4</v>
      </c>
      <c r="BP23" s="662"/>
      <c r="BQ23" s="662"/>
      <c r="BR23" s="662"/>
      <c r="BS23" s="668" t="s">
        <v>225</v>
      </c>
      <c r="BT23" s="660"/>
      <c r="BU23" s="660"/>
      <c r="BV23" s="660"/>
      <c r="BW23" s="660"/>
      <c r="BX23" s="660"/>
      <c r="BY23" s="660"/>
      <c r="BZ23" s="660"/>
      <c r="CA23" s="660"/>
      <c r="CB23" s="669"/>
      <c r="CD23" s="641" t="s">
        <v>219</v>
      </c>
      <c r="CE23" s="642"/>
      <c r="CF23" s="642"/>
      <c r="CG23" s="642"/>
      <c r="CH23" s="642"/>
      <c r="CI23" s="642"/>
      <c r="CJ23" s="642"/>
      <c r="CK23" s="642"/>
      <c r="CL23" s="642"/>
      <c r="CM23" s="642"/>
      <c r="CN23" s="642"/>
      <c r="CO23" s="642"/>
      <c r="CP23" s="642"/>
      <c r="CQ23" s="643"/>
      <c r="CR23" s="641" t="s">
        <v>282</v>
      </c>
      <c r="CS23" s="642"/>
      <c r="CT23" s="642"/>
      <c r="CU23" s="642"/>
      <c r="CV23" s="642"/>
      <c r="CW23" s="642"/>
      <c r="CX23" s="642"/>
      <c r="CY23" s="643"/>
      <c r="CZ23" s="641" t="s">
        <v>283</v>
      </c>
      <c r="DA23" s="642"/>
      <c r="DB23" s="642"/>
      <c r="DC23" s="643"/>
      <c r="DD23" s="641" t="s">
        <v>284</v>
      </c>
      <c r="DE23" s="642"/>
      <c r="DF23" s="642"/>
      <c r="DG23" s="642"/>
      <c r="DH23" s="642"/>
      <c r="DI23" s="642"/>
      <c r="DJ23" s="642"/>
      <c r="DK23" s="643"/>
      <c r="DL23" s="689" t="s">
        <v>285</v>
      </c>
      <c r="DM23" s="690"/>
      <c r="DN23" s="690"/>
      <c r="DO23" s="690"/>
      <c r="DP23" s="690"/>
      <c r="DQ23" s="690"/>
      <c r="DR23" s="690"/>
      <c r="DS23" s="690"/>
      <c r="DT23" s="690"/>
      <c r="DU23" s="690"/>
      <c r="DV23" s="691"/>
      <c r="DW23" s="641" t="s">
        <v>286</v>
      </c>
      <c r="DX23" s="642"/>
      <c r="DY23" s="642"/>
      <c r="DZ23" s="642"/>
      <c r="EA23" s="642"/>
      <c r="EB23" s="642"/>
      <c r="EC23" s="643"/>
    </row>
    <row r="24" spans="2:133" ht="11.25" customHeight="1" x14ac:dyDescent="0.15">
      <c r="B24" s="656" t="s">
        <v>287</v>
      </c>
      <c r="C24" s="657"/>
      <c r="D24" s="657"/>
      <c r="E24" s="657"/>
      <c r="F24" s="657"/>
      <c r="G24" s="657"/>
      <c r="H24" s="657"/>
      <c r="I24" s="657"/>
      <c r="J24" s="657"/>
      <c r="K24" s="657"/>
      <c r="L24" s="657"/>
      <c r="M24" s="657"/>
      <c r="N24" s="657"/>
      <c r="O24" s="657"/>
      <c r="P24" s="657"/>
      <c r="Q24" s="658"/>
      <c r="R24" s="659">
        <v>974831</v>
      </c>
      <c r="S24" s="660"/>
      <c r="T24" s="660"/>
      <c r="U24" s="660"/>
      <c r="V24" s="660"/>
      <c r="W24" s="660"/>
      <c r="X24" s="660"/>
      <c r="Y24" s="661"/>
      <c r="Z24" s="662">
        <v>2.9</v>
      </c>
      <c r="AA24" s="662"/>
      <c r="AB24" s="662"/>
      <c r="AC24" s="662"/>
      <c r="AD24" s="663" t="s">
        <v>134</v>
      </c>
      <c r="AE24" s="663"/>
      <c r="AF24" s="663"/>
      <c r="AG24" s="663"/>
      <c r="AH24" s="663"/>
      <c r="AI24" s="663"/>
      <c r="AJ24" s="663"/>
      <c r="AK24" s="663"/>
      <c r="AL24" s="664" t="s">
        <v>134</v>
      </c>
      <c r="AM24" s="665"/>
      <c r="AN24" s="665"/>
      <c r="AO24" s="666"/>
      <c r="AP24" s="677" t="s">
        <v>288</v>
      </c>
      <c r="AQ24" s="678"/>
      <c r="AR24" s="678"/>
      <c r="AS24" s="678"/>
      <c r="AT24" s="678"/>
      <c r="AU24" s="678"/>
      <c r="AV24" s="678"/>
      <c r="AW24" s="678"/>
      <c r="AX24" s="678"/>
      <c r="AY24" s="678"/>
      <c r="AZ24" s="678"/>
      <c r="BA24" s="678"/>
      <c r="BB24" s="678"/>
      <c r="BC24" s="678"/>
      <c r="BD24" s="678"/>
      <c r="BE24" s="678"/>
      <c r="BF24" s="679"/>
      <c r="BG24" s="659" t="s">
        <v>134</v>
      </c>
      <c r="BH24" s="660"/>
      <c r="BI24" s="660"/>
      <c r="BJ24" s="660"/>
      <c r="BK24" s="660"/>
      <c r="BL24" s="660"/>
      <c r="BM24" s="660"/>
      <c r="BN24" s="661"/>
      <c r="BO24" s="662" t="s">
        <v>134</v>
      </c>
      <c r="BP24" s="662"/>
      <c r="BQ24" s="662"/>
      <c r="BR24" s="662"/>
      <c r="BS24" s="668" t="s">
        <v>134</v>
      </c>
      <c r="BT24" s="660"/>
      <c r="BU24" s="660"/>
      <c r="BV24" s="660"/>
      <c r="BW24" s="660"/>
      <c r="BX24" s="660"/>
      <c r="BY24" s="660"/>
      <c r="BZ24" s="660"/>
      <c r="CA24" s="660"/>
      <c r="CB24" s="669"/>
      <c r="CD24" s="670" t="s">
        <v>289</v>
      </c>
      <c r="CE24" s="671"/>
      <c r="CF24" s="671"/>
      <c r="CG24" s="671"/>
      <c r="CH24" s="671"/>
      <c r="CI24" s="671"/>
      <c r="CJ24" s="671"/>
      <c r="CK24" s="671"/>
      <c r="CL24" s="671"/>
      <c r="CM24" s="671"/>
      <c r="CN24" s="671"/>
      <c r="CO24" s="671"/>
      <c r="CP24" s="671"/>
      <c r="CQ24" s="672"/>
      <c r="CR24" s="648">
        <v>13781411</v>
      </c>
      <c r="CS24" s="649"/>
      <c r="CT24" s="649"/>
      <c r="CU24" s="649"/>
      <c r="CV24" s="649"/>
      <c r="CW24" s="649"/>
      <c r="CX24" s="649"/>
      <c r="CY24" s="650"/>
      <c r="CZ24" s="653">
        <v>42.1</v>
      </c>
      <c r="DA24" s="654"/>
      <c r="DB24" s="654"/>
      <c r="DC24" s="673"/>
      <c r="DD24" s="692">
        <v>8883208</v>
      </c>
      <c r="DE24" s="649"/>
      <c r="DF24" s="649"/>
      <c r="DG24" s="649"/>
      <c r="DH24" s="649"/>
      <c r="DI24" s="649"/>
      <c r="DJ24" s="649"/>
      <c r="DK24" s="650"/>
      <c r="DL24" s="692">
        <v>8827723</v>
      </c>
      <c r="DM24" s="649"/>
      <c r="DN24" s="649"/>
      <c r="DO24" s="649"/>
      <c r="DP24" s="649"/>
      <c r="DQ24" s="649"/>
      <c r="DR24" s="649"/>
      <c r="DS24" s="649"/>
      <c r="DT24" s="649"/>
      <c r="DU24" s="649"/>
      <c r="DV24" s="650"/>
      <c r="DW24" s="653">
        <v>45.2</v>
      </c>
      <c r="DX24" s="654"/>
      <c r="DY24" s="654"/>
      <c r="DZ24" s="654"/>
      <c r="EA24" s="654"/>
      <c r="EB24" s="654"/>
      <c r="EC24" s="655"/>
    </row>
    <row r="25" spans="2:133" ht="11.25" customHeight="1" x14ac:dyDescent="0.15">
      <c r="B25" s="656" t="s">
        <v>290</v>
      </c>
      <c r="C25" s="657"/>
      <c r="D25" s="657"/>
      <c r="E25" s="657"/>
      <c r="F25" s="657"/>
      <c r="G25" s="657"/>
      <c r="H25" s="657"/>
      <c r="I25" s="657"/>
      <c r="J25" s="657"/>
      <c r="K25" s="657"/>
      <c r="L25" s="657"/>
      <c r="M25" s="657"/>
      <c r="N25" s="657"/>
      <c r="O25" s="657"/>
      <c r="P25" s="657"/>
      <c r="Q25" s="658"/>
      <c r="R25" s="659">
        <v>328896</v>
      </c>
      <c r="S25" s="660"/>
      <c r="T25" s="660"/>
      <c r="U25" s="660"/>
      <c r="V25" s="660"/>
      <c r="W25" s="660"/>
      <c r="X25" s="660"/>
      <c r="Y25" s="661"/>
      <c r="Z25" s="662">
        <v>1</v>
      </c>
      <c r="AA25" s="662"/>
      <c r="AB25" s="662"/>
      <c r="AC25" s="662"/>
      <c r="AD25" s="663">
        <v>51565</v>
      </c>
      <c r="AE25" s="663"/>
      <c r="AF25" s="663"/>
      <c r="AG25" s="663"/>
      <c r="AH25" s="663"/>
      <c r="AI25" s="663"/>
      <c r="AJ25" s="663"/>
      <c r="AK25" s="663"/>
      <c r="AL25" s="664">
        <v>0.3</v>
      </c>
      <c r="AM25" s="665"/>
      <c r="AN25" s="665"/>
      <c r="AO25" s="666"/>
      <c r="AP25" s="677" t="s">
        <v>291</v>
      </c>
      <c r="AQ25" s="678"/>
      <c r="AR25" s="678"/>
      <c r="AS25" s="678"/>
      <c r="AT25" s="678"/>
      <c r="AU25" s="678"/>
      <c r="AV25" s="678"/>
      <c r="AW25" s="678"/>
      <c r="AX25" s="678"/>
      <c r="AY25" s="678"/>
      <c r="AZ25" s="678"/>
      <c r="BA25" s="678"/>
      <c r="BB25" s="678"/>
      <c r="BC25" s="678"/>
      <c r="BD25" s="678"/>
      <c r="BE25" s="678"/>
      <c r="BF25" s="679"/>
      <c r="BG25" s="659" t="s">
        <v>134</v>
      </c>
      <c r="BH25" s="660"/>
      <c r="BI25" s="660"/>
      <c r="BJ25" s="660"/>
      <c r="BK25" s="660"/>
      <c r="BL25" s="660"/>
      <c r="BM25" s="660"/>
      <c r="BN25" s="661"/>
      <c r="BO25" s="662" t="s">
        <v>225</v>
      </c>
      <c r="BP25" s="662"/>
      <c r="BQ25" s="662"/>
      <c r="BR25" s="662"/>
      <c r="BS25" s="668" t="s">
        <v>225</v>
      </c>
      <c r="BT25" s="660"/>
      <c r="BU25" s="660"/>
      <c r="BV25" s="660"/>
      <c r="BW25" s="660"/>
      <c r="BX25" s="660"/>
      <c r="BY25" s="660"/>
      <c r="BZ25" s="660"/>
      <c r="CA25" s="660"/>
      <c r="CB25" s="669"/>
      <c r="CD25" s="674" t="s">
        <v>292</v>
      </c>
      <c r="CE25" s="675"/>
      <c r="CF25" s="675"/>
      <c r="CG25" s="675"/>
      <c r="CH25" s="675"/>
      <c r="CI25" s="675"/>
      <c r="CJ25" s="675"/>
      <c r="CK25" s="675"/>
      <c r="CL25" s="675"/>
      <c r="CM25" s="675"/>
      <c r="CN25" s="675"/>
      <c r="CO25" s="675"/>
      <c r="CP25" s="675"/>
      <c r="CQ25" s="676"/>
      <c r="CR25" s="659">
        <v>4559953</v>
      </c>
      <c r="CS25" s="695"/>
      <c r="CT25" s="695"/>
      <c r="CU25" s="695"/>
      <c r="CV25" s="695"/>
      <c r="CW25" s="695"/>
      <c r="CX25" s="695"/>
      <c r="CY25" s="696"/>
      <c r="CZ25" s="664">
        <v>13.9</v>
      </c>
      <c r="DA25" s="693"/>
      <c r="DB25" s="693"/>
      <c r="DC25" s="697"/>
      <c r="DD25" s="668">
        <v>3959278</v>
      </c>
      <c r="DE25" s="695"/>
      <c r="DF25" s="695"/>
      <c r="DG25" s="695"/>
      <c r="DH25" s="695"/>
      <c r="DI25" s="695"/>
      <c r="DJ25" s="695"/>
      <c r="DK25" s="696"/>
      <c r="DL25" s="668">
        <v>3925250</v>
      </c>
      <c r="DM25" s="695"/>
      <c r="DN25" s="695"/>
      <c r="DO25" s="695"/>
      <c r="DP25" s="695"/>
      <c r="DQ25" s="695"/>
      <c r="DR25" s="695"/>
      <c r="DS25" s="695"/>
      <c r="DT25" s="695"/>
      <c r="DU25" s="695"/>
      <c r="DV25" s="696"/>
      <c r="DW25" s="664">
        <v>20.100000000000001</v>
      </c>
      <c r="DX25" s="693"/>
      <c r="DY25" s="693"/>
      <c r="DZ25" s="693"/>
      <c r="EA25" s="693"/>
      <c r="EB25" s="693"/>
      <c r="EC25" s="694"/>
    </row>
    <row r="26" spans="2:133" ht="11.25" customHeight="1" x14ac:dyDescent="0.15">
      <c r="B26" s="656" t="s">
        <v>293</v>
      </c>
      <c r="C26" s="657"/>
      <c r="D26" s="657"/>
      <c r="E26" s="657"/>
      <c r="F26" s="657"/>
      <c r="G26" s="657"/>
      <c r="H26" s="657"/>
      <c r="I26" s="657"/>
      <c r="J26" s="657"/>
      <c r="K26" s="657"/>
      <c r="L26" s="657"/>
      <c r="M26" s="657"/>
      <c r="N26" s="657"/>
      <c r="O26" s="657"/>
      <c r="P26" s="657"/>
      <c r="Q26" s="658"/>
      <c r="R26" s="659">
        <v>49392</v>
      </c>
      <c r="S26" s="660"/>
      <c r="T26" s="660"/>
      <c r="U26" s="660"/>
      <c r="V26" s="660"/>
      <c r="W26" s="660"/>
      <c r="X26" s="660"/>
      <c r="Y26" s="661"/>
      <c r="Z26" s="662">
        <v>0.1</v>
      </c>
      <c r="AA26" s="662"/>
      <c r="AB26" s="662"/>
      <c r="AC26" s="662"/>
      <c r="AD26" s="663" t="s">
        <v>134</v>
      </c>
      <c r="AE26" s="663"/>
      <c r="AF26" s="663"/>
      <c r="AG26" s="663"/>
      <c r="AH26" s="663"/>
      <c r="AI26" s="663"/>
      <c r="AJ26" s="663"/>
      <c r="AK26" s="663"/>
      <c r="AL26" s="664" t="s">
        <v>134</v>
      </c>
      <c r="AM26" s="665"/>
      <c r="AN26" s="665"/>
      <c r="AO26" s="666"/>
      <c r="AP26" s="677" t="s">
        <v>294</v>
      </c>
      <c r="AQ26" s="698"/>
      <c r="AR26" s="698"/>
      <c r="AS26" s="698"/>
      <c r="AT26" s="698"/>
      <c r="AU26" s="698"/>
      <c r="AV26" s="698"/>
      <c r="AW26" s="698"/>
      <c r="AX26" s="698"/>
      <c r="AY26" s="698"/>
      <c r="AZ26" s="698"/>
      <c r="BA26" s="698"/>
      <c r="BB26" s="698"/>
      <c r="BC26" s="698"/>
      <c r="BD26" s="698"/>
      <c r="BE26" s="698"/>
      <c r="BF26" s="679"/>
      <c r="BG26" s="659" t="s">
        <v>225</v>
      </c>
      <c r="BH26" s="660"/>
      <c r="BI26" s="660"/>
      <c r="BJ26" s="660"/>
      <c r="BK26" s="660"/>
      <c r="BL26" s="660"/>
      <c r="BM26" s="660"/>
      <c r="BN26" s="661"/>
      <c r="BO26" s="662" t="s">
        <v>225</v>
      </c>
      <c r="BP26" s="662"/>
      <c r="BQ26" s="662"/>
      <c r="BR26" s="662"/>
      <c r="BS26" s="668" t="s">
        <v>134</v>
      </c>
      <c r="BT26" s="660"/>
      <c r="BU26" s="660"/>
      <c r="BV26" s="660"/>
      <c r="BW26" s="660"/>
      <c r="BX26" s="660"/>
      <c r="BY26" s="660"/>
      <c r="BZ26" s="660"/>
      <c r="CA26" s="660"/>
      <c r="CB26" s="669"/>
      <c r="CD26" s="674" t="s">
        <v>295</v>
      </c>
      <c r="CE26" s="675"/>
      <c r="CF26" s="675"/>
      <c r="CG26" s="675"/>
      <c r="CH26" s="675"/>
      <c r="CI26" s="675"/>
      <c r="CJ26" s="675"/>
      <c r="CK26" s="675"/>
      <c r="CL26" s="675"/>
      <c r="CM26" s="675"/>
      <c r="CN26" s="675"/>
      <c r="CO26" s="675"/>
      <c r="CP26" s="675"/>
      <c r="CQ26" s="676"/>
      <c r="CR26" s="659">
        <v>3165086</v>
      </c>
      <c r="CS26" s="660"/>
      <c r="CT26" s="660"/>
      <c r="CU26" s="660"/>
      <c r="CV26" s="660"/>
      <c r="CW26" s="660"/>
      <c r="CX26" s="660"/>
      <c r="CY26" s="661"/>
      <c r="CZ26" s="664">
        <v>9.6999999999999993</v>
      </c>
      <c r="DA26" s="693"/>
      <c r="DB26" s="693"/>
      <c r="DC26" s="697"/>
      <c r="DD26" s="668">
        <v>2698698</v>
      </c>
      <c r="DE26" s="660"/>
      <c r="DF26" s="660"/>
      <c r="DG26" s="660"/>
      <c r="DH26" s="660"/>
      <c r="DI26" s="660"/>
      <c r="DJ26" s="660"/>
      <c r="DK26" s="661"/>
      <c r="DL26" s="668" t="s">
        <v>225</v>
      </c>
      <c r="DM26" s="660"/>
      <c r="DN26" s="660"/>
      <c r="DO26" s="660"/>
      <c r="DP26" s="660"/>
      <c r="DQ26" s="660"/>
      <c r="DR26" s="660"/>
      <c r="DS26" s="660"/>
      <c r="DT26" s="660"/>
      <c r="DU26" s="660"/>
      <c r="DV26" s="661"/>
      <c r="DW26" s="664" t="s">
        <v>134</v>
      </c>
      <c r="DX26" s="693"/>
      <c r="DY26" s="693"/>
      <c r="DZ26" s="693"/>
      <c r="EA26" s="693"/>
      <c r="EB26" s="693"/>
      <c r="EC26" s="694"/>
    </row>
    <row r="27" spans="2:133" ht="11.25" customHeight="1" x14ac:dyDescent="0.15">
      <c r="B27" s="656" t="s">
        <v>296</v>
      </c>
      <c r="C27" s="657"/>
      <c r="D27" s="657"/>
      <c r="E27" s="657"/>
      <c r="F27" s="657"/>
      <c r="G27" s="657"/>
      <c r="H27" s="657"/>
      <c r="I27" s="657"/>
      <c r="J27" s="657"/>
      <c r="K27" s="657"/>
      <c r="L27" s="657"/>
      <c r="M27" s="657"/>
      <c r="N27" s="657"/>
      <c r="O27" s="657"/>
      <c r="P27" s="657"/>
      <c r="Q27" s="658"/>
      <c r="R27" s="659">
        <v>4097790</v>
      </c>
      <c r="S27" s="660"/>
      <c r="T27" s="660"/>
      <c r="U27" s="660"/>
      <c r="V27" s="660"/>
      <c r="W27" s="660"/>
      <c r="X27" s="660"/>
      <c r="Y27" s="661"/>
      <c r="Z27" s="662">
        <v>12</v>
      </c>
      <c r="AA27" s="662"/>
      <c r="AB27" s="662"/>
      <c r="AC27" s="662"/>
      <c r="AD27" s="663" t="s">
        <v>225</v>
      </c>
      <c r="AE27" s="663"/>
      <c r="AF27" s="663"/>
      <c r="AG27" s="663"/>
      <c r="AH27" s="663"/>
      <c r="AI27" s="663"/>
      <c r="AJ27" s="663"/>
      <c r="AK27" s="663"/>
      <c r="AL27" s="664" t="s">
        <v>225</v>
      </c>
      <c r="AM27" s="665"/>
      <c r="AN27" s="665"/>
      <c r="AO27" s="666"/>
      <c r="AP27" s="656" t="s">
        <v>297</v>
      </c>
      <c r="AQ27" s="657"/>
      <c r="AR27" s="657"/>
      <c r="AS27" s="657"/>
      <c r="AT27" s="657"/>
      <c r="AU27" s="657"/>
      <c r="AV27" s="657"/>
      <c r="AW27" s="657"/>
      <c r="AX27" s="657"/>
      <c r="AY27" s="657"/>
      <c r="AZ27" s="657"/>
      <c r="BA27" s="657"/>
      <c r="BB27" s="657"/>
      <c r="BC27" s="657"/>
      <c r="BD27" s="657"/>
      <c r="BE27" s="657"/>
      <c r="BF27" s="658"/>
      <c r="BG27" s="659">
        <v>15181968</v>
      </c>
      <c r="BH27" s="660"/>
      <c r="BI27" s="660"/>
      <c r="BJ27" s="660"/>
      <c r="BK27" s="660"/>
      <c r="BL27" s="660"/>
      <c r="BM27" s="660"/>
      <c r="BN27" s="661"/>
      <c r="BO27" s="662">
        <v>100</v>
      </c>
      <c r="BP27" s="662"/>
      <c r="BQ27" s="662"/>
      <c r="BR27" s="662"/>
      <c r="BS27" s="668" t="s">
        <v>225</v>
      </c>
      <c r="BT27" s="660"/>
      <c r="BU27" s="660"/>
      <c r="BV27" s="660"/>
      <c r="BW27" s="660"/>
      <c r="BX27" s="660"/>
      <c r="BY27" s="660"/>
      <c r="BZ27" s="660"/>
      <c r="CA27" s="660"/>
      <c r="CB27" s="669"/>
      <c r="CD27" s="674" t="s">
        <v>298</v>
      </c>
      <c r="CE27" s="675"/>
      <c r="CF27" s="675"/>
      <c r="CG27" s="675"/>
      <c r="CH27" s="675"/>
      <c r="CI27" s="675"/>
      <c r="CJ27" s="675"/>
      <c r="CK27" s="675"/>
      <c r="CL27" s="675"/>
      <c r="CM27" s="675"/>
      <c r="CN27" s="675"/>
      <c r="CO27" s="675"/>
      <c r="CP27" s="675"/>
      <c r="CQ27" s="676"/>
      <c r="CR27" s="659">
        <v>5971757</v>
      </c>
      <c r="CS27" s="695"/>
      <c r="CT27" s="695"/>
      <c r="CU27" s="695"/>
      <c r="CV27" s="695"/>
      <c r="CW27" s="695"/>
      <c r="CX27" s="695"/>
      <c r="CY27" s="696"/>
      <c r="CZ27" s="664">
        <v>18.2</v>
      </c>
      <c r="DA27" s="693"/>
      <c r="DB27" s="693"/>
      <c r="DC27" s="697"/>
      <c r="DD27" s="668">
        <v>1714092</v>
      </c>
      <c r="DE27" s="695"/>
      <c r="DF27" s="695"/>
      <c r="DG27" s="695"/>
      <c r="DH27" s="695"/>
      <c r="DI27" s="695"/>
      <c r="DJ27" s="695"/>
      <c r="DK27" s="696"/>
      <c r="DL27" s="668">
        <v>1714092</v>
      </c>
      <c r="DM27" s="695"/>
      <c r="DN27" s="695"/>
      <c r="DO27" s="695"/>
      <c r="DP27" s="695"/>
      <c r="DQ27" s="695"/>
      <c r="DR27" s="695"/>
      <c r="DS27" s="695"/>
      <c r="DT27" s="695"/>
      <c r="DU27" s="695"/>
      <c r="DV27" s="696"/>
      <c r="DW27" s="664">
        <v>8.8000000000000007</v>
      </c>
      <c r="DX27" s="693"/>
      <c r="DY27" s="693"/>
      <c r="DZ27" s="693"/>
      <c r="EA27" s="693"/>
      <c r="EB27" s="693"/>
      <c r="EC27" s="694"/>
    </row>
    <row r="28" spans="2:133" ht="11.25" customHeight="1" x14ac:dyDescent="0.15">
      <c r="B28" s="701" t="s">
        <v>299</v>
      </c>
      <c r="C28" s="702"/>
      <c r="D28" s="702"/>
      <c r="E28" s="702"/>
      <c r="F28" s="702"/>
      <c r="G28" s="702"/>
      <c r="H28" s="702"/>
      <c r="I28" s="702"/>
      <c r="J28" s="702"/>
      <c r="K28" s="702"/>
      <c r="L28" s="702"/>
      <c r="M28" s="702"/>
      <c r="N28" s="702"/>
      <c r="O28" s="702"/>
      <c r="P28" s="702"/>
      <c r="Q28" s="703"/>
      <c r="R28" s="659" t="s">
        <v>134</v>
      </c>
      <c r="S28" s="660"/>
      <c r="T28" s="660"/>
      <c r="U28" s="660"/>
      <c r="V28" s="660"/>
      <c r="W28" s="660"/>
      <c r="X28" s="660"/>
      <c r="Y28" s="661"/>
      <c r="Z28" s="662" t="s">
        <v>225</v>
      </c>
      <c r="AA28" s="662"/>
      <c r="AB28" s="662"/>
      <c r="AC28" s="662"/>
      <c r="AD28" s="663" t="s">
        <v>225</v>
      </c>
      <c r="AE28" s="663"/>
      <c r="AF28" s="663"/>
      <c r="AG28" s="663"/>
      <c r="AH28" s="663"/>
      <c r="AI28" s="663"/>
      <c r="AJ28" s="663"/>
      <c r="AK28" s="663"/>
      <c r="AL28" s="664" t="s">
        <v>225</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300</v>
      </c>
      <c r="CE28" s="675"/>
      <c r="CF28" s="675"/>
      <c r="CG28" s="675"/>
      <c r="CH28" s="675"/>
      <c r="CI28" s="675"/>
      <c r="CJ28" s="675"/>
      <c r="CK28" s="675"/>
      <c r="CL28" s="675"/>
      <c r="CM28" s="675"/>
      <c r="CN28" s="675"/>
      <c r="CO28" s="675"/>
      <c r="CP28" s="675"/>
      <c r="CQ28" s="676"/>
      <c r="CR28" s="659">
        <v>3249701</v>
      </c>
      <c r="CS28" s="660"/>
      <c r="CT28" s="660"/>
      <c r="CU28" s="660"/>
      <c r="CV28" s="660"/>
      <c r="CW28" s="660"/>
      <c r="CX28" s="660"/>
      <c r="CY28" s="661"/>
      <c r="CZ28" s="664">
        <v>9.9</v>
      </c>
      <c r="DA28" s="693"/>
      <c r="DB28" s="693"/>
      <c r="DC28" s="697"/>
      <c r="DD28" s="668">
        <v>3209838</v>
      </c>
      <c r="DE28" s="660"/>
      <c r="DF28" s="660"/>
      <c r="DG28" s="660"/>
      <c r="DH28" s="660"/>
      <c r="DI28" s="660"/>
      <c r="DJ28" s="660"/>
      <c r="DK28" s="661"/>
      <c r="DL28" s="668">
        <v>3188381</v>
      </c>
      <c r="DM28" s="660"/>
      <c r="DN28" s="660"/>
      <c r="DO28" s="660"/>
      <c r="DP28" s="660"/>
      <c r="DQ28" s="660"/>
      <c r="DR28" s="660"/>
      <c r="DS28" s="660"/>
      <c r="DT28" s="660"/>
      <c r="DU28" s="660"/>
      <c r="DV28" s="661"/>
      <c r="DW28" s="664">
        <v>16.3</v>
      </c>
      <c r="DX28" s="693"/>
      <c r="DY28" s="693"/>
      <c r="DZ28" s="693"/>
      <c r="EA28" s="693"/>
      <c r="EB28" s="693"/>
      <c r="EC28" s="694"/>
    </row>
    <row r="29" spans="2:133" ht="11.25" customHeight="1" x14ac:dyDescent="0.15">
      <c r="B29" s="656" t="s">
        <v>301</v>
      </c>
      <c r="C29" s="657"/>
      <c r="D29" s="657"/>
      <c r="E29" s="657"/>
      <c r="F29" s="657"/>
      <c r="G29" s="657"/>
      <c r="H29" s="657"/>
      <c r="I29" s="657"/>
      <c r="J29" s="657"/>
      <c r="K29" s="657"/>
      <c r="L29" s="657"/>
      <c r="M29" s="657"/>
      <c r="N29" s="657"/>
      <c r="O29" s="657"/>
      <c r="P29" s="657"/>
      <c r="Q29" s="658"/>
      <c r="R29" s="659">
        <v>2315017</v>
      </c>
      <c r="S29" s="660"/>
      <c r="T29" s="660"/>
      <c r="U29" s="660"/>
      <c r="V29" s="660"/>
      <c r="W29" s="660"/>
      <c r="X29" s="660"/>
      <c r="Y29" s="661"/>
      <c r="Z29" s="662">
        <v>6.8</v>
      </c>
      <c r="AA29" s="662"/>
      <c r="AB29" s="662"/>
      <c r="AC29" s="662"/>
      <c r="AD29" s="663" t="s">
        <v>225</v>
      </c>
      <c r="AE29" s="663"/>
      <c r="AF29" s="663"/>
      <c r="AG29" s="663"/>
      <c r="AH29" s="663"/>
      <c r="AI29" s="663"/>
      <c r="AJ29" s="663"/>
      <c r="AK29" s="663"/>
      <c r="AL29" s="664" t="s">
        <v>225</v>
      </c>
      <c r="AM29" s="665"/>
      <c r="AN29" s="665"/>
      <c r="AO29" s="666"/>
      <c r="AP29" s="638" t="s">
        <v>219</v>
      </c>
      <c r="AQ29" s="639"/>
      <c r="AR29" s="639"/>
      <c r="AS29" s="639"/>
      <c r="AT29" s="639"/>
      <c r="AU29" s="639"/>
      <c r="AV29" s="639"/>
      <c r="AW29" s="639"/>
      <c r="AX29" s="639"/>
      <c r="AY29" s="639"/>
      <c r="AZ29" s="639"/>
      <c r="BA29" s="639"/>
      <c r="BB29" s="639"/>
      <c r="BC29" s="639"/>
      <c r="BD29" s="639"/>
      <c r="BE29" s="639"/>
      <c r="BF29" s="640"/>
      <c r="BG29" s="638" t="s">
        <v>302</v>
      </c>
      <c r="BH29" s="699"/>
      <c r="BI29" s="699"/>
      <c r="BJ29" s="699"/>
      <c r="BK29" s="699"/>
      <c r="BL29" s="699"/>
      <c r="BM29" s="699"/>
      <c r="BN29" s="699"/>
      <c r="BO29" s="699"/>
      <c r="BP29" s="699"/>
      <c r="BQ29" s="700"/>
      <c r="BR29" s="638" t="s">
        <v>303</v>
      </c>
      <c r="BS29" s="699"/>
      <c r="BT29" s="699"/>
      <c r="BU29" s="699"/>
      <c r="BV29" s="699"/>
      <c r="BW29" s="699"/>
      <c r="BX29" s="699"/>
      <c r="BY29" s="699"/>
      <c r="BZ29" s="699"/>
      <c r="CA29" s="699"/>
      <c r="CB29" s="700"/>
      <c r="CD29" s="722" t="s">
        <v>304</v>
      </c>
      <c r="CE29" s="723"/>
      <c r="CF29" s="674" t="s">
        <v>305</v>
      </c>
      <c r="CG29" s="675"/>
      <c r="CH29" s="675"/>
      <c r="CI29" s="675"/>
      <c r="CJ29" s="675"/>
      <c r="CK29" s="675"/>
      <c r="CL29" s="675"/>
      <c r="CM29" s="675"/>
      <c r="CN29" s="675"/>
      <c r="CO29" s="675"/>
      <c r="CP29" s="675"/>
      <c r="CQ29" s="676"/>
      <c r="CR29" s="659">
        <v>3249701</v>
      </c>
      <c r="CS29" s="695"/>
      <c r="CT29" s="695"/>
      <c r="CU29" s="695"/>
      <c r="CV29" s="695"/>
      <c r="CW29" s="695"/>
      <c r="CX29" s="695"/>
      <c r="CY29" s="696"/>
      <c r="CZ29" s="664">
        <v>9.9</v>
      </c>
      <c r="DA29" s="693"/>
      <c r="DB29" s="693"/>
      <c r="DC29" s="697"/>
      <c r="DD29" s="668">
        <v>3209838</v>
      </c>
      <c r="DE29" s="695"/>
      <c r="DF29" s="695"/>
      <c r="DG29" s="695"/>
      <c r="DH29" s="695"/>
      <c r="DI29" s="695"/>
      <c r="DJ29" s="695"/>
      <c r="DK29" s="696"/>
      <c r="DL29" s="668">
        <v>3188381</v>
      </c>
      <c r="DM29" s="695"/>
      <c r="DN29" s="695"/>
      <c r="DO29" s="695"/>
      <c r="DP29" s="695"/>
      <c r="DQ29" s="695"/>
      <c r="DR29" s="695"/>
      <c r="DS29" s="695"/>
      <c r="DT29" s="695"/>
      <c r="DU29" s="695"/>
      <c r="DV29" s="696"/>
      <c r="DW29" s="664">
        <v>16.3</v>
      </c>
      <c r="DX29" s="693"/>
      <c r="DY29" s="693"/>
      <c r="DZ29" s="693"/>
      <c r="EA29" s="693"/>
      <c r="EB29" s="693"/>
      <c r="EC29" s="694"/>
    </row>
    <row r="30" spans="2:133" ht="11.25" customHeight="1" x14ac:dyDescent="0.15">
      <c r="B30" s="656" t="s">
        <v>306</v>
      </c>
      <c r="C30" s="657"/>
      <c r="D30" s="657"/>
      <c r="E30" s="657"/>
      <c r="F30" s="657"/>
      <c r="G30" s="657"/>
      <c r="H30" s="657"/>
      <c r="I30" s="657"/>
      <c r="J30" s="657"/>
      <c r="K30" s="657"/>
      <c r="L30" s="657"/>
      <c r="M30" s="657"/>
      <c r="N30" s="657"/>
      <c r="O30" s="657"/>
      <c r="P30" s="657"/>
      <c r="Q30" s="658"/>
      <c r="R30" s="659">
        <v>35415</v>
      </c>
      <c r="S30" s="660"/>
      <c r="T30" s="660"/>
      <c r="U30" s="660"/>
      <c r="V30" s="660"/>
      <c r="W30" s="660"/>
      <c r="X30" s="660"/>
      <c r="Y30" s="661"/>
      <c r="Z30" s="662">
        <v>0.1</v>
      </c>
      <c r="AA30" s="662"/>
      <c r="AB30" s="662"/>
      <c r="AC30" s="662"/>
      <c r="AD30" s="663">
        <v>1023</v>
      </c>
      <c r="AE30" s="663"/>
      <c r="AF30" s="663"/>
      <c r="AG30" s="663"/>
      <c r="AH30" s="663"/>
      <c r="AI30" s="663"/>
      <c r="AJ30" s="663"/>
      <c r="AK30" s="663"/>
      <c r="AL30" s="664">
        <v>0</v>
      </c>
      <c r="AM30" s="665"/>
      <c r="AN30" s="665"/>
      <c r="AO30" s="666"/>
      <c r="AP30" s="707" t="s">
        <v>307</v>
      </c>
      <c r="AQ30" s="708"/>
      <c r="AR30" s="708"/>
      <c r="AS30" s="708"/>
      <c r="AT30" s="713" t="s">
        <v>308</v>
      </c>
      <c r="AU30" s="210"/>
      <c r="AV30" s="210"/>
      <c r="AW30" s="210"/>
      <c r="AX30" s="645" t="s">
        <v>183</v>
      </c>
      <c r="AY30" s="646"/>
      <c r="AZ30" s="646"/>
      <c r="BA30" s="646"/>
      <c r="BB30" s="646"/>
      <c r="BC30" s="646"/>
      <c r="BD30" s="646"/>
      <c r="BE30" s="646"/>
      <c r="BF30" s="647"/>
      <c r="BG30" s="719">
        <v>99</v>
      </c>
      <c r="BH30" s="720"/>
      <c r="BI30" s="720"/>
      <c r="BJ30" s="720"/>
      <c r="BK30" s="720"/>
      <c r="BL30" s="720"/>
      <c r="BM30" s="654">
        <v>96.1</v>
      </c>
      <c r="BN30" s="720"/>
      <c r="BO30" s="720"/>
      <c r="BP30" s="720"/>
      <c r="BQ30" s="721"/>
      <c r="BR30" s="719">
        <v>99</v>
      </c>
      <c r="BS30" s="720"/>
      <c r="BT30" s="720"/>
      <c r="BU30" s="720"/>
      <c r="BV30" s="720"/>
      <c r="BW30" s="720"/>
      <c r="BX30" s="654">
        <v>95.7</v>
      </c>
      <c r="BY30" s="720"/>
      <c r="BZ30" s="720"/>
      <c r="CA30" s="720"/>
      <c r="CB30" s="721"/>
      <c r="CD30" s="724"/>
      <c r="CE30" s="725"/>
      <c r="CF30" s="674" t="s">
        <v>309</v>
      </c>
      <c r="CG30" s="675"/>
      <c r="CH30" s="675"/>
      <c r="CI30" s="675"/>
      <c r="CJ30" s="675"/>
      <c r="CK30" s="675"/>
      <c r="CL30" s="675"/>
      <c r="CM30" s="675"/>
      <c r="CN30" s="675"/>
      <c r="CO30" s="675"/>
      <c r="CP30" s="675"/>
      <c r="CQ30" s="676"/>
      <c r="CR30" s="659">
        <v>3091065</v>
      </c>
      <c r="CS30" s="660"/>
      <c r="CT30" s="660"/>
      <c r="CU30" s="660"/>
      <c r="CV30" s="660"/>
      <c r="CW30" s="660"/>
      <c r="CX30" s="660"/>
      <c r="CY30" s="661"/>
      <c r="CZ30" s="664">
        <v>9.4</v>
      </c>
      <c r="DA30" s="693"/>
      <c r="DB30" s="693"/>
      <c r="DC30" s="697"/>
      <c r="DD30" s="668">
        <v>3051202</v>
      </c>
      <c r="DE30" s="660"/>
      <c r="DF30" s="660"/>
      <c r="DG30" s="660"/>
      <c r="DH30" s="660"/>
      <c r="DI30" s="660"/>
      <c r="DJ30" s="660"/>
      <c r="DK30" s="661"/>
      <c r="DL30" s="668">
        <v>3029745</v>
      </c>
      <c r="DM30" s="660"/>
      <c r="DN30" s="660"/>
      <c r="DO30" s="660"/>
      <c r="DP30" s="660"/>
      <c r="DQ30" s="660"/>
      <c r="DR30" s="660"/>
      <c r="DS30" s="660"/>
      <c r="DT30" s="660"/>
      <c r="DU30" s="660"/>
      <c r="DV30" s="661"/>
      <c r="DW30" s="664">
        <v>15.5</v>
      </c>
      <c r="DX30" s="693"/>
      <c r="DY30" s="693"/>
      <c r="DZ30" s="693"/>
      <c r="EA30" s="693"/>
      <c r="EB30" s="693"/>
      <c r="EC30" s="694"/>
    </row>
    <row r="31" spans="2:133" ht="11.25" customHeight="1" x14ac:dyDescent="0.15">
      <c r="B31" s="656" t="s">
        <v>310</v>
      </c>
      <c r="C31" s="657"/>
      <c r="D31" s="657"/>
      <c r="E31" s="657"/>
      <c r="F31" s="657"/>
      <c r="G31" s="657"/>
      <c r="H31" s="657"/>
      <c r="I31" s="657"/>
      <c r="J31" s="657"/>
      <c r="K31" s="657"/>
      <c r="L31" s="657"/>
      <c r="M31" s="657"/>
      <c r="N31" s="657"/>
      <c r="O31" s="657"/>
      <c r="P31" s="657"/>
      <c r="Q31" s="658"/>
      <c r="R31" s="659">
        <v>111299</v>
      </c>
      <c r="S31" s="660"/>
      <c r="T31" s="660"/>
      <c r="U31" s="660"/>
      <c r="V31" s="660"/>
      <c r="W31" s="660"/>
      <c r="X31" s="660"/>
      <c r="Y31" s="661"/>
      <c r="Z31" s="662">
        <v>0.3</v>
      </c>
      <c r="AA31" s="662"/>
      <c r="AB31" s="662"/>
      <c r="AC31" s="662"/>
      <c r="AD31" s="663" t="s">
        <v>225</v>
      </c>
      <c r="AE31" s="663"/>
      <c r="AF31" s="663"/>
      <c r="AG31" s="663"/>
      <c r="AH31" s="663"/>
      <c r="AI31" s="663"/>
      <c r="AJ31" s="663"/>
      <c r="AK31" s="663"/>
      <c r="AL31" s="664" t="s">
        <v>134</v>
      </c>
      <c r="AM31" s="665"/>
      <c r="AN31" s="665"/>
      <c r="AO31" s="666"/>
      <c r="AP31" s="709"/>
      <c r="AQ31" s="710"/>
      <c r="AR31" s="710"/>
      <c r="AS31" s="710"/>
      <c r="AT31" s="714"/>
      <c r="AU31" s="209" t="s">
        <v>311</v>
      </c>
      <c r="AV31" s="209"/>
      <c r="AW31" s="209"/>
      <c r="AX31" s="656" t="s">
        <v>312</v>
      </c>
      <c r="AY31" s="657"/>
      <c r="AZ31" s="657"/>
      <c r="BA31" s="657"/>
      <c r="BB31" s="657"/>
      <c r="BC31" s="657"/>
      <c r="BD31" s="657"/>
      <c r="BE31" s="657"/>
      <c r="BF31" s="658"/>
      <c r="BG31" s="716">
        <v>98.7</v>
      </c>
      <c r="BH31" s="695"/>
      <c r="BI31" s="695"/>
      <c r="BJ31" s="695"/>
      <c r="BK31" s="695"/>
      <c r="BL31" s="695"/>
      <c r="BM31" s="665">
        <v>95.2</v>
      </c>
      <c r="BN31" s="717"/>
      <c r="BO31" s="717"/>
      <c r="BP31" s="717"/>
      <c r="BQ31" s="718"/>
      <c r="BR31" s="716">
        <v>98.7</v>
      </c>
      <c r="BS31" s="695"/>
      <c r="BT31" s="695"/>
      <c r="BU31" s="695"/>
      <c r="BV31" s="695"/>
      <c r="BW31" s="695"/>
      <c r="BX31" s="665">
        <v>94.7</v>
      </c>
      <c r="BY31" s="717"/>
      <c r="BZ31" s="717"/>
      <c r="CA31" s="717"/>
      <c r="CB31" s="718"/>
      <c r="CD31" s="724"/>
      <c r="CE31" s="725"/>
      <c r="CF31" s="674" t="s">
        <v>313</v>
      </c>
      <c r="CG31" s="675"/>
      <c r="CH31" s="675"/>
      <c r="CI31" s="675"/>
      <c r="CJ31" s="675"/>
      <c r="CK31" s="675"/>
      <c r="CL31" s="675"/>
      <c r="CM31" s="675"/>
      <c r="CN31" s="675"/>
      <c r="CO31" s="675"/>
      <c r="CP31" s="675"/>
      <c r="CQ31" s="676"/>
      <c r="CR31" s="659">
        <v>158636</v>
      </c>
      <c r="CS31" s="695"/>
      <c r="CT31" s="695"/>
      <c r="CU31" s="695"/>
      <c r="CV31" s="695"/>
      <c r="CW31" s="695"/>
      <c r="CX31" s="695"/>
      <c r="CY31" s="696"/>
      <c r="CZ31" s="664">
        <v>0.5</v>
      </c>
      <c r="DA31" s="693"/>
      <c r="DB31" s="693"/>
      <c r="DC31" s="697"/>
      <c r="DD31" s="668">
        <v>158636</v>
      </c>
      <c r="DE31" s="695"/>
      <c r="DF31" s="695"/>
      <c r="DG31" s="695"/>
      <c r="DH31" s="695"/>
      <c r="DI31" s="695"/>
      <c r="DJ31" s="695"/>
      <c r="DK31" s="696"/>
      <c r="DL31" s="668">
        <v>158636</v>
      </c>
      <c r="DM31" s="695"/>
      <c r="DN31" s="695"/>
      <c r="DO31" s="695"/>
      <c r="DP31" s="695"/>
      <c r="DQ31" s="695"/>
      <c r="DR31" s="695"/>
      <c r="DS31" s="695"/>
      <c r="DT31" s="695"/>
      <c r="DU31" s="695"/>
      <c r="DV31" s="696"/>
      <c r="DW31" s="664">
        <v>0.8</v>
      </c>
      <c r="DX31" s="693"/>
      <c r="DY31" s="693"/>
      <c r="DZ31" s="693"/>
      <c r="EA31" s="693"/>
      <c r="EB31" s="693"/>
      <c r="EC31" s="694"/>
    </row>
    <row r="32" spans="2:133" ht="11.25" customHeight="1" x14ac:dyDescent="0.15">
      <c r="B32" s="656" t="s">
        <v>314</v>
      </c>
      <c r="C32" s="657"/>
      <c r="D32" s="657"/>
      <c r="E32" s="657"/>
      <c r="F32" s="657"/>
      <c r="G32" s="657"/>
      <c r="H32" s="657"/>
      <c r="I32" s="657"/>
      <c r="J32" s="657"/>
      <c r="K32" s="657"/>
      <c r="L32" s="657"/>
      <c r="M32" s="657"/>
      <c r="N32" s="657"/>
      <c r="O32" s="657"/>
      <c r="P32" s="657"/>
      <c r="Q32" s="658"/>
      <c r="R32" s="659">
        <v>696806</v>
      </c>
      <c r="S32" s="660"/>
      <c r="T32" s="660"/>
      <c r="U32" s="660"/>
      <c r="V32" s="660"/>
      <c r="W32" s="660"/>
      <c r="X32" s="660"/>
      <c r="Y32" s="661"/>
      <c r="Z32" s="662">
        <v>2</v>
      </c>
      <c r="AA32" s="662"/>
      <c r="AB32" s="662"/>
      <c r="AC32" s="662"/>
      <c r="AD32" s="663" t="s">
        <v>134</v>
      </c>
      <c r="AE32" s="663"/>
      <c r="AF32" s="663"/>
      <c r="AG32" s="663"/>
      <c r="AH32" s="663"/>
      <c r="AI32" s="663"/>
      <c r="AJ32" s="663"/>
      <c r="AK32" s="663"/>
      <c r="AL32" s="664" t="s">
        <v>134</v>
      </c>
      <c r="AM32" s="665"/>
      <c r="AN32" s="665"/>
      <c r="AO32" s="666"/>
      <c r="AP32" s="711"/>
      <c r="AQ32" s="712"/>
      <c r="AR32" s="712"/>
      <c r="AS32" s="712"/>
      <c r="AT32" s="715"/>
      <c r="AU32" s="211"/>
      <c r="AV32" s="211"/>
      <c r="AW32" s="211"/>
      <c r="AX32" s="704" t="s">
        <v>315</v>
      </c>
      <c r="AY32" s="705"/>
      <c r="AZ32" s="705"/>
      <c r="BA32" s="705"/>
      <c r="BB32" s="705"/>
      <c r="BC32" s="705"/>
      <c r="BD32" s="705"/>
      <c r="BE32" s="705"/>
      <c r="BF32" s="706"/>
      <c r="BG32" s="728">
        <v>99.1</v>
      </c>
      <c r="BH32" s="729"/>
      <c r="BI32" s="729"/>
      <c r="BJ32" s="729"/>
      <c r="BK32" s="729"/>
      <c r="BL32" s="729"/>
      <c r="BM32" s="730">
        <v>96.5</v>
      </c>
      <c r="BN32" s="729"/>
      <c r="BO32" s="729"/>
      <c r="BP32" s="729"/>
      <c r="BQ32" s="731"/>
      <c r="BR32" s="728">
        <v>99.1</v>
      </c>
      <c r="BS32" s="729"/>
      <c r="BT32" s="729"/>
      <c r="BU32" s="729"/>
      <c r="BV32" s="729"/>
      <c r="BW32" s="729"/>
      <c r="BX32" s="730">
        <v>96.2</v>
      </c>
      <c r="BY32" s="729"/>
      <c r="BZ32" s="729"/>
      <c r="CA32" s="729"/>
      <c r="CB32" s="731"/>
      <c r="CD32" s="726"/>
      <c r="CE32" s="727"/>
      <c r="CF32" s="674" t="s">
        <v>316</v>
      </c>
      <c r="CG32" s="675"/>
      <c r="CH32" s="675"/>
      <c r="CI32" s="675"/>
      <c r="CJ32" s="675"/>
      <c r="CK32" s="675"/>
      <c r="CL32" s="675"/>
      <c r="CM32" s="675"/>
      <c r="CN32" s="675"/>
      <c r="CO32" s="675"/>
      <c r="CP32" s="675"/>
      <c r="CQ32" s="676"/>
      <c r="CR32" s="659" t="s">
        <v>225</v>
      </c>
      <c r="CS32" s="660"/>
      <c r="CT32" s="660"/>
      <c r="CU32" s="660"/>
      <c r="CV32" s="660"/>
      <c r="CW32" s="660"/>
      <c r="CX32" s="660"/>
      <c r="CY32" s="661"/>
      <c r="CZ32" s="664" t="s">
        <v>134</v>
      </c>
      <c r="DA32" s="693"/>
      <c r="DB32" s="693"/>
      <c r="DC32" s="697"/>
      <c r="DD32" s="668" t="s">
        <v>225</v>
      </c>
      <c r="DE32" s="660"/>
      <c r="DF32" s="660"/>
      <c r="DG32" s="660"/>
      <c r="DH32" s="660"/>
      <c r="DI32" s="660"/>
      <c r="DJ32" s="660"/>
      <c r="DK32" s="661"/>
      <c r="DL32" s="668" t="s">
        <v>134</v>
      </c>
      <c r="DM32" s="660"/>
      <c r="DN32" s="660"/>
      <c r="DO32" s="660"/>
      <c r="DP32" s="660"/>
      <c r="DQ32" s="660"/>
      <c r="DR32" s="660"/>
      <c r="DS32" s="660"/>
      <c r="DT32" s="660"/>
      <c r="DU32" s="660"/>
      <c r="DV32" s="661"/>
      <c r="DW32" s="664" t="s">
        <v>225</v>
      </c>
      <c r="DX32" s="693"/>
      <c r="DY32" s="693"/>
      <c r="DZ32" s="693"/>
      <c r="EA32" s="693"/>
      <c r="EB32" s="693"/>
      <c r="EC32" s="694"/>
    </row>
    <row r="33" spans="2:133" ht="11.25" customHeight="1" x14ac:dyDescent="0.15">
      <c r="B33" s="656" t="s">
        <v>317</v>
      </c>
      <c r="C33" s="657"/>
      <c r="D33" s="657"/>
      <c r="E33" s="657"/>
      <c r="F33" s="657"/>
      <c r="G33" s="657"/>
      <c r="H33" s="657"/>
      <c r="I33" s="657"/>
      <c r="J33" s="657"/>
      <c r="K33" s="657"/>
      <c r="L33" s="657"/>
      <c r="M33" s="657"/>
      <c r="N33" s="657"/>
      <c r="O33" s="657"/>
      <c r="P33" s="657"/>
      <c r="Q33" s="658"/>
      <c r="R33" s="659">
        <v>909227</v>
      </c>
      <c r="S33" s="660"/>
      <c r="T33" s="660"/>
      <c r="U33" s="660"/>
      <c r="V33" s="660"/>
      <c r="W33" s="660"/>
      <c r="X33" s="660"/>
      <c r="Y33" s="661"/>
      <c r="Z33" s="662">
        <v>2.7</v>
      </c>
      <c r="AA33" s="662"/>
      <c r="AB33" s="662"/>
      <c r="AC33" s="662"/>
      <c r="AD33" s="663" t="s">
        <v>225</v>
      </c>
      <c r="AE33" s="663"/>
      <c r="AF33" s="663"/>
      <c r="AG33" s="663"/>
      <c r="AH33" s="663"/>
      <c r="AI33" s="663"/>
      <c r="AJ33" s="663"/>
      <c r="AK33" s="663"/>
      <c r="AL33" s="664" t="s">
        <v>225</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318</v>
      </c>
      <c r="CE33" s="675"/>
      <c r="CF33" s="675"/>
      <c r="CG33" s="675"/>
      <c r="CH33" s="675"/>
      <c r="CI33" s="675"/>
      <c r="CJ33" s="675"/>
      <c r="CK33" s="675"/>
      <c r="CL33" s="675"/>
      <c r="CM33" s="675"/>
      <c r="CN33" s="675"/>
      <c r="CO33" s="675"/>
      <c r="CP33" s="675"/>
      <c r="CQ33" s="676"/>
      <c r="CR33" s="659">
        <v>13910388</v>
      </c>
      <c r="CS33" s="695"/>
      <c r="CT33" s="695"/>
      <c r="CU33" s="695"/>
      <c r="CV33" s="695"/>
      <c r="CW33" s="695"/>
      <c r="CX33" s="695"/>
      <c r="CY33" s="696"/>
      <c r="CZ33" s="664">
        <v>42.5</v>
      </c>
      <c r="DA33" s="693"/>
      <c r="DB33" s="693"/>
      <c r="DC33" s="697"/>
      <c r="DD33" s="668">
        <v>11726140</v>
      </c>
      <c r="DE33" s="695"/>
      <c r="DF33" s="695"/>
      <c r="DG33" s="695"/>
      <c r="DH33" s="695"/>
      <c r="DI33" s="695"/>
      <c r="DJ33" s="695"/>
      <c r="DK33" s="696"/>
      <c r="DL33" s="668">
        <v>9066896</v>
      </c>
      <c r="DM33" s="695"/>
      <c r="DN33" s="695"/>
      <c r="DO33" s="695"/>
      <c r="DP33" s="695"/>
      <c r="DQ33" s="695"/>
      <c r="DR33" s="695"/>
      <c r="DS33" s="695"/>
      <c r="DT33" s="695"/>
      <c r="DU33" s="695"/>
      <c r="DV33" s="696"/>
      <c r="DW33" s="664">
        <v>46.4</v>
      </c>
      <c r="DX33" s="693"/>
      <c r="DY33" s="693"/>
      <c r="DZ33" s="693"/>
      <c r="EA33" s="693"/>
      <c r="EB33" s="693"/>
      <c r="EC33" s="694"/>
    </row>
    <row r="34" spans="2:133" ht="11.25" customHeight="1" x14ac:dyDescent="0.15">
      <c r="B34" s="656" t="s">
        <v>319</v>
      </c>
      <c r="C34" s="657"/>
      <c r="D34" s="657"/>
      <c r="E34" s="657"/>
      <c r="F34" s="657"/>
      <c r="G34" s="657"/>
      <c r="H34" s="657"/>
      <c r="I34" s="657"/>
      <c r="J34" s="657"/>
      <c r="K34" s="657"/>
      <c r="L34" s="657"/>
      <c r="M34" s="657"/>
      <c r="N34" s="657"/>
      <c r="O34" s="657"/>
      <c r="P34" s="657"/>
      <c r="Q34" s="658"/>
      <c r="R34" s="659">
        <v>281449</v>
      </c>
      <c r="S34" s="660"/>
      <c r="T34" s="660"/>
      <c r="U34" s="660"/>
      <c r="V34" s="660"/>
      <c r="W34" s="660"/>
      <c r="X34" s="660"/>
      <c r="Y34" s="661"/>
      <c r="Z34" s="662">
        <v>0.8</v>
      </c>
      <c r="AA34" s="662"/>
      <c r="AB34" s="662"/>
      <c r="AC34" s="662"/>
      <c r="AD34" s="663">
        <v>46088</v>
      </c>
      <c r="AE34" s="663"/>
      <c r="AF34" s="663"/>
      <c r="AG34" s="663"/>
      <c r="AH34" s="663"/>
      <c r="AI34" s="663"/>
      <c r="AJ34" s="663"/>
      <c r="AK34" s="663"/>
      <c r="AL34" s="664">
        <v>0.3</v>
      </c>
      <c r="AM34" s="665"/>
      <c r="AN34" s="665"/>
      <c r="AO34" s="666"/>
      <c r="AP34" s="214"/>
      <c r="AQ34" s="638" t="s">
        <v>320</v>
      </c>
      <c r="AR34" s="639"/>
      <c r="AS34" s="639"/>
      <c r="AT34" s="639"/>
      <c r="AU34" s="639"/>
      <c r="AV34" s="639"/>
      <c r="AW34" s="639"/>
      <c r="AX34" s="639"/>
      <c r="AY34" s="639"/>
      <c r="AZ34" s="639"/>
      <c r="BA34" s="639"/>
      <c r="BB34" s="639"/>
      <c r="BC34" s="639"/>
      <c r="BD34" s="639"/>
      <c r="BE34" s="639"/>
      <c r="BF34" s="640"/>
      <c r="BG34" s="638" t="s">
        <v>321</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322</v>
      </c>
      <c r="CE34" s="675"/>
      <c r="CF34" s="675"/>
      <c r="CG34" s="675"/>
      <c r="CH34" s="675"/>
      <c r="CI34" s="675"/>
      <c r="CJ34" s="675"/>
      <c r="CK34" s="675"/>
      <c r="CL34" s="675"/>
      <c r="CM34" s="675"/>
      <c r="CN34" s="675"/>
      <c r="CO34" s="675"/>
      <c r="CP34" s="675"/>
      <c r="CQ34" s="676"/>
      <c r="CR34" s="659">
        <v>5343108</v>
      </c>
      <c r="CS34" s="660"/>
      <c r="CT34" s="660"/>
      <c r="CU34" s="660"/>
      <c r="CV34" s="660"/>
      <c r="CW34" s="660"/>
      <c r="CX34" s="660"/>
      <c r="CY34" s="661"/>
      <c r="CZ34" s="664">
        <v>16.3</v>
      </c>
      <c r="DA34" s="693"/>
      <c r="DB34" s="693"/>
      <c r="DC34" s="697"/>
      <c r="DD34" s="668">
        <v>4271096</v>
      </c>
      <c r="DE34" s="660"/>
      <c r="DF34" s="660"/>
      <c r="DG34" s="660"/>
      <c r="DH34" s="660"/>
      <c r="DI34" s="660"/>
      <c r="DJ34" s="660"/>
      <c r="DK34" s="661"/>
      <c r="DL34" s="668">
        <v>3439473</v>
      </c>
      <c r="DM34" s="660"/>
      <c r="DN34" s="660"/>
      <c r="DO34" s="660"/>
      <c r="DP34" s="660"/>
      <c r="DQ34" s="660"/>
      <c r="DR34" s="660"/>
      <c r="DS34" s="660"/>
      <c r="DT34" s="660"/>
      <c r="DU34" s="660"/>
      <c r="DV34" s="661"/>
      <c r="DW34" s="664">
        <v>17.600000000000001</v>
      </c>
      <c r="DX34" s="693"/>
      <c r="DY34" s="693"/>
      <c r="DZ34" s="693"/>
      <c r="EA34" s="693"/>
      <c r="EB34" s="693"/>
      <c r="EC34" s="694"/>
    </row>
    <row r="35" spans="2:133" ht="11.25" customHeight="1" x14ac:dyDescent="0.15">
      <c r="B35" s="656" t="s">
        <v>323</v>
      </c>
      <c r="C35" s="657"/>
      <c r="D35" s="657"/>
      <c r="E35" s="657"/>
      <c r="F35" s="657"/>
      <c r="G35" s="657"/>
      <c r="H35" s="657"/>
      <c r="I35" s="657"/>
      <c r="J35" s="657"/>
      <c r="K35" s="657"/>
      <c r="L35" s="657"/>
      <c r="M35" s="657"/>
      <c r="N35" s="657"/>
      <c r="O35" s="657"/>
      <c r="P35" s="657"/>
      <c r="Q35" s="658"/>
      <c r="R35" s="659">
        <v>4108700</v>
      </c>
      <c r="S35" s="660"/>
      <c r="T35" s="660"/>
      <c r="U35" s="660"/>
      <c r="V35" s="660"/>
      <c r="W35" s="660"/>
      <c r="X35" s="660"/>
      <c r="Y35" s="661"/>
      <c r="Z35" s="662">
        <v>12.1</v>
      </c>
      <c r="AA35" s="662"/>
      <c r="AB35" s="662"/>
      <c r="AC35" s="662"/>
      <c r="AD35" s="663" t="s">
        <v>225</v>
      </c>
      <c r="AE35" s="663"/>
      <c r="AF35" s="663"/>
      <c r="AG35" s="663"/>
      <c r="AH35" s="663"/>
      <c r="AI35" s="663"/>
      <c r="AJ35" s="663"/>
      <c r="AK35" s="663"/>
      <c r="AL35" s="664" t="s">
        <v>225</v>
      </c>
      <c r="AM35" s="665"/>
      <c r="AN35" s="665"/>
      <c r="AO35" s="666"/>
      <c r="AP35" s="214"/>
      <c r="AQ35" s="732" t="s">
        <v>324</v>
      </c>
      <c r="AR35" s="733"/>
      <c r="AS35" s="733"/>
      <c r="AT35" s="733"/>
      <c r="AU35" s="733"/>
      <c r="AV35" s="733"/>
      <c r="AW35" s="733"/>
      <c r="AX35" s="733"/>
      <c r="AY35" s="734"/>
      <c r="AZ35" s="648">
        <v>4306350</v>
      </c>
      <c r="BA35" s="649"/>
      <c r="BB35" s="649"/>
      <c r="BC35" s="649"/>
      <c r="BD35" s="649"/>
      <c r="BE35" s="649"/>
      <c r="BF35" s="735"/>
      <c r="BG35" s="670" t="s">
        <v>325</v>
      </c>
      <c r="BH35" s="671"/>
      <c r="BI35" s="671"/>
      <c r="BJ35" s="671"/>
      <c r="BK35" s="671"/>
      <c r="BL35" s="671"/>
      <c r="BM35" s="671"/>
      <c r="BN35" s="671"/>
      <c r="BO35" s="671"/>
      <c r="BP35" s="671"/>
      <c r="BQ35" s="671"/>
      <c r="BR35" s="671"/>
      <c r="BS35" s="671"/>
      <c r="BT35" s="671"/>
      <c r="BU35" s="672"/>
      <c r="BV35" s="648">
        <v>267433</v>
      </c>
      <c r="BW35" s="649"/>
      <c r="BX35" s="649"/>
      <c r="BY35" s="649"/>
      <c r="BZ35" s="649"/>
      <c r="CA35" s="649"/>
      <c r="CB35" s="735"/>
      <c r="CD35" s="674" t="s">
        <v>326</v>
      </c>
      <c r="CE35" s="675"/>
      <c r="CF35" s="675"/>
      <c r="CG35" s="675"/>
      <c r="CH35" s="675"/>
      <c r="CI35" s="675"/>
      <c r="CJ35" s="675"/>
      <c r="CK35" s="675"/>
      <c r="CL35" s="675"/>
      <c r="CM35" s="675"/>
      <c r="CN35" s="675"/>
      <c r="CO35" s="675"/>
      <c r="CP35" s="675"/>
      <c r="CQ35" s="676"/>
      <c r="CR35" s="659">
        <v>143582</v>
      </c>
      <c r="CS35" s="695"/>
      <c r="CT35" s="695"/>
      <c r="CU35" s="695"/>
      <c r="CV35" s="695"/>
      <c r="CW35" s="695"/>
      <c r="CX35" s="695"/>
      <c r="CY35" s="696"/>
      <c r="CZ35" s="664">
        <v>0.4</v>
      </c>
      <c r="DA35" s="693"/>
      <c r="DB35" s="693"/>
      <c r="DC35" s="697"/>
      <c r="DD35" s="668">
        <v>142436</v>
      </c>
      <c r="DE35" s="695"/>
      <c r="DF35" s="695"/>
      <c r="DG35" s="695"/>
      <c r="DH35" s="695"/>
      <c r="DI35" s="695"/>
      <c r="DJ35" s="695"/>
      <c r="DK35" s="696"/>
      <c r="DL35" s="668">
        <v>142436</v>
      </c>
      <c r="DM35" s="695"/>
      <c r="DN35" s="695"/>
      <c r="DO35" s="695"/>
      <c r="DP35" s="695"/>
      <c r="DQ35" s="695"/>
      <c r="DR35" s="695"/>
      <c r="DS35" s="695"/>
      <c r="DT35" s="695"/>
      <c r="DU35" s="695"/>
      <c r="DV35" s="696"/>
      <c r="DW35" s="664">
        <v>0.7</v>
      </c>
      <c r="DX35" s="693"/>
      <c r="DY35" s="693"/>
      <c r="DZ35" s="693"/>
      <c r="EA35" s="693"/>
      <c r="EB35" s="693"/>
      <c r="EC35" s="694"/>
    </row>
    <row r="36" spans="2:133" ht="11.25" customHeight="1" x14ac:dyDescent="0.15">
      <c r="B36" s="656" t="s">
        <v>327</v>
      </c>
      <c r="C36" s="657"/>
      <c r="D36" s="657"/>
      <c r="E36" s="657"/>
      <c r="F36" s="657"/>
      <c r="G36" s="657"/>
      <c r="H36" s="657"/>
      <c r="I36" s="657"/>
      <c r="J36" s="657"/>
      <c r="K36" s="657"/>
      <c r="L36" s="657"/>
      <c r="M36" s="657"/>
      <c r="N36" s="657"/>
      <c r="O36" s="657"/>
      <c r="P36" s="657"/>
      <c r="Q36" s="658"/>
      <c r="R36" s="659" t="s">
        <v>134</v>
      </c>
      <c r="S36" s="660"/>
      <c r="T36" s="660"/>
      <c r="U36" s="660"/>
      <c r="V36" s="660"/>
      <c r="W36" s="660"/>
      <c r="X36" s="660"/>
      <c r="Y36" s="661"/>
      <c r="Z36" s="662" t="s">
        <v>225</v>
      </c>
      <c r="AA36" s="662"/>
      <c r="AB36" s="662"/>
      <c r="AC36" s="662"/>
      <c r="AD36" s="663" t="s">
        <v>225</v>
      </c>
      <c r="AE36" s="663"/>
      <c r="AF36" s="663"/>
      <c r="AG36" s="663"/>
      <c r="AH36" s="663"/>
      <c r="AI36" s="663"/>
      <c r="AJ36" s="663"/>
      <c r="AK36" s="663"/>
      <c r="AL36" s="664" t="s">
        <v>134</v>
      </c>
      <c r="AM36" s="665"/>
      <c r="AN36" s="665"/>
      <c r="AO36" s="666"/>
      <c r="AQ36" s="736" t="s">
        <v>328</v>
      </c>
      <c r="AR36" s="737"/>
      <c r="AS36" s="737"/>
      <c r="AT36" s="737"/>
      <c r="AU36" s="737"/>
      <c r="AV36" s="737"/>
      <c r="AW36" s="737"/>
      <c r="AX36" s="737"/>
      <c r="AY36" s="738"/>
      <c r="AZ36" s="659">
        <v>1053792</v>
      </c>
      <c r="BA36" s="660"/>
      <c r="BB36" s="660"/>
      <c r="BC36" s="660"/>
      <c r="BD36" s="695"/>
      <c r="BE36" s="695"/>
      <c r="BF36" s="718"/>
      <c r="BG36" s="674" t="s">
        <v>329</v>
      </c>
      <c r="BH36" s="675"/>
      <c r="BI36" s="675"/>
      <c r="BJ36" s="675"/>
      <c r="BK36" s="675"/>
      <c r="BL36" s="675"/>
      <c r="BM36" s="675"/>
      <c r="BN36" s="675"/>
      <c r="BO36" s="675"/>
      <c r="BP36" s="675"/>
      <c r="BQ36" s="675"/>
      <c r="BR36" s="675"/>
      <c r="BS36" s="675"/>
      <c r="BT36" s="675"/>
      <c r="BU36" s="676"/>
      <c r="BV36" s="659">
        <v>205605</v>
      </c>
      <c r="BW36" s="660"/>
      <c r="BX36" s="660"/>
      <c r="BY36" s="660"/>
      <c r="BZ36" s="660"/>
      <c r="CA36" s="660"/>
      <c r="CB36" s="669"/>
      <c r="CD36" s="674" t="s">
        <v>330</v>
      </c>
      <c r="CE36" s="675"/>
      <c r="CF36" s="675"/>
      <c r="CG36" s="675"/>
      <c r="CH36" s="675"/>
      <c r="CI36" s="675"/>
      <c r="CJ36" s="675"/>
      <c r="CK36" s="675"/>
      <c r="CL36" s="675"/>
      <c r="CM36" s="675"/>
      <c r="CN36" s="675"/>
      <c r="CO36" s="675"/>
      <c r="CP36" s="675"/>
      <c r="CQ36" s="676"/>
      <c r="CR36" s="659">
        <v>4931304</v>
      </c>
      <c r="CS36" s="660"/>
      <c r="CT36" s="660"/>
      <c r="CU36" s="660"/>
      <c r="CV36" s="660"/>
      <c r="CW36" s="660"/>
      <c r="CX36" s="660"/>
      <c r="CY36" s="661"/>
      <c r="CZ36" s="664">
        <v>15</v>
      </c>
      <c r="DA36" s="693"/>
      <c r="DB36" s="693"/>
      <c r="DC36" s="697"/>
      <c r="DD36" s="668">
        <v>4282589</v>
      </c>
      <c r="DE36" s="660"/>
      <c r="DF36" s="660"/>
      <c r="DG36" s="660"/>
      <c r="DH36" s="660"/>
      <c r="DI36" s="660"/>
      <c r="DJ36" s="660"/>
      <c r="DK36" s="661"/>
      <c r="DL36" s="668">
        <v>2921677</v>
      </c>
      <c r="DM36" s="660"/>
      <c r="DN36" s="660"/>
      <c r="DO36" s="660"/>
      <c r="DP36" s="660"/>
      <c r="DQ36" s="660"/>
      <c r="DR36" s="660"/>
      <c r="DS36" s="660"/>
      <c r="DT36" s="660"/>
      <c r="DU36" s="660"/>
      <c r="DV36" s="661"/>
      <c r="DW36" s="664">
        <v>15</v>
      </c>
      <c r="DX36" s="693"/>
      <c r="DY36" s="693"/>
      <c r="DZ36" s="693"/>
      <c r="EA36" s="693"/>
      <c r="EB36" s="693"/>
      <c r="EC36" s="694"/>
    </row>
    <row r="37" spans="2:133" ht="11.25" customHeight="1" x14ac:dyDescent="0.15">
      <c r="B37" s="656" t="s">
        <v>331</v>
      </c>
      <c r="C37" s="657"/>
      <c r="D37" s="657"/>
      <c r="E37" s="657"/>
      <c r="F37" s="657"/>
      <c r="G37" s="657"/>
      <c r="H37" s="657"/>
      <c r="I37" s="657"/>
      <c r="J37" s="657"/>
      <c r="K37" s="657"/>
      <c r="L37" s="657"/>
      <c r="M37" s="657"/>
      <c r="N37" s="657"/>
      <c r="O37" s="657"/>
      <c r="P37" s="657"/>
      <c r="Q37" s="658"/>
      <c r="R37" s="659">
        <v>1140000</v>
      </c>
      <c r="S37" s="660"/>
      <c r="T37" s="660"/>
      <c r="U37" s="660"/>
      <c r="V37" s="660"/>
      <c r="W37" s="660"/>
      <c r="X37" s="660"/>
      <c r="Y37" s="661"/>
      <c r="Z37" s="662">
        <v>3.3</v>
      </c>
      <c r="AA37" s="662"/>
      <c r="AB37" s="662"/>
      <c r="AC37" s="662"/>
      <c r="AD37" s="663" t="s">
        <v>225</v>
      </c>
      <c r="AE37" s="663"/>
      <c r="AF37" s="663"/>
      <c r="AG37" s="663"/>
      <c r="AH37" s="663"/>
      <c r="AI37" s="663"/>
      <c r="AJ37" s="663"/>
      <c r="AK37" s="663"/>
      <c r="AL37" s="664" t="s">
        <v>225</v>
      </c>
      <c r="AM37" s="665"/>
      <c r="AN37" s="665"/>
      <c r="AO37" s="666"/>
      <c r="AQ37" s="736" t="s">
        <v>332</v>
      </c>
      <c r="AR37" s="737"/>
      <c r="AS37" s="737"/>
      <c r="AT37" s="737"/>
      <c r="AU37" s="737"/>
      <c r="AV37" s="737"/>
      <c r="AW37" s="737"/>
      <c r="AX37" s="737"/>
      <c r="AY37" s="738"/>
      <c r="AZ37" s="659">
        <v>1043688</v>
      </c>
      <c r="BA37" s="660"/>
      <c r="BB37" s="660"/>
      <c r="BC37" s="660"/>
      <c r="BD37" s="695"/>
      <c r="BE37" s="695"/>
      <c r="BF37" s="718"/>
      <c r="BG37" s="674" t="s">
        <v>333</v>
      </c>
      <c r="BH37" s="675"/>
      <c r="BI37" s="675"/>
      <c r="BJ37" s="675"/>
      <c r="BK37" s="675"/>
      <c r="BL37" s="675"/>
      <c r="BM37" s="675"/>
      <c r="BN37" s="675"/>
      <c r="BO37" s="675"/>
      <c r="BP37" s="675"/>
      <c r="BQ37" s="675"/>
      <c r="BR37" s="675"/>
      <c r="BS37" s="675"/>
      <c r="BT37" s="675"/>
      <c r="BU37" s="676"/>
      <c r="BV37" s="659">
        <v>11079</v>
      </c>
      <c r="BW37" s="660"/>
      <c r="BX37" s="660"/>
      <c r="BY37" s="660"/>
      <c r="BZ37" s="660"/>
      <c r="CA37" s="660"/>
      <c r="CB37" s="669"/>
      <c r="CD37" s="674" t="s">
        <v>334</v>
      </c>
      <c r="CE37" s="675"/>
      <c r="CF37" s="675"/>
      <c r="CG37" s="675"/>
      <c r="CH37" s="675"/>
      <c r="CI37" s="675"/>
      <c r="CJ37" s="675"/>
      <c r="CK37" s="675"/>
      <c r="CL37" s="675"/>
      <c r="CM37" s="675"/>
      <c r="CN37" s="675"/>
      <c r="CO37" s="675"/>
      <c r="CP37" s="675"/>
      <c r="CQ37" s="676"/>
      <c r="CR37" s="659">
        <v>2228545</v>
      </c>
      <c r="CS37" s="695"/>
      <c r="CT37" s="695"/>
      <c r="CU37" s="695"/>
      <c r="CV37" s="695"/>
      <c r="CW37" s="695"/>
      <c r="CX37" s="695"/>
      <c r="CY37" s="696"/>
      <c r="CZ37" s="664">
        <v>6.8</v>
      </c>
      <c r="DA37" s="693"/>
      <c r="DB37" s="693"/>
      <c r="DC37" s="697"/>
      <c r="DD37" s="668">
        <v>2225845</v>
      </c>
      <c r="DE37" s="695"/>
      <c r="DF37" s="695"/>
      <c r="DG37" s="695"/>
      <c r="DH37" s="695"/>
      <c r="DI37" s="695"/>
      <c r="DJ37" s="695"/>
      <c r="DK37" s="696"/>
      <c r="DL37" s="668">
        <v>2135154</v>
      </c>
      <c r="DM37" s="695"/>
      <c r="DN37" s="695"/>
      <c r="DO37" s="695"/>
      <c r="DP37" s="695"/>
      <c r="DQ37" s="695"/>
      <c r="DR37" s="695"/>
      <c r="DS37" s="695"/>
      <c r="DT37" s="695"/>
      <c r="DU37" s="695"/>
      <c r="DV37" s="696"/>
      <c r="DW37" s="664">
        <v>10.9</v>
      </c>
      <c r="DX37" s="693"/>
      <c r="DY37" s="693"/>
      <c r="DZ37" s="693"/>
      <c r="EA37" s="693"/>
      <c r="EB37" s="693"/>
      <c r="EC37" s="694"/>
    </row>
    <row r="38" spans="2:133" ht="11.25" customHeight="1" x14ac:dyDescent="0.15">
      <c r="B38" s="704" t="s">
        <v>335</v>
      </c>
      <c r="C38" s="705"/>
      <c r="D38" s="705"/>
      <c r="E38" s="705"/>
      <c r="F38" s="705"/>
      <c r="G38" s="705"/>
      <c r="H38" s="705"/>
      <c r="I38" s="705"/>
      <c r="J38" s="705"/>
      <c r="K38" s="705"/>
      <c r="L38" s="705"/>
      <c r="M38" s="705"/>
      <c r="N38" s="705"/>
      <c r="O38" s="705"/>
      <c r="P38" s="705"/>
      <c r="Q38" s="706"/>
      <c r="R38" s="739">
        <v>34040445</v>
      </c>
      <c r="S38" s="740"/>
      <c r="T38" s="740"/>
      <c r="U38" s="740"/>
      <c r="V38" s="740"/>
      <c r="W38" s="740"/>
      <c r="X38" s="740"/>
      <c r="Y38" s="741"/>
      <c r="Z38" s="742">
        <v>100</v>
      </c>
      <c r="AA38" s="742"/>
      <c r="AB38" s="742"/>
      <c r="AC38" s="742"/>
      <c r="AD38" s="743">
        <v>18397946</v>
      </c>
      <c r="AE38" s="743"/>
      <c r="AF38" s="743"/>
      <c r="AG38" s="743"/>
      <c r="AH38" s="743"/>
      <c r="AI38" s="743"/>
      <c r="AJ38" s="743"/>
      <c r="AK38" s="743"/>
      <c r="AL38" s="744">
        <v>100</v>
      </c>
      <c r="AM38" s="730"/>
      <c r="AN38" s="730"/>
      <c r="AO38" s="745"/>
      <c r="AQ38" s="736" t="s">
        <v>336</v>
      </c>
      <c r="AR38" s="737"/>
      <c r="AS38" s="737"/>
      <c r="AT38" s="737"/>
      <c r="AU38" s="737"/>
      <c r="AV38" s="737"/>
      <c r="AW38" s="737"/>
      <c r="AX38" s="737"/>
      <c r="AY38" s="738"/>
      <c r="AZ38" s="659">
        <v>81987</v>
      </c>
      <c r="BA38" s="660"/>
      <c r="BB38" s="660"/>
      <c r="BC38" s="660"/>
      <c r="BD38" s="695"/>
      <c r="BE38" s="695"/>
      <c r="BF38" s="718"/>
      <c r="BG38" s="674" t="s">
        <v>337</v>
      </c>
      <c r="BH38" s="675"/>
      <c r="BI38" s="675"/>
      <c r="BJ38" s="675"/>
      <c r="BK38" s="675"/>
      <c r="BL38" s="675"/>
      <c r="BM38" s="675"/>
      <c r="BN38" s="675"/>
      <c r="BO38" s="675"/>
      <c r="BP38" s="675"/>
      <c r="BQ38" s="675"/>
      <c r="BR38" s="675"/>
      <c r="BS38" s="675"/>
      <c r="BT38" s="675"/>
      <c r="BU38" s="676"/>
      <c r="BV38" s="659">
        <v>18488</v>
      </c>
      <c r="BW38" s="660"/>
      <c r="BX38" s="660"/>
      <c r="BY38" s="660"/>
      <c r="BZ38" s="660"/>
      <c r="CA38" s="660"/>
      <c r="CB38" s="669"/>
      <c r="CD38" s="674" t="s">
        <v>338</v>
      </c>
      <c r="CE38" s="675"/>
      <c r="CF38" s="675"/>
      <c r="CG38" s="675"/>
      <c r="CH38" s="675"/>
      <c r="CI38" s="675"/>
      <c r="CJ38" s="675"/>
      <c r="CK38" s="675"/>
      <c r="CL38" s="675"/>
      <c r="CM38" s="675"/>
      <c r="CN38" s="675"/>
      <c r="CO38" s="675"/>
      <c r="CP38" s="675"/>
      <c r="CQ38" s="676"/>
      <c r="CR38" s="659">
        <v>3180675</v>
      </c>
      <c r="CS38" s="660"/>
      <c r="CT38" s="660"/>
      <c r="CU38" s="660"/>
      <c r="CV38" s="660"/>
      <c r="CW38" s="660"/>
      <c r="CX38" s="660"/>
      <c r="CY38" s="661"/>
      <c r="CZ38" s="664">
        <v>9.6999999999999993</v>
      </c>
      <c r="DA38" s="693"/>
      <c r="DB38" s="693"/>
      <c r="DC38" s="697"/>
      <c r="DD38" s="668">
        <v>2811704</v>
      </c>
      <c r="DE38" s="660"/>
      <c r="DF38" s="660"/>
      <c r="DG38" s="660"/>
      <c r="DH38" s="660"/>
      <c r="DI38" s="660"/>
      <c r="DJ38" s="660"/>
      <c r="DK38" s="661"/>
      <c r="DL38" s="668">
        <v>2563310</v>
      </c>
      <c r="DM38" s="660"/>
      <c r="DN38" s="660"/>
      <c r="DO38" s="660"/>
      <c r="DP38" s="660"/>
      <c r="DQ38" s="660"/>
      <c r="DR38" s="660"/>
      <c r="DS38" s="660"/>
      <c r="DT38" s="660"/>
      <c r="DU38" s="660"/>
      <c r="DV38" s="661"/>
      <c r="DW38" s="664">
        <v>13.1</v>
      </c>
      <c r="DX38" s="693"/>
      <c r="DY38" s="693"/>
      <c r="DZ38" s="693"/>
      <c r="EA38" s="693"/>
      <c r="EB38" s="693"/>
      <c r="EC38" s="694"/>
    </row>
    <row r="39" spans="2:133" ht="11.25" customHeight="1" x14ac:dyDescent="0.15">
      <c r="AQ39" s="736" t="s">
        <v>339</v>
      </c>
      <c r="AR39" s="737"/>
      <c r="AS39" s="737"/>
      <c r="AT39" s="737"/>
      <c r="AU39" s="737"/>
      <c r="AV39" s="737"/>
      <c r="AW39" s="737"/>
      <c r="AX39" s="737"/>
      <c r="AY39" s="738"/>
      <c r="AZ39" s="659" t="s">
        <v>225</v>
      </c>
      <c r="BA39" s="660"/>
      <c r="BB39" s="660"/>
      <c r="BC39" s="660"/>
      <c r="BD39" s="695"/>
      <c r="BE39" s="695"/>
      <c r="BF39" s="718"/>
      <c r="BG39" s="750" t="s">
        <v>340</v>
      </c>
      <c r="BH39" s="751"/>
      <c r="BI39" s="751"/>
      <c r="BJ39" s="751"/>
      <c r="BK39" s="751"/>
      <c r="BL39" s="215"/>
      <c r="BM39" s="675" t="s">
        <v>341</v>
      </c>
      <c r="BN39" s="675"/>
      <c r="BO39" s="675"/>
      <c r="BP39" s="675"/>
      <c r="BQ39" s="675"/>
      <c r="BR39" s="675"/>
      <c r="BS39" s="675"/>
      <c r="BT39" s="675"/>
      <c r="BU39" s="676"/>
      <c r="BV39" s="659">
        <v>102</v>
      </c>
      <c r="BW39" s="660"/>
      <c r="BX39" s="660"/>
      <c r="BY39" s="660"/>
      <c r="BZ39" s="660"/>
      <c r="CA39" s="660"/>
      <c r="CB39" s="669"/>
      <c r="CD39" s="674" t="s">
        <v>342</v>
      </c>
      <c r="CE39" s="675"/>
      <c r="CF39" s="675"/>
      <c r="CG39" s="675"/>
      <c r="CH39" s="675"/>
      <c r="CI39" s="675"/>
      <c r="CJ39" s="675"/>
      <c r="CK39" s="675"/>
      <c r="CL39" s="675"/>
      <c r="CM39" s="675"/>
      <c r="CN39" s="675"/>
      <c r="CO39" s="675"/>
      <c r="CP39" s="675"/>
      <c r="CQ39" s="676"/>
      <c r="CR39" s="659">
        <v>266719</v>
      </c>
      <c r="CS39" s="695"/>
      <c r="CT39" s="695"/>
      <c r="CU39" s="695"/>
      <c r="CV39" s="695"/>
      <c r="CW39" s="695"/>
      <c r="CX39" s="695"/>
      <c r="CY39" s="696"/>
      <c r="CZ39" s="664">
        <v>0.8</v>
      </c>
      <c r="DA39" s="693"/>
      <c r="DB39" s="693"/>
      <c r="DC39" s="697"/>
      <c r="DD39" s="668">
        <v>193315</v>
      </c>
      <c r="DE39" s="695"/>
      <c r="DF39" s="695"/>
      <c r="DG39" s="695"/>
      <c r="DH39" s="695"/>
      <c r="DI39" s="695"/>
      <c r="DJ39" s="695"/>
      <c r="DK39" s="696"/>
      <c r="DL39" s="668" t="s">
        <v>134</v>
      </c>
      <c r="DM39" s="695"/>
      <c r="DN39" s="695"/>
      <c r="DO39" s="695"/>
      <c r="DP39" s="695"/>
      <c r="DQ39" s="695"/>
      <c r="DR39" s="695"/>
      <c r="DS39" s="695"/>
      <c r="DT39" s="695"/>
      <c r="DU39" s="695"/>
      <c r="DV39" s="696"/>
      <c r="DW39" s="664" t="s">
        <v>134</v>
      </c>
      <c r="DX39" s="693"/>
      <c r="DY39" s="693"/>
      <c r="DZ39" s="693"/>
      <c r="EA39" s="693"/>
      <c r="EB39" s="693"/>
      <c r="EC39" s="694"/>
    </row>
    <row r="40" spans="2:133" ht="11.25" customHeight="1" x14ac:dyDescent="0.15">
      <c r="AQ40" s="736" t="s">
        <v>343</v>
      </c>
      <c r="AR40" s="737"/>
      <c r="AS40" s="737"/>
      <c r="AT40" s="737"/>
      <c r="AU40" s="737"/>
      <c r="AV40" s="737"/>
      <c r="AW40" s="737"/>
      <c r="AX40" s="737"/>
      <c r="AY40" s="738"/>
      <c r="AZ40" s="659">
        <v>591836</v>
      </c>
      <c r="BA40" s="660"/>
      <c r="BB40" s="660"/>
      <c r="BC40" s="660"/>
      <c r="BD40" s="695"/>
      <c r="BE40" s="695"/>
      <c r="BF40" s="718"/>
      <c r="BG40" s="750"/>
      <c r="BH40" s="751"/>
      <c r="BI40" s="751"/>
      <c r="BJ40" s="751"/>
      <c r="BK40" s="751"/>
      <c r="BL40" s="215"/>
      <c r="BM40" s="675" t="s">
        <v>344</v>
      </c>
      <c r="BN40" s="675"/>
      <c r="BO40" s="675"/>
      <c r="BP40" s="675"/>
      <c r="BQ40" s="675"/>
      <c r="BR40" s="675"/>
      <c r="BS40" s="675"/>
      <c r="BT40" s="675"/>
      <c r="BU40" s="676"/>
      <c r="BV40" s="659">
        <v>99</v>
      </c>
      <c r="BW40" s="660"/>
      <c r="BX40" s="660"/>
      <c r="BY40" s="660"/>
      <c r="BZ40" s="660"/>
      <c r="CA40" s="660"/>
      <c r="CB40" s="669"/>
      <c r="CD40" s="674" t="s">
        <v>345</v>
      </c>
      <c r="CE40" s="675"/>
      <c r="CF40" s="675"/>
      <c r="CG40" s="675"/>
      <c r="CH40" s="675"/>
      <c r="CI40" s="675"/>
      <c r="CJ40" s="675"/>
      <c r="CK40" s="675"/>
      <c r="CL40" s="675"/>
      <c r="CM40" s="675"/>
      <c r="CN40" s="675"/>
      <c r="CO40" s="675"/>
      <c r="CP40" s="675"/>
      <c r="CQ40" s="676"/>
      <c r="CR40" s="659">
        <v>45000</v>
      </c>
      <c r="CS40" s="660"/>
      <c r="CT40" s="660"/>
      <c r="CU40" s="660"/>
      <c r="CV40" s="660"/>
      <c r="CW40" s="660"/>
      <c r="CX40" s="660"/>
      <c r="CY40" s="661"/>
      <c r="CZ40" s="664">
        <v>0.1</v>
      </c>
      <c r="DA40" s="693"/>
      <c r="DB40" s="693"/>
      <c r="DC40" s="697"/>
      <c r="DD40" s="668">
        <v>25000</v>
      </c>
      <c r="DE40" s="660"/>
      <c r="DF40" s="660"/>
      <c r="DG40" s="660"/>
      <c r="DH40" s="660"/>
      <c r="DI40" s="660"/>
      <c r="DJ40" s="660"/>
      <c r="DK40" s="661"/>
      <c r="DL40" s="668" t="s">
        <v>134</v>
      </c>
      <c r="DM40" s="660"/>
      <c r="DN40" s="660"/>
      <c r="DO40" s="660"/>
      <c r="DP40" s="660"/>
      <c r="DQ40" s="660"/>
      <c r="DR40" s="660"/>
      <c r="DS40" s="660"/>
      <c r="DT40" s="660"/>
      <c r="DU40" s="660"/>
      <c r="DV40" s="661"/>
      <c r="DW40" s="664" t="s">
        <v>134</v>
      </c>
      <c r="DX40" s="693"/>
      <c r="DY40" s="693"/>
      <c r="DZ40" s="693"/>
      <c r="EA40" s="693"/>
      <c r="EB40" s="693"/>
      <c r="EC40" s="694"/>
    </row>
    <row r="41" spans="2:133" ht="11.25" customHeight="1" x14ac:dyDescent="0.15">
      <c r="AQ41" s="746" t="s">
        <v>346</v>
      </c>
      <c r="AR41" s="747"/>
      <c r="AS41" s="747"/>
      <c r="AT41" s="747"/>
      <c r="AU41" s="747"/>
      <c r="AV41" s="747"/>
      <c r="AW41" s="747"/>
      <c r="AX41" s="747"/>
      <c r="AY41" s="748"/>
      <c r="AZ41" s="739">
        <v>1535047</v>
      </c>
      <c r="BA41" s="740"/>
      <c r="BB41" s="740"/>
      <c r="BC41" s="740"/>
      <c r="BD41" s="729"/>
      <c r="BE41" s="729"/>
      <c r="BF41" s="731"/>
      <c r="BG41" s="752"/>
      <c r="BH41" s="753"/>
      <c r="BI41" s="753"/>
      <c r="BJ41" s="753"/>
      <c r="BK41" s="753"/>
      <c r="BL41" s="216"/>
      <c r="BM41" s="684" t="s">
        <v>347</v>
      </c>
      <c r="BN41" s="684"/>
      <c r="BO41" s="684"/>
      <c r="BP41" s="684"/>
      <c r="BQ41" s="684"/>
      <c r="BR41" s="684"/>
      <c r="BS41" s="684"/>
      <c r="BT41" s="684"/>
      <c r="BU41" s="685"/>
      <c r="BV41" s="739">
        <v>291</v>
      </c>
      <c r="BW41" s="740"/>
      <c r="BX41" s="740"/>
      <c r="BY41" s="740"/>
      <c r="BZ41" s="740"/>
      <c r="CA41" s="740"/>
      <c r="CB41" s="749"/>
      <c r="CD41" s="674" t="s">
        <v>348</v>
      </c>
      <c r="CE41" s="675"/>
      <c r="CF41" s="675"/>
      <c r="CG41" s="675"/>
      <c r="CH41" s="675"/>
      <c r="CI41" s="675"/>
      <c r="CJ41" s="675"/>
      <c r="CK41" s="675"/>
      <c r="CL41" s="675"/>
      <c r="CM41" s="675"/>
      <c r="CN41" s="675"/>
      <c r="CO41" s="675"/>
      <c r="CP41" s="675"/>
      <c r="CQ41" s="676"/>
      <c r="CR41" s="659" t="s">
        <v>134</v>
      </c>
      <c r="CS41" s="695"/>
      <c r="CT41" s="695"/>
      <c r="CU41" s="695"/>
      <c r="CV41" s="695"/>
      <c r="CW41" s="695"/>
      <c r="CX41" s="695"/>
      <c r="CY41" s="696"/>
      <c r="CZ41" s="664" t="s">
        <v>134</v>
      </c>
      <c r="DA41" s="693"/>
      <c r="DB41" s="693"/>
      <c r="DC41" s="697"/>
      <c r="DD41" s="668" t="s">
        <v>225</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349</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350</v>
      </c>
      <c r="CE42" s="657"/>
      <c r="CF42" s="657"/>
      <c r="CG42" s="657"/>
      <c r="CH42" s="657"/>
      <c r="CI42" s="657"/>
      <c r="CJ42" s="657"/>
      <c r="CK42" s="657"/>
      <c r="CL42" s="657"/>
      <c r="CM42" s="657"/>
      <c r="CN42" s="657"/>
      <c r="CO42" s="657"/>
      <c r="CP42" s="657"/>
      <c r="CQ42" s="658"/>
      <c r="CR42" s="659">
        <v>5074918</v>
      </c>
      <c r="CS42" s="660"/>
      <c r="CT42" s="660"/>
      <c r="CU42" s="660"/>
      <c r="CV42" s="660"/>
      <c r="CW42" s="660"/>
      <c r="CX42" s="660"/>
      <c r="CY42" s="661"/>
      <c r="CZ42" s="664">
        <v>15.5</v>
      </c>
      <c r="DA42" s="665"/>
      <c r="DB42" s="665"/>
      <c r="DC42" s="760"/>
      <c r="DD42" s="668">
        <v>670298</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351</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352</v>
      </c>
      <c r="CE43" s="657"/>
      <c r="CF43" s="657"/>
      <c r="CG43" s="657"/>
      <c r="CH43" s="657"/>
      <c r="CI43" s="657"/>
      <c r="CJ43" s="657"/>
      <c r="CK43" s="657"/>
      <c r="CL43" s="657"/>
      <c r="CM43" s="657"/>
      <c r="CN43" s="657"/>
      <c r="CO43" s="657"/>
      <c r="CP43" s="657"/>
      <c r="CQ43" s="658"/>
      <c r="CR43" s="659">
        <v>177303</v>
      </c>
      <c r="CS43" s="695"/>
      <c r="CT43" s="695"/>
      <c r="CU43" s="695"/>
      <c r="CV43" s="695"/>
      <c r="CW43" s="695"/>
      <c r="CX43" s="695"/>
      <c r="CY43" s="696"/>
      <c r="CZ43" s="664">
        <v>0.5</v>
      </c>
      <c r="DA43" s="693"/>
      <c r="DB43" s="693"/>
      <c r="DC43" s="697"/>
      <c r="DD43" s="668">
        <v>177303</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353</v>
      </c>
      <c r="CD44" s="771" t="s">
        <v>304</v>
      </c>
      <c r="CE44" s="772"/>
      <c r="CF44" s="656" t="s">
        <v>354</v>
      </c>
      <c r="CG44" s="657"/>
      <c r="CH44" s="657"/>
      <c r="CI44" s="657"/>
      <c r="CJ44" s="657"/>
      <c r="CK44" s="657"/>
      <c r="CL44" s="657"/>
      <c r="CM44" s="657"/>
      <c r="CN44" s="657"/>
      <c r="CO44" s="657"/>
      <c r="CP44" s="657"/>
      <c r="CQ44" s="658"/>
      <c r="CR44" s="659">
        <v>5066632</v>
      </c>
      <c r="CS44" s="660"/>
      <c r="CT44" s="660"/>
      <c r="CU44" s="660"/>
      <c r="CV44" s="660"/>
      <c r="CW44" s="660"/>
      <c r="CX44" s="660"/>
      <c r="CY44" s="661"/>
      <c r="CZ44" s="664">
        <v>15.5</v>
      </c>
      <c r="DA44" s="665"/>
      <c r="DB44" s="665"/>
      <c r="DC44" s="760"/>
      <c r="DD44" s="668">
        <v>662012</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355</v>
      </c>
      <c r="CG45" s="657"/>
      <c r="CH45" s="657"/>
      <c r="CI45" s="657"/>
      <c r="CJ45" s="657"/>
      <c r="CK45" s="657"/>
      <c r="CL45" s="657"/>
      <c r="CM45" s="657"/>
      <c r="CN45" s="657"/>
      <c r="CO45" s="657"/>
      <c r="CP45" s="657"/>
      <c r="CQ45" s="658"/>
      <c r="CR45" s="659">
        <v>1658434</v>
      </c>
      <c r="CS45" s="695"/>
      <c r="CT45" s="695"/>
      <c r="CU45" s="695"/>
      <c r="CV45" s="695"/>
      <c r="CW45" s="695"/>
      <c r="CX45" s="695"/>
      <c r="CY45" s="696"/>
      <c r="CZ45" s="664">
        <v>5.0999999999999996</v>
      </c>
      <c r="DA45" s="693"/>
      <c r="DB45" s="693"/>
      <c r="DC45" s="697"/>
      <c r="DD45" s="668">
        <v>147583</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356</v>
      </c>
      <c r="CG46" s="657"/>
      <c r="CH46" s="657"/>
      <c r="CI46" s="657"/>
      <c r="CJ46" s="657"/>
      <c r="CK46" s="657"/>
      <c r="CL46" s="657"/>
      <c r="CM46" s="657"/>
      <c r="CN46" s="657"/>
      <c r="CO46" s="657"/>
      <c r="CP46" s="657"/>
      <c r="CQ46" s="658"/>
      <c r="CR46" s="659">
        <v>3281975</v>
      </c>
      <c r="CS46" s="660"/>
      <c r="CT46" s="660"/>
      <c r="CU46" s="660"/>
      <c r="CV46" s="660"/>
      <c r="CW46" s="660"/>
      <c r="CX46" s="660"/>
      <c r="CY46" s="661"/>
      <c r="CZ46" s="664">
        <v>10</v>
      </c>
      <c r="DA46" s="665"/>
      <c r="DB46" s="665"/>
      <c r="DC46" s="760"/>
      <c r="DD46" s="668">
        <v>492006</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357</v>
      </c>
      <c r="CG47" s="657"/>
      <c r="CH47" s="657"/>
      <c r="CI47" s="657"/>
      <c r="CJ47" s="657"/>
      <c r="CK47" s="657"/>
      <c r="CL47" s="657"/>
      <c r="CM47" s="657"/>
      <c r="CN47" s="657"/>
      <c r="CO47" s="657"/>
      <c r="CP47" s="657"/>
      <c r="CQ47" s="658"/>
      <c r="CR47" s="659">
        <v>8286</v>
      </c>
      <c r="CS47" s="695"/>
      <c r="CT47" s="695"/>
      <c r="CU47" s="695"/>
      <c r="CV47" s="695"/>
      <c r="CW47" s="695"/>
      <c r="CX47" s="695"/>
      <c r="CY47" s="696"/>
      <c r="CZ47" s="664">
        <v>0</v>
      </c>
      <c r="DA47" s="693"/>
      <c r="DB47" s="693"/>
      <c r="DC47" s="697"/>
      <c r="DD47" s="668">
        <v>8286</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358</v>
      </c>
      <c r="CG48" s="657"/>
      <c r="CH48" s="657"/>
      <c r="CI48" s="657"/>
      <c r="CJ48" s="657"/>
      <c r="CK48" s="657"/>
      <c r="CL48" s="657"/>
      <c r="CM48" s="657"/>
      <c r="CN48" s="657"/>
      <c r="CO48" s="657"/>
      <c r="CP48" s="657"/>
      <c r="CQ48" s="658"/>
      <c r="CR48" s="659" t="s">
        <v>225</v>
      </c>
      <c r="CS48" s="660"/>
      <c r="CT48" s="660"/>
      <c r="CU48" s="660"/>
      <c r="CV48" s="660"/>
      <c r="CW48" s="660"/>
      <c r="CX48" s="660"/>
      <c r="CY48" s="661"/>
      <c r="CZ48" s="664" t="s">
        <v>225</v>
      </c>
      <c r="DA48" s="665"/>
      <c r="DB48" s="665"/>
      <c r="DC48" s="760"/>
      <c r="DD48" s="668" t="s">
        <v>225</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359</v>
      </c>
      <c r="CE49" s="705"/>
      <c r="CF49" s="705"/>
      <c r="CG49" s="705"/>
      <c r="CH49" s="705"/>
      <c r="CI49" s="705"/>
      <c r="CJ49" s="705"/>
      <c r="CK49" s="705"/>
      <c r="CL49" s="705"/>
      <c r="CM49" s="705"/>
      <c r="CN49" s="705"/>
      <c r="CO49" s="705"/>
      <c r="CP49" s="705"/>
      <c r="CQ49" s="706"/>
      <c r="CR49" s="739">
        <v>32766717</v>
      </c>
      <c r="CS49" s="729"/>
      <c r="CT49" s="729"/>
      <c r="CU49" s="729"/>
      <c r="CV49" s="729"/>
      <c r="CW49" s="729"/>
      <c r="CX49" s="729"/>
      <c r="CY49" s="761"/>
      <c r="CZ49" s="744">
        <v>100</v>
      </c>
      <c r="DA49" s="762"/>
      <c r="DB49" s="762"/>
      <c r="DC49" s="763"/>
      <c r="DD49" s="764">
        <v>21279646</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gHG+5HwDgAd/UYHg7IGujjoxCil+dDH3QEEdU+QjW5Rc7hVAFBGFf+dQ4+PLfzzKMzW92afFd8I0/5s0WVrh/A==" saltValue="hsrGgZdyjYm1WY9OTE/PH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361</v>
      </c>
      <c r="DK2" s="807"/>
      <c r="DL2" s="807"/>
      <c r="DM2" s="807"/>
      <c r="DN2" s="807"/>
      <c r="DO2" s="808"/>
      <c r="DP2" s="229"/>
      <c r="DQ2" s="806" t="s">
        <v>362</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363</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364</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365</v>
      </c>
      <c r="B5" s="801"/>
      <c r="C5" s="801"/>
      <c r="D5" s="801"/>
      <c r="E5" s="801"/>
      <c r="F5" s="801"/>
      <c r="G5" s="801"/>
      <c r="H5" s="801"/>
      <c r="I5" s="801"/>
      <c r="J5" s="801"/>
      <c r="K5" s="801"/>
      <c r="L5" s="801"/>
      <c r="M5" s="801"/>
      <c r="N5" s="801"/>
      <c r="O5" s="801"/>
      <c r="P5" s="802"/>
      <c r="Q5" s="777" t="s">
        <v>366</v>
      </c>
      <c r="R5" s="778"/>
      <c r="S5" s="778"/>
      <c r="T5" s="778"/>
      <c r="U5" s="779"/>
      <c r="V5" s="777" t="s">
        <v>367</v>
      </c>
      <c r="W5" s="778"/>
      <c r="X5" s="778"/>
      <c r="Y5" s="778"/>
      <c r="Z5" s="779"/>
      <c r="AA5" s="777" t="s">
        <v>368</v>
      </c>
      <c r="AB5" s="778"/>
      <c r="AC5" s="778"/>
      <c r="AD5" s="778"/>
      <c r="AE5" s="778"/>
      <c r="AF5" s="810" t="s">
        <v>369</v>
      </c>
      <c r="AG5" s="778"/>
      <c r="AH5" s="778"/>
      <c r="AI5" s="778"/>
      <c r="AJ5" s="789"/>
      <c r="AK5" s="778" t="s">
        <v>370</v>
      </c>
      <c r="AL5" s="778"/>
      <c r="AM5" s="778"/>
      <c r="AN5" s="778"/>
      <c r="AO5" s="779"/>
      <c r="AP5" s="777" t="s">
        <v>371</v>
      </c>
      <c r="AQ5" s="778"/>
      <c r="AR5" s="778"/>
      <c r="AS5" s="778"/>
      <c r="AT5" s="779"/>
      <c r="AU5" s="777" t="s">
        <v>372</v>
      </c>
      <c r="AV5" s="778"/>
      <c r="AW5" s="778"/>
      <c r="AX5" s="778"/>
      <c r="AY5" s="789"/>
      <c r="AZ5" s="236"/>
      <c r="BA5" s="236"/>
      <c r="BB5" s="236"/>
      <c r="BC5" s="236"/>
      <c r="BD5" s="236"/>
      <c r="BE5" s="237"/>
      <c r="BF5" s="237"/>
      <c r="BG5" s="237"/>
      <c r="BH5" s="237"/>
      <c r="BI5" s="237"/>
      <c r="BJ5" s="237"/>
      <c r="BK5" s="237"/>
      <c r="BL5" s="237"/>
      <c r="BM5" s="237"/>
      <c r="BN5" s="237"/>
      <c r="BO5" s="237"/>
      <c r="BP5" s="237"/>
      <c r="BQ5" s="800" t="s">
        <v>373</v>
      </c>
      <c r="BR5" s="801"/>
      <c r="BS5" s="801"/>
      <c r="BT5" s="801"/>
      <c r="BU5" s="801"/>
      <c r="BV5" s="801"/>
      <c r="BW5" s="801"/>
      <c r="BX5" s="801"/>
      <c r="BY5" s="801"/>
      <c r="BZ5" s="801"/>
      <c r="CA5" s="801"/>
      <c r="CB5" s="801"/>
      <c r="CC5" s="801"/>
      <c r="CD5" s="801"/>
      <c r="CE5" s="801"/>
      <c r="CF5" s="801"/>
      <c r="CG5" s="802"/>
      <c r="CH5" s="777" t="s">
        <v>374</v>
      </c>
      <c r="CI5" s="778"/>
      <c r="CJ5" s="778"/>
      <c r="CK5" s="778"/>
      <c r="CL5" s="779"/>
      <c r="CM5" s="777" t="s">
        <v>375</v>
      </c>
      <c r="CN5" s="778"/>
      <c r="CO5" s="778"/>
      <c r="CP5" s="778"/>
      <c r="CQ5" s="779"/>
      <c r="CR5" s="777" t="s">
        <v>376</v>
      </c>
      <c r="CS5" s="778"/>
      <c r="CT5" s="778"/>
      <c r="CU5" s="778"/>
      <c r="CV5" s="779"/>
      <c r="CW5" s="777" t="s">
        <v>377</v>
      </c>
      <c r="CX5" s="778"/>
      <c r="CY5" s="778"/>
      <c r="CZ5" s="778"/>
      <c r="DA5" s="779"/>
      <c r="DB5" s="777" t="s">
        <v>378</v>
      </c>
      <c r="DC5" s="778"/>
      <c r="DD5" s="778"/>
      <c r="DE5" s="778"/>
      <c r="DF5" s="779"/>
      <c r="DG5" s="783" t="s">
        <v>379</v>
      </c>
      <c r="DH5" s="784"/>
      <c r="DI5" s="784"/>
      <c r="DJ5" s="784"/>
      <c r="DK5" s="785"/>
      <c r="DL5" s="783" t="s">
        <v>380</v>
      </c>
      <c r="DM5" s="784"/>
      <c r="DN5" s="784"/>
      <c r="DO5" s="784"/>
      <c r="DP5" s="785"/>
      <c r="DQ5" s="777" t="s">
        <v>381</v>
      </c>
      <c r="DR5" s="778"/>
      <c r="DS5" s="778"/>
      <c r="DT5" s="778"/>
      <c r="DU5" s="779"/>
      <c r="DV5" s="777" t="s">
        <v>372</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382</v>
      </c>
      <c r="C7" s="792"/>
      <c r="D7" s="792"/>
      <c r="E7" s="792"/>
      <c r="F7" s="792"/>
      <c r="G7" s="792"/>
      <c r="H7" s="792"/>
      <c r="I7" s="792"/>
      <c r="J7" s="792"/>
      <c r="K7" s="792"/>
      <c r="L7" s="792"/>
      <c r="M7" s="792"/>
      <c r="N7" s="792"/>
      <c r="O7" s="792"/>
      <c r="P7" s="793"/>
      <c r="Q7" s="794">
        <v>33900</v>
      </c>
      <c r="R7" s="795"/>
      <c r="S7" s="795"/>
      <c r="T7" s="795"/>
      <c r="U7" s="795"/>
      <c r="V7" s="795">
        <v>32627</v>
      </c>
      <c r="W7" s="795"/>
      <c r="X7" s="795"/>
      <c r="Y7" s="795"/>
      <c r="Z7" s="795"/>
      <c r="AA7" s="795">
        <v>1272</v>
      </c>
      <c r="AB7" s="795"/>
      <c r="AC7" s="795"/>
      <c r="AD7" s="795"/>
      <c r="AE7" s="796"/>
      <c r="AF7" s="797">
        <v>1270</v>
      </c>
      <c r="AG7" s="798"/>
      <c r="AH7" s="798"/>
      <c r="AI7" s="798"/>
      <c r="AJ7" s="799"/>
      <c r="AK7" s="834">
        <v>691</v>
      </c>
      <c r="AL7" s="835"/>
      <c r="AM7" s="835"/>
      <c r="AN7" s="835"/>
      <c r="AO7" s="835"/>
      <c r="AP7" s="835">
        <v>26106</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590</v>
      </c>
      <c r="BT7" s="839"/>
      <c r="BU7" s="839"/>
      <c r="BV7" s="839"/>
      <c r="BW7" s="839"/>
      <c r="BX7" s="839"/>
      <c r="BY7" s="839"/>
      <c r="BZ7" s="839"/>
      <c r="CA7" s="839"/>
      <c r="CB7" s="839"/>
      <c r="CC7" s="839"/>
      <c r="CD7" s="839"/>
      <c r="CE7" s="839"/>
      <c r="CF7" s="839"/>
      <c r="CG7" s="840"/>
      <c r="CH7" s="831">
        <v>4</v>
      </c>
      <c r="CI7" s="832"/>
      <c r="CJ7" s="832"/>
      <c r="CK7" s="832"/>
      <c r="CL7" s="833"/>
      <c r="CM7" s="831">
        <v>300</v>
      </c>
      <c r="CN7" s="832"/>
      <c r="CO7" s="832"/>
      <c r="CP7" s="832"/>
      <c r="CQ7" s="833"/>
      <c r="CR7" s="831">
        <v>2</v>
      </c>
      <c r="CS7" s="832"/>
      <c r="CT7" s="832"/>
      <c r="CU7" s="832"/>
      <c r="CV7" s="833"/>
      <c r="CW7" s="831" t="s">
        <v>580</v>
      </c>
      <c r="CX7" s="832"/>
      <c r="CY7" s="832"/>
      <c r="CZ7" s="832"/>
      <c r="DA7" s="833"/>
      <c r="DB7" s="831" t="s">
        <v>580</v>
      </c>
      <c r="DC7" s="832"/>
      <c r="DD7" s="832"/>
      <c r="DE7" s="832"/>
      <c r="DF7" s="833"/>
      <c r="DG7" s="831">
        <v>978</v>
      </c>
      <c r="DH7" s="832"/>
      <c r="DI7" s="832"/>
      <c r="DJ7" s="832"/>
      <c r="DK7" s="833"/>
      <c r="DL7" s="831" t="s">
        <v>580</v>
      </c>
      <c r="DM7" s="832"/>
      <c r="DN7" s="832"/>
      <c r="DO7" s="832"/>
      <c r="DP7" s="833"/>
      <c r="DQ7" s="831" t="s">
        <v>580</v>
      </c>
      <c r="DR7" s="832"/>
      <c r="DS7" s="832"/>
      <c r="DT7" s="832"/>
      <c r="DU7" s="833"/>
      <c r="DV7" s="812"/>
      <c r="DW7" s="813"/>
      <c r="DX7" s="813"/>
      <c r="DY7" s="813"/>
      <c r="DZ7" s="814"/>
      <c r="EA7" s="234"/>
    </row>
    <row r="8" spans="1:131" s="235" customFormat="1" ht="26.25" customHeight="1" x14ac:dyDescent="0.15">
      <c r="A8" s="241">
        <v>2</v>
      </c>
      <c r="B8" s="815" t="s">
        <v>383</v>
      </c>
      <c r="C8" s="816"/>
      <c r="D8" s="816"/>
      <c r="E8" s="816"/>
      <c r="F8" s="816"/>
      <c r="G8" s="816"/>
      <c r="H8" s="816"/>
      <c r="I8" s="816"/>
      <c r="J8" s="816"/>
      <c r="K8" s="816"/>
      <c r="L8" s="816"/>
      <c r="M8" s="816"/>
      <c r="N8" s="816"/>
      <c r="O8" s="816"/>
      <c r="P8" s="817"/>
      <c r="Q8" s="818">
        <v>141</v>
      </c>
      <c r="R8" s="819"/>
      <c r="S8" s="819"/>
      <c r="T8" s="819"/>
      <c r="U8" s="819"/>
      <c r="V8" s="819">
        <v>139</v>
      </c>
      <c r="W8" s="819"/>
      <c r="X8" s="819"/>
      <c r="Y8" s="819"/>
      <c r="Z8" s="819"/>
      <c r="AA8" s="819">
        <v>1</v>
      </c>
      <c r="AB8" s="819"/>
      <c r="AC8" s="819"/>
      <c r="AD8" s="819"/>
      <c r="AE8" s="820"/>
      <c r="AF8" s="821">
        <v>1</v>
      </c>
      <c r="AG8" s="822"/>
      <c r="AH8" s="822"/>
      <c r="AI8" s="822"/>
      <c r="AJ8" s="823"/>
      <c r="AK8" s="824">
        <v>6</v>
      </c>
      <c r="AL8" s="825"/>
      <c r="AM8" s="825"/>
      <c r="AN8" s="825"/>
      <c r="AO8" s="825"/>
      <c r="AP8" s="825">
        <v>261</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t="s">
        <v>384</v>
      </c>
      <c r="C9" s="816"/>
      <c r="D9" s="816"/>
      <c r="E9" s="816"/>
      <c r="F9" s="816"/>
      <c r="G9" s="816"/>
      <c r="H9" s="816"/>
      <c r="I9" s="816"/>
      <c r="J9" s="816"/>
      <c r="K9" s="816"/>
      <c r="L9" s="816"/>
      <c r="M9" s="816"/>
      <c r="N9" s="816"/>
      <c r="O9" s="816"/>
      <c r="P9" s="817"/>
      <c r="Q9" s="818">
        <v>0</v>
      </c>
      <c r="R9" s="819"/>
      <c r="S9" s="819"/>
      <c r="T9" s="819"/>
      <c r="U9" s="819"/>
      <c r="V9" s="819">
        <v>0</v>
      </c>
      <c r="W9" s="819"/>
      <c r="X9" s="819"/>
      <c r="Y9" s="819"/>
      <c r="Z9" s="819"/>
      <c r="AA9" s="819">
        <v>0</v>
      </c>
      <c r="AB9" s="819"/>
      <c r="AC9" s="819"/>
      <c r="AD9" s="819"/>
      <c r="AE9" s="820"/>
      <c r="AF9" s="821">
        <v>0</v>
      </c>
      <c r="AG9" s="822"/>
      <c r="AH9" s="822"/>
      <c r="AI9" s="822"/>
      <c r="AJ9" s="823"/>
      <c r="AK9" s="824" t="s">
        <v>579</v>
      </c>
      <c r="AL9" s="825"/>
      <c r="AM9" s="825"/>
      <c r="AN9" s="825"/>
      <c r="AO9" s="825"/>
      <c r="AP9" s="825" t="s">
        <v>580</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385</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386</v>
      </c>
      <c r="B23" s="850" t="s">
        <v>387</v>
      </c>
      <c r="C23" s="851"/>
      <c r="D23" s="851"/>
      <c r="E23" s="851"/>
      <c r="F23" s="851"/>
      <c r="G23" s="851"/>
      <c r="H23" s="851"/>
      <c r="I23" s="851"/>
      <c r="J23" s="851"/>
      <c r="K23" s="851"/>
      <c r="L23" s="851"/>
      <c r="M23" s="851"/>
      <c r="N23" s="851"/>
      <c r="O23" s="851"/>
      <c r="P23" s="852"/>
      <c r="Q23" s="853">
        <v>34040</v>
      </c>
      <c r="R23" s="854"/>
      <c r="S23" s="854"/>
      <c r="T23" s="854"/>
      <c r="U23" s="854"/>
      <c r="V23" s="854">
        <v>32767</v>
      </c>
      <c r="W23" s="854"/>
      <c r="X23" s="854"/>
      <c r="Y23" s="854"/>
      <c r="Z23" s="854"/>
      <c r="AA23" s="854">
        <v>1274</v>
      </c>
      <c r="AB23" s="854"/>
      <c r="AC23" s="854"/>
      <c r="AD23" s="854"/>
      <c r="AE23" s="855"/>
      <c r="AF23" s="856">
        <v>1271</v>
      </c>
      <c r="AG23" s="854"/>
      <c r="AH23" s="854"/>
      <c r="AI23" s="854"/>
      <c r="AJ23" s="857"/>
      <c r="AK23" s="858"/>
      <c r="AL23" s="859"/>
      <c r="AM23" s="859"/>
      <c r="AN23" s="859"/>
      <c r="AO23" s="859"/>
      <c r="AP23" s="854">
        <v>26367</v>
      </c>
      <c r="AQ23" s="854"/>
      <c r="AR23" s="854"/>
      <c r="AS23" s="854"/>
      <c r="AT23" s="854"/>
      <c r="AU23" s="860"/>
      <c r="AV23" s="860"/>
      <c r="AW23" s="860"/>
      <c r="AX23" s="860"/>
      <c r="AY23" s="861"/>
      <c r="AZ23" s="869" t="s">
        <v>388</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389</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390</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365</v>
      </c>
      <c r="B26" s="801"/>
      <c r="C26" s="801"/>
      <c r="D26" s="801"/>
      <c r="E26" s="801"/>
      <c r="F26" s="801"/>
      <c r="G26" s="801"/>
      <c r="H26" s="801"/>
      <c r="I26" s="801"/>
      <c r="J26" s="801"/>
      <c r="K26" s="801"/>
      <c r="L26" s="801"/>
      <c r="M26" s="801"/>
      <c r="N26" s="801"/>
      <c r="O26" s="801"/>
      <c r="P26" s="802"/>
      <c r="Q26" s="777" t="s">
        <v>391</v>
      </c>
      <c r="R26" s="778"/>
      <c r="S26" s="778"/>
      <c r="T26" s="778"/>
      <c r="U26" s="779"/>
      <c r="V26" s="777" t="s">
        <v>392</v>
      </c>
      <c r="W26" s="778"/>
      <c r="X26" s="778"/>
      <c r="Y26" s="778"/>
      <c r="Z26" s="779"/>
      <c r="AA26" s="777" t="s">
        <v>393</v>
      </c>
      <c r="AB26" s="778"/>
      <c r="AC26" s="778"/>
      <c r="AD26" s="778"/>
      <c r="AE26" s="778"/>
      <c r="AF26" s="872" t="s">
        <v>394</v>
      </c>
      <c r="AG26" s="873"/>
      <c r="AH26" s="873"/>
      <c r="AI26" s="873"/>
      <c r="AJ26" s="874"/>
      <c r="AK26" s="778" t="s">
        <v>395</v>
      </c>
      <c r="AL26" s="778"/>
      <c r="AM26" s="778"/>
      <c r="AN26" s="778"/>
      <c r="AO26" s="779"/>
      <c r="AP26" s="777" t="s">
        <v>396</v>
      </c>
      <c r="AQ26" s="778"/>
      <c r="AR26" s="778"/>
      <c r="AS26" s="778"/>
      <c r="AT26" s="779"/>
      <c r="AU26" s="777" t="s">
        <v>397</v>
      </c>
      <c r="AV26" s="778"/>
      <c r="AW26" s="778"/>
      <c r="AX26" s="778"/>
      <c r="AY26" s="779"/>
      <c r="AZ26" s="777" t="s">
        <v>398</v>
      </c>
      <c r="BA26" s="778"/>
      <c r="BB26" s="778"/>
      <c r="BC26" s="778"/>
      <c r="BD26" s="779"/>
      <c r="BE26" s="777" t="s">
        <v>372</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399</v>
      </c>
      <c r="C28" s="792"/>
      <c r="D28" s="792"/>
      <c r="E28" s="792"/>
      <c r="F28" s="792"/>
      <c r="G28" s="792"/>
      <c r="H28" s="792"/>
      <c r="I28" s="792"/>
      <c r="J28" s="792"/>
      <c r="K28" s="792"/>
      <c r="L28" s="792"/>
      <c r="M28" s="792"/>
      <c r="N28" s="792"/>
      <c r="O28" s="792"/>
      <c r="P28" s="793"/>
      <c r="Q28" s="882">
        <v>9454</v>
      </c>
      <c r="R28" s="883"/>
      <c r="S28" s="883"/>
      <c r="T28" s="883"/>
      <c r="U28" s="883"/>
      <c r="V28" s="883">
        <v>9187</v>
      </c>
      <c r="W28" s="883"/>
      <c r="X28" s="883"/>
      <c r="Y28" s="883"/>
      <c r="Z28" s="883"/>
      <c r="AA28" s="883">
        <v>267</v>
      </c>
      <c r="AB28" s="883"/>
      <c r="AC28" s="883"/>
      <c r="AD28" s="883"/>
      <c r="AE28" s="884"/>
      <c r="AF28" s="885">
        <v>267</v>
      </c>
      <c r="AG28" s="883"/>
      <c r="AH28" s="883"/>
      <c r="AI28" s="883"/>
      <c r="AJ28" s="886"/>
      <c r="AK28" s="887">
        <v>671</v>
      </c>
      <c r="AL28" s="878"/>
      <c r="AM28" s="878"/>
      <c r="AN28" s="878"/>
      <c r="AO28" s="878"/>
      <c r="AP28" s="878" t="s">
        <v>580</v>
      </c>
      <c r="AQ28" s="878"/>
      <c r="AR28" s="878"/>
      <c r="AS28" s="878"/>
      <c r="AT28" s="878"/>
      <c r="AU28" s="878" t="s">
        <v>580</v>
      </c>
      <c r="AV28" s="878"/>
      <c r="AW28" s="878"/>
      <c r="AX28" s="878"/>
      <c r="AY28" s="878"/>
      <c r="AZ28" s="879" t="s">
        <v>580</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400</v>
      </c>
      <c r="C29" s="816"/>
      <c r="D29" s="816"/>
      <c r="E29" s="816"/>
      <c r="F29" s="816"/>
      <c r="G29" s="816"/>
      <c r="H29" s="816"/>
      <c r="I29" s="816"/>
      <c r="J29" s="816"/>
      <c r="K29" s="816"/>
      <c r="L29" s="816"/>
      <c r="M29" s="816"/>
      <c r="N29" s="816"/>
      <c r="O29" s="816"/>
      <c r="P29" s="817"/>
      <c r="Q29" s="818">
        <v>686</v>
      </c>
      <c r="R29" s="819"/>
      <c r="S29" s="819"/>
      <c r="T29" s="819"/>
      <c r="U29" s="819"/>
      <c r="V29" s="819">
        <v>682</v>
      </c>
      <c r="W29" s="819"/>
      <c r="X29" s="819"/>
      <c r="Y29" s="819"/>
      <c r="Z29" s="819"/>
      <c r="AA29" s="819">
        <v>5</v>
      </c>
      <c r="AB29" s="819"/>
      <c r="AC29" s="819"/>
      <c r="AD29" s="819"/>
      <c r="AE29" s="820"/>
      <c r="AF29" s="821">
        <v>5</v>
      </c>
      <c r="AG29" s="822"/>
      <c r="AH29" s="822"/>
      <c r="AI29" s="822"/>
      <c r="AJ29" s="823"/>
      <c r="AK29" s="890">
        <v>126</v>
      </c>
      <c r="AL29" s="891"/>
      <c r="AM29" s="891"/>
      <c r="AN29" s="891"/>
      <c r="AO29" s="891"/>
      <c r="AP29" s="891" t="s">
        <v>579</v>
      </c>
      <c r="AQ29" s="891"/>
      <c r="AR29" s="891"/>
      <c r="AS29" s="891"/>
      <c r="AT29" s="891"/>
      <c r="AU29" s="891" t="s">
        <v>579</v>
      </c>
      <c r="AV29" s="891"/>
      <c r="AW29" s="891"/>
      <c r="AX29" s="891"/>
      <c r="AY29" s="891"/>
      <c r="AZ29" s="892" t="s">
        <v>580</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401</v>
      </c>
      <c r="C30" s="816"/>
      <c r="D30" s="816"/>
      <c r="E30" s="816"/>
      <c r="F30" s="816"/>
      <c r="G30" s="816"/>
      <c r="H30" s="816"/>
      <c r="I30" s="816"/>
      <c r="J30" s="816"/>
      <c r="K30" s="816"/>
      <c r="L30" s="816"/>
      <c r="M30" s="816"/>
      <c r="N30" s="816"/>
      <c r="O30" s="816"/>
      <c r="P30" s="817"/>
      <c r="Q30" s="818">
        <v>5427</v>
      </c>
      <c r="R30" s="819"/>
      <c r="S30" s="819"/>
      <c r="T30" s="819"/>
      <c r="U30" s="819"/>
      <c r="V30" s="819">
        <v>5310</v>
      </c>
      <c r="W30" s="819"/>
      <c r="X30" s="819"/>
      <c r="Y30" s="819"/>
      <c r="Z30" s="819"/>
      <c r="AA30" s="819">
        <v>116</v>
      </c>
      <c r="AB30" s="819"/>
      <c r="AC30" s="819"/>
      <c r="AD30" s="819"/>
      <c r="AE30" s="820"/>
      <c r="AF30" s="821">
        <v>116</v>
      </c>
      <c r="AG30" s="822"/>
      <c r="AH30" s="822"/>
      <c r="AI30" s="822"/>
      <c r="AJ30" s="823"/>
      <c r="AK30" s="890">
        <v>794</v>
      </c>
      <c r="AL30" s="891"/>
      <c r="AM30" s="891"/>
      <c r="AN30" s="891"/>
      <c r="AO30" s="891"/>
      <c r="AP30" s="891" t="s">
        <v>580</v>
      </c>
      <c r="AQ30" s="891"/>
      <c r="AR30" s="891"/>
      <c r="AS30" s="891"/>
      <c r="AT30" s="891"/>
      <c r="AU30" s="891" t="s">
        <v>580</v>
      </c>
      <c r="AV30" s="891"/>
      <c r="AW30" s="891"/>
      <c r="AX30" s="891"/>
      <c r="AY30" s="891"/>
      <c r="AZ30" s="892" t="s">
        <v>580</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402</v>
      </c>
      <c r="C31" s="816"/>
      <c r="D31" s="816"/>
      <c r="E31" s="816"/>
      <c r="F31" s="816"/>
      <c r="G31" s="816"/>
      <c r="H31" s="816"/>
      <c r="I31" s="816"/>
      <c r="J31" s="816"/>
      <c r="K31" s="816"/>
      <c r="L31" s="816"/>
      <c r="M31" s="816"/>
      <c r="N31" s="816"/>
      <c r="O31" s="816"/>
      <c r="P31" s="817"/>
      <c r="Q31" s="818">
        <v>59</v>
      </c>
      <c r="R31" s="819"/>
      <c r="S31" s="819"/>
      <c r="T31" s="819"/>
      <c r="U31" s="819"/>
      <c r="V31" s="819">
        <v>56</v>
      </c>
      <c r="W31" s="819"/>
      <c r="X31" s="819"/>
      <c r="Y31" s="819"/>
      <c r="Z31" s="819"/>
      <c r="AA31" s="819">
        <v>3</v>
      </c>
      <c r="AB31" s="819"/>
      <c r="AC31" s="819"/>
      <c r="AD31" s="819"/>
      <c r="AE31" s="820"/>
      <c r="AF31" s="821">
        <v>3</v>
      </c>
      <c r="AG31" s="822"/>
      <c r="AH31" s="822"/>
      <c r="AI31" s="822"/>
      <c r="AJ31" s="823"/>
      <c r="AK31" s="890">
        <v>0</v>
      </c>
      <c r="AL31" s="891"/>
      <c r="AM31" s="891"/>
      <c r="AN31" s="891"/>
      <c r="AO31" s="891"/>
      <c r="AP31" s="891" t="s">
        <v>580</v>
      </c>
      <c r="AQ31" s="891"/>
      <c r="AR31" s="891"/>
      <c r="AS31" s="891"/>
      <c r="AT31" s="891"/>
      <c r="AU31" s="891" t="s">
        <v>580</v>
      </c>
      <c r="AV31" s="891"/>
      <c r="AW31" s="891"/>
      <c r="AX31" s="891"/>
      <c r="AY31" s="891"/>
      <c r="AZ31" s="892" t="s">
        <v>579</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403</v>
      </c>
      <c r="C32" s="816"/>
      <c r="D32" s="816"/>
      <c r="E32" s="816"/>
      <c r="F32" s="816"/>
      <c r="G32" s="816"/>
      <c r="H32" s="816"/>
      <c r="I32" s="816"/>
      <c r="J32" s="816"/>
      <c r="K32" s="816"/>
      <c r="L32" s="816"/>
      <c r="M32" s="816"/>
      <c r="N32" s="816"/>
      <c r="O32" s="816"/>
      <c r="P32" s="817"/>
      <c r="Q32" s="818">
        <v>1663</v>
      </c>
      <c r="R32" s="819"/>
      <c r="S32" s="819"/>
      <c r="T32" s="819"/>
      <c r="U32" s="819"/>
      <c r="V32" s="819">
        <v>1482</v>
      </c>
      <c r="W32" s="819"/>
      <c r="X32" s="819"/>
      <c r="Y32" s="819"/>
      <c r="Z32" s="819"/>
      <c r="AA32" s="819">
        <v>182</v>
      </c>
      <c r="AB32" s="819"/>
      <c r="AC32" s="819"/>
      <c r="AD32" s="819"/>
      <c r="AE32" s="820"/>
      <c r="AF32" s="821">
        <v>1471</v>
      </c>
      <c r="AG32" s="822"/>
      <c r="AH32" s="822"/>
      <c r="AI32" s="822"/>
      <c r="AJ32" s="823"/>
      <c r="AK32" s="890">
        <v>10</v>
      </c>
      <c r="AL32" s="891"/>
      <c r="AM32" s="891"/>
      <c r="AN32" s="891"/>
      <c r="AO32" s="891"/>
      <c r="AP32" s="891">
        <v>3343</v>
      </c>
      <c r="AQ32" s="891"/>
      <c r="AR32" s="891"/>
      <c r="AS32" s="891"/>
      <c r="AT32" s="891"/>
      <c r="AU32" s="891">
        <v>281</v>
      </c>
      <c r="AV32" s="891"/>
      <c r="AW32" s="891"/>
      <c r="AX32" s="891"/>
      <c r="AY32" s="891"/>
      <c r="AZ32" s="892" t="s">
        <v>580</v>
      </c>
      <c r="BA32" s="892"/>
      <c r="BB32" s="892"/>
      <c r="BC32" s="892"/>
      <c r="BD32" s="892"/>
      <c r="BE32" s="888" t="s">
        <v>404</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405</v>
      </c>
      <c r="C33" s="816"/>
      <c r="D33" s="816"/>
      <c r="E33" s="816"/>
      <c r="F33" s="816"/>
      <c r="G33" s="816"/>
      <c r="H33" s="816"/>
      <c r="I33" s="816"/>
      <c r="J33" s="816"/>
      <c r="K33" s="816"/>
      <c r="L33" s="816"/>
      <c r="M33" s="816"/>
      <c r="N33" s="816"/>
      <c r="O33" s="816"/>
      <c r="P33" s="817"/>
      <c r="Q33" s="818">
        <v>1562</v>
      </c>
      <c r="R33" s="819"/>
      <c r="S33" s="819"/>
      <c r="T33" s="819"/>
      <c r="U33" s="819"/>
      <c r="V33" s="819">
        <v>1546</v>
      </c>
      <c r="W33" s="819"/>
      <c r="X33" s="819"/>
      <c r="Y33" s="819"/>
      <c r="Z33" s="819"/>
      <c r="AA33" s="819">
        <v>16</v>
      </c>
      <c r="AB33" s="819"/>
      <c r="AC33" s="819"/>
      <c r="AD33" s="819"/>
      <c r="AE33" s="820"/>
      <c r="AF33" s="821">
        <v>123</v>
      </c>
      <c r="AG33" s="822"/>
      <c r="AH33" s="822"/>
      <c r="AI33" s="822"/>
      <c r="AJ33" s="823"/>
      <c r="AK33" s="890">
        <v>313</v>
      </c>
      <c r="AL33" s="891"/>
      <c r="AM33" s="891"/>
      <c r="AN33" s="891"/>
      <c r="AO33" s="891"/>
      <c r="AP33" s="891">
        <v>917</v>
      </c>
      <c r="AQ33" s="891"/>
      <c r="AR33" s="891"/>
      <c r="AS33" s="891"/>
      <c r="AT33" s="891"/>
      <c r="AU33" s="891">
        <v>409</v>
      </c>
      <c r="AV33" s="891"/>
      <c r="AW33" s="891"/>
      <c r="AX33" s="891"/>
      <c r="AY33" s="891"/>
      <c r="AZ33" s="892" t="s">
        <v>580</v>
      </c>
      <c r="BA33" s="892"/>
      <c r="BB33" s="892"/>
      <c r="BC33" s="892"/>
      <c r="BD33" s="892"/>
      <c r="BE33" s="888" t="s">
        <v>406</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407</v>
      </c>
      <c r="C34" s="816"/>
      <c r="D34" s="816"/>
      <c r="E34" s="816"/>
      <c r="F34" s="816"/>
      <c r="G34" s="816"/>
      <c r="H34" s="816"/>
      <c r="I34" s="816"/>
      <c r="J34" s="816"/>
      <c r="K34" s="816"/>
      <c r="L34" s="816"/>
      <c r="M34" s="816"/>
      <c r="N34" s="816"/>
      <c r="O34" s="816"/>
      <c r="P34" s="817"/>
      <c r="Q34" s="818">
        <v>2162</v>
      </c>
      <c r="R34" s="819"/>
      <c r="S34" s="819"/>
      <c r="T34" s="819"/>
      <c r="U34" s="819"/>
      <c r="V34" s="819">
        <v>2114</v>
      </c>
      <c r="W34" s="819"/>
      <c r="X34" s="819"/>
      <c r="Y34" s="819"/>
      <c r="Z34" s="819"/>
      <c r="AA34" s="819">
        <v>48</v>
      </c>
      <c r="AB34" s="819"/>
      <c r="AC34" s="819"/>
      <c r="AD34" s="819"/>
      <c r="AE34" s="820"/>
      <c r="AF34" s="821">
        <v>26</v>
      </c>
      <c r="AG34" s="822"/>
      <c r="AH34" s="822"/>
      <c r="AI34" s="822"/>
      <c r="AJ34" s="823"/>
      <c r="AK34" s="890">
        <v>1036</v>
      </c>
      <c r="AL34" s="891"/>
      <c r="AM34" s="891"/>
      <c r="AN34" s="891"/>
      <c r="AO34" s="891"/>
      <c r="AP34" s="891">
        <v>12565</v>
      </c>
      <c r="AQ34" s="891"/>
      <c r="AR34" s="891"/>
      <c r="AS34" s="891"/>
      <c r="AT34" s="891"/>
      <c r="AU34" s="891">
        <v>11070</v>
      </c>
      <c r="AV34" s="891"/>
      <c r="AW34" s="891"/>
      <c r="AX34" s="891"/>
      <c r="AY34" s="891"/>
      <c r="AZ34" s="892" t="s">
        <v>581</v>
      </c>
      <c r="BA34" s="892"/>
      <c r="BB34" s="892"/>
      <c r="BC34" s="892"/>
      <c r="BD34" s="892"/>
      <c r="BE34" s="888" t="s">
        <v>408</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t="s">
        <v>409</v>
      </c>
      <c r="C35" s="816"/>
      <c r="D35" s="816"/>
      <c r="E35" s="816"/>
      <c r="F35" s="816"/>
      <c r="G35" s="816"/>
      <c r="H35" s="816"/>
      <c r="I35" s="816"/>
      <c r="J35" s="816"/>
      <c r="K35" s="816"/>
      <c r="L35" s="816"/>
      <c r="M35" s="816"/>
      <c r="N35" s="816"/>
      <c r="O35" s="816"/>
      <c r="P35" s="817"/>
      <c r="Q35" s="818">
        <v>23</v>
      </c>
      <c r="R35" s="819"/>
      <c r="S35" s="819"/>
      <c r="T35" s="819"/>
      <c r="U35" s="819"/>
      <c r="V35" s="819">
        <v>20</v>
      </c>
      <c r="W35" s="819"/>
      <c r="X35" s="819"/>
      <c r="Y35" s="819"/>
      <c r="Z35" s="819"/>
      <c r="AA35" s="819">
        <v>3</v>
      </c>
      <c r="AB35" s="819"/>
      <c r="AC35" s="819"/>
      <c r="AD35" s="819"/>
      <c r="AE35" s="820"/>
      <c r="AF35" s="821">
        <v>3</v>
      </c>
      <c r="AG35" s="822"/>
      <c r="AH35" s="822"/>
      <c r="AI35" s="822"/>
      <c r="AJ35" s="823"/>
      <c r="AK35" s="890">
        <v>17</v>
      </c>
      <c r="AL35" s="891"/>
      <c r="AM35" s="891"/>
      <c r="AN35" s="891"/>
      <c r="AO35" s="891"/>
      <c r="AP35" s="891">
        <v>96</v>
      </c>
      <c r="AQ35" s="891"/>
      <c r="AR35" s="891"/>
      <c r="AS35" s="891"/>
      <c r="AT35" s="891"/>
      <c r="AU35" s="891">
        <v>91</v>
      </c>
      <c r="AV35" s="891"/>
      <c r="AW35" s="891"/>
      <c r="AX35" s="891"/>
      <c r="AY35" s="891"/>
      <c r="AZ35" s="892" t="s">
        <v>580</v>
      </c>
      <c r="BA35" s="892"/>
      <c r="BB35" s="892"/>
      <c r="BC35" s="892"/>
      <c r="BD35" s="892"/>
      <c r="BE35" s="888" t="s">
        <v>410</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411</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386</v>
      </c>
      <c r="B63" s="850" t="s">
        <v>412</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2015</v>
      </c>
      <c r="AG63" s="902"/>
      <c r="AH63" s="902"/>
      <c r="AI63" s="902"/>
      <c r="AJ63" s="903"/>
      <c r="AK63" s="904"/>
      <c r="AL63" s="899"/>
      <c r="AM63" s="899"/>
      <c r="AN63" s="899"/>
      <c r="AO63" s="899"/>
      <c r="AP63" s="902">
        <v>16921</v>
      </c>
      <c r="AQ63" s="902"/>
      <c r="AR63" s="902"/>
      <c r="AS63" s="902"/>
      <c r="AT63" s="902"/>
      <c r="AU63" s="902">
        <v>11851</v>
      </c>
      <c r="AV63" s="902"/>
      <c r="AW63" s="902"/>
      <c r="AX63" s="902"/>
      <c r="AY63" s="902"/>
      <c r="AZ63" s="906"/>
      <c r="BA63" s="906"/>
      <c r="BB63" s="906"/>
      <c r="BC63" s="906"/>
      <c r="BD63" s="906"/>
      <c r="BE63" s="907"/>
      <c r="BF63" s="907"/>
      <c r="BG63" s="907"/>
      <c r="BH63" s="907"/>
      <c r="BI63" s="908"/>
      <c r="BJ63" s="909" t="s">
        <v>413</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415</v>
      </c>
      <c r="B66" s="801"/>
      <c r="C66" s="801"/>
      <c r="D66" s="801"/>
      <c r="E66" s="801"/>
      <c r="F66" s="801"/>
      <c r="G66" s="801"/>
      <c r="H66" s="801"/>
      <c r="I66" s="801"/>
      <c r="J66" s="801"/>
      <c r="K66" s="801"/>
      <c r="L66" s="801"/>
      <c r="M66" s="801"/>
      <c r="N66" s="801"/>
      <c r="O66" s="801"/>
      <c r="P66" s="802"/>
      <c r="Q66" s="777" t="s">
        <v>416</v>
      </c>
      <c r="R66" s="778"/>
      <c r="S66" s="778"/>
      <c r="T66" s="778"/>
      <c r="U66" s="779"/>
      <c r="V66" s="777" t="s">
        <v>417</v>
      </c>
      <c r="W66" s="778"/>
      <c r="X66" s="778"/>
      <c r="Y66" s="778"/>
      <c r="Z66" s="779"/>
      <c r="AA66" s="777" t="s">
        <v>418</v>
      </c>
      <c r="AB66" s="778"/>
      <c r="AC66" s="778"/>
      <c r="AD66" s="778"/>
      <c r="AE66" s="779"/>
      <c r="AF66" s="912" t="s">
        <v>419</v>
      </c>
      <c r="AG66" s="873"/>
      <c r="AH66" s="873"/>
      <c r="AI66" s="873"/>
      <c r="AJ66" s="913"/>
      <c r="AK66" s="777" t="s">
        <v>395</v>
      </c>
      <c r="AL66" s="801"/>
      <c r="AM66" s="801"/>
      <c r="AN66" s="801"/>
      <c r="AO66" s="802"/>
      <c r="AP66" s="777" t="s">
        <v>420</v>
      </c>
      <c r="AQ66" s="778"/>
      <c r="AR66" s="778"/>
      <c r="AS66" s="778"/>
      <c r="AT66" s="779"/>
      <c r="AU66" s="777" t="s">
        <v>421</v>
      </c>
      <c r="AV66" s="778"/>
      <c r="AW66" s="778"/>
      <c r="AX66" s="778"/>
      <c r="AY66" s="779"/>
      <c r="AZ66" s="777" t="s">
        <v>372</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582</v>
      </c>
      <c r="C68" s="930"/>
      <c r="D68" s="930"/>
      <c r="E68" s="930"/>
      <c r="F68" s="930"/>
      <c r="G68" s="930"/>
      <c r="H68" s="930"/>
      <c r="I68" s="930"/>
      <c r="J68" s="930"/>
      <c r="K68" s="930"/>
      <c r="L68" s="930"/>
      <c r="M68" s="930"/>
      <c r="N68" s="930"/>
      <c r="O68" s="930"/>
      <c r="P68" s="931"/>
      <c r="Q68" s="932">
        <v>7</v>
      </c>
      <c r="R68" s="926"/>
      <c r="S68" s="926"/>
      <c r="T68" s="926"/>
      <c r="U68" s="926"/>
      <c r="V68" s="926">
        <v>6</v>
      </c>
      <c r="W68" s="926"/>
      <c r="X68" s="926"/>
      <c r="Y68" s="926"/>
      <c r="Z68" s="926"/>
      <c r="AA68" s="926">
        <v>0</v>
      </c>
      <c r="AB68" s="926"/>
      <c r="AC68" s="926"/>
      <c r="AD68" s="926"/>
      <c r="AE68" s="926"/>
      <c r="AF68" s="926">
        <v>0</v>
      </c>
      <c r="AG68" s="926"/>
      <c r="AH68" s="926"/>
      <c r="AI68" s="926"/>
      <c r="AJ68" s="926"/>
      <c r="AK68" s="926" t="s">
        <v>580</v>
      </c>
      <c r="AL68" s="926"/>
      <c r="AM68" s="926"/>
      <c r="AN68" s="926"/>
      <c r="AO68" s="926"/>
      <c r="AP68" s="926" t="s">
        <v>581</v>
      </c>
      <c r="AQ68" s="926"/>
      <c r="AR68" s="926"/>
      <c r="AS68" s="926"/>
      <c r="AT68" s="926"/>
      <c r="AU68" s="926" t="s">
        <v>580</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583</v>
      </c>
      <c r="C69" s="934"/>
      <c r="D69" s="934"/>
      <c r="E69" s="934"/>
      <c r="F69" s="934"/>
      <c r="G69" s="934"/>
      <c r="H69" s="934"/>
      <c r="I69" s="934"/>
      <c r="J69" s="934"/>
      <c r="K69" s="934"/>
      <c r="L69" s="934"/>
      <c r="M69" s="934"/>
      <c r="N69" s="934"/>
      <c r="O69" s="934"/>
      <c r="P69" s="935"/>
      <c r="Q69" s="936">
        <v>19</v>
      </c>
      <c r="R69" s="891"/>
      <c r="S69" s="891"/>
      <c r="T69" s="891"/>
      <c r="U69" s="891"/>
      <c r="V69" s="891">
        <v>14</v>
      </c>
      <c r="W69" s="891"/>
      <c r="X69" s="891"/>
      <c r="Y69" s="891"/>
      <c r="Z69" s="891"/>
      <c r="AA69" s="891">
        <v>6</v>
      </c>
      <c r="AB69" s="891"/>
      <c r="AC69" s="891"/>
      <c r="AD69" s="891"/>
      <c r="AE69" s="891"/>
      <c r="AF69" s="891">
        <v>6</v>
      </c>
      <c r="AG69" s="891"/>
      <c r="AH69" s="891"/>
      <c r="AI69" s="891"/>
      <c r="AJ69" s="891"/>
      <c r="AK69" s="891" t="s">
        <v>580</v>
      </c>
      <c r="AL69" s="891"/>
      <c r="AM69" s="891"/>
      <c r="AN69" s="891"/>
      <c r="AO69" s="891"/>
      <c r="AP69" s="891" t="s">
        <v>580</v>
      </c>
      <c r="AQ69" s="891"/>
      <c r="AR69" s="891"/>
      <c r="AS69" s="891"/>
      <c r="AT69" s="891"/>
      <c r="AU69" s="891" t="s">
        <v>580</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584</v>
      </c>
      <c r="C70" s="934"/>
      <c r="D70" s="934"/>
      <c r="E70" s="934"/>
      <c r="F70" s="934"/>
      <c r="G70" s="934"/>
      <c r="H70" s="934"/>
      <c r="I70" s="934"/>
      <c r="J70" s="934"/>
      <c r="K70" s="934"/>
      <c r="L70" s="934"/>
      <c r="M70" s="934"/>
      <c r="N70" s="934"/>
      <c r="O70" s="934"/>
      <c r="P70" s="935"/>
      <c r="Q70" s="936">
        <v>2737</v>
      </c>
      <c r="R70" s="891"/>
      <c r="S70" s="891"/>
      <c r="T70" s="891"/>
      <c r="U70" s="891"/>
      <c r="V70" s="891">
        <v>2711</v>
      </c>
      <c r="W70" s="891"/>
      <c r="X70" s="891"/>
      <c r="Y70" s="891"/>
      <c r="Z70" s="891"/>
      <c r="AA70" s="891">
        <v>25</v>
      </c>
      <c r="AB70" s="891"/>
      <c r="AC70" s="891"/>
      <c r="AD70" s="891"/>
      <c r="AE70" s="891"/>
      <c r="AF70" s="891">
        <v>25</v>
      </c>
      <c r="AG70" s="891"/>
      <c r="AH70" s="891"/>
      <c r="AI70" s="891"/>
      <c r="AJ70" s="891"/>
      <c r="AK70" s="891">
        <v>37</v>
      </c>
      <c r="AL70" s="891"/>
      <c r="AM70" s="891"/>
      <c r="AN70" s="891"/>
      <c r="AO70" s="891"/>
      <c r="AP70" s="891">
        <v>2475</v>
      </c>
      <c r="AQ70" s="891"/>
      <c r="AR70" s="891"/>
      <c r="AS70" s="891"/>
      <c r="AT70" s="891"/>
      <c r="AU70" s="891">
        <v>1584</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585</v>
      </c>
      <c r="C71" s="934"/>
      <c r="D71" s="934"/>
      <c r="E71" s="934"/>
      <c r="F71" s="934"/>
      <c r="G71" s="934"/>
      <c r="H71" s="934"/>
      <c r="I71" s="934"/>
      <c r="J71" s="934"/>
      <c r="K71" s="934"/>
      <c r="L71" s="934"/>
      <c r="M71" s="934"/>
      <c r="N71" s="934"/>
      <c r="O71" s="934"/>
      <c r="P71" s="935"/>
      <c r="Q71" s="936">
        <v>884</v>
      </c>
      <c r="R71" s="891"/>
      <c r="S71" s="891"/>
      <c r="T71" s="891"/>
      <c r="U71" s="891"/>
      <c r="V71" s="891">
        <v>821</v>
      </c>
      <c r="W71" s="891"/>
      <c r="X71" s="891"/>
      <c r="Y71" s="891"/>
      <c r="Z71" s="891"/>
      <c r="AA71" s="891">
        <v>63</v>
      </c>
      <c r="AB71" s="891"/>
      <c r="AC71" s="891"/>
      <c r="AD71" s="891"/>
      <c r="AE71" s="891"/>
      <c r="AF71" s="891">
        <v>63</v>
      </c>
      <c r="AG71" s="891"/>
      <c r="AH71" s="891"/>
      <c r="AI71" s="891"/>
      <c r="AJ71" s="891"/>
      <c r="AK71" s="891">
        <v>30</v>
      </c>
      <c r="AL71" s="891"/>
      <c r="AM71" s="891"/>
      <c r="AN71" s="891"/>
      <c r="AO71" s="891"/>
      <c r="AP71" s="891">
        <v>1050</v>
      </c>
      <c r="AQ71" s="891"/>
      <c r="AR71" s="891"/>
      <c r="AS71" s="891"/>
      <c r="AT71" s="891"/>
      <c r="AU71" s="891">
        <v>303</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586</v>
      </c>
      <c r="C72" s="934"/>
      <c r="D72" s="934"/>
      <c r="E72" s="934"/>
      <c r="F72" s="934"/>
      <c r="G72" s="934"/>
      <c r="H72" s="934"/>
      <c r="I72" s="934"/>
      <c r="J72" s="934"/>
      <c r="K72" s="934"/>
      <c r="L72" s="934"/>
      <c r="M72" s="934"/>
      <c r="N72" s="934"/>
      <c r="O72" s="934"/>
      <c r="P72" s="935"/>
      <c r="Q72" s="936">
        <v>415</v>
      </c>
      <c r="R72" s="891"/>
      <c r="S72" s="891"/>
      <c r="T72" s="891"/>
      <c r="U72" s="891"/>
      <c r="V72" s="891">
        <v>395</v>
      </c>
      <c r="W72" s="891"/>
      <c r="X72" s="891"/>
      <c r="Y72" s="891"/>
      <c r="Z72" s="891"/>
      <c r="AA72" s="891">
        <v>20</v>
      </c>
      <c r="AB72" s="891"/>
      <c r="AC72" s="891"/>
      <c r="AD72" s="891"/>
      <c r="AE72" s="891"/>
      <c r="AF72" s="891">
        <v>20</v>
      </c>
      <c r="AG72" s="891"/>
      <c r="AH72" s="891"/>
      <c r="AI72" s="891"/>
      <c r="AJ72" s="891"/>
      <c r="AK72" s="891">
        <v>55</v>
      </c>
      <c r="AL72" s="891"/>
      <c r="AM72" s="891"/>
      <c r="AN72" s="891"/>
      <c r="AO72" s="891"/>
      <c r="AP72" s="891" t="s">
        <v>579</v>
      </c>
      <c r="AQ72" s="891"/>
      <c r="AR72" s="891"/>
      <c r="AS72" s="891"/>
      <c r="AT72" s="891"/>
      <c r="AU72" s="891" t="s">
        <v>579</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587</v>
      </c>
      <c r="C73" s="934"/>
      <c r="D73" s="934"/>
      <c r="E73" s="934"/>
      <c r="F73" s="934"/>
      <c r="G73" s="934"/>
      <c r="H73" s="934"/>
      <c r="I73" s="934"/>
      <c r="J73" s="934"/>
      <c r="K73" s="934"/>
      <c r="L73" s="934"/>
      <c r="M73" s="934"/>
      <c r="N73" s="934"/>
      <c r="O73" s="934"/>
      <c r="P73" s="935"/>
      <c r="Q73" s="936">
        <v>1968</v>
      </c>
      <c r="R73" s="891"/>
      <c r="S73" s="891"/>
      <c r="T73" s="891"/>
      <c r="U73" s="891"/>
      <c r="V73" s="891">
        <v>1958</v>
      </c>
      <c r="W73" s="891"/>
      <c r="X73" s="891"/>
      <c r="Y73" s="891"/>
      <c r="Z73" s="891"/>
      <c r="AA73" s="891">
        <v>10</v>
      </c>
      <c r="AB73" s="891"/>
      <c r="AC73" s="891"/>
      <c r="AD73" s="891"/>
      <c r="AE73" s="891"/>
      <c r="AF73" s="891">
        <v>10</v>
      </c>
      <c r="AG73" s="891"/>
      <c r="AH73" s="891"/>
      <c r="AI73" s="891"/>
      <c r="AJ73" s="891"/>
      <c r="AK73" s="891" t="s">
        <v>580</v>
      </c>
      <c r="AL73" s="891"/>
      <c r="AM73" s="891"/>
      <c r="AN73" s="891"/>
      <c r="AO73" s="891"/>
      <c r="AP73" s="891" t="s">
        <v>580</v>
      </c>
      <c r="AQ73" s="891"/>
      <c r="AR73" s="891"/>
      <c r="AS73" s="891"/>
      <c r="AT73" s="891"/>
      <c r="AU73" s="891" t="s">
        <v>580</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598</v>
      </c>
      <c r="C74" s="934"/>
      <c r="D74" s="934"/>
      <c r="E74" s="934"/>
      <c r="F74" s="934"/>
      <c r="G74" s="934"/>
      <c r="H74" s="934"/>
      <c r="I74" s="934"/>
      <c r="J74" s="934"/>
      <c r="K74" s="934"/>
      <c r="L74" s="934"/>
      <c r="M74" s="934"/>
      <c r="N74" s="934"/>
      <c r="O74" s="934"/>
      <c r="P74" s="935"/>
      <c r="Q74" s="936">
        <v>411661</v>
      </c>
      <c r="R74" s="891"/>
      <c r="S74" s="891"/>
      <c r="T74" s="891"/>
      <c r="U74" s="891"/>
      <c r="V74" s="891">
        <v>403389</v>
      </c>
      <c r="W74" s="891"/>
      <c r="X74" s="891"/>
      <c r="Y74" s="891"/>
      <c r="Z74" s="891"/>
      <c r="AA74" s="891">
        <v>8272</v>
      </c>
      <c r="AB74" s="891"/>
      <c r="AC74" s="891"/>
      <c r="AD74" s="891"/>
      <c r="AE74" s="891"/>
      <c r="AF74" s="891">
        <v>8272</v>
      </c>
      <c r="AG74" s="891"/>
      <c r="AH74" s="891"/>
      <c r="AI74" s="891"/>
      <c r="AJ74" s="891"/>
      <c r="AK74" s="891">
        <v>1844</v>
      </c>
      <c r="AL74" s="891"/>
      <c r="AM74" s="891"/>
      <c r="AN74" s="891"/>
      <c r="AO74" s="891"/>
      <c r="AP74" s="891" t="s">
        <v>579</v>
      </c>
      <c r="AQ74" s="891"/>
      <c r="AR74" s="891"/>
      <c r="AS74" s="891"/>
      <c r="AT74" s="891"/>
      <c r="AU74" s="891" t="s">
        <v>580</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t="s">
        <v>588</v>
      </c>
      <c r="C75" s="934"/>
      <c r="D75" s="934"/>
      <c r="E75" s="934"/>
      <c r="F75" s="934"/>
      <c r="G75" s="934"/>
      <c r="H75" s="934"/>
      <c r="I75" s="934"/>
      <c r="J75" s="934"/>
      <c r="K75" s="934"/>
      <c r="L75" s="934"/>
      <c r="M75" s="934"/>
      <c r="N75" s="934"/>
      <c r="O75" s="934"/>
      <c r="P75" s="935"/>
      <c r="Q75" s="936">
        <v>299</v>
      </c>
      <c r="R75" s="891"/>
      <c r="S75" s="891"/>
      <c r="T75" s="891"/>
      <c r="U75" s="891"/>
      <c r="V75" s="891">
        <v>287</v>
      </c>
      <c r="W75" s="891"/>
      <c r="X75" s="891"/>
      <c r="Y75" s="891"/>
      <c r="Z75" s="891"/>
      <c r="AA75" s="891">
        <v>11</v>
      </c>
      <c r="AB75" s="891"/>
      <c r="AC75" s="891"/>
      <c r="AD75" s="891"/>
      <c r="AE75" s="891"/>
      <c r="AF75" s="891">
        <v>11</v>
      </c>
      <c r="AG75" s="891"/>
      <c r="AH75" s="891"/>
      <c r="AI75" s="891"/>
      <c r="AJ75" s="891"/>
      <c r="AK75" s="891">
        <v>5</v>
      </c>
      <c r="AL75" s="891"/>
      <c r="AM75" s="891"/>
      <c r="AN75" s="891"/>
      <c r="AO75" s="891"/>
      <c r="AP75" s="891" t="s">
        <v>579</v>
      </c>
      <c r="AQ75" s="891"/>
      <c r="AR75" s="891"/>
      <c r="AS75" s="891"/>
      <c r="AT75" s="891"/>
      <c r="AU75" s="891" t="s">
        <v>579</v>
      </c>
      <c r="AV75" s="891"/>
      <c r="AW75" s="891"/>
      <c r="AX75" s="891"/>
      <c r="AY75" s="891"/>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t="s">
        <v>589</v>
      </c>
      <c r="C76" s="934"/>
      <c r="D76" s="934"/>
      <c r="E76" s="934"/>
      <c r="F76" s="934"/>
      <c r="G76" s="934"/>
      <c r="H76" s="934"/>
      <c r="I76" s="934"/>
      <c r="J76" s="934"/>
      <c r="K76" s="934"/>
      <c r="L76" s="934"/>
      <c r="M76" s="934"/>
      <c r="N76" s="934"/>
      <c r="O76" s="934"/>
      <c r="P76" s="935"/>
      <c r="Q76" s="941">
        <v>17194</v>
      </c>
      <c r="R76" s="940"/>
      <c r="S76" s="940"/>
      <c r="T76" s="940"/>
      <c r="U76" s="890"/>
      <c r="V76" s="939">
        <v>17243</v>
      </c>
      <c r="W76" s="940"/>
      <c r="X76" s="940"/>
      <c r="Y76" s="940"/>
      <c r="Z76" s="890"/>
      <c r="AA76" s="939">
        <v>-50</v>
      </c>
      <c r="AB76" s="940"/>
      <c r="AC76" s="940"/>
      <c r="AD76" s="940"/>
      <c r="AE76" s="890"/>
      <c r="AF76" s="939">
        <v>2496</v>
      </c>
      <c r="AG76" s="940"/>
      <c r="AH76" s="940"/>
      <c r="AI76" s="940"/>
      <c r="AJ76" s="890"/>
      <c r="AK76" s="939">
        <v>861</v>
      </c>
      <c r="AL76" s="940"/>
      <c r="AM76" s="940"/>
      <c r="AN76" s="940"/>
      <c r="AO76" s="890"/>
      <c r="AP76" s="939">
        <v>16890</v>
      </c>
      <c r="AQ76" s="940"/>
      <c r="AR76" s="940"/>
      <c r="AS76" s="940"/>
      <c r="AT76" s="890"/>
      <c r="AU76" s="939">
        <v>3446</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41"/>
      <c r="R77" s="940"/>
      <c r="S77" s="940"/>
      <c r="T77" s="940"/>
      <c r="U77" s="890"/>
      <c r="V77" s="939"/>
      <c r="W77" s="940"/>
      <c r="X77" s="940"/>
      <c r="Y77" s="940"/>
      <c r="Z77" s="890"/>
      <c r="AA77" s="939"/>
      <c r="AB77" s="940"/>
      <c r="AC77" s="940"/>
      <c r="AD77" s="940"/>
      <c r="AE77" s="890"/>
      <c r="AF77" s="939"/>
      <c r="AG77" s="940"/>
      <c r="AH77" s="940"/>
      <c r="AI77" s="940"/>
      <c r="AJ77" s="890"/>
      <c r="AK77" s="939"/>
      <c r="AL77" s="940"/>
      <c r="AM77" s="940"/>
      <c r="AN77" s="940"/>
      <c r="AO77" s="890"/>
      <c r="AP77" s="939"/>
      <c r="AQ77" s="940"/>
      <c r="AR77" s="940"/>
      <c r="AS77" s="940"/>
      <c r="AT77" s="890"/>
      <c r="AU77" s="939"/>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386</v>
      </c>
      <c r="B88" s="850" t="s">
        <v>422</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10903</v>
      </c>
      <c r="AG88" s="902"/>
      <c r="AH88" s="902"/>
      <c r="AI88" s="902"/>
      <c r="AJ88" s="902"/>
      <c r="AK88" s="899"/>
      <c r="AL88" s="899"/>
      <c r="AM88" s="899"/>
      <c r="AN88" s="899"/>
      <c r="AO88" s="899"/>
      <c r="AP88" s="902">
        <v>20415</v>
      </c>
      <c r="AQ88" s="902"/>
      <c r="AR88" s="902"/>
      <c r="AS88" s="902"/>
      <c r="AT88" s="902"/>
      <c r="AU88" s="902">
        <v>5333</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386</v>
      </c>
      <c r="BR102" s="850" t="s">
        <v>423</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2</v>
      </c>
      <c r="CS102" s="910"/>
      <c r="CT102" s="910"/>
      <c r="CU102" s="910"/>
      <c r="CV102" s="953"/>
      <c r="CW102" s="952" t="s">
        <v>596</v>
      </c>
      <c r="CX102" s="910"/>
      <c r="CY102" s="910"/>
      <c r="CZ102" s="910"/>
      <c r="DA102" s="953"/>
      <c r="DB102" s="952" t="s">
        <v>596</v>
      </c>
      <c r="DC102" s="910"/>
      <c r="DD102" s="910"/>
      <c r="DE102" s="910"/>
      <c r="DF102" s="953"/>
      <c r="DG102" s="952">
        <v>978</v>
      </c>
      <c r="DH102" s="910"/>
      <c r="DI102" s="910"/>
      <c r="DJ102" s="910"/>
      <c r="DK102" s="953"/>
      <c r="DL102" s="952" t="s">
        <v>597</v>
      </c>
      <c r="DM102" s="910"/>
      <c r="DN102" s="910"/>
      <c r="DO102" s="910"/>
      <c r="DP102" s="953"/>
      <c r="DQ102" s="952" t="s">
        <v>597</v>
      </c>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424</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425</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428</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429</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430</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431</v>
      </c>
      <c r="AB109" s="955"/>
      <c r="AC109" s="955"/>
      <c r="AD109" s="955"/>
      <c r="AE109" s="956"/>
      <c r="AF109" s="954" t="s">
        <v>303</v>
      </c>
      <c r="AG109" s="955"/>
      <c r="AH109" s="955"/>
      <c r="AI109" s="955"/>
      <c r="AJ109" s="956"/>
      <c r="AK109" s="954" t="s">
        <v>302</v>
      </c>
      <c r="AL109" s="955"/>
      <c r="AM109" s="955"/>
      <c r="AN109" s="955"/>
      <c r="AO109" s="956"/>
      <c r="AP109" s="954" t="s">
        <v>432</v>
      </c>
      <c r="AQ109" s="955"/>
      <c r="AR109" s="955"/>
      <c r="AS109" s="955"/>
      <c r="AT109" s="957"/>
      <c r="AU109" s="974" t="s">
        <v>430</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431</v>
      </c>
      <c r="BR109" s="955"/>
      <c r="BS109" s="955"/>
      <c r="BT109" s="955"/>
      <c r="BU109" s="956"/>
      <c r="BV109" s="954" t="s">
        <v>303</v>
      </c>
      <c r="BW109" s="955"/>
      <c r="BX109" s="955"/>
      <c r="BY109" s="955"/>
      <c r="BZ109" s="956"/>
      <c r="CA109" s="954" t="s">
        <v>302</v>
      </c>
      <c r="CB109" s="955"/>
      <c r="CC109" s="955"/>
      <c r="CD109" s="955"/>
      <c r="CE109" s="956"/>
      <c r="CF109" s="975" t="s">
        <v>432</v>
      </c>
      <c r="CG109" s="975"/>
      <c r="CH109" s="975"/>
      <c r="CI109" s="975"/>
      <c r="CJ109" s="975"/>
      <c r="CK109" s="954" t="s">
        <v>433</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431</v>
      </c>
      <c r="DH109" s="955"/>
      <c r="DI109" s="955"/>
      <c r="DJ109" s="955"/>
      <c r="DK109" s="956"/>
      <c r="DL109" s="954" t="s">
        <v>303</v>
      </c>
      <c r="DM109" s="955"/>
      <c r="DN109" s="955"/>
      <c r="DO109" s="955"/>
      <c r="DP109" s="956"/>
      <c r="DQ109" s="954" t="s">
        <v>302</v>
      </c>
      <c r="DR109" s="955"/>
      <c r="DS109" s="955"/>
      <c r="DT109" s="955"/>
      <c r="DU109" s="956"/>
      <c r="DV109" s="954" t="s">
        <v>432</v>
      </c>
      <c r="DW109" s="955"/>
      <c r="DX109" s="955"/>
      <c r="DY109" s="955"/>
      <c r="DZ109" s="957"/>
    </row>
    <row r="110" spans="1:131" s="226" customFormat="1" ht="26.25" customHeight="1" x14ac:dyDescent="0.15">
      <c r="A110" s="958" t="s">
        <v>434</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3712541</v>
      </c>
      <c r="AB110" s="962"/>
      <c r="AC110" s="962"/>
      <c r="AD110" s="962"/>
      <c r="AE110" s="963"/>
      <c r="AF110" s="964">
        <v>3347414</v>
      </c>
      <c r="AG110" s="962"/>
      <c r="AH110" s="962"/>
      <c r="AI110" s="962"/>
      <c r="AJ110" s="963"/>
      <c r="AK110" s="964">
        <v>3249701</v>
      </c>
      <c r="AL110" s="962"/>
      <c r="AM110" s="962"/>
      <c r="AN110" s="962"/>
      <c r="AO110" s="963"/>
      <c r="AP110" s="965">
        <v>20</v>
      </c>
      <c r="AQ110" s="966"/>
      <c r="AR110" s="966"/>
      <c r="AS110" s="966"/>
      <c r="AT110" s="967"/>
      <c r="AU110" s="968" t="s">
        <v>67</v>
      </c>
      <c r="AV110" s="969"/>
      <c r="AW110" s="969"/>
      <c r="AX110" s="969"/>
      <c r="AY110" s="969"/>
      <c r="AZ110" s="1010" t="s">
        <v>435</v>
      </c>
      <c r="BA110" s="959"/>
      <c r="BB110" s="959"/>
      <c r="BC110" s="959"/>
      <c r="BD110" s="959"/>
      <c r="BE110" s="959"/>
      <c r="BF110" s="959"/>
      <c r="BG110" s="959"/>
      <c r="BH110" s="959"/>
      <c r="BI110" s="959"/>
      <c r="BJ110" s="959"/>
      <c r="BK110" s="959"/>
      <c r="BL110" s="959"/>
      <c r="BM110" s="959"/>
      <c r="BN110" s="959"/>
      <c r="BO110" s="959"/>
      <c r="BP110" s="960"/>
      <c r="BQ110" s="996">
        <v>25402056</v>
      </c>
      <c r="BR110" s="997"/>
      <c r="BS110" s="997"/>
      <c r="BT110" s="997"/>
      <c r="BU110" s="997"/>
      <c r="BV110" s="997">
        <v>25348873</v>
      </c>
      <c r="BW110" s="997"/>
      <c r="BX110" s="997"/>
      <c r="BY110" s="997"/>
      <c r="BZ110" s="997"/>
      <c r="CA110" s="997">
        <v>26366508</v>
      </c>
      <c r="CB110" s="997"/>
      <c r="CC110" s="997"/>
      <c r="CD110" s="997"/>
      <c r="CE110" s="997"/>
      <c r="CF110" s="1011">
        <v>162.6</v>
      </c>
      <c r="CG110" s="1012"/>
      <c r="CH110" s="1012"/>
      <c r="CI110" s="1012"/>
      <c r="CJ110" s="1012"/>
      <c r="CK110" s="1013" t="s">
        <v>436</v>
      </c>
      <c r="CL110" s="1014"/>
      <c r="CM110" s="993" t="s">
        <v>437</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413</v>
      </c>
      <c r="DH110" s="997"/>
      <c r="DI110" s="997"/>
      <c r="DJ110" s="997"/>
      <c r="DK110" s="997"/>
      <c r="DL110" s="997">
        <v>3791372</v>
      </c>
      <c r="DM110" s="997"/>
      <c r="DN110" s="997"/>
      <c r="DO110" s="997"/>
      <c r="DP110" s="997"/>
      <c r="DQ110" s="997">
        <v>3696352</v>
      </c>
      <c r="DR110" s="997"/>
      <c r="DS110" s="997"/>
      <c r="DT110" s="997"/>
      <c r="DU110" s="997"/>
      <c r="DV110" s="998">
        <v>22.8</v>
      </c>
      <c r="DW110" s="998"/>
      <c r="DX110" s="998"/>
      <c r="DY110" s="998"/>
      <c r="DZ110" s="999"/>
    </row>
    <row r="111" spans="1:131" s="226" customFormat="1" ht="26.25" customHeight="1" x14ac:dyDescent="0.15">
      <c r="A111" s="1000" t="s">
        <v>438</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413</v>
      </c>
      <c r="AB111" s="1004"/>
      <c r="AC111" s="1004"/>
      <c r="AD111" s="1004"/>
      <c r="AE111" s="1005"/>
      <c r="AF111" s="1006" t="s">
        <v>413</v>
      </c>
      <c r="AG111" s="1004"/>
      <c r="AH111" s="1004"/>
      <c r="AI111" s="1004"/>
      <c r="AJ111" s="1005"/>
      <c r="AK111" s="1006" t="s">
        <v>413</v>
      </c>
      <c r="AL111" s="1004"/>
      <c r="AM111" s="1004"/>
      <c r="AN111" s="1004"/>
      <c r="AO111" s="1005"/>
      <c r="AP111" s="1007" t="s">
        <v>413</v>
      </c>
      <c r="AQ111" s="1008"/>
      <c r="AR111" s="1008"/>
      <c r="AS111" s="1008"/>
      <c r="AT111" s="1009"/>
      <c r="AU111" s="970"/>
      <c r="AV111" s="971"/>
      <c r="AW111" s="971"/>
      <c r="AX111" s="971"/>
      <c r="AY111" s="971"/>
      <c r="AZ111" s="1019" t="s">
        <v>439</v>
      </c>
      <c r="BA111" s="1020"/>
      <c r="BB111" s="1020"/>
      <c r="BC111" s="1020"/>
      <c r="BD111" s="1020"/>
      <c r="BE111" s="1020"/>
      <c r="BF111" s="1020"/>
      <c r="BG111" s="1020"/>
      <c r="BH111" s="1020"/>
      <c r="BI111" s="1020"/>
      <c r="BJ111" s="1020"/>
      <c r="BK111" s="1020"/>
      <c r="BL111" s="1020"/>
      <c r="BM111" s="1020"/>
      <c r="BN111" s="1020"/>
      <c r="BO111" s="1020"/>
      <c r="BP111" s="1021"/>
      <c r="BQ111" s="989">
        <v>168448</v>
      </c>
      <c r="BR111" s="990"/>
      <c r="BS111" s="990"/>
      <c r="BT111" s="990"/>
      <c r="BU111" s="990"/>
      <c r="BV111" s="990">
        <v>3933072</v>
      </c>
      <c r="BW111" s="990"/>
      <c r="BX111" s="990"/>
      <c r="BY111" s="990"/>
      <c r="BZ111" s="990"/>
      <c r="CA111" s="990">
        <v>3817930</v>
      </c>
      <c r="CB111" s="990"/>
      <c r="CC111" s="990"/>
      <c r="CD111" s="990"/>
      <c r="CE111" s="990"/>
      <c r="CF111" s="984">
        <v>23.5</v>
      </c>
      <c r="CG111" s="985"/>
      <c r="CH111" s="985"/>
      <c r="CI111" s="985"/>
      <c r="CJ111" s="985"/>
      <c r="CK111" s="1015"/>
      <c r="CL111" s="1016"/>
      <c r="CM111" s="986" t="s">
        <v>440</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134</v>
      </c>
      <c r="DH111" s="990"/>
      <c r="DI111" s="990"/>
      <c r="DJ111" s="990"/>
      <c r="DK111" s="990"/>
      <c r="DL111" s="990" t="s">
        <v>441</v>
      </c>
      <c r="DM111" s="990"/>
      <c r="DN111" s="990"/>
      <c r="DO111" s="990"/>
      <c r="DP111" s="990"/>
      <c r="DQ111" s="990" t="s">
        <v>388</v>
      </c>
      <c r="DR111" s="990"/>
      <c r="DS111" s="990"/>
      <c r="DT111" s="990"/>
      <c r="DU111" s="990"/>
      <c r="DV111" s="991" t="s">
        <v>441</v>
      </c>
      <c r="DW111" s="991"/>
      <c r="DX111" s="991"/>
      <c r="DY111" s="991"/>
      <c r="DZ111" s="992"/>
    </row>
    <row r="112" spans="1:131" s="226" customFormat="1" ht="26.25" customHeight="1" x14ac:dyDescent="0.15">
      <c r="A112" s="1022" t="s">
        <v>442</v>
      </c>
      <c r="B112" s="1023"/>
      <c r="C112" s="1020" t="s">
        <v>443</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388</v>
      </c>
      <c r="AB112" s="1029"/>
      <c r="AC112" s="1029"/>
      <c r="AD112" s="1029"/>
      <c r="AE112" s="1030"/>
      <c r="AF112" s="1031" t="s">
        <v>444</v>
      </c>
      <c r="AG112" s="1029"/>
      <c r="AH112" s="1029"/>
      <c r="AI112" s="1029"/>
      <c r="AJ112" s="1030"/>
      <c r="AK112" s="1031" t="s">
        <v>441</v>
      </c>
      <c r="AL112" s="1029"/>
      <c r="AM112" s="1029"/>
      <c r="AN112" s="1029"/>
      <c r="AO112" s="1030"/>
      <c r="AP112" s="1032" t="s">
        <v>134</v>
      </c>
      <c r="AQ112" s="1033"/>
      <c r="AR112" s="1033"/>
      <c r="AS112" s="1033"/>
      <c r="AT112" s="1034"/>
      <c r="AU112" s="970"/>
      <c r="AV112" s="971"/>
      <c r="AW112" s="971"/>
      <c r="AX112" s="971"/>
      <c r="AY112" s="971"/>
      <c r="AZ112" s="1019" t="s">
        <v>445</v>
      </c>
      <c r="BA112" s="1020"/>
      <c r="BB112" s="1020"/>
      <c r="BC112" s="1020"/>
      <c r="BD112" s="1020"/>
      <c r="BE112" s="1020"/>
      <c r="BF112" s="1020"/>
      <c r="BG112" s="1020"/>
      <c r="BH112" s="1020"/>
      <c r="BI112" s="1020"/>
      <c r="BJ112" s="1020"/>
      <c r="BK112" s="1020"/>
      <c r="BL112" s="1020"/>
      <c r="BM112" s="1020"/>
      <c r="BN112" s="1020"/>
      <c r="BO112" s="1020"/>
      <c r="BP112" s="1021"/>
      <c r="BQ112" s="989">
        <v>11707163</v>
      </c>
      <c r="BR112" s="990"/>
      <c r="BS112" s="990"/>
      <c r="BT112" s="990"/>
      <c r="BU112" s="990"/>
      <c r="BV112" s="990">
        <v>11621125</v>
      </c>
      <c r="BW112" s="990"/>
      <c r="BX112" s="990"/>
      <c r="BY112" s="990"/>
      <c r="BZ112" s="990"/>
      <c r="CA112" s="990">
        <v>11851183</v>
      </c>
      <c r="CB112" s="990"/>
      <c r="CC112" s="990"/>
      <c r="CD112" s="990"/>
      <c r="CE112" s="990"/>
      <c r="CF112" s="984">
        <v>73.099999999999994</v>
      </c>
      <c r="CG112" s="985"/>
      <c r="CH112" s="985"/>
      <c r="CI112" s="985"/>
      <c r="CJ112" s="985"/>
      <c r="CK112" s="1015"/>
      <c r="CL112" s="1016"/>
      <c r="CM112" s="986" t="s">
        <v>446</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441</v>
      </c>
      <c r="DH112" s="990"/>
      <c r="DI112" s="990"/>
      <c r="DJ112" s="990"/>
      <c r="DK112" s="990"/>
      <c r="DL112" s="990" t="s">
        <v>441</v>
      </c>
      <c r="DM112" s="990"/>
      <c r="DN112" s="990"/>
      <c r="DO112" s="990"/>
      <c r="DP112" s="990"/>
      <c r="DQ112" s="990" t="s">
        <v>444</v>
      </c>
      <c r="DR112" s="990"/>
      <c r="DS112" s="990"/>
      <c r="DT112" s="990"/>
      <c r="DU112" s="990"/>
      <c r="DV112" s="991" t="s">
        <v>441</v>
      </c>
      <c r="DW112" s="991"/>
      <c r="DX112" s="991"/>
      <c r="DY112" s="991"/>
      <c r="DZ112" s="992"/>
    </row>
    <row r="113" spans="1:130" s="226" customFormat="1" ht="26.25" customHeight="1" x14ac:dyDescent="0.15">
      <c r="A113" s="1024"/>
      <c r="B113" s="1025"/>
      <c r="C113" s="1020" t="s">
        <v>447</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1158912</v>
      </c>
      <c r="AB113" s="1004"/>
      <c r="AC113" s="1004"/>
      <c r="AD113" s="1004"/>
      <c r="AE113" s="1005"/>
      <c r="AF113" s="1006">
        <v>1245940</v>
      </c>
      <c r="AG113" s="1004"/>
      <c r="AH113" s="1004"/>
      <c r="AI113" s="1004"/>
      <c r="AJ113" s="1005"/>
      <c r="AK113" s="1006">
        <v>1367931</v>
      </c>
      <c r="AL113" s="1004"/>
      <c r="AM113" s="1004"/>
      <c r="AN113" s="1004"/>
      <c r="AO113" s="1005"/>
      <c r="AP113" s="1007">
        <v>8.4</v>
      </c>
      <c r="AQ113" s="1008"/>
      <c r="AR113" s="1008"/>
      <c r="AS113" s="1008"/>
      <c r="AT113" s="1009"/>
      <c r="AU113" s="970"/>
      <c r="AV113" s="971"/>
      <c r="AW113" s="971"/>
      <c r="AX113" s="971"/>
      <c r="AY113" s="971"/>
      <c r="AZ113" s="1019" t="s">
        <v>448</v>
      </c>
      <c r="BA113" s="1020"/>
      <c r="BB113" s="1020"/>
      <c r="BC113" s="1020"/>
      <c r="BD113" s="1020"/>
      <c r="BE113" s="1020"/>
      <c r="BF113" s="1020"/>
      <c r="BG113" s="1020"/>
      <c r="BH113" s="1020"/>
      <c r="BI113" s="1020"/>
      <c r="BJ113" s="1020"/>
      <c r="BK113" s="1020"/>
      <c r="BL113" s="1020"/>
      <c r="BM113" s="1020"/>
      <c r="BN113" s="1020"/>
      <c r="BO113" s="1020"/>
      <c r="BP113" s="1021"/>
      <c r="BQ113" s="989">
        <v>6575804</v>
      </c>
      <c r="BR113" s="990"/>
      <c r="BS113" s="990"/>
      <c r="BT113" s="990"/>
      <c r="BU113" s="990"/>
      <c r="BV113" s="990">
        <v>5935036</v>
      </c>
      <c r="BW113" s="990"/>
      <c r="BX113" s="990"/>
      <c r="BY113" s="990"/>
      <c r="BZ113" s="990"/>
      <c r="CA113" s="990">
        <v>5333341</v>
      </c>
      <c r="CB113" s="990"/>
      <c r="CC113" s="990"/>
      <c r="CD113" s="990"/>
      <c r="CE113" s="990"/>
      <c r="CF113" s="984">
        <v>32.9</v>
      </c>
      <c r="CG113" s="985"/>
      <c r="CH113" s="985"/>
      <c r="CI113" s="985"/>
      <c r="CJ113" s="985"/>
      <c r="CK113" s="1015"/>
      <c r="CL113" s="1016"/>
      <c r="CM113" s="986" t="s">
        <v>449</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441</v>
      </c>
      <c r="DH113" s="1029"/>
      <c r="DI113" s="1029"/>
      <c r="DJ113" s="1029"/>
      <c r="DK113" s="1030"/>
      <c r="DL113" s="1031" t="s">
        <v>441</v>
      </c>
      <c r="DM113" s="1029"/>
      <c r="DN113" s="1029"/>
      <c r="DO113" s="1029"/>
      <c r="DP113" s="1030"/>
      <c r="DQ113" s="1031" t="s">
        <v>388</v>
      </c>
      <c r="DR113" s="1029"/>
      <c r="DS113" s="1029"/>
      <c r="DT113" s="1029"/>
      <c r="DU113" s="1030"/>
      <c r="DV113" s="1032" t="s">
        <v>271</v>
      </c>
      <c r="DW113" s="1033"/>
      <c r="DX113" s="1033"/>
      <c r="DY113" s="1033"/>
      <c r="DZ113" s="1034"/>
    </row>
    <row r="114" spans="1:130" s="226" customFormat="1" ht="26.25" customHeight="1" x14ac:dyDescent="0.15">
      <c r="A114" s="1024"/>
      <c r="B114" s="1025"/>
      <c r="C114" s="1020" t="s">
        <v>450</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421869</v>
      </c>
      <c r="AB114" s="1029"/>
      <c r="AC114" s="1029"/>
      <c r="AD114" s="1029"/>
      <c r="AE114" s="1030"/>
      <c r="AF114" s="1031">
        <v>412478</v>
      </c>
      <c r="AG114" s="1029"/>
      <c r="AH114" s="1029"/>
      <c r="AI114" s="1029"/>
      <c r="AJ114" s="1030"/>
      <c r="AK114" s="1031">
        <v>442647</v>
      </c>
      <c r="AL114" s="1029"/>
      <c r="AM114" s="1029"/>
      <c r="AN114" s="1029"/>
      <c r="AO114" s="1030"/>
      <c r="AP114" s="1032">
        <v>2.7</v>
      </c>
      <c r="AQ114" s="1033"/>
      <c r="AR114" s="1033"/>
      <c r="AS114" s="1033"/>
      <c r="AT114" s="1034"/>
      <c r="AU114" s="970"/>
      <c r="AV114" s="971"/>
      <c r="AW114" s="971"/>
      <c r="AX114" s="971"/>
      <c r="AY114" s="971"/>
      <c r="AZ114" s="1019" t="s">
        <v>451</v>
      </c>
      <c r="BA114" s="1020"/>
      <c r="BB114" s="1020"/>
      <c r="BC114" s="1020"/>
      <c r="BD114" s="1020"/>
      <c r="BE114" s="1020"/>
      <c r="BF114" s="1020"/>
      <c r="BG114" s="1020"/>
      <c r="BH114" s="1020"/>
      <c r="BI114" s="1020"/>
      <c r="BJ114" s="1020"/>
      <c r="BK114" s="1020"/>
      <c r="BL114" s="1020"/>
      <c r="BM114" s="1020"/>
      <c r="BN114" s="1020"/>
      <c r="BO114" s="1020"/>
      <c r="BP114" s="1021"/>
      <c r="BQ114" s="989">
        <v>3641940</v>
      </c>
      <c r="BR114" s="990"/>
      <c r="BS114" s="990"/>
      <c r="BT114" s="990"/>
      <c r="BU114" s="990"/>
      <c r="BV114" s="990">
        <v>3747902</v>
      </c>
      <c r="BW114" s="990"/>
      <c r="BX114" s="990"/>
      <c r="BY114" s="990"/>
      <c r="BZ114" s="990"/>
      <c r="CA114" s="990">
        <v>3645652</v>
      </c>
      <c r="CB114" s="990"/>
      <c r="CC114" s="990"/>
      <c r="CD114" s="990"/>
      <c r="CE114" s="990"/>
      <c r="CF114" s="984">
        <v>22.5</v>
      </c>
      <c r="CG114" s="985"/>
      <c r="CH114" s="985"/>
      <c r="CI114" s="985"/>
      <c r="CJ114" s="985"/>
      <c r="CK114" s="1015"/>
      <c r="CL114" s="1016"/>
      <c r="CM114" s="986" t="s">
        <v>452</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388</v>
      </c>
      <c r="DH114" s="1029"/>
      <c r="DI114" s="1029"/>
      <c r="DJ114" s="1029"/>
      <c r="DK114" s="1030"/>
      <c r="DL114" s="1031" t="s">
        <v>453</v>
      </c>
      <c r="DM114" s="1029"/>
      <c r="DN114" s="1029"/>
      <c r="DO114" s="1029"/>
      <c r="DP114" s="1030"/>
      <c r="DQ114" s="1031" t="s">
        <v>134</v>
      </c>
      <c r="DR114" s="1029"/>
      <c r="DS114" s="1029"/>
      <c r="DT114" s="1029"/>
      <c r="DU114" s="1030"/>
      <c r="DV114" s="1032" t="s">
        <v>271</v>
      </c>
      <c r="DW114" s="1033"/>
      <c r="DX114" s="1033"/>
      <c r="DY114" s="1033"/>
      <c r="DZ114" s="1034"/>
    </row>
    <row r="115" spans="1:130" s="226" customFormat="1" ht="26.25" customHeight="1" x14ac:dyDescent="0.15">
      <c r="A115" s="1024"/>
      <c r="B115" s="1025"/>
      <c r="C115" s="1020" t="s">
        <v>454</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27150</v>
      </c>
      <c r="AB115" s="1004"/>
      <c r="AC115" s="1004"/>
      <c r="AD115" s="1004"/>
      <c r="AE115" s="1005"/>
      <c r="AF115" s="1006">
        <v>26748</v>
      </c>
      <c r="AG115" s="1004"/>
      <c r="AH115" s="1004"/>
      <c r="AI115" s="1004"/>
      <c r="AJ115" s="1005"/>
      <c r="AK115" s="1006">
        <v>26599</v>
      </c>
      <c r="AL115" s="1004"/>
      <c r="AM115" s="1004"/>
      <c r="AN115" s="1004"/>
      <c r="AO115" s="1005"/>
      <c r="AP115" s="1007">
        <v>0.2</v>
      </c>
      <c r="AQ115" s="1008"/>
      <c r="AR115" s="1008"/>
      <c r="AS115" s="1008"/>
      <c r="AT115" s="1009"/>
      <c r="AU115" s="970"/>
      <c r="AV115" s="971"/>
      <c r="AW115" s="971"/>
      <c r="AX115" s="971"/>
      <c r="AY115" s="971"/>
      <c r="AZ115" s="1019" t="s">
        <v>455</v>
      </c>
      <c r="BA115" s="1020"/>
      <c r="BB115" s="1020"/>
      <c r="BC115" s="1020"/>
      <c r="BD115" s="1020"/>
      <c r="BE115" s="1020"/>
      <c r="BF115" s="1020"/>
      <c r="BG115" s="1020"/>
      <c r="BH115" s="1020"/>
      <c r="BI115" s="1020"/>
      <c r="BJ115" s="1020"/>
      <c r="BK115" s="1020"/>
      <c r="BL115" s="1020"/>
      <c r="BM115" s="1020"/>
      <c r="BN115" s="1020"/>
      <c r="BO115" s="1020"/>
      <c r="BP115" s="1021"/>
      <c r="BQ115" s="989" t="s">
        <v>456</v>
      </c>
      <c r="BR115" s="990"/>
      <c r="BS115" s="990"/>
      <c r="BT115" s="990"/>
      <c r="BU115" s="990"/>
      <c r="BV115" s="990" t="s">
        <v>457</v>
      </c>
      <c r="BW115" s="990"/>
      <c r="BX115" s="990"/>
      <c r="BY115" s="990"/>
      <c r="BZ115" s="990"/>
      <c r="CA115" s="990" t="s">
        <v>453</v>
      </c>
      <c r="CB115" s="990"/>
      <c r="CC115" s="990"/>
      <c r="CD115" s="990"/>
      <c r="CE115" s="990"/>
      <c r="CF115" s="984" t="s">
        <v>441</v>
      </c>
      <c r="CG115" s="985"/>
      <c r="CH115" s="985"/>
      <c r="CI115" s="985"/>
      <c r="CJ115" s="985"/>
      <c r="CK115" s="1015"/>
      <c r="CL115" s="1016"/>
      <c r="CM115" s="1019" t="s">
        <v>458</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456</v>
      </c>
      <c r="DH115" s="1029"/>
      <c r="DI115" s="1029"/>
      <c r="DJ115" s="1029"/>
      <c r="DK115" s="1030"/>
      <c r="DL115" s="1031" t="s">
        <v>457</v>
      </c>
      <c r="DM115" s="1029"/>
      <c r="DN115" s="1029"/>
      <c r="DO115" s="1029"/>
      <c r="DP115" s="1030"/>
      <c r="DQ115" s="1031" t="s">
        <v>441</v>
      </c>
      <c r="DR115" s="1029"/>
      <c r="DS115" s="1029"/>
      <c r="DT115" s="1029"/>
      <c r="DU115" s="1030"/>
      <c r="DV115" s="1032" t="s">
        <v>457</v>
      </c>
      <c r="DW115" s="1033"/>
      <c r="DX115" s="1033"/>
      <c r="DY115" s="1033"/>
      <c r="DZ115" s="1034"/>
    </row>
    <row r="116" spans="1:130" s="226" customFormat="1" ht="26.25" customHeight="1" x14ac:dyDescent="0.15">
      <c r="A116" s="1026"/>
      <c r="B116" s="1027"/>
      <c r="C116" s="1035" t="s">
        <v>459</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453</v>
      </c>
      <c r="AB116" s="1029"/>
      <c r="AC116" s="1029"/>
      <c r="AD116" s="1029"/>
      <c r="AE116" s="1030"/>
      <c r="AF116" s="1031" t="s">
        <v>456</v>
      </c>
      <c r="AG116" s="1029"/>
      <c r="AH116" s="1029"/>
      <c r="AI116" s="1029"/>
      <c r="AJ116" s="1030"/>
      <c r="AK116" s="1031" t="s">
        <v>453</v>
      </c>
      <c r="AL116" s="1029"/>
      <c r="AM116" s="1029"/>
      <c r="AN116" s="1029"/>
      <c r="AO116" s="1030"/>
      <c r="AP116" s="1032" t="s">
        <v>456</v>
      </c>
      <c r="AQ116" s="1033"/>
      <c r="AR116" s="1033"/>
      <c r="AS116" s="1033"/>
      <c r="AT116" s="1034"/>
      <c r="AU116" s="970"/>
      <c r="AV116" s="971"/>
      <c r="AW116" s="971"/>
      <c r="AX116" s="971"/>
      <c r="AY116" s="971"/>
      <c r="AZ116" s="1037" t="s">
        <v>460</v>
      </c>
      <c r="BA116" s="1038"/>
      <c r="BB116" s="1038"/>
      <c r="BC116" s="1038"/>
      <c r="BD116" s="1038"/>
      <c r="BE116" s="1038"/>
      <c r="BF116" s="1038"/>
      <c r="BG116" s="1038"/>
      <c r="BH116" s="1038"/>
      <c r="BI116" s="1038"/>
      <c r="BJ116" s="1038"/>
      <c r="BK116" s="1038"/>
      <c r="BL116" s="1038"/>
      <c r="BM116" s="1038"/>
      <c r="BN116" s="1038"/>
      <c r="BO116" s="1038"/>
      <c r="BP116" s="1039"/>
      <c r="BQ116" s="989" t="s">
        <v>134</v>
      </c>
      <c r="BR116" s="990"/>
      <c r="BS116" s="990"/>
      <c r="BT116" s="990"/>
      <c r="BU116" s="990"/>
      <c r="BV116" s="990" t="s">
        <v>453</v>
      </c>
      <c r="BW116" s="990"/>
      <c r="BX116" s="990"/>
      <c r="BY116" s="990"/>
      <c r="BZ116" s="990"/>
      <c r="CA116" s="990" t="s">
        <v>441</v>
      </c>
      <c r="CB116" s="990"/>
      <c r="CC116" s="990"/>
      <c r="CD116" s="990"/>
      <c r="CE116" s="990"/>
      <c r="CF116" s="984" t="s">
        <v>441</v>
      </c>
      <c r="CG116" s="985"/>
      <c r="CH116" s="985"/>
      <c r="CI116" s="985"/>
      <c r="CJ116" s="985"/>
      <c r="CK116" s="1015"/>
      <c r="CL116" s="1016"/>
      <c r="CM116" s="986" t="s">
        <v>461</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v>168448</v>
      </c>
      <c r="DH116" s="1029"/>
      <c r="DI116" s="1029"/>
      <c r="DJ116" s="1029"/>
      <c r="DK116" s="1030"/>
      <c r="DL116" s="1031">
        <v>141700</v>
      </c>
      <c r="DM116" s="1029"/>
      <c r="DN116" s="1029"/>
      <c r="DO116" s="1029"/>
      <c r="DP116" s="1030"/>
      <c r="DQ116" s="1031">
        <v>121578</v>
      </c>
      <c r="DR116" s="1029"/>
      <c r="DS116" s="1029"/>
      <c r="DT116" s="1029"/>
      <c r="DU116" s="1030"/>
      <c r="DV116" s="1032">
        <v>0.7</v>
      </c>
      <c r="DW116" s="1033"/>
      <c r="DX116" s="1033"/>
      <c r="DY116" s="1033"/>
      <c r="DZ116" s="1034"/>
    </row>
    <row r="117" spans="1:130" s="226" customFormat="1" ht="26.25" customHeight="1" x14ac:dyDescent="0.15">
      <c r="A117" s="974" t="s">
        <v>183</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462</v>
      </c>
      <c r="Z117" s="956"/>
      <c r="AA117" s="1046">
        <v>5320472</v>
      </c>
      <c r="AB117" s="1047"/>
      <c r="AC117" s="1047"/>
      <c r="AD117" s="1047"/>
      <c r="AE117" s="1048"/>
      <c r="AF117" s="1049">
        <v>5032580</v>
      </c>
      <c r="AG117" s="1047"/>
      <c r="AH117" s="1047"/>
      <c r="AI117" s="1047"/>
      <c r="AJ117" s="1048"/>
      <c r="AK117" s="1049">
        <v>5086878</v>
      </c>
      <c r="AL117" s="1047"/>
      <c r="AM117" s="1047"/>
      <c r="AN117" s="1047"/>
      <c r="AO117" s="1048"/>
      <c r="AP117" s="1050"/>
      <c r="AQ117" s="1051"/>
      <c r="AR117" s="1051"/>
      <c r="AS117" s="1051"/>
      <c r="AT117" s="1052"/>
      <c r="AU117" s="970"/>
      <c r="AV117" s="971"/>
      <c r="AW117" s="971"/>
      <c r="AX117" s="971"/>
      <c r="AY117" s="971"/>
      <c r="AZ117" s="1037" t="s">
        <v>463</v>
      </c>
      <c r="BA117" s="1038"/>
      <c r="BB117" s="1038"/>
      <c r="BC117" s="1038"/>
      <c r="BD117" s="1038"/>
      <c r="BE117" s="1038"/>
      <c r="BF117" s="1038"/>
      <c r="BG117" s="1038"/>
      <c r="BH117" s="1038"/>
      <c r="BI117" s="1038"/>
      <c r="BJ117" s="1038"/>
      <c r="BK117" s="1038"/>
      <c r="BL117" s="1038"/>
      <c r="BM117" s="1038"/>
      <c r="BN117" s="1038"/>
      <c r="BO117" s="1038"/>
      <c r="BP117" s="1039"/>
      <c r="BQ117" s="989" t="s">
        <v>456</v>
      </c>
      <c r="BR117" s="990"/>
      <c r="BS117" s="990"/>
      <c r="BT117" s="990"/>
      <c r="BU117" s="990"/>
      <c r="BV117" s="990" t="s">
        <v>456</v>
      </c>
      <c r="BW117" s="990"/>
      <c r="BX117" s="990"/>
      <c r="BY117" s="990"/>
      <c r="BZ117" s="990"/>
      <c r="CA117" s="990" t="s">
        <v>444</v>
      </c>
      <c r="CB117" s="990"/>
      <c r="CC117" s="990"/>
      <c r="CD117" s="990"/>
      <c r="CE117" s="990"/>
      <c r="CF117" s="984" t="s">
        <v>388</v>
      </c>
      <c r="CG117" s="985"/>
      <c r="CH117" s="985"/>
      <c r="CI117" s="985"/>
      <c r="CJ117" s="985"/>
      <c r="CK117" s="1015"/>
      <c r="CL117" s="1016"/>
      <c r="CM117" s="986" t="s">
        <v>464</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453</v>
      </c>
      <c r="DH117" s="1029"/>
      <c r="DI117" s="1029"/>
      <c r="DJ117" s="1029"/>
      <c r="DK117" s="1030"/>
      <c r="DL117" s="1031" t="s">
        <v>453</v>
      </c>
      <c r="DM117" s="1029"/>
      <c r="DN117" s="1029"/>
      <c r="DO117" s="1029"/>
      <c r="DP117" s="1030"/>
      <c r="DQ117" s="1031" t="s">
        <v>134</v>
      </c>
      <c r="DR117" s="1029"/>
      <c r="DS117" s="1029"/>
      <c r="DT117" s="1029"/>
      <c r="DU117" s="1030"/>
      <c r="DV117" s="1032" t="s">
        <v>457</v>
      </c>
      <c r="DW117" s="1033"/>
      <c r="DX117" s="1033"/>
      <c r="DY117" s="1033"/>
      <c r="DZ117" s="1034"/>
    </row>
    <row r="118" spans="1:130" s="226" customFormat="1" ht="26.25" customHeight="1" x14ac:dyDescent="0.15">
      <c r="A118" s="974" t="s">
        <v>433</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431</v>
      </c>
      <c r="AB118" s="955"/>
      <c r="AC118" s="955"/>
      <c r="AD118" s="955"/>
      <c r="AE118" s="956"/>
      <c r="AF118" s="954" t="s">
        <v>303</v>
      </c>
      <c r="AG118" s="955"/>
      <c r="AH118" s="955"/>
      <c r="AI118" s="955"/>
      <c r="AJ118" s="956"/>
      <c r="AK118" s="954" t="s">
        <v>302</v>
      </c>
      <c r="AL118" s="955"/>
      <c r="AM118" s="955"/>
      <c r="AN118" s="955"/>
      <c r="AO118" s="956"/>
      <c r="AP118" s="1041" t="s">
        <v>432</v>
      </c>
      <c r="AQ118" s="1042"/>
      <c r="AR118" s="1042"/>
      <c r="AS118" s="1042"/>
      <c r="AT118" s="1043"/>
      <c r="AU118" s="970"/>
      <c r="AV118" s="971"/>
      <c r="AW118" s="971"/>
      <c r="AX118" s="971"/>
      <c r="AY118" s="971"/>
      <c r="AZ118" s="1044" t="s">
        <v>465</v>
      </c>
      <c r="BA118" s="1035"/>
      <c r="BB118" s="1035"/>
      <c r="BC118" s="1035"/>
      <c r="BD118" s="1035"/>
      <c r="BE118" s="1035"/>
      <c r="BF118" s="1035"/>
      <c r="BG118" s="1035"/>
      <c r="BH118" s="1035"/>
      <c r="BI118" s="1035"/>
      <c r="BJ118" s="1035"/>
      <c r="BK118" s="1035"/>
      <c r="BL118" s="1035"/>
      <c r="BM118" s="1035"/>
      <c r="BN118" s="1035"/>
      <c r="BO118" s="1035"/>
      <c r="BP118" s="1036"/>
      <c r="BQ118" s="1067" t="s">
        <v>441</v>
      </c>
      <c r="BR118" s="1068"/>
      <c r="BS118" s="1068"/>
      <c r="BT118" s="1068"/>
      <c r="BU118" s="1068"/>
      <c r="BV118" s="1068" t="s">
        <v>441</v>
      </c>
      <c r="BW118" s="1068"/>
      <c r="BX118" s="1068"/>
      <c r="BY118" s="1068"/>
      <c r="BZ118" s="1068"/>
      <c r="CA118" s="1068" t="s">
        <v>441</v>
      </c>
      <c r="CB118" s="1068"/>
      <c r="CC118" s="1068"/>
      <c r="CD118" s="1068"/>
      <c r="CE118" s="1068"/>
      <c r="CF118" s="984" t="s">
        <v>441</v>
      </c>
      <c r="CG118" s="985"/>
      <c r="CH118" s="985"/>
      <c r="CI118" s="985"/>
      <c r="CJ118" s="985"/>
      <c r="CK118" s="1015"/>
      <c r="CL118" s="1016"/>
      <c r="CM118" s="986" t="s">
        <v>466</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444</v>
      </c>
      <c r="DH118" s="1029"/>
      <c r="DI118" s="1029"/>
      <c r="DJ118" s="1029"/>
      <c r="DK118" s="1030"/>
      <c r="DL118" s="1031" t="s">
        <v>441</v>
      </c>
      <c r="DM118" s="1029"/>
      <c r="DN118" s="1029"/>
      <c r="DO118" s="1029"/>
      <c r="DP118" s="1030"/>
      <c r="DQ118" s="1031" t="s">
        <v>457</v>
      </c>
      <c r="DR118" s="1029"/>
      <c r="DS118" s="1029"/>
      <c r="DT118" s="1029"/>
      <c r="DU118" s="1030"/>
      <c r="DV118" s="1032" t="s">
        <v>456</v>
      </c>
      <c r="DW118" s="1033"/>
      <c r="DX118" s="1033"/>
      <c r="DY118" s="1033"/>
      <c r="DZ118" s="1034"/>
    </row>
    <row r="119" spans="1:130" s="226" customFormat="1" ht="26.25" customHeight="1" x14ac:dyDescent="0.15">
      <c r="A119" s="1128" t="s">
        <v>436</v>
      </c>
      <c r="B119" s="1014"/>
      <c r="C119" s="993" t="s">
        <v>437</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453</v>
      </c>
      <c r="AB119" s="962"/>
      <c r="AC119" s="962"/>
      <c r="AD119" s="962"/>
      <c r="AE119" s="963"/>
      <c r="AF119" s="964" t="s">
        <v>453</v>
      </c>
      <c r="AG119" s="962"/>
      <c r="AH119" s="962"/>
      <c r="AI119" s="962"/>
      <c r="AJ119" s="963"/>
      <c r="AK119" s="964" t="s">
        <v>441</v>
      </c>
      <c r="AL119" s="962"/>
      <c r="AM119" s="962"/>
      <c r="AN119" s="962"/>
      <c r="AO119" s="963"/>
      <c r="AP119" s="965" t="s">
        <v>134</v>
      </c>
      <c r="AQ119" s="966"/>
      <c r="AR119" s="966"/>
      <c r="AS119" s="966"/>
      <c r="AT119" s="967"/>
      <c r="AU119" s="972"/>
      <c r="AV119" s="973"/>
      <c r="AW119" s="973"/>
      <c r="AX119" s="973"/>
      <c r="AY119" s="973"/>
      <c r="AZ119" s="257" t="s">
        <v>183</v>
      </c>
      <c r="BA119" s="257"/>
      <c r="BB119" s="257"/>
      <c r="BC119" s="257"/>
      <c r="BD119" s="257"/>
      <c r="BE119" s="257"/>
      <c r="BF119" s="257"/>
      <c r="BG119" s="257"/>
      <c r="BH119" s="257"/>
      <c r="BI119" s="257"/>
      <c r="BJ119" s="257"/>
      <c r="BK119" s="257"/>
      <c r="BL119" s="257"/>
      <c r="BM119" s="257"/>
      <c r="BN119" s="257"/>
      <c r="BO119" s="1045" t="s">
        <v>467</v>
      </c>
      <c r="BP119" s="1076"/>
      <c r="BQ119" s="1067">
        <v>47495411</v>
      </c>
      <c r="BR119" s="1068"/>
      <c r="BS119" s="1068"/>
      <c r="BT119" s="1068"/>
      <c r="BU119" s="1068"/>
      <c r="BV119" s="1068">
        <v>50586008</v>
      </c>
      <c r="BW119" s="1068"/>
      <c r="BX119" s="1068"/>
      <c r="BY119" s="1068"/>
      <c r="BZ119" s="1068"/>
      <c r="CA119" s="1068">
        <v>51014614</v>
      </c>
      <c r="CB119" s="1068"/>
      <c r="CC119" s="1068"/>
      <c r="CD119" s="1068"/>
      <c r="CE119" s="1068"/>
      <c r="CF119" s="1069"/>
      <c r="CG119" s="1070"/>
      <c r="CH119" s="1070"/>
      <c r="CI119" s="1070"/>
      <c r="CJ119" s="1071"/>
      <c r="CK119" s="1017"/>
      <c r="CL119" s="1018"/>
      <c r="CM119" s="1072" t="s">
        <v>468</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456</v>
      </c>
      <c r="DH119" s="1054"/>
      <c r="DI119" s="1054"/>
      <c r="DJ119" s="1054"/>
      <c r="DK119" s="1055"/>
      <c r="DL119" s="1053" t="s">
        <v>271</v>
      </c>
      <c r="DM119" s="1054"/>
      <c r="DN119" s="1054"/>
      <c r="DO119" s="1054"/>
      <c r="DP119" s="1055"/>
      <c r="DQ119" s="1053" t="s">
        <v>456</v>
      </c>
      <c r="DR119" s="1054"/>
      <c r="DS119" s="1054"/>
      <c r="DT119" s="1054"/>
      <c r="DU119" s="1055"/>
      <c r="DV119" s="1056" t="s">
        <v>134</v>
      </c>
      <c r="DW119" s="1057"/>
      <c r="DX119" s="1057"/>
      <c r="DY119" s="1057"/>
      <c r="DZ119" s="1058"/>
    </row>
    <row r="120" spans="1:130" s="226" customFormat="1" ht="26.25" customHeight="1" x14ac:dyDescent="0.15">
      <c r="A120" s="1129"/>
      <c r="B120" s="1016"/>
      <c r="C120" s="986" t="s">
        <v>440</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456</v>
      </c>
      <c r="AB120" s="1029"/>
      <c r="AC120" s="1029"/>
      <c r="AD120" s="1029"/>
      <c r="AE120" s="1030"/>
      <c r="AF120" s="1031" t="s">
        <v>441</v>
      </c>
      <c r="AG120" s="1029"/>
      <c r="AH120" s="1029"/>
      <c r="AI120" s="1029"/>
      <c r="AJ120" s="1030"/>
      <c r="AK120" s="1031" t="s">
        <v>134</v>
      </c>
      <c r="AL120" s="1029"/>
      <c r="AM120" s="1029"/>
      <c r="AN120" s="1029"/>
      <c r="AO120" s="1030"/>
      <c r="AP120" s="1032" t="s">
        <v>453</v>
      </c>
      <c r="AQ120" s="1033"/>
      <c r="AR120" s="1033"/>
      <c r="AS120" s="1033"/>
      <c r="AT120" s="1034"/>
      <c r="AU120" s="1059" t="s">
        <v>469</v>
      </c>
      <c r="AV120" s="1060"/>
      <c r="AW120" s="1060"/>
      <c r="AX120" s="1060"/>
      <c r="AY120" s="1061"/>
      <c r="AZ120" s="1010" t="s">
        <v>470</v>
      </c>
      <c r="BA120" s="959"/>
      <c r="BB120" s="959"/>
      <c r="BC120" s="959"/>
      <c r="BD120" s="959"/>
      <c r="BE120" s="959"/>
      <c r="BF120" s="959"/>
      <c r="BG120" s="959"/>
      <c r="BH120" s="959"/>
      <c r="BI120" s="959"/>
      <c r="BJ120" s="959"/>
      <c r="BK120" s="959"/>
      <c r="BL120" s="959"/>
      <c r="BM120" s="959"/>
      <c r="BN120" s="959"/>
      <c r="BO120" s="959"/>
      <c r="BP120" s="960"/>
      <c r="BQ120" s="996">
        <v>6543064</v>
      </c>
      <c r="BR120" s="997"/>
      <c r="BS120" s="997"/>
      <c r="BT120" s="997"/>
      <c r="BU120" s="997"/>
      <c r="BV120" s="997">
        <v>7517728</v>
      </c>
      <c r="BW120" s="997"/>
      <c r="BX120" s="997"/>
      <c r="BY120" s="997"/>
      <c r="BZ120" s="997"/>
      <c r="CA120" s="997">
        <v>7404884</v>
      </c>
      <c r="CB120" s="997"/>
      <c r="CC120" s="997"/>
      <c r="CD120" s="997"/>
      <c r="CE120" s="997"/>
      <c r="CF120" s="1011">
        <v>45.7</v>
      </c>
      <c r="CG120" s="1012"/>
      <c r="CH120" s="1012"/>
      <c r="CI120" s="1012"/>
      <c r="CJ120" s="1012"/>
      <c r="CK120" s="1077" t="s">
        <v>471</v>
      </c>
      <c r="CL120" s="1078"/>
      <c r="CM120" s="1078"/>
      <c r="CN120" s="1078"/>
      <c r="CO120" s="1079"/>
      <c r="CP120" s="1085" t="s">
        <v>472</v>
      </c>
      <c r="CQ120" s="1086"/>
      <c r="CR120" s="1086"/>
      <c r="CS120" s="1086"/>
      <c r="CT120" s="1086"/>
      <c r="CU120" s="1086"/>
      <c r="CV120" s="1086"/>
      <c r="CW120" s="1086"/>
      <c r="CX120" s="1086"/>
      <c r="CY120" s="1086"/>
      <c r="CZ120" s="1086"/>
      <c r="DA120" s="1086"/>
      <c r="DB120" s="1086"/>
      <c r="DC120" s="1086"/>
      <c r="DD120" s="1086"/>
      <c r="DE120" s="1086"/>
      <c r="DF120" s="1087"/>
      <c r="DG120" s="996">
        <v>11059451</v>
      </c>
      <c r="DH120" s="997"/>
      <c r="DI120" s="997"/>
      <c r="DJ120" s="997"/>
      <c r="DK120" s="997"/>
      <c r="DL120" s="997">
        <v>10878633</v>
      </c>
      <c r="DM120" s="997"/>
      <c r="DN120" s="997"/>
      <c r="DO120" s="997"/>
      <c r="DP120" s="997"/>
      <c r="DQ120" s="997">
        <v>11069917</v>
      </c>
      <c r="DR120" s="997"/>
      <c r="DS120" s="997"/>
      <c r="DT120" s="997"/>
      <c r="DU120" s="997"/>
      <c r="DV120" s="998">
        <v>68.3</v>
      </c>
      <c r="DW120" s="998"/>
      <c r="DX120" s="998"/>
      <c r="DY120" s="998"/>
      <c r="DZ120" s="999"/>
    </row>
    <row r="121" spans="1:130" s="226" customFormat="1" ht="26.25" customHeight="1" x14ac:dyDescent="0.15">
      <c r="A121" s="1129"/>
      <c r="B121" s="1016"/>
      <c r="C121" s="1037" t="s">
        <v>473</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441</v>
      </c>
      <c r="AB121" s="1029"/>
      <c r="AC121" s="1029"/>
      <c r="AD121" s="1029"/>
      <c r="AE121" s="1030"/>
      <c r="AF121" s="1031" t="s">
        <v>388</v>
      </c>
      <c r="AG121" s="1029"/>
      <c r="AH121" s="1029"/>
      <c r="AI121" s="1029"/>
      <c r="AJ121" s="1030"/>
      <c r="AK121" s="1031" t="s">
        <v>457</v>
      </c>
      <c r="AL121" s="1029"/>
      <c r="AM121" s="1029"/>
      <c r="AN121" s="1029"/>
      <c r="AO121" s="1030"/>
      <c r="AP121" s="1032" t="s">
        <v>456</v>
      </c>
      <c r="AQ121" s="1033"/>
      <c r="AR121" s="1033"/>
      <c r="AS121" s="1033"/>
      <c r="AT121" s="1034"/>
      <c r="AU121" s="1062"/>
      <c r="AV121" s="1063"/>
      <c r="AW121" s="1063"/>
      <c r="AX121" s="1063"/>
      <c r="AY121" s="1064"/>
      <c r="AZ121" s="1019" t="s">
        <v>474</v>
      </c>
      <c r="BA121" s="1020"/>
      <c r="BB121" s="1020"/>
      <c r="BC121" s="1020"/>
      <c r="BD121" s="1020"/>
      <c r="BE121" s="1020"/>
      <c r="BF121" s="1020"/>
      <c r="BG121" s="1020"/>
      <c r="BH121" s="1020"/>
      <c r="BI121" s="1020"/>
      <c r="BJ121" s="1020"/>
      <c r="BK121" s="1020"/>
      <c r="BL121" s="1020"/>
      <c r="BM121" s="1020"/>
      <c r="BN121" s="1020"/>
      <c r="BO121" s="1020"/>
      <c r="BP121" s="1021"/>
      <c r="BQ121" s="989">
        <v>1641687</v>
      </c>
      <c r="BR121" s="990"/>
      <c r="BS121" s="990"/>
      <c r="BT121" s="990"/>
      <c r="BU121" s="990"/>
      <c r="BV121" s="990">
        <v>1606812</v>
      </c>
      <c r="BW121" s="990"/>
      <c r="BX121" s="990"/>
      <c r="BY121" s="990"/>
      <c r="BZ121" s="990"/>
      <c r="CA121" s="990">
        <v>1754531</v>
      </c>
      <c r="CB121" s="990"/>
      <c r="CC121" s="990"/>
      <c r="CD121" s="990"/>
      <c r="CE121" s="990"/>
      <c r="CF121" s="984">
        <v>10.8</v>
      </c>
      <c r="CG121" s="985"/>
      <c r="CH121" s="985"/>
      <c r="CI121" s="985"/>
      <c r="CJ121" s="985"/>
      <c r="CK121" s="1080"/>
      <c r="CL121" s="1081"/>
      <c r="CM121" s="1081"/>
      <c r="CN121" s="1081"/>
      <c r="CO121" s="1082"/>
      <c r="CP121" s="1090" t="s">
        <v>475</v>
      </c>
      <c r="CQ121" s="1091"/>
      <c r="CR121" s="1091"/>
      <c r="CS121" s="1091"/>
      <c r="CT121" s="1091"/>
      <c r="CU121" s="1091"/>
      <c r="CV121" s="1091"/>
      <c r="CW121" s="1091"/>
      <c r="CX121" s="1091"/>
      <c r="CY121" s="1091"/>
      <c r="CZ121" s="1091"/>
      <c r="DA121" s="1091"/>
      <c r="DB121" s="1091"/>
      <c r="DC121" s="1091"/>
      <c r="DD121" s="1091"/>
      <c r="DE121" s="1091"/>
      <c r="DF121" s="1092"/>
      <c r="DG121" s="989">
        <v>312631</v>
      </c>
      <c r="DH121" s="990"/>
      <c r="DI121" s="990"/>
      <c r="DJ121" s="990"/>
      <c r="DK121" s="990"/>
      <c r="DL121" s="990">
        <v>366483</v>
      </c>
      <c r="DM121" s="990"/>
      <c r="DN121" s="990"/>
      <c r="DO121" s="990"/>
      <c r="DP121" s="990"/>
      <c r="DQ121" s="990">
        <v>409205</v>
      </c>
      <c r="DR121" s="990"/>
      <c r="DS121" s="990"/>
      <c r="DT121" s="990"/>
      <c r="DU121" s="990"/>
      <c r="DV121" s="991">
        <v>2.5</v>
      </c>
      <c r="DW121" s="991"/>
      <c r="DX121" s="991"/>
      <c r="DY121" s="991"/>
      <c r="DZ121" s="992"/>
    </row>
    <row r="122" spans="1:130" s="226" customFormat="1" ht="26.25" customHeight="1" x14ac:dyDescent="0.15">
      <c r="A122" s="1129"/>
      <c r="B122" s="1016"/>
      <c r="C122" s="986" t="s">
        <v>452</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453</v>
      </c>
      <c r="AB122" s="1029"/>
      <c r="AC122" s="1029"/>
      <c r="AD122" s="1029"/>
      <c r="AE122" s="1030"/>
      <c r="AF122" s="1031" t="s">
        <v>444</v>
      </c>
      <c r="AG122" s="1029"/>
      <c r="AH122" s="1029"/>
      <c r="AI122" s="1029"/>
      <c r="AJ122" s="1030"/>
      <c r="AK122" s="1031" t="s">
        <v>453</v>
      </c>
      <c r="AL122" s="1029"/>
      <c r="AM122" s="1029"/>
      <c r="AN122" s="1029"/>
      <c r="AO122" s="1030"/>
      <c r="AP122" s="1032" t="s">
        <v>453</v>
      </c>
      <c r="AQ122" s="1033"/>
      <c r="AR122" s="1033"/>
      <c r="AS122" s="1033"/>
      <c r="AT122" s="1034"/>
      <c r="AU122" s="1062"/>
      <c r="AV122" s="1063"/>
      <c r="AW122" s="1063"/>
      <c r="AX122" s="1063"/>
      <c r="AY122" s="1064"/>
      <c r="AZ122" s="1044" t="s">
        <v>476</v>
      </c>
      <c r="BA122" s="1035"/>
      <c r="BB122" s="1035"/>
      <c r="BC122" s="1035"/>
      <c r="BD122" s="1035"/>
      <c r="BE122" s="1035"/>
      <c r="BF122" s="1035"/>
      <c r="BG122" s="1035"/>
      <c r="BH122" s="1035"/>
      <c r="BI122" s="1035"/>
      <c r="BJ122" s="1035"/>
      <c r="BK122" s="1035"/>
      <c r="BL122" s="1035"/>
      <c r="BM122" s="1035"/>
      <c r="BN122" s="1035"/>
      <c r="BO122" s="1035"/>
      <c r="BP122" s="1036"/>
      <c r="BQ122" s="1067">
        <v>32569172</v>
      </c>
      <c r="BR122" s="1068"/>
      <c r="BS122" s="1068"/>
      <c r="BT122" s="1068"/>
      <c r="BU122" s="1068"/>
      <c r="BV122" s="1068">
        <v>32420377</v>
      </c>
      <c r="BW122" s="1068"/>
      <c r="BX122" s="1068"/>
      <c r="BY122" s="1068"/>
      <c r="BZ122" s="1068"/>
      <c r="CA122" s="1068">
        <v>32215546</v>
      </c>
      <c r="CB122" s="1068"/>
      <c r="CC122" s="1068"/>
      <c r="CD122" s="1068"/>
      <c r="CE122" s="1068"/>
      <c r="CF122" s="1088">
        <v>198.7</v>
      </c>
      <c r="CG122" s="1089"/>
      <c r="CH122" s="1089"/>
      <c r="CI122" s="1089"/>
      <c r="CJ122" s="1089"/>
      <c r="CK122" s="1080"/>
      <c r="CL122" s="1081"/>
      <c r="CM122" s="1081"/>
      <c r="CN122" s="1081"/>
      <c r="CO122" s="1082"/>
      <c r="CP122" s="1090" t="s">
        <v>477</v>
      </c>
      <c r="CQ122" s="1091"/>
      <c r="CR122" s="1091"/>
      <c r="CS122" s="1091"/>
      <c r="CT122" s="1091"/>
      <c r="CU122" s="1091"/>
      <c r="CV122" s="1091"/>
      <c r="CW122" s="1091"/>
      <c r="CX122" s="1091"/>
      <c r="CY122" s="1091"/>
      <c r="CZ122" s="1091"/>
      <c r="DA122" s="1091"/>
      <c r="DB122" s="1091"/>
      <c r="DC122" s="1091"/>
      <c r="DD122" s="1091"/>
      <c r="DE122" s="1091"/>
      <c r="DF122" s="1092"/>
      <c r="DG122" s="989">
        <v>233270</v>
      </c>
      <c r="DH122" s="990"/>
      <c r="DI122" s="990"/>
      <c r="DJ122" s="990"/>
      <c r="DK122" s="990"/>
      <c r="DL122" s="990">
        <v>280238</v>
      </c>
      <c r="DM122" s="990"/>
      <c r="DN122" s="990"/>
      <c r="DO122" s="990"/>
      <c r="DP122" s="990"/>
      <c r="DQ122" s="990">
        <v>280789</v>
      </c>
      <c r="DR122" s="990"/>
      <c r="DS122" s="990"/>
      <c r="DT122" s="990"/>
      <c r="DU122" s="990"/>
      <c r="DV122" s="991">
        <v>1.7</v>
      </c>
      <c r="DW122" s="991"/>
      <c r="DX122" s="991"/>
      <c r="DY122" s="991"/>
      <c r="DZ122" s="992"/>
    </row>
    <row r="123" spans="1:130" s="226" customFormat="1" ht="26.25" customHeight="1" x14ac:dyDescent="0.15">
      <c r="A123" s="1129"/>
      <c r="B123" s="1016"/>
      <c r="C123" s="986" t="s">
        <v>461</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v>27150</v>
      </c>
      <c r="AB123" s="1029"/>
      <c r="AC123" s="1029"/>
      <c r="AD123" s="1029"/>
      <c r="AE123" s="1030"/>
      <c r="AF123" s="1031">
        <v>26748</v>
      </c>
      <c r="AG123" s="1029"/>
      <c r="AH123" s="1029"/>
      <c r="AI123" s="1029"/>
      <c r="AJ123" s="1030"/>
      <c r="AK123" s="1031">
        <v>26599</v>
      </c>
      <c r="AL123" s="1029"/>
      <c r="AM123" s="1029"/>
      <c r="AN123" s="1029"/>
      <c r="AO123" s="1030"/>
      <c r="AP123" s="1032">
        <v>0.2</v>
      </c>
      <c r="AQ123" s="1033"/>
      <c r="AR123" s="1033"/>
      <c r="AS123" s="1033"/>
      <c r="AT123" s="1034"/>
      <c r="AU123" s="1065"/>
      <c r="AV123" s="1066"/>
      <c r="AW123" s="1066"/>
      <c r="AX123" s="1066"/>
      <c r="AY123" s="1066"/>
      <c r="AZ123" s="257" t="s">
        <v>183</v>
      </c>
      <c r="BA123" s="257"/>
      <c r="BB123" s="257"/>
      <c r="BC123" s="257"/>
      <c r="BD123" s="257"/>
      <c r="BE123" s="257"/>
      <c r="BF123" s="257"/>
      <c r="BG123" s="257"/>
      <c r="BH123" s="257"/>
      <c r="BI123" s="257"/>
      <c r="BJ123" s="257"/>
      <c r="BK123" s="257"/>
      <c r="BL123" s="257"/>
      <c r="BM123" s="257"/>
      <c r="BN123" s="257"/>
      <c r="BO123" s="1045" t="s">
        <v>478</v>
      </c>
      <c r="BP123" s="1076"/>
      <c r="BQ123" s="1135">
        <v>40753923</v>
      </c>
      <c r="BR123" s="1136"/>
      <c r="BS123" s="1136"/>
      <c r="BT123" s="1136"/>
      <c r="BU123" s="1136"/>
      <c r="BV123" s="1136">
        <v>41544917</v>
      </c>
      <c r="BW123" s="1136"/>
      <c r="BX123" s="1136"/>
      <c r="BY123" s="1136"/>
      <c r="BZ123" s="1136"/>
      <c r="CA123" s="1136">
        <v>41374961</v>
      </c>
      <c r="CB123" s="1136"/>
      <c r="CC123" s="1136"/>
      <c r="CD123" s="1136"/>
      <c r="CE123" s="1136"/>
      <c r="CF123" s="1069"/>
      <c r="CG123" s="1070"/>
      <c r="CH123" s="1070"/>
      <c r="CI123" s="1070"/>
      <c r="CJ123" s="1071"/>
      <c r="CK123" s="1080"/>
      <c r="CL123" s="1081"/>
      <c r="CM123" s="1081"/>
      <c r="CN123" s="1081"/>
      <c r="CO123" s="1082"/>
      <c r="CP123" s="1090" t="s">
        <v>479</v>
      </c>
      <c r="CQ123" s="1091"/>
      <c r="CR123" s="1091"/>
      <c r="CS123" s="1091"/>
      <c r="CT123" s="1091"/>
      <c r="CU123" s="1091"/>
      <c r="CV123" s="1091"/>
      <c r="CW123" s="1091"/>
      <c r="CX123" s="1091"/>
      <c r="CY123" s="1091"/>
      <c r="CZ123" s="1091"/>
      <c r="DA123" s="1091"/>
      <c r="DB123" s="1091"/>
      <c r="DC123" s="1091"/>
      <c r="DD123" s="1091"/>
      <c r="DE123" s="1091"/>
      <c r="DF123" s="1092"/>
      <c r="DG123" s="1028">
        <v>101811</v>
      </c>
      <c r="DH123" s="1029"/>
      <c r="DI123" s="1029"/>
      <c r="DJ123" s="1029"/>
      <c r="DK123" s="1030"/>
      <c r="DL123" s="1031">
        <v>95771</v>
      </c>
      <c r="DM123" s="1029"/>
      <c r="DN123" s="1029"/>
      <c r="DO123" s="1029"/>
      <c r="DP123" s="1030"/>
      <c r="DQ123" s="1031">
        <v>91272</v>
      </c>
      <c r="DR123" s="1029"/>
      <c r="DS123" s="1029"/>
      <c r="DT123" s="1029"/>
      <c r="DU123" s="1030"/>
      <c r="DV123" s="1032">
        <v>0.6</v>
      </c>
      <c r="DW123" s="1033"/>
      <c r="DX123" s="1033"/>
      <c r="DY123" s="1033"/>
      <c r="DZ123" s="1034"/>
    </row>
    <row r="124" spans="1:130" s="226" customFormat="1" ht="26.25" customHeight="1" thickBot="1" x14ac:dyDescent="0.2">
      <c r="A124" s="1129"/>
      <c r="B124" s="1016"/>
      <c r="C124" s="986" t="s">
        <v>464</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271</v>
      </c>
      <c r="AB124" s="1029"/>
      <c r="AC124" s="1029"/>
      <c r="AD124" s="1029"/>
      <c r="AE124" s="1030"/>
      <c r="AF124" s="1031" t="s">
        <v>441</v>
      </c>
      <c r="AG124" s="1029"/>
      <c r="AH124" s="1029"/>
      <c r="AI124" s="1029"/>
      <c r="AJ124" s="1030"/>
      <c r="AK124" s="1031" t="s">
        <v>441</v>
      </c>
      <c r="AL124" s="1029"/>
      <c r="AM124" s="1029"/>
      <c r="AN124" s="1029"/>
      <c r="AO124" s="1030"/>
      <c r="AP124" s="1032" t="s">
        <v>441</v>
      </c>
      <c r="AQ124" s="1033"/>
      <c r="AR124" s="1033"/>
      <c r="AS124" s="1033"/>
      <c r="AT124" s="1034"/>
      <c r="AU124" s="1131" t="s">
        <v>480</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42.1</v>
      </c>
      <c r="BR124" s="1098"/>
      <c r="BS124" s="1098"/>
      <c r="BT124" s="1098"/>
      <c r="BU124" s="1098"/>
      <c r="BV124" s="1098">
        <v>56.5</v>
      </c>
      <c r="BW124" s="1098"/>
      <c r="BX124" s="1098"/>
      <c r="BY124" s="1098"/>
      <c r="BZ124" s="1098"/>
      <c r="CA124" s="1098">
        <v>59.4</v>
      </c>
      <c r="CB124" s="1098"/>
      <c r="CC124" s="1098"/>
      <c r="CD124" s="1098"/>
      <c r="CE124" s="1098"/>
      <c r="CF124" s="1099"/>
      <c r="CG124" s="1100"/>
      <c r="CH124" s="1100"/>
      <c r="CI124" s="1100"/>
      <c r="CJ124" s="1101"/>
      <c r="CK124" s="1083"/>
      <c r="CL124" s="1083"/>
      <c r="CM124" s="1083"/>
      <c r="CN124" s="1083"/>
      <c r="CO124" s="1084"/>
      <c r="CP124" s="1090" t="s">
        <v>481</v>
      </c>
      <c r="CQ124" s="1091"/>
      <c r="CR124" s="1091"/>
      <c r="CS124" s="1091"/>
      <c r="CT124" s="1091"/>
      <c r="CU124" s="1091"/>
      <c r="CV124" s="1091"/>
      <c r="CW124" s="1091"/>
      <c r="CX124" s="1091"/>
      <c r="CY124" s="1091"/>
      <c r="CZ124" s="1091"/>
      <c r="DA124" s="1091"/>
      <c r="DB124" s="1091"/>
      <c r="DC124" s="1091"/>
      <c r="DD124" s="1091"/>
      <c r="DE124" s="1091"/>
      <c r="DF124" s="1092"/>
      <c r="DG124" s="1075" t="s">
        <v>456</v>
      </c>
      <c r="DH124" s="1054"/>
      <c r="DI124" s="1054"/>
      <c r="DJ124" s="1054"/>
      <c r="DK124" s="1055"/>
      <c r="DL124" s="1053" t="s">
        <v>134</v>
      </c>
      <c r="DM124" s="1054"/>
      <c r="DN124" s="1054"/>
      <c r="DO124" s="1054"/>
      <c r="DP124" s="1055"/>
      <c r="DQ124" s="1053" t="s">
        <v>134</v>
      </c>
      <c r="DR124" s="1054"/>
      <c r="DS124" s="1054"/>
      <c r="DT124" s="1054"/>
      <c r="DU124" s="1055"/>
      <c r="DV124" s="1056" t="s">
        <v>271</v>
      </c>
      <c r="DW124" s="1057"/>
      <c r="DX124" s="1057"/>
      <c r="DY124" s="1057"/>
      <c r="DZ124" s="1058"/>
    </row>
    <row r="125" spans="1:130" s="226" customFormat="1" ht="26.25" customHeight="1" x14ac:dyDescent="0.15">
      <c r="A125" s="1129"/>
      <c r="B125" s="1016"/>
      <c r="C125" s="986" t="s">
        <v>466</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441</v>
      </c>
      <c r="AB125" s="1029"/>
      <c r="AC125" s="1029"/>
      <c r="AD125" s="1029"/>
      <c r="AE125" s="1030"/>
      <c r="AF125" s="1031" t="s">
        <v>134</v>
      </c>
      <c r="AG125" s="1029"/>
      <c r="AH125" s="1029"/>
      <c r="AI125" s="1029"/>
      <c r="AJ125" s="1030"/>
      <c r="AK125" s="1031" t="s">
        <v>271</v>
      </c>
      <c r="AL125" s="1029"/>
      <c r="AM125" s="1029"/>
      <c r="AN125" s="1029"/>
      <c r="AO125" s="1030"/>
      <c r="AP125" s="1032" t="s">
        <v>134</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482</v>
      </c>
      <c r="CL125" s="1078"/>
      <c r="CM125" s="1078"/>
      <c r="CN125" s="1078"/>
      <c r="CO125" s="1079"/>
      <c r="CP125" s="1010" t="s">
        <v>483</v>
      </c>
      <c r="CQ125" s="959"/>
      <c r="CR125" s="959"/>
      <c r="CS125" s="959"/>
      <c r="CT125" s="959"/>
      <c r="CU125" s="959"/>
      <c r="CV125" s="959"/>
      <c r="CW125" s="959"/>
      <c r="CX125" s="959"/>
      <c r="CY125" s="959"/>
      <c r="CZ125" s="959"/>
      <c r="DA125" s="959"/>
      <c r="DB125" s="959"/>
      <c r="DC125" s="959"/>
      <c r="DD125" s="959"/>
      <c r="DE125" s="959"/>
      <c r="DF125" s="960"/>
      <c r="DG125" s="996" t="s">
        <v>271</v>
      </c>
      <c r="DH125" s="997"/>
      <c r="DI125" s="997"/>
      <c r="DJ125" s="997"/>
      <c r="DK125" s="997"/>
      <c r="DL125" s="997" t="s">
        <v>457</v>
      </c>
      <c r="DM125" s="997"/>
      <c r="DN125" s="997"/>
      <c r="DO125" s="997"/>
      <c r="DP125" s="997"/>
      <c r="DQ125" s="997" t="s">
        <v>456</v>
      </c>
      <c r="DR125" s="997"/>
      <c r="DS125" s="997"/>
      <c r="DT125" s="997"/>
      <c r="DU125" s="997"/>
      <c r="DV125" s="998" t="s">
        <v>456</v>
      </c>
      <c r="DW125" s="998"/>
      <c r="DX125" s="998"/>
      <c r="DY125" s="998"/>
      <c r="DZ125" s="999"/>
    </row>
    <row r="126" spans="1:130" s="226" customFormat="1" ht="26.25" customHeight="1" thickBot="1" x14ac:dyDescent="0.2">
      <c r="A126" s="1129"/>
      <c r="B126" s="1016"/>
      <c r="C126" s="986" t="s">
        <v>468</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388</v>
      </c>
      <c r="AB126" s="1029"/>
      <c r="AC126" s="1029"/>
      <c r="AD126" s="1029"/>
      <c r="AE126" s="1030"/>
      <c r="AF126" s="1031" t="s">
        <v>456</v>
      </c>
      <c r="AG126" s="1029"/>
      <c r="AH126" s="1029"/>
      <c r="AI126" s="1029"/>
      <c r="AJ126" s="1030"/>
      <c r="AK126" s="1031" t="s">
        <v>484</v>
      </c>
      <c r="AL126" s="1029"/>
      <c r="AM126" s="1029"/>
      <c r="AN126" s="1029"/>
      <c r="AO126" s="1030"/>
      <c r="AP126" s="1032" t="s">
        <v>134</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485</v>
      </c>
      <c r="CQ126" s="1020"/>
      <c r="CR126" s="1020"/>
      <c r="CS126" s="1020"/>
      <c r="CT126" s="1020"/>
      <c r="CU126" s="1020"/>
      <c r="CV126" s="1020"/>
      <c r="CW126" s="1020"/>
      <c r="CX126" s="1020"/>
      <c r="CY126" s="1020"/>
      <c r="CZ126" s="1020"/>
      <c r="DA126" s="1020"/>
      <c r="DB126" s="1020"/>
      <c r="DC126" s="1020"/>
      <c r="DD126" s="1020"/>
      <c r="DE126" s="1020"/>
      <c r="DF126" s="1021"/>
      <c r="DG126" s="989" t="s">
        <v>271</v>
      </c>
      <c r="DH126" s="990"/>
      <c r="DI126" s="990"/>
      <c r="DJ126" s="990"/>
      <c r="DK126" s="990"/>
      <c r="DL126" s="990" t="s">
        <v>444</v>
      </c>
      <c r="DM126" s="990"/>
      <c r="DN126" s="990"/>
      <c r="DO126" s="990"/>
      <c r="DP126" s="990"/>
      <c r="DQ126" s="990" t="s">
        <v>388</v>
      </c>
      <c r="DR126" s="990"/>
      <c r="DS126" s="990"/>
      <c r="DT126" s="990"/>
      <c r="DU126" s="990"/>
      <c r="DV126" s="991" t="s">
        <v>457</v>
      </c>
      <c r="DW126" s="991"/>
      <c r="DX126" s="991"/>
      <c r="DY126" s="991"/>
      <c r="DZ126" s="992"/>
    </row>
    <row r="127" spans="1:130" s="226" customFormat="1" ht="26.25" customHeight="1" x14ac:dyDescent="0.15">
      <c r="A127" s="1130"/>
      <c r="B127" s="1018"/>
      <c r="C127" s="1072" t="s">
        <v>486</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456</v>
      </c>
      <c r="AB127" s="1029"/>
      <c r="AC127" s="1029"/>
      <c r="AD127" s="1029"/>
      <c r="AE127" s="1030"/>
      <c r="AF127" s="1031" t="s">
        <v>456</v>
      </c>
      <c r="AG127" s="1029"/>
      <c r="AH127" s="1029"/>
      <c r="AI127" s="1029"/>
      <c r="AJ127" s="1030"/>
      <c r="AK127" s="1031" t="s">
        <v>441</v>
      </c>
      <c r="AL127" s="1029"/>
      <c r="AM127" s="1029"/>
      <c r="AN127" s="1029"/>
      <c r="AO127" s="1030"/>
      <c r="AP127" s="1032" t="s">
        <v>134</v>
      </c>
      <c r="AQ127" s="1033"/>
      <c r="AR127" s="1033"/>
      <c r="AS127" s="1033"/>
      <c r="AT127" s="1034"/>
      <c r="AU127" s="262"/>
      <c r="AV127" s="262"/>
      <c r="AW127" s="262"/>
      <c r="AX127" s="1102" t="s">
        <v>487</v>
      </c>
      <c r="AY127" s="1103"/>
      <c r="AZ127" s="1103"/>
      <c r="BA127" s="1103"/>
      <c r="BB127" s="1103"/>
      <c r="BC127" s="1103"/>
      <c r="BD127" s="1103"/>
      <c r="BE127" s="1104"/>
      <c r="BF127" s="1105" t="s">
        <v>488</v>
      </c>
      <c r="BG127" s="1103"/>
      <c r="BH127" s="1103"/>
      <c r="BI127" s="1103"/>
      <c r="BJ127" s="1103"/>
      <c r="BK127" s="1103"/>
      <c r="BL127" s="1104"/>
      <c r="BM127" s="1105" t="s">
        <v>489</v>
      </c>
      <c r="BN127" s="1103"/>
      <c r="BO127" s="1103"/>
      <c r="BP127" s="1103"/>
      <c r="BQ127" s="1103"/>
      <c r="BR127" s="1103"/>
      <c r="BS127" s="1104"/>
      <c r="BT127" s="1105" t="s">
        <v>490</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491</v>
      </c>
      <c r="CQ127" s="1020"/>
      <c r="CR127" s="1020"/>
      <c r="CS127" s="1020"/>
      <c r="CT127" s="1020"/>
      <c r="CU127" s="1020"/>
      <c r="CV127" s="1020"/>
      <c r="CW127" s="1020"/>
      <c r="CX127" s="1020"/>
      <c r="CY127" s="1020"/>
      <c r="CZ127" s="1020"/>
      <c r="DA127" s="1020"/>
      <c r="DB127" s="1020"/>
      <c r="DC127" s="1020"/>
      <c r="DD127" s="1020"/>
      <c r="DE127" s="1020"/>
      <c r="DF127" s="1021"/>
      <c r="DG127" s="989" t="s">
        <v>444</v>
      </c>
      <c r="DH127" s="990"/>
      <c r="DI127" s="990"/>
      <c r="DJ127" s="990"/>
      <c r="DK127" s="990"/>
      <c r="DL127" s="990" t="s">
        <v>134</v>
      </c>
      <c r="DM127" s="990"/>
      <c r="DN127" s="990"/>
      <c r="DO127" s="990"/>
      <c r="DP127" s="990"/>
      <c r="DQ127" s="990" t="s">
        <v>441</v>
      </c>
      <c r="DR127" s="990"/>
      <c r="DS127" s="990"/>
      <c r="DT127" s="990"/>
      <c r="DU127" s="990"/>
      <c r="DV127" s="991" t="s">
        <v>444</v>
      </c>
      <c r="DW127" s="991"/>
      <c r="DX127" s="991"/>
      <c r="DY127" s="991"/>
      <c r="DZ127" s="992"/>
    </row>
    <row r="128" spans="1:130" s="226" customFormat="1" ht="26.25" customHeight="1" thickBot="1" x14ac:dyDescent="0.2">
      <c r="A128" s="1113" t="s">
        <v>492</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493</v>
      </c>
      <c r="X128" s="1115"/>
      <c r="Y128" s="1115"/>
      <c r="Z128" s="1116"/>
      <c r="AA128" s="1117">
        <v>553199</v>
      </c>
      <c r="AB128" s="1118"/>
      <c r="AC128" s="1118"/>
      <c r="AD128" s="1118"/>
      <c r="AE128" s="1119"/>
      <c r="AF128" s="1120">
        <v>720375</v>
      </c>
      <c r="AG128" s="1118"/>
      <c r="AH128" s="1118"/>
      <c r="AI128" s="1118"/>
      <c r="AJ128" s="1119"/>
      <c r="AK128" s="1120">
        <v>751904</v>
      </c>
      <c r="AL128" s="1118"/>
      <c r="AM128" s="1118"/>
      <c r="AN128" s="1118"/>
      <c r="AO128" s="1119"/>
      <c r="AP128" s="1121"/>
      <c r="AQ128" s="1122"/>
      <c r="AR128" s="1122"/>
      <c r="AS128" s="1122"/>
      <c r="AT128" s="1123"/>
      <c r="AU128" s="262"/>
      <c r="AV128" s="262"/>
      <c r="AW128" s="262"/>
      <c r="AX128" s="958" t="s">
        <v>494</v>
      </c>
      <c r="AY128" s="959"/>
      <c r="AZ128" s="959"/>
      <c r="BA128" s="959"/>
      <c r="BB128" s="959"/>
      <c r="BC128" s="959"/>
      <c r="BD128" s="959"/>
      <c r="BE128" s="960"/>
      <c r="BF128" s="1124" t="s">
        <v>457</v>
      </c>
      <c r="BG128" s="1125"/>
      <c r="BH128" s="1125"/>
      <c r="BI128" s="1125"/>
      <c r="BJ128" s="1125"/>
      <c r="BK128" s="1125"/>
      <c r="BL128" s="1126"/>
      <c r="BM128" s="1124">
        <v>12.53</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495</v>
      </c>
      <c r="CQ128" s="1107"/>
      <c r="CR128" s="1107"/>
      <c r="CS128" s="1107"/>
      <c r="CT128" s="1107"/>
      <c r="CU128" s="1107"/>
      <c r="CV128" s="1107"/>
      <c r="CW128" s="1107"/>
      <c r="CX128" s="1107"/>
      <c r="CY128" s="1107"/>
      <c r="CZ128" s="1107"/>
      <c r="DA128" s="1107"/>
      <c r="DB128" s="1107"/>
      <c r="DC128" s="1107"/>
      <c r="DD128" s="1107"/>
      <c r="DE128" s="1107"/>
      <c r="DF128" s="1108"/>
      <c r="DG128" s="1109" t="s">
        <v>457</v>
      </c>
      <c r="DH128" s="1110"/>
      <c r="DI128" s="1110"/>
      <c r="DJ128" s="1110"/>
      <c r="DK128" s="1110"/>
      <c r="DL128" s="1110" t="s">
        <v>456</v>
      </c>
      <c r="DM128" s="1110"/>
      <c r="DN128" s="1110"/>
      <c r="DO128" s="1110"/>
      <c r="DP128" s="1110"/>
      <c r="DQ128" s="1110" t="s">
        <v>271</v>
      </c>
      <c r="DR128" s="1110"/>
      <c r="DS128" s="1110"/>
      <c r="DT128" s="1110"/>
      <c r="DU128" s="1110"/>
      <c r="DV128" s="1111" t="s">
        <v>456</v>
      </c>
      <c r="DW128" s="1111"/>
      <c r="DX128" s="1111"/>
      <c r="DY128" s="1111"/>
      <c r="DZ128" s="1112"/>
    </row>
    <row r="129" spans="1:131" s="226" customFormat="1" ht="26.25" customHeight="1" x14ac:dyDescent="0.15">
      <c r="A129" s="1000" t="s">
        <v>102</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496</v>
      </c>
      <c r="X129" s="1144"/>
      <c r="Y129" s="1144"/>
      <c r="Z129" s="1145"/>
      <c r="AA129" s="1028">
        <v>19223178</v>
      </c>
      <c r="AB129" s="1029"/>
      <c r="AC129" s="1029"/>
      <c r="AD129" s="1029"/>
      <c r="AE129" s="1030"/>
      <c r="AF129" s="1031">
        <v>18918719</v>
      </c>
      <c r="AG129" s="1029"/>
      <c r="AH129" s="1029"/>
      <c r="AI129" s="1029"/>
      <c r="AJ129" s="1030"/>
      <c r="AK129" s="1031">
        <v>19201533</v>
      </c>
      <c r="AL129" s="1029"/>
      <c r="AM129" s="1029"/>
      <c r="AN129" s="1029"/>
      <c r="AO129" s="1030"/>
      <c r="AP129" s="1146"/>
      <c r="AQ129" s="1147"/>
      <c r="AR129" s="1147"/>
      <c r="AS129" s="1147"/>
      <c r="AT129" s="1148"/>
      <c r="AU129" s="264"/>
      <c r="AV129" s="264"/>
      <c r="AW129" s="264"/>
      <c r="AX129" s="1137" t="s">
        <v>497</v>
      </c>
      <c r="AY129" s="1020"/>
      <c r="AZ129" s="1020"/>
      <c r="BA129" s="1020"/>
      <c r="BB129" s="1020"/>
      <c r="BC129" s="1020"/>
      <c r="BD129" s="1020"/>
      <c r="BE129" s="1021"/>
      <c r="BF129" s="1138" t="s">
        <v>456</v>
      </c>
      <c r="BG129" s="1139"/>
      <c r="BH129" s="1139"/>
      <c r="BI129" s="1139"/>
      <c r="BJ129" s="1139"/>
      <c r="BK129" s="1139"/>
      <c r="BL129" s="1140"/>
      <c r="BM129" s="1138">
        <v>17.53</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498</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499</v>
      </c>
      <c r="X130" s="1144"/>
      <c r="Y130" s="1144"/>
      <c r="Z130" s="1145"/>
      <c r="AA130" s="1028">
        <v>3222911</v>
      </c>
      <c r="AB130" s="1029"/>
      <c r="AC130" s="1029"/>
      <c r="AD130" s="1029"/>
      <c r="AE130" s="1030"/>
      <c r="AF130" s="1031">
        <v>2936755</v>
      </c>
      <c r="AG130" s="1029"/>
      <c r="AH130" s="1029"/>
      <c r="AI130" s="1029"/>
      <c r="AJ130" s="1030"/>
      <c r="AK130" s="1031">
        <v>2985681</v>
      </c>
      <c r="AL130" s="1029"/>
      <c r="AM130" s="1029"/>
      <c r="AN130" s="1029"/>
      <c r="AO130" s="1030"/>
      <c r="AP130" s="1146"/>
      <c r="AQ130" s="1147"/>
      <c r="AR130" s="1147"/>
      <c r="AS130" s="1147"/>
      <c r="AT130" s="1148"/>
      <c r="AU130" s="264"/>
      <c r="AV130" s="264"/>
      <c r="AW130" s="264"/>
      <c r="AX130" s="1137" t="s">
        <v>500</v>
      </c>
      <c r="AY130" s="1020"/>
      <c r="AZ130" s="1020"/>
      <c r="BA130" s="1020"/>
      <c r="BB130" s="1020"/>
      <c r="BC130" s="1020"/>
      <c r="BD130" s="1020"/>
      <c r="BE130" s="1021"/>
      <c r="BF130" s="1174">
        <v>8.8000000000000007</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501</v>
      </c>
      <c r="X131" s="1182"/>
      <c r="Y131" s="1182"/>
      <c r="Z131" s="1183"/>
      <c r="AA131" s="1075">
        <v>16000267</v>
      </c>
      <c r="AB131" s="1054"/>
      <c r="AC131" s="1054"/>
      <c r="AD131" s="1054"/>
      <c r="AE131" s="1055"/>
      <c r="AF131" s="1053">
        <v>15981964</v>
      </c>
      <c r="AG131" s="1054"/>
      <c r="AH131" s="1054"/>
      <c r="AI131" s="1054"/>
      <c r="AJ131" s="1055"/>
      <c r="AK131" s="1053">
        <v>16215852</v>
      </c>
      <c r="AL131" s="1054"/>
      <c r="AM131" s="1054"/>
      <c r="AN131" s="1054"/>
      <c r="AO131" s="1055"/>
      <c r="AP131" s="1184"/>
      <c r="AQ131" s="1185"/>
      <c r="AR131" s="1185"/>
      <c r="AS131" s="1185"/>
      <c r="AT131" s="1186"/>
      <c r="AU131" s="264"/>
      <c r="AV131" s="264"/>
      <c r="AW131" s="264"/>
      <c r="AX131" s="1156" t="s">
        <v>502</v>
      </c>
      <c r="AY131" s="1107"/>
      <c r="AZ131" s="1107"/>
      <c r="BA131" s="1107"/>
      <c r="BB131" s="1107"/>
      <c r="BC131" s="1107"/>
      <c r="BD131" s="1107"/>
      <c r="BE131" s="1108"/>
      <c r="BF131" s="1157">
        <v>59.4</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503</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504</v>
      </c>
      <c r="W132" s="1167"/>
      <c r="X132" s="1167"/>
      <c r="Y132" s="1167"/>
      <c r="Z132" s="1168"/>
      <c r="AA132" s="1169">
        <v>9.6521014310000002</v>
      </c>
      <c r="AB132" s="1170"/>
      <c r="AC132" s="1170"/>
      <c r="AD132" s="1170"/>
      <c r="AE132" s="1171"/>
      <c r="AF132" s="1172">
        <v>8.6062639109999992</v>
      </c>
      <c r="AG132" s="1170"/>
      <c r="AH132" s="1170"/>
      <c r="AI132" s="1170"/>
      <c r="AJ132" s="1171"/>
      <c r="AK132" s="1172">
        <v>8.3208270520000003</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505</v>
      </c>
      <c r="W133" s="1150"/>
      <c r="X133" s="1150"/>
      <c r="Y133" s="1150"/>
      <c r="Z133" s="1151"/>
      <c r="AA133" s="1152">
        <v>9.4</v>
      </c>
      <c r="AB133" s="1153"/>
      <c r="AC133" s="1153"/>
      <c r="AD133" s="1153"/>
      <c r="AE133" s="1154"/>
      <c r="AF133" s="1152">
        <v>9.3000000000000007</v>
      </c>
      <c r="AG133" s="1153"/>
      <c r="AH133" s="1153"/>
      <c r="AI133" s="1153"/>
      <c r="AJ133" s="1154"/>
      <c r="AK133" s="1152">
        <v>8.8000000000000007</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21LskQU3lpI0Eqnh3bKABsfdnzEJzUX2hodStg6WLnGW/LALxm5fOnRaqeEPiYJKIFeGzP7i2FFv42n81etEjw==" saltValue="/6bLw2qmmr3JwwYkiyZtB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62" zoomScaleNormal="85" zoomScaleSheetLayoutView="62"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506</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8zEDGtOLQgj1AmhJp00J9SIv0Igeqxi7W7+Mg21J5k2pMI3MyFHppJwhZSE4w5yexr50mbS6DXnOdQJPxlEtHA==" saltValue="NQtvU5f4GLLolA3T9sAN6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3" zoomScaleNormal="73"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aXS2gxrlweexRj3Fs0rrf2iXKZGYSzc2T6rSqubNYEWWuHN7BDEhuLz7vmuxwue5mYPmKa5W8hztTe8PrJaf8A==" saltValue="iXAFkwXpwolH8H+216lWF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508</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509</v>
      </c>
      <c r="AP7" s="283"/>
      <c r="AQ7" s="284" t="s">
        <v>510</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511</v>
      </c>
      <c r="AQ8" s="290" t="s">
        <v>512</v>
      </c>
      <c r="AR8" s="291" t="s">
        <v>513</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514</v>
      </c>
      <c r="AL9" s="1193"/>
      <c r="AM9" s="1193"/>
      <c r="AN9" s="1194"/>
      <c r="AO9" s="292">
        <v>4559953</v>
      </c>
      <c r="AP9" s="292">
        <v>51872</v>
      </c>
      <c r="AQ9" s="293">
        <v>61846</v>
      </c>
      <c r="AR9" s="294">
        <v>-16.100000000000001</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515</v>
      </c>
      <c r="AL10" s="1193"/>
      <c r="AM10" s="1193"/>
      <c r="AN10" s="1194"/>
      <c r="AO10" s="295">
        <v>324929</v>
      </c>
      <c r="AP10" s="295">
        <v>3696</v>
      </c>
      <c r="AQ10" s="296">
        <v>5819</v>
      </c>
      <c r="AR10" s="297">
        <v>-36.5</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516</v>
      </c>
      <c r="AL11" s="1193"/>
      <c r="AM11" s="1193"/>
      <c r="AN11" s="1194"/>
      <c r="AO11" s="295">
        <v>776415</v>
      </c>
      <c r="AP11" s="295">
        <v>8832</v>
      </c>
      <c r="AQ11" s="296">
        <v>5868</v>
      </c>
      <c r="AR11" s="297">
        <v>50.5</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517</v>
      </c>
      <c r="AL12" s="1193"/>
      <c r="AM12" s="1193"/>
      <c r="AN12" s="1194"/>
      <c r="AO12" s="295">
        <v>113709</v>
      </c>
      <c r="AP12" s="295">
        <v>1294</v>
      </c>
      <c r="AQ12" s="296">
        <v>1247</v>
      </c>
      <c r="AR12" s="297">
        <v>3.8</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518</v>
      </c>
      <c r="AL13" s="1193"/>
      <c r="AM13" s="1193"/>
      <c r="AN13" s="1194"/>
      <c r="AO13" s="295" t="s">
        <v>519</v>
      </c>
      <c r="AP13" s="295" t="s">
        <v>519</v>
      </c>
      <c r="AQ13" s="296">
        <v>0</v>
      </c>
      <c r="AR13" s="297" t="s">
        <v>519</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520</v>
      </c>
      <c r="AL14" s="1193"/>
      <c r="AM14" s="1193"/>
      <c r="AN14" s="1194"/>
      <c r="AO14" s="295">
        <v>214002</v>
      </c>
      <c r="AP14" s="295">
        <v>2434</v>
      </c>
      <c r="AQ14" s="296">
        <v>2376</v>
      </c>
      <c r="AR14" s="297">
        <v>2.4</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521</v>
      </c>
      <c r="AL15" s="1193"/>
      <c r="AM15" s="1193"/>
      <c r="AN15" s="1194"/>
      <c r="AO15" s="295">
        <v>177303</v>
      </c>
      <c r="AP15" s="295">
        <v>2017</v>
      </c>
      <c r="AQ15" s="296">
        <v>1663</v>
      </c>
      <c r="AR15" s="297">
        <v>21.3</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522</v>
      </c>
      <c r="AL16" s="1196"/>
      <c r="AM16" s="1196"/>
      <c r="AN16" s="1197"/>
      <c r="AO16" s="295">
        <v>-412619</v>
      </c>
      <c r="AP16" s="295">
        <v>-4694</v>
      </c>
      <c r="AQ16" s="296">
        <v>-5271</v>
      </c>
      <c r="AR16" s="297">
        <v>-10.9</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183</v>
      </c>
      <c r="AL17" s="1196"/>
      <c r="AM17" s="1196"/>
      <c r="AN17" s="1197"/>
      <c r="AO17" s="295">
        <v>5753692</v>
      </c>
      <c r="AP17" s="295">
        <v>65451</v>
      </c>
      <c r="AQ17" s="296">
        <v>73548</v>
      </c>
      <c r="AR17" s="297">
        <v>-11</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523</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524</v>
      </c>
      <c r="AP20" s="303" t="s">
        <v>525</v>
      </c>
      <c r="AQ20" s="304" t="s">
        <v>526</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527</v>
      </c>
      <c r="AL21" s="1188"/>
      <c r="AM21" s="1188"/>
      <c r="AN21" s="1189"/>
      <c r="AO21" s="307">
        <v>5.43</v>
      </c>
      <c r="AP21" s="308">
        <v>7.24</v>
      </c>
      <c r="AQ21" s="309">
        <v>-1.81</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528</v>
      </c>
      <c r="AL22" s="1188"/>
      <c r="AM22" s="1188"/>
      <c r="AN22" s="1189"/>
      <c r="AO22" s="312">
        <v>102.3</v>
      </c>
      <c r="AP22" s="313">
        <v>98.4</v>
      </c>
      <c r="AQ22" s="314">
        <v>3.9</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530</v>
      </c>
      <c r="AO27" s="273"/>
      <c r="AP27" s="273"/>
      <c r="AQ27" s="273"/>
      <c r="AR27" s="273"/>
      <c r="AS27" s="273"/>
      <c r="AT27" s="273"/>
    </row>
    <row r="28" spans="1:46" ht="17.25" x14ac:dyDescent="0.15">
      <c r="A28" s="274" t="s">
        <v>531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532</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509</v>
      </c>
      <c r="AP30" s="283"/>
      <c r="AQ30" s="284" t="s">
        <v>510</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511</v>
      </c>
      <c r="AQ31" s="290" t="s">
        <v>512</v>
      </c>
      <c r="AR31" s="291" t="s">
        <v>513</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533</v>
      </c>
      <c r="AL32" s="1204"/>
      <c r="AM32" s="1204"/>
      <c r="AN32" s="1205"/>
      <c r="AO32" s="322">
        <v>3249701</v>
      </c>
      <c r="AP32" s="322">
        <v>36967</v>
      </c>
      <c r="AQ32" s="323">
        <v>39633</v>
      </c>
      <c r="AR32" s="324">
        <v>-6.7</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534</v>
      </c>
      <c r="AL33" s="1204"/>
      <c r="AM33" s="1204"/>
      <c r="AN33" s="1205"/>
      <c r="AO33" s="322" t="s">
        <v>519</v>
      </c>
      <c r="AP33" s="322" t="s">
        <v>519</v>
      </c>
      <c r="AQ33" s="323" t="s">
        <v>519</v>
      </c>
      <c r="AR33" s="324" t="s">
        <v>519</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535</v>
      </c>
      <c r="AL34" s="1204"/>
      <c r="AM34" s="1204"/>
      <c r="AN34" s="1205"/>
      <c r="AO34" s="322" t="s">
        <v>519</v>
      </c>
      <c r="AP34" s="322" t="s">
        <v>519</v>
      </c>
      <c r="AQ34" s="323">
        <v>58</v>
      </c>
      <c r="AR34" s="324" t="s">
        <v>519</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536</v>
      </c>
      <c r="AL35" s="1204"/>
      <c r="AM35" s="1204"/>
      <c r="AN35" s="1205"/>
      <c r="AO35" s="322">
        <v>1367931</v>
      </c>
      <c r="AP35" s="322">
        <v>15561</v>
      </c>
      <c r="AQ35" s="323">
        <v>13693</v>
      </c>
      <c r="AR35" s="324">
        <v>13.6</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537</v>
      </c>
      <c r="AL36" s="1204"/>
      <c r="AM36" s="1204"/>
      <c r="AN36" s="1205"/>
      <c r="AO36" s="322">
        <v>442647</v>
      </c>
      <c r="AP36" s="322">
        <v>5035</v>
      </c>
      <c r="AQ36" s="323">
        <v>1763</v>
      </c>
      <c r="AR36" s="324">
        <v>185.6</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538</v>
      </c>
      <c r="AL37" s="1204"/>
      <c r="AM37" s="1204"/>
      <c r="AN37" s="1205"/>
      <c r="AO37" s="322">
        <v>26599</v>
      </c>
      <c r="AP37" s="322">
        <v>303</v>
      </c>
      <c r="AQ37" s="323">
        <v>897</v>
      </c>
      <c r="AR37" s="324">
        <v>-66.2</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539</v>
      </c>
      <c r="AL38" s="1207"/>
      <c r="AM38" s="1207"/>
      <c r="AN38" s="1208"/>
      <c r="AO38" s="325" t="s">
        <v>519</v>
      </c>
      <c r="AP38" s="325" t="s">
        <v>519</v>
      </c>
      <c r="AQ38" s="326">
        <v>1</v>
      </c>
      <c r="AR38" s="314" t="s">
        <v>519</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540</v>
      </c>
      <c r="AL39" s="1207"/>
      <c r="AM39" s="1207"/>
      <c r="AN39" s="1208"/>
      <c r="AO39" s="322">
        <v>-751904</v>
      </c>
      <c r="AP39" s="322">
        <v>-8553</v>
      </c>
      <c r="AQ39" s="323">
        <v>-5566</v>
      </c>
      <c r="AR39" s="324">
        <v>53.7</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541</v>
      </c>
      <c r="AL40" s="1204"/>
      <c r="AM40" s="1204"/>
      <c r="AN40" s="1205"/>
      <c r="AO40" s="322">
        <v>-2985681</v>
      </c>
      <c r="AP40" s="322">
        <v>-33964</v>
      </c>
      <c r="AQ40" s="323">
        <v>-36175</v>
      </c>
      <c r="AR40" s="324">
        <v>-6.1</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297</v>
      </c>
      <c r="AL41" s="1210"/>
      <c r="AM41" s="1210"/>
      <c r="AN41" s="1211"/>
      <c r="AO41" s="322">
        <v>1349293</v>
      </c>
      <c r="AP41" s="322">
        <v>15349</v>
      </c>
      <c r="AQ41" s="323">
        <v>14303</v>
      </c>
      <c r="AR41" s="324">
        <v>7.3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542</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544</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509</v>
      </c>
      <c r="AN49" s="1200" t="s">
        <v>545</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546</v>
      </c>
      <c r="AO50" s="339" t="s">
        <v>547</v>
      </c>
      <c r="AP50" s="340" t="s">
        <v>548</v>
      </c>
      <c r="AQ50" s="341" t="s">
        <v>549</v>
      </c>
      <c r="AR50" s="342" t="s">
        <v>550</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551</v>
      </c>
      <c r="AL51" s="335"/>
      <c r="AM51" s="343">
        <v>7076003</v>
      </c>
      <c r="AN51" s="344">
        <v>81381</v>
      </c>
      <c r="AO51" s="345">
        <v>76.8</v>
      </c>
      <c r="AP51" s="346">
        <v>69560</v>
      </c>
      <c r="AQ51" s="347">
        <v>32</v>
      </c>
      <c r="AR51" s="348">
        <v>44.8</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552</v>
      </c>
      <c r="AM52" s="351">
        <v>2910124</v>
      </c>
      <c r="AN52" s="352">
        <v>33469</v>
      </c>
      <c r="AO52" s="353">
        <v>13.9</v>
      </c>
      <c r="AP52" s="354">
        <v>35305</v>
      </c>
      <c r="AQ52" s="355">
        <v>17</v>
      </c>
      <c r="AR52" s="356">
        <v>-3.1</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553</v>
      </c>
      <c r="AL53" s="335"/>
      <c r="AM53" s="343">
        <v>5233709</v>
      </c>
      <c r="AN53" s="344">
        <v>60045</v>
      </c>
      <c r="AO53" s="345">
        <v>-26.2</v>
      </c>
      <c r="AP53" s="346">
        <v>65988</v>
      </c>
      <c r="AQ53" s="347">
        <v>-5.0999999999999996</v>
      </c>
      <c r="AR53" s="348">
        <v>-21.1</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552</v>
      </c>
      <c r="AM54" s="351">
        <v>1640561</v>
      </c>
      <c r="AN54" s="352">
        <v>18822</v>
      </c>
      <c r="AO54" s="353">
        <v>-43.8</v>
      </c>
      <c r="AP54" s="354">
        <v>36473</v>
      </c>
      <c r="AQ54" s="355">
        <v>3.3</v>
      </c>
      <c r="AR54" s="356">
        <v>-47.1</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554</v>
      </c>
      <c r="AL55" s="335"/>
      <c r="AM55" s="343">
        <v>4396925</v>
      </c>
      <c r="AN55" s="344">
        <v>50392</v>
      </c>
      <c r="AO55" s="345">
        <v>-16.100000000000001</v>
      </c>
      <c r="AP55" s="346">
        <v>54227</v>
      </c>
      <c r="AQ55" s="347">
        <v>-17.8</v>
      </c>
      <c r="AR55" s="348">
        <v>1.7</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552</v>
      </c>
      <c r="AM56" s="351">
        <v>1995502</v>
      </c>
      <c r="AN56" s="352">
        <v>22870</v>
      </c>
      <c r="AO56" s="353">
        <v>21.5</v>
      </c>
      <c r="AP56" s="354">
        <v>29694</v>
      </c>
      <c r="AQ56" s="355">
        <v>-18.600000000000001</v>
      </c>
      <c r="AR56" s="356">
        <v>40.1</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555</v>
      </c>
      <c r="AL57" s="335"/>
      <c r="AM57" s="343">
        <v>4728140</v>
      </c>
      <c r="AN57" s="344">
        <v>53972</v>
      </c>
      <c r="AO57" s="345">
        <v>7.1</v>
      </c>
      <c r="AP57" s="346">
        <v>57295</v>
      </c>
      <c r="AQ57" s="347">
        <v>5.7</v>
      </c>
      <c r="AR57" s="348">
        <v>1.4</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552</v>
      </c>
      <c r="AM58" s="351">
        <v>2374955</v>
      </c>
      <c r="AN58" s="352">
        <v>27110</v>
      </c>
      <c r="AO58" s="353">
        <v>18.5</v>
      </c>
      <c r="AP58" s="354">
        <v>32771</v>
      </c>
      <c r="AQ58" s="355">
        <v>10.4</v>
      </c>
      <c r="AR58" s="356">
        <v>8.1</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556</v>
      </c>
      <c r="AL59" s="335"/>
      <c r="AM59" s="343">
        <v>5066632</v>
      </c>
      <c r="AN59" s="344">
        <v>57636</v>
      </c>
      <c r="AO59" s="345">
        <v>6.8</v>
      </c>
      <c r="AP59" s="346">
        <v>54110</v>
      </c>
      <c r="AQ59" s="347">
        <v>-5.6</v>
      </c>
      <c r="AR59" s="348">
        <v>12.4</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552</v>
      </c>
      <c r="AM60" s="351">
        <v>3281975</v>
      </c>
      <c r="AN60" s="352">
        <v>37334</v>
      </c>
      <c r="AO60" s="353">
        <v>37.700000000000003</v>
      </c>
      <c r="AP60" s="354">
        <v>30620</v>
      </c>
      <c r="AQ60" s="355">
        <v>-6.6</v>
      </c>
      <c r="AR60" s="356">
        <v>44.3</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557</v>
      </c>
      <c r="AL61" s="357"/>
      <c r="AM61" s="358">
        <v>5300282</v>
      </c>
      <c r="AN61" s="359">
        <v>60685</v>
      </c>
      <c r="AO61" s="360">
        <v>9.6999999999999993</v>
      </c>
      <c r="AP61" s="361">
        <v>60236</v>
      </c>
      <c r="AQ61" s="362">
        <v>1.8</v>
      </c>
      <c r="AR61" s="348">
        <v>7.9</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552</v>
      </c>
      <c r="AM62" s="351">
        <v>2440623</v>
      </c>
      <c r="AN62" s="352">
        <v>27921</v>
      </c>
      <c r="AO62" s="353">
        <v>9.6</v>
      </c>
      <c r="AP62" s="354">
        <v>32973</v>
      </c>
      <c r="AQ62" s="355">
        <v>1.1000000000000001</v>
      </c>
      <c r="AR62" s="356">
        <v>8.5</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cMBFBQ6S/aFjAToj/Bk+x1DDI+XnhjHZqU7EkgY7uHabHZjLPTU40+qSRFjVAOuhyhPY5ig6d3Q1n6TzmKGwrA==" saltValue="lDYkvLrzgiLlWRS7X0DpS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bh/F3xRHsxfW46taAzd5isEnnyd4XxrGCN8Wtuk5bymrNewyGrdtTcgcd40NbFSRkdd03fyiSv0Si0FyqZWvg==" saltValue="s7tQ6uNRC6C7PsPzzTPhz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R7JbjJMDZB79yphqaDMs5jIJ3N8UJydtiD/wuQ1s/J3+xPRbGIxxzqu1hrG5Drla++bu8lqGO6xiKXHIYZGyw==" saltValue="pXZYVSYVzjvZh+FM2wDsG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12" t="s">
        <v>3</v>
      </c>
      <c r="D47" s="1212"/>
      <c r="E47" s="1213"/>
      <c r="F47" s="11">
        <v>9.77</v>
      </c>
      <c r="G47" s="12">
        <v>9.7100000000000009</v>
      </c>
      <c r="H47" s="12">
        <v>8.7200000000000006</v>
      </c>
      <c r="I47" s="12">
        <v>9.44</v>
      </c>
      <c r="J47" s="13">
        <v>8.8800000000000008</v>
      </c>
    </row>
    <row r="48" spans="2:10" ht="57.75" customHeight="1" x14ac:dyDescent="0.15">
      <c r="B48" s="14"/>
      <c r="C48" s="1214" t="s">
        <v>4</v>
      </c>
      <c r="D48" s="1214"/>
      <c r="E48" s="1215"/>
      <c r="F48" s="15">
        <v>0.55000000000000004</v>
      </c>
      <c r="G48" s="16">
        <v>6.06</v>
      </c>
      <c r="H48" s="16">
        <v>5.01</v>
      </c>
      <c r="I48" s="16">
        <v>4.76</v>
      </c>
      <c r="J48" s="17">
        <v>6.62</v>
      </c>
    </row>
    <row r="49" spans="2:10" ht="57.75" customHeight="1" thickBot="1" x14ac:dyDescent="0.2">
      <c r="B49" s="18"/>
      <c r="C49" s="1216" t="s">
        <v>5</v>
      </c>
      <c r="D49" s="1216"/>
      <c r="E49" s="1217"/>
      <c r="F49" s="19" t="s">
        <v>566</v>
      </c>
      <c r="G49" s="20">
        <v>5.38</v>
      </c>
      <c r="H49" s="20" t="s">
        <v>567</v>
      </c>
      <c r="I49" s="20">
        <v>0.25</v>
      </c>
      <c r="J49" s="21">
        <v>1.51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FKR0bjUkW88fO3M/vClBmDoON4quzn/xdpm92F/jRe9HZQygVCCenlPZzxoWA2K8nEIArMEm57NR0vE3BTkOEA==" saltValue="SDSzj0HIJG4pS7CtqhGy+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24" t="s">
        <v>568</v>
      </c>
      <c r="D34" s="1224"/>
      <c r="E34" s="1225"/>
      <c r="F34" s="32">
        <v>0</v>
      </c>
      <c r="G34" s="33">
        <v>0</v>
      </c>
      <c r="H34" s="33">
        <v>0</v>
      </c>
      <c r="I34" s="33" t="s">
        <v>569</v>
      </c>
      <c r="J34" s="34" t="s">
        <v>569</v>
      </c>
      <c r="K34" s="22"/>
      <c r="L34" s="22"/>
      <c r="M34" s="22"/>
      <c r="N34" s="22"/>
      <c r="O34" s="22"/>
      <c r="P34" s="22"/>
    </row>
    <row r="35" spans="1:16" ht="39" customHeight="1" x14ac:dyDescent="0.15">
      <c r="A35" s="22"/>
      <c r="B35" s="35"/>
      <c r="C35" s="1218" t="s">
        <v>570</v>
      </c>
      <c r="D35" s="1219"/>
      <c r="E35" s="1220"/>
      <c r="F35" s="36">
        <v>5.87</v>
      </c>
      <c r="G35" s="37">
        <v>6.71</v>
      </c>
      <c r="H35" s="37">
        <v>6.92</v>
      </c>
      <c r="I35" s="37">
        <v>7.54</v>
      </c>
      <c r="J35" s="38">
        <v>7.65</v>
      </c>
      <c r="K35" s="22"/>
      <c r="L35" s="22"/>
      <c r="M35" s="22"/>
      <c r="N35" s="22"/>
      <c r="O35" s="22"/>
      <c r="P35" s="22"/>
    </row>
    <row r="36" spans="1:16" ht="39" customHeight="1" x14ac:dyDescent="0.15">
      <c r="A36" s="22"/>
      <c r="B36" s="35"/>
      <c r="C36" s="1218" t="s">
        <v>571</v>
      </c>
      <c r="D36" s="1219"/>
      <c r="E36" s="1220"/>
      <c r="F36" s="36">
        <v>6.68</v>
      </c>
      <c r="G36" s="37">
        <v>6.03</v>
      </c>
      <c r="H36" s="37">
        <v>4.95</v>
      </c>
      <c r="I36" s="37">
        <v>4.75</v>
      </c>
      <c r="J36" s="38">
        <v>6.61</v>
      </c>
      <c r="K36" s="22"/>
      <c r="L36" s="22"/>
      <c r="M36" s="22"/>
      <c r="N36" s="22"/>
      <c r="O36" s="22"/>
      <c r="P36" s="22"/>
    </row>
    <row r="37" spans="1:16" ht="39" customHeight="1" x14ac:dyDescent="0.15">
      <c r="A37" s="22"/>
      <c r="B37" s="35"/>
      <c r="C37" s="1218" t="s">
        <v>572</v>
      </c>
      <c r="D37" s="1219"/>
      <c r="E37" s="1220"/>
      <c r="F37" s="36">
        <v>1.1499999999999999</v>
      </c>
      <c r="G37" s="37">
        <v>1.78</v>
      </c>
      <c r="H37" s="37">
        <v>1.89</v>
      </c>
      <c r="I37" s="37">
        <v>1.62</v>
      </c>
      <c r="J37" s="38">
        <v>1.39</v>
      </c>
      <c r="K37" s="22"/>
      <c r="L37" s="22"/>
      <c r="M37" s="22"/>
      <c r="N37" s="22"/>
      <c r="O37" s="22"/>
      <c r="P37" s="22"/>
    </row>
    <row r="38" spans="1:16" ht="39" customHeight="1" x14ac:dyDescent="0.15">
      <c r="A38" s="22"/>
      <c r="B38" s="35"/>
      <c r="C38" s="1218" t="s">
        <v>573</v>
      </c>
      <c r="D38" s="1219"/>
      <c r="E38" s="1220"/>
      <c r="F38" s="36">
        <v>0.15</v>
      </c>
      <c r="G38" s="37">
        <v>0.47</v>
      </c>
      <c r="H38" s="37">
        <v>0.84</v>
      </c>
      <c r="I38" s="37">
        <v>0.81</v>
      </c>
      <c r="J38" s="38">
        <v>0.64</v>
      </c>
      <c r="K38" s="22"/>
      <c r="L38" s="22"/>
      <c r="M38" s="22"/>
      <c r="N38" s="22"/>
      <c r="O38" s="22"/>
      <c r="P38" s="22"/>
    </row>
    <row r="39" spans="1:16" ht="39" customHeight="1" x14ac:dyDescent="0.15">
      <c r="A39" s="22"/>
      <c r="B39" s="35"/>
      <c r="C39" s="1218" t="s">
        <v>574</v>
      </c>
      <c r="D39" s="1219"/>
      <c r="E39" s="1220"/>
      <c r="F39" s="36">
        <v>0.33</v>
      </c>
      <c r="G39" s="37">
        <v>0.22</v>
      </c>
      <c r="H39" s="37">
        <v>0.64</v>
      </c>
      <c r="I39" s="37">
        <v>0.5</v>
      </c>
      <c r="J39" s="38">
        <v>0.6</v>
      </c>
      <c r="K39" s="22"/>
      <c r="L39" s="22"/>
      <c r="M39" s="22"/>
      <c r="N39" s="22"/>
      <c r="O39" s="22"/>
      <c r="P39" s="22"/>
    </row>
    <row r="40" spans="1:16" ht="39" customHeight="1" x14ac:dyDescent="0.15">
      <c r="A40" s="22"/>
      <c r="B40" s="35"/>
      <c r="C40" s="1218" t="s">
        <v>575</v>
      </c>
      <c r="D40" s="1219"/>
      <c r="E40" s="1220"/>
      <c r="F40" s="36">
        <v>0.34</v>
      </c>
      <c r="G40" s="37">
        <v>0.23</v>
      </c>
      <c r="H40" s="37">
        <v>0.3</v>
      </c>
      <c r="I40" s="37">
        <v>0.44</v>
      </c>
      <c r="J40" s="38">
        <v>0.13</v>
      </c>
      <c r="K40" s="22"/>
      <c r="L40" s="22"/>
      <c r="M40" s="22"/>
      <c r="N40" s="22"/>
      <c r="O40" s="22"/>
      <c r="P40" s="22"/>
    </row>
    <row r="41" spans="1:16" ht="39" customHeight="1" x14ac:dyDescent="0.15">
      <c r="A41" s="22"/>
      <c r="B41" s="35"/>
      <c r="C41" s="1218" t="s">
        <v>576</v>
      </c>
      <c r="D41" s="1219"/>
      <c r="E41" s="1220"/>
      <c r="F41" s="36">
        <v>0.01</v>
      </c>
      <c r="G41" s="37">
        <v>0.01</v>
      </c>
      <c r="H41" s="37">
        <v>0.01</v>
      </c>
      <c r="I41" s="37">
        <v>0.02</v>
      </c>
      <c r="J41" s="38">
        <v>0.02</v>
      </c>
      <c r="K41" s="22"/>
      <c r="L41" s="22"/>
      <c r="M41" s="22"/>
      <c r="N41" s="22"/>
      <c r="O41" s="22"/>
      <c r="P41" s="22"/>
    </row>
    <row r="42" spans="1:16" ht="39" customHeight="1" x14ac:dyDescent="0.15">
      <c r="A42" s="22"/>
      <c r="B42" s="39"/>
      <c r="C42" s="1218" t="s">
        <v>577</v>
      </c>
      <c r="D42" s="1219"/>
      <c r="E42" s="1220"/>
      <c r="F42" s="36" t="s">
        <v>519</v>
      </c>
      <c r="G42" s="37" t="s">
        <v>519</v>
      </c>
      <c r="H42" s="37" t="s">
        <v>519</v>
      </c>
      <c r="I42" s="37" t="s">
        <v>519</v>
      </c>
      <c r="J42" s="38" t="s">
        <v>519</v>
      </c>
      <c r="K42" s="22"/>
      <c r="L42" s="22"/>
      <c r="M42" s="22"/>
      <c r="N42" s="22"/>
      <c r="O42" s="22"/>
      <c r="P42" s="22"/>
    </row>
    <row r="43" spans="1:16" ht="39" customHeight="1" thickBot="1" x14ac:dyDescent="0.2">
      <c r="A43" s="22"/>
      <c r="B43" s="40"/>
      <c r="C43" s="1221" t="s">
        <v>578</v>
      </c>
      <c r="D43" s="1222"/>
      <c r="E43" s="1223"/>
      <c r="F43" s="41">
        <v>0.03</v>
      </c>
      <c r="G43" s="42">
        <v>0.04</v>
      </c>
      <c r="H43" s="42">
        <v>7.0000000000000007E-2</v>
      </c>
      <c r="I43" s="42">
        <v>0.02</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4AnJgz1oVwelmW1lA9OvoxY7gaxFIIWXgmRIeALSoKelIs6+0T7Y8Z6ucbblGe6jYS216Qdq28KpYrw4ZF48g==" saltValue="GC1S/ZL3bsI/RdaMfy/Z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3914</v>
      </c>
      <c r="L45" s="60">
        <v>3955</v>
      </c>
      <c r="M45" s="60">
        <v>3713</v>
      </c>
      <c r="N45" s="60">
        <v>3347</v>
      </c>
      <c r="O45" s="61">
        <v>3250</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519</v>
      </c>
      <c r="L46" s="64" t="s">
        <v>519</v>
      </c>
      <c r="M46" s="64" t="s">
        <v>519</v>
      </c>
      <c r="N46" s="64" t="s">
        <v>519</v>
      </c>
      <c r="O46" s="65" t="s">
        <v>519</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519</v>
      </c>
      <c r="L47" s="64" t="s">
        <v>519</v>
      </c>
      <c r="M47" s="64" t="s">
        <v>519</v>
      </c>
      <c r="N47" s="64" t="s">
        <v>519</v>
      </c>
      <c r="O47" s="65" t="s">
        <v>519</v>
      </c>
      <c r="P47" s="48"/>
      <c r="Q47" s="48"/>
      <c r="R47" s="48"/>
      <c r="S47" s="48"/>
      <c r="T47" s="48"/>
      <c r="U47" s="48"/>
    </row>
    <row r="48" spans="1:21" ht="30.75" customHeight="1" x14ac:dyDescent="0.15">
      <c r="A48" s="48"/>
      <c r="B48" s="1236"/>
      <c r="C48" s="1237"/>
      <c r="D48" s="62"/>
      <c r="E48" s="1228" t="s">
        <v>15</v>
      </c>
      <c r="F48" s="1228"/>
      <c r="G48" s="1228"/>
      <c r="H48" s="1228"/>
      <c r="I48" s="1228"/>
      <c r="J48" s="1229"/>
      <c r="K48" s="63">
        <v>886</v>
      </c>
      <c r="L48" s="64">
        <v>1126</v>
      </c>
      <c r="M48" s="64">
        <v>1159</v>
      </c>
      <c r="N48" s="64">
        <v>1246</v>
      </c>
      <c r="O48" s="65">
        <v>1368</v>
      </c>
      <c r="P48" s="48"/>
      <c r="Q48" s="48"/>
      <c r="R48" s="48"/>
      <c r="S48" s="48"/>
      <c r="T48" s="48"/>
      <c r="U48" s="48"/>
    </row>
    <row r="49" spans="1:21" ht="30.75" customHeight="1" x14ac:dyDescent="0.15">
      <c r="A49" s="48"/>
      <c r="B49" s="1236"/>
      <c r="C49" s="1237"/>
      <c r="D49" s="62"/>
      <c r="E49" s="1228" t="s">
        <v>16</v>
      </c>
      <c r="F49" s="1228"/>
      <c r="G49" s="1228"/>
      <c r="H49" s="1228"/>
      <c r="I49" s="1228"/>
      <c r="J49" s="1229"/>
      <c r="K49" s="63">
        <v>406</v>
      </c>
      <c r="L49" s="64">
        <v>420</v>
      </c>
      <c r="M49" s="64">
        <v>422</v>
      </c>
      <c r="N49" s="64">
        <v>412</v>
      </c>
      <c r="O49" s="65">
        <v>443</v>
      </c>
      <c r="P49" s="48"/>
      <c r="Q49" s="48"/>
      <c r="R49" s="48"/>
      <c r="S49" s="48"/>
      <c r="T49" s="48"/>
      <c r="U49" s="48"/>
    </row>
    <row r="50" spans="1:21" ht="30.75" customHeight="1" x14ac:dyDescent="0.15">
      <c r="A50" s="48"/>
      <c r="B50" s="1236"/>
      <c r="C50" s="1237"/>
      <c r="D50" s="62"/>
      <c r="E50" s="1228" t="s">
        <v>17</v>
      </c>
      <c r="F50" s="1228"/>
      <c r="G50" s="1228"/>
      <c r="H50" s="1228"/>
      <c r="I50" s="1228"/>
      <c r="J50" s="1229"/>
      <c r="K50" s="63">
        <v>27</v>
      </c>
      <c r="L50" s="64">
        <v>26</v>
      </c>
      <c r="M50" s="64">
        <v>27</v>
      </c>
      <c r="N50" s="64">
        <v>27</v>
      </c>
      <c r="O50" s="65">
        <v>27</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519</v>
      </c>
      <c r="L51" s="64" t="s">
        <v>519</v>
      </c>
      <c r="M51" s="64" t="s">
        <v>519</v>
      </c>
      <c r="N51" s="64" t="s">
        <v>519</v>
      </c>
      <c r="O51" s="65" t="s">
        <v>519</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3820</v>
      </c>
      <c r="L52" s="64">
        <v>3969</v>
      </c>
      <c r="M52" s="64">
        <v>3777</v>
      </c>
      <c r="N52" s="64">
        <v>3657</v>
      </c>
      <c r="O52" s="65">
        <v>3738</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1413</v>
      </c>
      <c r="L53" s="69">
        <v>1558</v>
      </c>
      <c r="M53" s="69">
        <v>1544</v>
      </c>
      <c r="N53" s="69">
        <v>1375</v>
      </c>
      <c r="O53" s="70">
        <v>1350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lfcxL+shy25QS4vK68BfZpnnvD5y0GeFuAxurflUL0PpzZEnicEFCgXtsfEiEXoybjlF5YG757vicER2sfd1Tg==" saltValue="6E/EKr8w51riH76w0LkJ/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561</v>
      </c>
      <c r="J40" s="79" t="s">
        <v>562</v>
      </c>
      <c r="K40" s="79" t="s">
        <v>563</v>
      </c>
      <c r="L40" s="79" t="s">
        <v>564</v>
      </c>
      <c r="M40" s="80" t="s">
        <v>565</v>
      </c>
    </row>
    <row r="41" spans="2:13" ht="27.75" customHeight="1" x14ac:dyDescent="0.15">
      <c r="B41" s="1242" t="s">
        <v>24</v>
      </c>
      <c r="C41" s="1243"/>
      <c r="D41" s="81"/>
      <c r="E41" s="1248" t="s">
        <v>25</v>
      </c>
      <c r="F41" s="1248"/>
      <c r="G41" s="1248"/>
      <c r="H41" s="1249"/>
      <c r="I41" s="82">
        <v>25776</v>
      </c>
      <c r="J41" s="83">
        <v>25709</v>
      </c>
      <c r="K41" s="83">
        <v>25402</v>
      </c>
      <c r="L41" s="83">
        <v>25349</v>
      </c>
      <c r="M41" s="84">
        <v>26367</v>
      </c>
    </row>
    <row r="42" spans="2:13" ht="27.75" customHeight="1" x14ac:dyDescent="0.15">
      <c r="B42" s="1244"/>
      <c r="C42" s="1245"/>
      <c r="D42" s="85"/>
      <c r="E42" s="1250" t="s">
        <v>26</v>
      </c>
      <c r="F42" s="1250"/>
      <c r="G42" s="1250"/>
      <c r="H42" s="1251"/>
      <c r="I42" s="86">
        <v>209</v>
      </c>
      <c r="J42" s="87">
        <v>182</v>
      </c>
      <c r="K42" s="87">
        <v>168</v>
      </c>
      <c r="L42" s="87">
        <v>3933</v>
      </c>
      <c r="M42" s="88">
        <v>3818</v>
      </c>
    </row>
    <row r="43" spans="2:13" ht="27.75" customHeight="1" x14ac:dyDescent="0.15">
      <c r="B43" s="1244"/>
      <c r="C43" s="1245"/>
      <c r="D43" s="85"/>
      <c r="E43" s="1250" t="s">
        <v>27</v>
      </c>
      <c r="F43" s="1250"/>
      <c r="G43" s="1250"/>
      <c r="H43" s="1251"/>
      <c r="I43" s="86">
        <v>12469</v>
      </c>
      <c r="J43" s="87">
        <v>12209</v>
      </c>
      <c r="K43" s="87">
        <v>11707</v>
      </c>
      <c r="L43" s="87">
        <v>11621</v>
      </c>
      <c r="M43" s="88">
        <v>11851</v>
      </c>
    </row>
    <row r="44" spans="2:13" ht="27.75" customHeight="1" x14ac:dyDescent="0.15">
      <c r="B44" s="1244"/>
      <c r="C44" s="1245"/>
      <c r="D44" s="85"/>
      <c r="E44" s="1250" t="s">
        <v>28</v>
      </c>
      <c r="F44" s="1250"/>
      <c r="G44" s="1250"/>
      <c r="H44" s="1251"/>
      <c r="I44" s="86">
        <v>8141</v>
      </c>
      <c r="J44" s="87">
        <v>7274</v>
      </c>
      <c r="K44" s="87">
        <v>6576</v>
      </c>
      <c r="L44" s="87">
        <v>5935</v>
      </c>
      <c r="M44" s="88">
        <v>5333</v>
      </c>
    </row>
    <row r="45" spans="2:13" ht="27.75" customHeight="1" x14ac:dyDescent="0.15">
      <c r="B45" s="1244"/>
      <c r="C45" s="1245"/>
      <c r="D45" s="85"/>
      <c r="E45" s="1250" t="s">
        <v>29</v>
      </c>
      <c r="F45" s="1250"/>
      <c r="G45" s="1250"/>
      <c r="H45" s="1251"/>
      <c r="I45" s="86">
        <v>3910</v>
      </c>
      <c r="J45" s="87">
        <v>3660</v>
      </c>
      <c r="K45" s="87">
        <v>3642</v>
      </c>
      <c r="L45" s="87">
        <v>3748</v>
      </c>
      <c r="M45" s="88">
        <v>3646</v>
      </c>
    </row>
    <row r="46" spans="2:13" ht="27.75" customHeight="1" x14ac:dyDescent="0.15">
      <c r="B46" s="1244"/>
      <c r="C46" s="1245"/>
      <c r="D46" s="89"/>
      <c r="E46" s="1250" t="s">
        <v>30</v>
      </c>
      <c r="F46" s="1250"/>
      <c r="G46" s="1250"/>
      <c r="H46" s="1251"/>
      <c r="I46" s="86" t="s">
        <v>519</v>
      </c>
      <c r="J46" s="87" t="s">
        <v>519</v>
      </c>
      <c r="K46" s="87" t="s">
        <v>519</v>
      </c>
      <c r="L46" s="87" t="s">
        <v>519</v>
      </c>
      <c r="M46" s="88" t="s">
        <v>519</v>
      </c>
    </row>
    <row r="47" spans="2:13" ht="27.75" customHeight="1" x14ac:dyDescent="0.15">
      <c r="B47" s="1244"/>
      <c r="C47" s="1245"/>
      <c r="D47" s="90"/>
      <c r="E47" s="1252" t="s">
        <v>31</v>
      </c>
      <c r="F47" s="1253"/>
      <c r="G47" s="1253"/>
      <c r="H47" s="1254"/>
      <c r="I47" s="86" t="s">
        <v>519</v>
      </c>
      <c r="J47" s="87" t="s">
        <v>519</v>
      </c>
      <c r="K47" s="87" t="s">
        <v>519</v>
      </c>
      <c r="L47" s="87" t="s">
        <v>519</v>
      </c>
      <c r="M47" s="88" t="s">
        <v>519</v>
      </c>
    </row>
    <row r="48" spans="2:13" ht="27.75" customHeight="1" x14ac:dyDescent="0.15">
      <c r="B48" s="1244"/>
      <c r="C48" s="1245"/>
      <c r="D48" s="85"/>
      <c r="E48" s="1250" t="s">
        <v>32</v>
      </c>
      <c r="F48" s="1250"/>
      <c r="G48" s="1250"/>
      <c r="H48" s="1251"/>
      <c r="I48" s="86" t="s">
        <v>519</v>
      </c>
      <c r="J48" s="87" t="s">
        <v>519</v>
      </c>
      <c r="K48" s="87" t="s">
        <v>519</v>
      </c>
      <c r="L48" s="87" t="s">
        <v>519</v>
      </c>
      <c r="M48" s="88" t="s">
        <v>519</v>
      </c>
    </row>
    <row r="49" spans="2:13" ht="27.75" customHeight="1" x14ac:dyDescent="0.15">
      <c r="B49" s="1246"/>
      <c r="C49" s="1247"/>
      <c r="D49" s="85"/>
      <c r="E49" s="1250" t="s">
        <v>33</v>
      </c>
      <c r="F49" s="1250"/>
      <c r="G49" s="1250"/>
      <c r="H49" s="1251"/>
      <c r="I49" s="86" t="s">
        <v>519</v>
      </c>
      <c r="J49" s="87" t="s">
        <v>519</v>
      </c>
      <c r="K49" s="87" t="s">
        <v>519</v>
      </c>
      <c r="L49" s="87" t="s">
        <v>519</v>
      </c>
      <c r="M49" s="88" t="s">
        <v>519</v>
      </c>
    </row>
    <row r="50" spans="2:13" ht="27.75" customHeight="1" x14ac:dyDescent="0.15">
      <c r="B50" s="1255" t="s">
        <v>34</v>
      </c>
      <c r="C50" s="1256"/>
      <c r="D50" s="91"/>
      <c r="E50" s="1250" t="s">
        <v>35</v>
      </c>
      <c r="F50" s="1250"/>
      <c r="G50" s="1250"/>
      <c r="H50" s="1251"/>
      <c r="I50" s="86">
        <v>6977</v>
      </c>
      <c r="J50" s="87">
        <v>6536</v>
      </c>
      <c r="K50" s="87">
        <v>6543</v>
      </c>
      <c r="L50" s="87">
        <v>7518</v>
      </c>
      <c r="M50" s="88">
        <v>7405</v>
      </c>
    </row>
    <row r="51" spans="2:13" ht="27.75" customHeight="1" x14ac:dyDescent="0.15">
      <c r="B51" s="1244"/>
      <c r="C51" s="1245"/>
      <c r="D51" s="85"/>
      <c r="E51" s="1250" t="s">
        <v>36</v>
      </c>
      <c r="F51" s="1250"/>
      <c r="G51" s="1250"/>
      <c r="H51" s="1251"/>
      <c r="I51" s="86">
        <v>530</v>
      </c>
      <c r="J51" s="87">
        <v>791</v>
      </c>
      <c r="K51" s="87">
        <v>1642</v>
      </c>
      <c r="L51" s="87">
        <v>1607</v>
      </c>
      <c r="M51" s="88">
        <v>1755</v>
      </c>
    </row>
    <row r="52" spans="2:13" ht="27.75" customHeight="1" x14ac:dyDescent="0.15">
      <c r="B52" s="1246"/>
      <c r="C52" s="1247"/>
      <c r="D52" s="85"/>
      <c r="E52" s="1250" t="s">
        <v>37</v>
      </c>
      <c r="F52" s="1250"/>
      <c r="G52" s="1250"/>
      <c r="H52" s="1251"/>
      <c r="I52" s="86">
        <v>33746</v>
      </c>
      <c r="J52" s="87">
        <v>33308</v>
      </c>
      <c r="K52" s="87">
        <v>32569</v>
      </c>
      <c r="L52" s="87">
        <v>32420</v>
      </c>
      <c r="M52" s="88">
        <v>32216</v>
      </c>
    </row>
    <row r="53" spans="2:13" ht="27.75" customHeight="1" thickBot="1" x14ac:dyDescent="0.2">
      <c r="B53" s="1257" t="s">
        <v>38</v>
      </c>
      <c r="C53" s="1258"/>
      <c r="D53" s="92"/>
      <c r="E53" s="1259" t="s">
        <v>39</v>
      </c>
      <c r="F53" s="1259"/>
      <c r="G53" s="1259"/>
      <c r="H53" s="1260"/>
      <c r="I53" s="93">
        <v>9252</v>
      </c>
      <c r="J53" s="94">
        <v>8399</v>
      </c>
      <c r="K53" s="94">
        <v>6741</v>
      </c>
      <c r="L53" s="94">
        <v>9041</v>
      </c>
      <c r="M53" s="95">
        <v>9640</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Cz+GP+VsLzBrFr5QHskvVJtSSa8VGQx4BJosI+8EExnUHNzOqrvm3HCnCXzHmvb+KO1PohrBxzV2WKiCJWNWg==" saltValue="imSYPYsF0H1AtlzmDk2mE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563</v>
      </c>
      <c r="G54" s="104" t="s">
        <v>564</v>
      </c>
      <c r="H54" s="105" t="s">
        <v>565</v>
      </c>
    </row>
    <row r="55" spans="2:8" ht="52.5" customHeight="1" x14ac:dyDescent="0.15">
      <c r="B55" s="106"/>
      <c r="C55" s="1269" t="s">
        <v>42</v>
      </c>
      <c r="D55" s="1269"/>
      <c r="E55" s="1270"/>
      <c r="F55" s="107">
        <v>1675</v>
      </c>
      <c r="G55" s="107">
        <v>1785</v>
      </c>
      <c r="H55" s="108">
        <v>1705</v>
      </c>
    </row>
    <row r="56" spans="2:8" ht="52.5" customHeight="1" x14ac:dyDescent="0.15">
      <c r="B56" s="109"/>
      <c r="C56" s="1271" t="s">
        <v>43</v>
      </c>
      <c r="D56" s="1271"/>
      <c r="E56" s="1272"/>
      <c r="F56" s="110">
        <v>620</v>
      </c>
      <c r="G56" s="110">
        <v>621</v>
      </c>
      <c r="H56" s="111">
        <v>622</v>
      </c>
    </row>
    <row r="57" spans="2:8" ht="53.25" customHeight="1" x14ac:dyDescent="0.15">
      <c r="B57" s="109"/>
      <c r="C57" s="1273" t="s">
        <v>44</v>
      </c>
      <c r="D57" s="1273"/>
      <c r="E57" s="1274"/>
      <c r="F57" s="112">
        <v>4025</v>
      </c>
      <c r="G57" s="112">
        <v>3764</v>
      </c>
      <c r="H57" s="113">
        <v>3454</v>
      </c>
    </row>
    <row r="58" spans="2:8" ht="45.75" customHeight="1" x14ac:dyDescent="0.15">
      <c r="B58" s="114"/>
      <c r="C58" s="1261" t="s">
        <v>592</v>
      </c>
      <c r="D58" s="1262"/>
      <c r="E58" s="1263"/>
      <c r="F58" s="115">
        <v>1291</v>
      </c>
      <c r="G58" s="115">
        <v>1292</v>
      </c>
      <c r="H58" s="116">
        <v>1295</v>
      </c>
    </row>
    <row r="59" spans="2:8" ht="45.75" customHeight="1" x14ac:dyDescent="0.15">
      <c r="B59" s="114"/>
      <c r="C59" s="1261" t="s">
        <v>591</v>
      </c>
      <c r="D59" s="1262"/>
      <c r="E59" s="1263"/>
      <c r="F59" s="115">
        <v>1700</v>
      </c>
      <c r="G59" s="115">
        <v>1326</v>
      </c>
      <c r="H59" s="116">
        <v>994</v>
      </c>
    </row>
    <row r="60" spans="2:8" ht="45.75" customHeight="1" x14ac:dyDescent="0.15">
      <c r="B60" s="114"/>
      <c r="C60" s="1261" t="s">
        <v>593</v>
      </c>
      <c r="D60" s="1262"/>
      <c r="E60" s="1263"/>
      <c r="F60" s="115">
        <v>174</v>
      </c>
      <c r="G60" s="115">
        <v>320</v>
      </c>
      <c r="H60" s="116">
        <v>408</v>
      </c>
    </row>
    <row r="61" spans="2:8" ht="45.75" customHeight="1" x14ac:dyDescent="0.15">
      <c r="B61" s="114"/>
      <c r="C61" s="1261" t="s">
        <v>594</v>
      </c>
      <c r="D61" s="1262"/>
      <c r="E61" s="1263"/>
      <c r="F61" s="115">
        <v>267</v>
      </c>
      <c r="G61" s="115">
        <v>264</v>
      </c>
      <c r="H61" s="116">
        <v>264</v>
      </c>
    </row>
    <row r="62" spans="2:8" ht="45.75" customHeight="1" thickBot="1" x14ac:dyDescent="0.2">
      <c r="B62" s="117"/>
      <c r="C62" s="1264" t="s">
        <v>595</v>
      </c>
      <c r="D62" s="1265"/>
      <c r="E62" s="1266"/>
      <c r="F62" s="118">
        <v>292</v>
      </c>
      <c r="G62" s="118">
        <v>268</v>
      </c>
      <c r="H62" s="119">
        <v>247</v>
      </c>
    </row>
    <row r="63" spans="2:8" ht="52.5" customHeight="1" thickBot="1" x14ac:dyDescent="0.2">
      <c r="B63" s="120"/>
      <c r="C63" s="1267" t="s">
        <v>45</v>
      </c>
      <c r="D63" s="1267"/>
      <c r="E63" s="1268"/>
      <c r="F63" s="121">
        <v>6321</v>
      </c>
      <c r="G63" s="121">
        <v>6171</v>
      </c>
      <c r="H63" s="122">
        <v>5781</v>
      </c>
    </row>
    <row r="64" spans="2:8" ht="15" customHeight="1" x14ac:dyDescent="0.15"/>
    <row r="65" ht="0" hidden="1" customHeight="1" x14ac:dyDescent="0.15"/>
    <row r="66" ht="0" hidden="1" customHeight="1" x14ac:dyDescent="0.15"/>
  </sheetData>
  <sheetProtection algorithmName="SHA-512" hashValue="Dya2lgAe3INVugI7MXvv0kmfGqM/PzEsLpwlKdz8cq9SLWhcqJBC49A4V4fhavi64vBH5gtOHtyj5fZtc00o4A==" saltValue="5+YpT9oHum9KlcjgjX8Zb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599</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599</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600</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601</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610</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602</v>
      </c>
    </row>
    <row r="50" spans="1:109" x14ac:dyDescent="0.15">
      <c r="B50" s="374"/>
      <c r="G50" s="1275"/>
      <c r="H50" s="1275"/>
      <c r="I50" s="1275"/>
      <c r="J50" s="1275"/>
      <c r="K50" s="384"/>
      <c r="L50" s="384"/>
      <c r="M50" s="385"/>
      <c r="N50" s="385"/>
      <c r="AN50" s="1276"/>
      <c r="AO50" s="1277"/>
      <c r="AP50" s="1277"/>
      <c r="AQ50" s="1277"/>
      <c r="AR50" s="1277"/>
      <c r="AS50" s="1277"/>
      <c r="AT50" s="1277"/>
      <c r="AU50" s="1277"/>
      <c r="AV50" s="1277"/>
      <c r="AW50" s="1277"/>
      <c r="AX50" s="1277"/>
      <c r="AY50" s="1277"/>
      <c r="AZ50" s="1277"/>
      <c r="BA50" s="1277"/>
      <c r="BB50" s="1277"/>
      <c r="BC50" s="1277"/>
      <c r="BD50" s="1277"/>
      <c r="BE50" s="1277"/>
      <c r="BF50" s="1277"/>
      <c r="BG50" s="1277"/>
      <c r="BH50" s="1277"/>
      <c r="BI50" s="1277"/>
      <c r="BJ50" s="1277"/>
      <c r="BK50" s="1277"/>
      <c r="BL50" s="1277"/>
      <c r="BM50" s="1277"/>
      <c r="BN50" s="1277"/>
      <c r="BO50" s="1278"/>
      <c r="BP50" s="1279" t="s">
        <v>561</v>
      </c>
      <c r="BQ50" s="1279"/>
      <c r="BR50" s="1279"/>
      <c r="BS50" s="1279"/>
      <c r="BT50" s="1279"/>
      <c r="BU50" s="1279"/>
      <c r="BV50" s="1279"/>
      <c r="BW50" s="1279"/>
      <c r="BX50" s="1279" t="s">
        <v>562</v>
      </c>
      <c r="BY50" s="1279"/>
      <c r="BZ50" s="1279"/>
      <c r="CA50" s="1279"/>
      <c r="CB50" s="1279"/>
      <c r="CC50" s="1279"/>
      <c r="CD50" s="1279"/>
      <c r="CE50" s="1279"/>
      <c r="CF50" s="1279" t="s">
        <v>563</v>
      </c>
      <c r="CG50" s="1279"/>
      <c r="CH50" s="1279"/>
      <c r="CI50" s="1279"/>
      <c r="CJ50" s="1279"/>
      <c r="CK50" s="1279"/>
      <c r="CL50" s="1279"/>
      <c r="CM50" s="1279"/>
      <c r="CN50" s="1279" t="s">
        <v>564</v>
      </c>
      <c r="CO50" s="1279"/>
      <c r="CP50" s="1279"/>
      <c r="CQ50" s="1279"/>
      <c r="CR50" s="1279"/>
      <c r="CS50" s="1279"/>
      <c r="CT50" s="1279"/>
      <c r="CU50" s="1279"/>
      <c r="CV50" s="1279" t="s">
        <v>565</v>
      </c>
      <c r="CW50" s="1279"/>
      <c r="CX50" s="1279"/>
      <c r="CY50" s="1279"/>
      <c r="CZ50" s="1279"/>
      <c r="DA50" s="1279"/>
      <c r="DB50" s="1279"/>
      <c r="DC50" s="1279"/>
    </row>
    <row r="51" spans="1:109" ht="13.5" customHeight="1" x14ac:dyDescent="0.15">
      <c r="B51" s="374"/>
      <c r="G51" s="1293"/>
      <c r="H51" s="1293"/>
      <c r="I51" s="1294"/>
      <c r="J51" s="1294"/>
      <c r="K51" s="1292"/>
      <c r="L51" s="1292"/>
      <c r="M51" s="1292"/>
      <c r="N51" s="1292"/>
      <c r="AM51" s="383"/>
      <c r="AN51" s="1282" t="s">
        <v>603</v>
      </c>
      <c r="AO51" s="1282"/>
      <c r="AP51" s="1282"/>
      <c r="AQ51" s="1282"/>
      <c r="AR51" s="1282"/>
      <c r="AS51" s="1282"/>
      <c r="AT51" s="1282"/>
      <c r="AU51" s="1282"/>
      <c r="AV51" s="1282"/>
      <c r="AW51" s="1282"/>
      <c r="AX51" s="1282"/>
      <c r="AY51" s="1282"/>
      <c r="AZ51" s="1282"/>
      <c r="BA51" s="1282"/>
      <c r="BB51" s="1282" t="s">
        <v>604</v>
      </c>
      <c r="BC51" s="1282"/>
      <c r="BD51" s="1282"/>
      <c r="BE51" s="1282"/>
      <c r="BF51" s="1282"/>
      <c r="BG51" s="1282"/>
      <c r="BH51" s="1282"/>
      <c r="BI51" s="1282"/>
      <c r="BJ51" s="1282"/>
      <c r="BK51" s="1282"/>
      <c r="BL51" s="1282"/>
      <c r="BM51" s="1282"/>
      <c r="BN51" s="1282"/>
      <c r="BO51" s="1282"/>
      <c r="BP51" s="1281"/>
      <c r="BQ51" s="1280"/>
      <c r="BR51" s="1280"/>
      <c r="BS51" s="1280"/>
      <c r="BT51" s="1280"/>
      <c r="BU51" s="1280"/>
      <c r="BV51" s="1280"/>
      <c r="BW51" s="1280"/>
      <c r="BX51" s="1281"/>
      <c r="BY51" s="1280"/>
      <c r="BZ51" s="1280"/>
      <c r="CA51" s="1280"/>
      <c r="CB51" s="1280"/>
      <c r="CC51" s="1280"/>
      <c r="CD51" s="1280"/>
      <c r="CE51" s="1280"/>
      <c r="CF51" s="1281"/>
      <c r="CG51" s="1280"/>
      <c r="CH51" s="1280"/>
      <c r="CI51" s="1280"/>
      <c r="CJ51" s="1280"/>
      <c r="CK51" s="1280"/>
      <c r="CL51" s="1280"/>
      <c r="CM51" s="1280"/>
      <c r="CN51" s="1280">
        <v>56.5</v>
      </c>
      <c r="CO51" s="1280"/>
      <c r="CP51" s="1280"/>
      <c r="CQ51" s="1280"/>
      <c r="CR51" s="1280"/>
      <c r="CS51" s="1280"/>
      <c r="CT51" s="1280"/>
      <c r="CU51" s="1280"/>
      <c r="CV51" s="1280">
        <v>59.4</v>
      </c>
      <c r="CW51" s="1280"/>
      <c r="CX51" s="1280"/>
      <c r="CY51" s="1280"/>
      <c r="CZ51" s="1280"/>
      <c r="DA51" s="1280"/>
      <c r="DB51" s="1280"/>
      <c r="DC51" s="1280"/>
    </row>
    <row r="52" spans="1:109" x14ac:dyDescent="0.15">
      <c r="B52" s="374"/>
      <c r="G52" s="1293"/>
      <c r="H52" s="1293"/>
      <c r="I52" s="1294"/>
      <c r="J52" s="1294"/>
      <c r="K52" s="1292"/>
      <c r="L52" s="1292"/>
      <c r="M52" s="1292"/>
      <c r="N52" s="1292"/>
      <c r="AM52" s="383"/>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x14ac:dyDescent="0.15">
      <c r="A53" s="382"/>
      <c r="B53" s="374"/>
      <c r="G53" s="1293"/>
      <c r="H53" s="1293"/>
      <c r="I53" s="1275"/>
      <c r="J53" s="1275"/>
      <c r="K53" s="1292"/>
      <c r="L53" s="1292"/>
      <c r="M53" s="1292"/>
      <c r="N53" s="1292"/>
      <c r="AM53" s="383"/>
      <c r="AN53" s="1282"/>
      <c r="AO53" s="1282"/>
      <c r="AP53" s="1282"/>
      <c r="AQ53" s="1282"/>
      <c r="AR53" s="1282"/>
      <c r="AS53" s="1282"/>
      <c r="AT53" s="1282"/>
      <c r="AU53" s="1282"/>
      <c r="AV53" s="1282"/>
      <c r="AW53" s="1282"/>
      <c r="AX53" s="1282"/>
      <c r="AY53" s="1282"/>
      <c r="AZ53" s="1282"/>
      <c r="BA53" s="1282"/>
      <c r="BB53" s="1282" t="s">
        <v>605</v>
      </c>
      <c r="BC53" s="1282"/>
      <c r="BD53" s="1282"/>
      <c r="BE53" s="1282"/>
      <c r="BF53" s="1282"/>
      <c r="BG53" s="1282"/>
      <c r="BH53" s="1282"/>
      <c r="BI53" s="1282"/>
      <c r="BJ53" s="1282"/>
      <c r="BK53" s="1282"/>
      <c r="BL53" s="1282"/>
      <c r="BM53" s="1282"/>
      <c r="BN53" s="1282"/>
      <c r="BO53" s="1282"/>
      <c r="BP53" s="1281"/>
      <c r="BQ53" s="1280"/>
      <c r="BR53" s="1280"/>
      <c r="BS53" s="1280"/>
      <c r="BT53" s="1280"/>
      <c r="BU53" s="1280"/>
      <c r="BV53" s="1280"/>
      <c r="BW53" s="1280"/>
      <c r="BX53" s="1281"/>
      <c r="BY53" s="1280"/>
      <c r="BZ53" s="1280"/>
      <c r="CA53" s="1280"/>
      <c r="CB53" s="1280"/>
      <c r="CC53" s="1280"/>
      <c r="CD53" s="1280"/>
      <c r="CE53" s="1280"/>
      <c r="CF53" s="1281"/>
      <c r="CG53" s="1280"/>
      <c r="CH53" s="1280"/>
      <c r="CI53" s="1280"/>
      <c r="CJ53" s="1280"/>
      <c r="CK53" s="1280"/>
      <c r="CL53" s="1280"/>
      <c r="CM53" s="1280"/>
      <c r="CN53" s="1280">
        <v>49.7</v>
      </c>
      <c r="CO53" s="1280"/>
      <c r="CP53" s="1280"/>
      <c r="CQ53" s="1280"/>
      <c r="CR53" s="1280"/>
      <c r="CS53" s="1280"/>
      <c r="CT53" s="1280"/>
      <c r="CU53" s="1280"/>
      <c r="CV53" s="1280">
        <v>51.1</v>
      </c>
      <c r="CW53" s="1280"/>
      <c r="CX53" s="1280"/>
      <c r="CY53" s="1280"/>
      <c r="CZ53" s="1280"/>
      <c r="DA53" s="1280"/>
      <c r="DB53" s="1280"/>
      <c r="DC53" s="1280"/>
    </row>
    <row r="54" spans="1:109" x14ac:dyDescent="0.15">
      <c r="A54" s="382"/>
      <c r="B54" s="374"/>
      <c r="G54" s="1293"/>
      <c r="H54" s="1293"/>
      <c r="I54" s="1275"/>
      <c r="J54" s="1275"/>
      <c r="K54" s="1292"/>
      <c r="L54" s="1292"/>
      <c r="M54" s="1292"/>
      <c r="N54" s="1292"/>
      <c r="AM54" s="383"/>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x14ac:dyDescent="0.15">
      <c r="A55" s="382"/>
      <c r="B55" s="374"/>
      <c r="G55" s="1275"/>
      <c r="H55" s="1275"/>
      <c r="I55" s="1275"/>
      <c r="J55" s="1275"/>
      <c r="K55" s="1292"/>
      <c r="L55" s="1292"/>
      <c r="M55" s="1292"/>
      <c r="N55" s="1292"/>
      <c r="AN55" s="1279" t="s">
        <v>606</v>
      </c>
      <c r="AO55" s="1279"/>
      <c r="AP55" s="1279"/>
      <c r="AQ55" s="1279"/>
      <c r="AR55" s="1279"/>
      <c r="AS55" s="1279"/>
      <c r="AT55" s="1279"/>
      <c r="AU55" s="1279"/>
      <c r="AV55" s="1279"/>
      <c r="AW55" s="1279"/>
      <c r="AX55" s="1279"/>
      <c r="AY55" s="1279"/>
      <c r="AZ55" s="1279"/>
      <c r="BA55" s="1279"/>
      <c r="BB55" s="1282" t="s">
        <v>604</v>
      </c>
      <c r="BC55" s="1282"/>
      <c r="BD55" s="1282"/>
      <c r="BE55" s="1282"/>
      <c r="BF55" s="1282"/>
      <c r="BG55" s="1282"/>
      <c r="BH55" s="1282"/>
      <c r="BI55" s="1282"/>
      <c r="BJ55" s="1282"/>
      <c r="BK55" s="1282"/>
      <c r="BL55" s="1282"/>
      <c r="BM55" s="1282"/>
      <c r="BN55" s="1282"/>
      <c r="BO55" s="1282"/>
      <c r="BP55" s="1281"/>
      <c r="BQ55" s="1280"/>
      <c r="BR55" s="1280"/>
      <c r="BS55" s="1280"/>
      <c r="BT55" s="1280"/>
      <c r="BU55" s="1280"/>
      <c r="BV55" s="1280"/>
      <c r="BW55" s="1280"/>
      <c r="BX55" s="1281"/>
      <c r="BY55" s="1280"/>
      <c r="BZ55" s="1280"/>
      <c r="CA55" s="1280"/>
      <c r="CB55" s="1280"/>
      <c r="CC55" s="1280"/>
      <c r="CD55" s="1280"/>
      <c r="CE55" s="1280"/>
      <c r="CF55" s="1281"/>
      <c r="CG55" s="1280"/>
      <c r="CH55" s="1280"/>
      <c r="CI55" s="1280"/>
      <c r="CJ55" s="1280"/>
      <c r="CK55" s="1280"/>
      <c r="CL55" s="1280"/>
      <c r="CM55" s="1280"/>
      <c r="CN55" s="1280">
        <v>33.1</v>
      </c>
      <c r="CO55" s="1280"/>
      <c r="CP55" s="1280"/>
      <c r="CQ55" s="1280"/>
      <c r="CR55" s="1280"/>
      <c r="CS55" s="1280"/>
      <c r="CT55" s="1280"/>
      <c r="CU55" s="1280"/>
      <c r="CV55" s="1280">
        <v>31.3</v>
      </c>
      <c r="CW55" s="1280"/>
      <c r="CX55" s="1280"/>
      <c r="CY55" s="1280"/>
      <c r="CZ55" s="1280"/>
      <c r="DA55" s="1280"/>
      <c r="DB55" s="1280"/>
      <c r="DC55" s="1280"/>
    </row>
    <row r="56" spans="1:109" x14ac:dyDescent="0.15">
      <c r="A56" s="382"/>
      <c r="B56" s="374"/>
      <c r="G56" s="1275"/>
      <c r="H56" s="1275"/>
      <c r="I56" s="1275"/>
      <c r="J56" s="1275"/>
      <c r="K56" s="1292"/>
      <c r="L56" s="1292"/>
      <c r="M56" s="1292"/>
      <c r="N56" s="1292"/>
      <c r="AN56" s="1279"/>
      <c r="AO56" s="1279"/>
      <c r="AP56" s="1279"/>
      <c r="AQ56" s="1279"/>
      <c r="AR56" s="1279"/>
      <c r="AS56" s="1279"/>
      <c r="AT56" s="1279"/>
      <c r="AU56" s="1279"/>
      <c r="AV56" s="1279"/>
      <c r="AW56" s="1279"/>
      <c r="AX56" s="1279"/>
      <c r="AY56" s="1279"/>
      <c r="AZ56" s="1279"/>
      <c r="BA56" s="1279"/>
      <c r="BB56" s="1282"/>
      <c r="BC56" s="1282"/>
      <c r="BD56" s="1282"/>
      <c r="BE56" s="1282"/>
      <c r="BF56" s="1282"/>
      <c r="BG56" s="1282"/>
      <c r="BH56" s="1282"/>
      <c r="BI56" s="1282"/>
      <c r="BJ56" s="1282"/>
      <c r="BK56" s="1282"/>
      <c r="BL56" s="1282"/>
      <c r="BM56" s="1282"/>
      <c r="BN56" s="1282"/>
      <c r="BO56" s="1282"/>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382" customFormat="1" x14ac:dyDescent="0.15">
      <c r="B57" s="386"/>
      <c r="G57" s="1275"/>
      <c r="H57" s="1275"/>
      <c r="I57" s="1295"/>
      <c r="J57" s="1295"/>
      <c r="K57" s="1292"/>
      <c r="L57" s="1292"/>
      <c r="M57" s="1292"/>
      <c r="N57" s="1292"/>
      <c r="AM57" s="367"/>
      <c r="AN57" s="1279"/>
      <c r="AO57" s="1279"/>
      <c r="AP57" s="1279"/>
      <c r="AQ57" s="1279"/>
      <c r="AR57" s="1279"/>
      <c r="AS57" s="1279"/>
      <c r="AT57" s="1279"/>
      <c r="AU57" s="1279"/>
      <c r="AV57" s="1279"/>
      <c r="AW57" s="1279"/>
      <c r="AX57" s="1279"/>
      <c r="AY57" s="1279"/>
      <c r="AZ57" s="1279"/>
      <c r="BA57" s="1279"/>
      <c r="BB57" s="1282" t="s">
        <v>605</v>
      </c>
      <c r="BC57" s="1282"/>
      <c r="BD57" s="1282"/>
      <c r="BE57" s="1282"/>
      <c r="BF57" s="1282"/>
      <c r="BG57" s="1282"/>
      <c r="BH57" s="1282"/>
      <c r="BI57" s="1282"/>
      <c r="BJ57" s="1282"/>
      <c r="BK57" s="1282"/>
      <c r="BL57" s="1282"/>
      <c r="BM57" s="1282"/>
      <c r="BN57" s="1282"/>
      <c r="BO57" s="1282"/>
      <c r="BP57" s="1281"/>
      <c r="BQ57" s="1280"/>
      <c r="BR57" s="1280"/>
      <c r="BS57" s="1280"/>
      <c r="BT57" s="1280"/>
      <c r="BU57" s="1280"/>
      <c r="BV57" s="1280"/>
      <c r="BW57" s="1280"/>
      <c r="BX57" s="1281"/>
      <c r="BY57" s="1280"/>
      <c r="BZ57" s="1280"/>
      <c r="CA57" s="1280"/>
      <c r="CB57" s="1280"/>
      <c r="CC57" s="1280"/>
      <c r="CD57" s="1280"/>
      <c r="CE57" s="1280"/>
      <c r="CF57" s="1281"/>
      <c r="CG57" s="1280"/>
      <c r="CH57" s="1280"/>
      <c r="CI57" s="1280"/>
      <c r="CJ57" s="1280"/>
      <c r="CK57" s="1280"/>
      <c r="CL57" s="1280"/>
      <c r="CM57" s="1280"/>
      <c r="CN57" s="1280">
        <v>57.2</v>
      </c>
      <c r="CO57" s="1280"/>
      <c r="CP57" s="1280"/>
      <c r="CQ57" s="1280"/>
      <c r="CR57" s="1280"/>
      <c r="CS57" s="1280"/>
      <c r="CT57" s="1280"/>
      <c r="CU57" s="1280"/>
      <c r="CV57" s="1280">
        <v>58.5</v>
      </c>
      <c r="CW57" s="1280"/>
      <c r="CX57" s="1280"/>
      <c r="CY57" s="1280"/>
      <c r="CZ57" s="1280"/>
      <c r="DA57" s="1280"/>
      <c r="DB57" s="1280"/>
      <c r="DC57" s="1280"/>
      <c r="DD57" s="387"/>
      <c r="DE57" s="386"/>
    </row>
    <row r="58" spans="1:109" s="382" customFormat="1" x14ac:dyDescent="0.15">
      <c r="A58" s="367"/>
      <c r="B58" s="386"/>
      <c r="G58" s="1275"/>
      <c r="H58" s="1275"/>
      <c r="I58" s="1295"/>
      <c r="J58" s="1295"/>
      <c r="K58" s="1292"/>
      <c r="L58" s="1292"/>
      <c r="M58" s="1292"/>
      <c r="N58" s="1292"/>
      <c r="AM58" s="367"/>
      <c r="AN58" s="1279"/>
      <c r="AO58" s="1279"/>
      <c r="AP58" s="1279"/>
      <c r="AQ58" s="1279"/>
      <c r="AR58" s="1279"/>
      <c r="AS58" s="1279"/>
      <c r="AT58" s="1279"/>
      <c r="AU58" s="1279"/>
      <c r="AV58" s="1279"/>
      <c r="AW58" s="1279"/>
      <c r="AX58" s="1279"/>
      <c r="AY58" s="1279"/>
      <c r="AZ58" s="1279"/>
      <c r="BA58" s="1279"/>
      <c r="BB58" s="1282"/>
      <c r="BC58" s="1282"/>
      <c r="BD58" s="1282"/>
      <c r="BE58" s="1282"/>
      <c r="BF58" s="1282"/>
      <c r="BG58" s="1282"/>
      <c r="BH58" s="1282"/>
      <c r="BI58" s="1282"/>
      <c r="BJ58" s="1282"/>
      <c r="BK58" s="1282"/>
      <c r="BL58" s="1282"/>
      <c r="BM58" s="1282"/>
      <c r="BN58" s="1282"/>
      <c r="BO58" s="1282"/>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607</v>
      </c>
    </row>
    <row r="64" spans="1:109" x14ac:dyDescent="0.15">
      <c r="B64" s="374"/>
      <c r="G64" s="381"/>
      <c r="I64" s="394"/>
      <c r="J64" s="394"/>
      <c r="K64" s="394"/>
      <c r="L64" s="394"/>
      <c r="M64" s="394"/>
      <c r="N64" s="395"/>
      <c r="AM64" s="381"/>
      <c r="AN64" s="381" t="s">
        <v>601</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611</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602</v>
      </c>
    </row>
    <row r="72" spans="2:107" x14ac:dyDescent="0.15">
      <c r="B72" s="374"/>
      <c r="G72" s="1275"/>
      <c r="H72" s="1275"/>
      <c r="I72" s="1275"/>
      <c r="J72" s="1275"/>
      <c r="K72" s="384"/>
      <c r="L72" s="384"/>
      <c r="M72" s="385"/>
      <c r="N72" s="385"/>
      <c r="AN72" s="1276"/>
      <c r="AO72" s="1277"/>
      <c r="AP72" s="1277"/>
      <c r="AQ72" s="1277"/>
      <c r="AR72" s="1277"/>
      <c r="AS72" s="1277"/>
      <c r="AT72" s="1277"/>
      <c r="AU72" s="1277"/>
      <c r="AV72" s="1277"/>
      <c r="AW72" s="1277"/>
      <c r="AX72" s="1277"/>
      <c r="AY72" s="1277"/>
      <c r="AZ72" s="1277"/>
      <c r="BA72" s="1277"/>
      <c r="BB72" s="1277"/>
      <c r="BC72" s="1277"/>
      <c r="BD72" s="1277"/>
      <c r="BE72" s="1277"/>
      <c r="BF72" s="1277"/>
      <c r="BG72" s="1277"/>
      <c r="BH72" s="1277"/>
      <c r="BI72" s="1277"/>
      <c r="BJ72" s="1277"/>
      <c r="BK72" s="1277"/>
      <c r="BL72" s="1277"/>
      <c r="BM72" s="1277"/>
      <c r="BN72" s="1277"/>
      <c r="BO72" s="1278"/>
      <c r="BP72" s="1279" t="s">
        <v>561</v>
      </c>
      <c r="BQ72" s="1279"/>
      <c r="BR72" s="1279"/>
      <c r="BS72" s="1279"/>
      <c r="BT72" s="1279"/>
      <c r="BU72" s="1279"/>
      <c r="BV72" s="1279"/>
      <c r="BW72" s="1279"/>
      <c r="BX72" s="1279" t="s">
        <v>562</v>
      </c>
      <c r="BY72" s="1279"/>
      <c r="BZ72" s="1279"/>
      <c r="CA72" s="1279"/>
      <c r="CB72" s="1279"/>
      <c r="CC72" s="1279"/>
      <c r="CD72" s="1279"/>
      <c r="CE72" s="1279"/>
      <c r="CF72" s="1279" t="s">
        <v>563</v>
      </c>
      <c r="CG72" s="1279"/>
      <c r="CH72" s="1279"/>
      <c r="CI72" s="1279"/>
      <c r="CJ72" s="1279"/>
      <c r="CK72" s="1279"/>
      <c r="CL72" s="1279"/>
      <c r="CM72" s="1279"/>
      <c r="CN72" s="1279" t="s">
        <v>564</v>
      </c>
      <c r="CO72" s="1279"/>
      <c r="CP72" s="1279"/>
      <c r="CQ72" s="1279"/>
      <c r="CR72" s="1279"/>
      <c r="CS72" s="1279"/>
      <c r="CT72" s="1279"/>
      <c r="CU72" s="1279"/>
      <c r="CV72" s="1279" t="s">
        <v>565</v>
      </c>
      <c r="CW72" s="1279"/>
      <c r="CX72" s="1279"/>
      <c r="CY72" s="1279"/>
      <c r="CZ72" s="1279"/>
      <c r="DA72" s="1279"/>
      <c r="DB72" s="1279"/>
      <c r="DC72" s="1279"/>
    </row>
    <row r="73" spans="2:107" x14ac:dyDescent="0.15">
      <c r="B73" s="374"/>
      <c r="G73" s="1293"/>
      <c r="H73" s="1293"/>
      <c r="I73" s="1293"/>
      <c r="J73" s="1293"/>
      <c r="K73" s="1296"/>
      <c r="L73" s="1296"/>
      <c r="M73" s="1296"/>
      <c r="N73" s="1296"/>
      <c r="AM73" s="383"/>
      <c r="AN73" s="1282" t="s">
        <v>603</v>
      </c>
      <c r="AO73" s="1282"/>
      <c r="AP73" s="1282"/>
      <c r="AQ73" s="1282"/>
      <c r="AR73" s="1282"/>
      <c r="AS73" s="1282"/>
      <c r="AT73" s="1282"/>
      <c r="AU73" s="1282"/>
      <c r="AV73" s="1282"/>
      <c r="AW73" s="1282"/>
      <c r="AX73" s="1282"/>
      <c r="AY73" s="1282"/>
      <c r="AZ73" s="1282"/>
      <c r="BA73" s="1282"/>
      <c r="BB73" s="1282" t="s">
        <v>604</v>
      </c>
      <c r="BC73" s="1282"/>
      <c r="BD73" s="1282"/>
      <c r="BE73" s="1282"/>
      <c r="BF73" s="1282"/>
      <c r="BG73" s="1282"/>
      <c r="BH73" s="1282"/>
      <c r="BI73" s="1282"/>
      <c r="BJ73" s="1282"/>
      <c r="BK73" s="1282"/>
      <c r="BL73" s="1282"/>
      <c r="BM73" s="1282"/>
      <c r="BN73" s="1282"/>
      <c r="BO73" s="1282"/>
      <c r="BP73" s="1280">
        <v>57.1</v>
      </c>
      <c r="BQ73" s="1280"/>
      <c r="BR73" s="1280"/>
      <c r="BS73" s="1280"/>
      <c r="BT73" s="1280"/>
      <c r="BU73" s="1280"/>
      <c r="BV73" s="1280"/>
      <c r="BW73" s="1280"/>
      <c r="BX73" s="1280">
        <v>53</v>
      </c>
      <c r="BY73" s="1280"/>
      <c r="BZ73" s="1280"/>
      <c r="CA73" s="1280"/>
      <c r="CB73" s="1280"/>
      <c r="CC73" s="1280"/>
      <c r="CD73" s="1280"/>
      <c r="CE73" s="1280"/>
      <c r="CF73" s="1280">
        <v>42.1</v>
      </c>
      <c r="CG73" s="1280"/>
      <c r="CH73" s="1280"/>
      <c r="CI73" s="1280"/>
      <c r="CJ73" s="1280"/>
      <c r="CK73" s="1280"/>
      <c r="CL73" s="1280"/>
      <c r="CM73" s="1280"/>
      <c r="CN73" s="1280">
        <v>56.5</v>
      </c>
      <c r="CO73" s="1280"/>
      <c r="CP73" s="1280"/>
      <c r="CQ73" s="1280"/>
      <c r="CR73" s="1280"/>
      <c r="CS73" s="1280"/>
      <c r="CT73" s="1280"/>
      <c r="CU73" s="1280"/>
      <c r="CV73" s="1280">
        <v>59.4</v>
      </c>
      <c r="CW73" s="1280"/>
      <c r="CX73" s="1280"/>
      <c r="CY73" s="1280"/>
      <c r="CZ73" s="1280"/>
      <c r="DA73" s="1280"/>
      <c r="DB73" s="1280"/>
      <c r="DC73" s="1280"/>
    </row>
    <row r="74" spans="2:107" x14ac:dyDescent="0.15">
      <c r="B74" s="374"/>
      <c r="G74" s="1293"/>
      <c r="H74" s="1293"/>
      <c r="I74" s="1293"/>
      <c r="J74" s="1293"/>
      <c r="K74" s="1296"/>
      <c r="L74" s="1296"/>
      <c r="M74" s="1296"/>
      <c r="N74" s="1296"/>
      <c r="AM74" s="383"/>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x14ac:dyDescent="0.15">
      <c r="B75" s="374"/>
      <c r="G75" s="1293"/>
      <c r="H75" s="1293"/>
      <c r="I75" s="1275"/>
      <c r="J75" s="1275"/>
      <c r="K75" s="1292"/>
      <c r="L75" s="1292"/>
      <c r="M75" s="1292"/>
      <c r="N75" s="1292"/>
      <c r="AM75" s="383"/>
      <c r="AN75" s="1282"/>
      <c r="AO75" s="1282"/>
      <c r="AP75" s="1282"/>
      <c r="AQ75" s="1282"/>
      <c r="AR75" s="1282"/>
      <c r="AS75" s="1282"/>
      <c r="AT75" s="1282"/>
      <c r="AU75" s="1282"/>
      <c r="AV75" s="1282"/>
      <c r="AW75" s="1282"/>
      <c r="AX75" s="1282"/>
      <c r="AY75" s="1282"/>
      <c r="AZ75" s="1282"/>
      <c r="BA75" s="1282"/>
      <c r="BB75" s="1282" t="s">
        <v>608</v>
      </c>
      <c r="BC75" s="1282"/>
      <c r="BD75" s="1282"/>
      <c r="BE75" s="1282"/>
      <c r="BF75" s="1282"/>
      <c r="BG75" s="1282"/>
      <c r="BH75" s="1282"/>
      <c r="BI75" s="1282"/>
      <c r="BJ75" s="1282"/>
      <c r="BK75" s="1282"/>
      <c r="BL75" s="1282"/>
      <c r="BM75" s="1282"/>
      <c r="BN75" s="1282"/>
      <c r="BO75" s="1282"/>
      <c r="BP75" s="1280">
        <v>10.9</v>
      </c>
      <c r="BQ75" s="1280"/>
      <c r="BR75" s="1280"/>
      <c r="BS75" s="1280"/>
      <c r="BT75" s="1280"/>
      <c r="BU75" s="1280"/>
      <c r="BV75" s="1280"/>
      <c r="BW75" s="1280"/>
      <c r="BX75" s="1280">
        <v>10</v>
      </c>
      <c r="BY75" s="1280"/>
      <c r="BZ75" s="1280"/>
      <c r="CA75" s="1280"/>
      <c r="CB75" s="1280"/>
      <c r="CC75" s="1280"/>
      <c r="CD75" s="1280"/>
      <c r="CE75" s="1280"/>
      <c r="CF75" s="1280">
        <v>9.4</v>
      </c>
      <c r="CG75" s="1280"/>
      <c r="CH75" s="1280"/>
      <c r="CI75" s="1280"/>
      <c r="CJ75" s="1280"/>
      <c r="CK75" s="1280"/>
      <c r="CL75" s="1280"/>
      <c r="CM75" s="1280"/>
      <c r="CN75" s="1280">
        <v>9.3000000000000007</v>
      </c>
      <c r="CO75" s="1280"/>
      <c r="CP75" s="1280"/>
      <c r="CQ75" s="1280"/>
      <c r="CR75" s="1280"/>
      <c r="CS75" s="1280"/>
      <c r="CT75" s="1280"/>
      <c r="CU75" s="1280"/>
      <c r="CV75" s="1280">
        <v>8.8000000000000007</v>
      </c>
      <c r="CW75" s="1280"/>
      <c r="CX75" s="1280"/>
      <c r="CY75" s="1280"/>
      <c r="CZ75" s="1280"/>
      <c r="DA75" s="1280"/>
      <c r="DB75" s="1280"/>
      <c r="DC75" s="1280"/>
    </row>
    <row r="76" spans="2:107" x14ac:dyDescent="0.15">
      <c r="B76" s="374"/>
      <c r="G76" s="1293"/>
      <c r="H76" s="1293"/>
      <c r="I76" s="1275"/>
      <c r="J76" s="1275"/>
      <c r="K76" s="1292"/>
      <c r="L76" s="1292"/>
      <c r="M76" s="1292"/>
      <c r="N76" s="1292"/>
      <c r="AM76" s="383"/>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x14ac:dyDescent="0.15">
      <c r="B77" s="374"/>
      <c r="G77" s="1275"/>
      <c r="H77" s="1275"/>
      <c r="I77" s="1275"/>
      <c r="J77" s="1275"/>
      <c r="K77" s="1296"/>
      <c r="L77" s="1296"/>
      <c r="M77" s="1296"/>
      <c r="N77" s="1296"/>
      <c r="AN77" s="1279" t="s">
        <v>606</v>
      </c>
      <c r="AO77" s="1279"/>
      <c r="AP77" s="1279"/>
      <c r="AQ77" s="1279"/>
      <c r="AR77" s="1279"/>
      <c r="AS77" s="1279"/>
      <c r="AT77" s="1279"/>
      <c r="AU77" s="1279"/>
      <c r="AV77" s="1279"/>
      <c r="AW77" s="1279"/>
      <c r="AX77" s="1279"/>
      <c r="AY77" s="1279"/>
      <c r="AZ77" s="1279"/>
      <c r="BA77" s="1279"/>
      <c r="BB77" s="1282" t="s">
        <v>604</v>
      </c>
      <c r="BC77" s="1282"/>
      <c r="BD77" s="1282"/>
      <c r="BE77" s="1282"/>
      <c r="BF77" s="1282"/>
      <c r="BG77" s="1282"/>
      <c r="BH77" s="1282"/>
      <c r="BI77" s="1282"/>
      <c r="BJ77" s="1282"/>
      <c r="BK77" s="1282"/>
      <c r="BL77" s="1282"/>
      <c r="BM77" s="1282"/>
      <c r="BN77" s="1282"/>
      <c r="BO77" s="1282"/>
      <c r="BP77" s="1280">
        <v>41.3</v>
      </c>
      <c r="BQ77" s="1280"/>
      <c r="BR77" s="1280"/>
      <c r="BS77" s="1280"/>
      <c r="BT77" s="1280"/>
      <c r="BU77" s="1280"/>
      <c r="BV77" s="1280"/>
      <c r="BW77" s="1280"/>
      <c r="BX77" s="1280">
        <v>33</v>
      </c>
      <c r="BY77" s="1280"/>
      <c r="BZ77" s="1280"/>
      <c r="CA77" s="1280"/>
      <c r="CB77" s="1280"/>
      <c r="CC77" s="1280"/>
      <c r="CD77" s="1280"/>
      <c r="CE77" s="1280"/>
      <c r="CF77" s="1280">
        <v>37.299999999999997</v>
      </c>
      <c r="CG77" s="1280"/>
      <c r="CH77" s="1280"/>
      <c r="CI77" s="1280"/>
      <c r="CJ77" s="1280"/>
      <c r="CK77" s="1280"/>
      <c r="CL77" s="1280"/>
      <c r="CM77" s="1280"/>
      <c r="CN77" s="1280">
        <v>33.1</v>
      </c>
      <c r="CO77" s="1280"/>
      <c r="CP77" s="1280"/>
      <c r="CQ77" s="1280"/>
      <c r="CR77" s="1280"/>
      <c r="CS77" s="1280"/>
      <c r="CT77" s="1280"/>
      <c r="CU77" s="1280"/>
      <c r="CV77" s="1280">
        <v>31.3</v>
      </c>
      <c r="CW77" s="1280"/>
      <c r="CX77" s="1280"/>
      <c r="CY77" s="1280"/>
      <c r="CZ77" s="1280"/>
      <c r="DA77" s="1280"/>
      <c r="DB77" s="1280"/>
      <c r="DC77" s="1280"/>
    </row>
    <row r="78" spans="2:107" x14ac:dyDescent="0.15">
      <c r="B78" s="374"/>
      <c r="G78" s="1275"/>
      <c r="H78" s="1275"/>
      <c r="I78" s="1275"/>
      <c r="J78" s="1275"/>
      <c r="K78" s="1296"/>
      <c r="L78" s="1296"/>
      <c r="M78" s="1296"/>
      <c r="N78" s="1296"/>
      <c r="AN78" s="1279"/>
      <c r="AO78" s="1279"/>
      <c r="AP78" s="1279"/>
      <c r="AQ78" s="1279"/>
      <c r="AR78" s="1279"/>
      <c r="AS78" s="1279"/>
      <c r="AT78" s="1279"/>
      <c r="AU78" s="1279"/>
      <c r="AV78" s="1279"/>
      <c r="AW78" s="1279"/>
      <c r="AX78" s="1279"/>
      <c r="AY78" s="1279"/>
      <c r="AZ78" s="1279"/>
      <c r="BA78" s="1279"/>
      <c r="BB78" s="1282"/>
      <c r="BC78" s="1282"/>
      <c r="BD78" s="1282"/>
      <c r="BE78" s="1282"/>
      <c r="BF78" s="1282"/>
      <c r="BG78" s="1282"/>
      <c r="BH78" s="1282"/>
      <c r="BI78" s="1282"/>
      <c r="BJ78" s="1282"/>
      <c r="BK78" s="1282"/>
      <c r="BL78" s="1282"/>
      <c r="BM78" s="1282"/>
      <c r="BN78" s="1282"/>
      <c r="BO78" s="1282"/>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x14ac:dyDescent="0.15">
      <c r="B79" s="374"/>
      <c r="G79" s="1275"/>
      <c r="H79" s="1275"/>
      <c r="I79" s="1295"/>
      <c r="J79" s="1295"/>
      <c r="K79" s="1297"/>
      <c r="L79" s="1297"/>
      <c r="M79" s="1297"/>
      <c r="N79" s="1297"/>
      <c r="AN79" s="1279"/>
      <c r="AO79" s="1279"/>
      <c r="AP79" s="1279"/>
      <c r="AQ79" s="1279"/>
      <c r="AR79" s="1279"/>
      <c r="AS79" s="1279"/>
      <c r="AT79" s="1279"/>
      <c r="AU79" s="1279"/>
      <c r="AV79" s="1279"/>
      <c r="AW79" s="1279"/>
      <c r="AX79" s="1279"/>
      <c r="AY79" s="1279"/>
      <c r="AZ79" s="1279"/>
      <c r="BA79" s="1279"/>
      <c r="BB79" s="1282" t="s">
        <v>608</v>
      </c>
      <c r="BC79" s="1282"/>
      <c r="BD79" s="1282"/>
      <c r="BE79" s="1282"/>
      <c r="BF79" s="1282"/>
      <c r="BG79" s="1282"/>
      <c r="BH79" s="1282"/>
      <c r="BI79" s="1282"/>
      <c r="BJ79" s="1282"/>
      <c r="BK79" s="1282"/>
      <c r="BL79" s="1282"/>
      <c r="BM79" s="1282"/>
      <c r="BN79" s="1282"/>
      <c r="BO79" s="1282"/>
      <c r="BP79" s="1280">
        <v>9.6</v>
      </c>
      <c r="BQ79" s="1280"/>
      <c r="BR79" s="1280"/>
      <c r="BS79" s="1280"/>
      <c r="BT79" s="1280"/>
      <c r="BU79" s="1280"/>
      <c r="BV79" s="1280"/>
      <c r="BW79" s="1280"/>
      <c r="BX79" s="1280">
        <v>8.5</v>
      </c>
      <c r="BY79" s="1280"/>
      <c r="BZ79" s="1280"/>
      <c r="CA79" s="1280"/>
      <c r="CB79" s="1280"/>
      <c r="CC79" s="1280"/>
      <c r="CD79" s="1280"/>
      <c r="CE79" s="1280"/>
      <c r="CF79" s="1280">
        <v>7.8</v>
      </c>
      <c r="CG79" s="1280"/>
      <c r="CH79" s="1280"/>
      <c r="CI79" s="1280"/>
      <c r="CJ79" s="1280"/>
      <c r="CK79" s="1280"/>
      <c r="CL79" s="1280"/>
      <c r="CM79" s="1280"/>
      <c r="CN79" s="1280">
        <v>7.5</v>
      </c>
      <c r="CO79" s="1280"/>
      <c r="CP79" s="1280"/>
      <c r="CQ79" s="1280"/>
      <c r="CR79" s="1280"/>
      <c r="CS79" s="1280"/>
      <c r="CT79" s="1280"/>
      <c r="CU79" s="1280"/>
      <c r="CV79" s="1280">
        <v>7.2</v>
      </c>
      <c r="CW79" s="1280"/>
      <c r="CX79" s="1280"/>
      <c r="CY79" s="1280"/>
      <c r="CZ79" s="1280"/>
      <c r="DA79" s="1280"/>
      <c r="DB79" s="1280"/>
      <c r="DC79" s="1280"/>
    </row>
    <row r="80" spans="2:107" x14ac:dyDescent="0.15">
      <c r="B80" s="374"/>
      <c r="G80" s="1275"/>
      <c r="H80" s="1275"/>
      <c r="I80" s="1295"/>
      <c r="J80" s="1295"/>
      <c r="K80" s="1297"/>
      <c r="L80" s="1297"/>
      <c r="M80" s="1297"/>
      <c r="N80" s="1297"/>
      <c r="AN80" s="1279"/>
      <c r="AO80" s="1279"/>
      <c r="AP80" s="1279"/>
      <c r="AQ80" s="1279"/>
      <c r="AR80" s="1279"/>
      <c r="AS80" s="1279"/>
      <c r="AT80" s="1279"/>
      <c r="AU80" s="1279"/>
      <c r="AV80" s="1279"/>
      <c r="AW80" s="1279"/>
      <c r="AX80" s="1279"/>
      <c r="AY80" s="1279"/>
      <c r="AZ80" s="1279"/>
      <c r="BA80" s="1279"/>
      <c r="BB80" s="1282"/>
      <c r="BC80" s="1282"/>
      <c r="BD80" s="1282"/>
      <c r="BE80" s="1282"/>
      <c r="BF80" s="1282"/>
      <c r="BG80" s="1282"/>
      <c r="BH80" s="1282"/>
      <c r="BI80" s="1282"/>
      <c r="BJ80" s="1282"/>
      <c r="BK80" s="1282"/>
      <c r="BL80" s="1282"/>
      <c r="BM80" s="1282"/>
      <c r="BN80" s="1282"/>
      <c r="BO80" s="1282"/>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3rGgVJTMT7yxl6DAYDZCXV2nowdVIp5nKmrhoaf/QsdHS33vq9lJ1ax7yU+t50VD+08yaxZu31ZQF8lyNk5WzA==" saltValue="xos+SnQV9lMJSfJj6NttD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559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zNOif5QdX/aOCrp/xMITq0xc4+PGhGpf9hx//cf6wEZLXZl0Qw8R+/klANJ+H4syyyMm5QH0khJISFFKoa6kA==" saltValue="74wI97UY2b3W/916d8Crk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66n+bzVd/nwVhyX5iINMCWgNHpVvyHS/NRGcMhYaXBXYG3rX+mb8EVy3Qa5LfHRnweH2Kxpcg/DtamKstlclA==" saltValue="Xsr3rw8Q1vk80DQFBQ6x/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558</v>
      </c>
      <c r="G2" s="136"/>
      <c r="H2" s="137"/>
    </row>
    <row r="3" spans="1:8" x14ac:dyDescent="0.15">
      <c r="A3" s="133" t="s">
        <v>551</v>
      </c>
      <c r="B3" s="138"/>
      <c r="C3" s="139"/>
      <c r="D3" s="140">
        <v>81381</v>
      </c>
      <c r="E3" s="141"/>
      <c r="F3" s="142">
        <v>69560</v>
      </c>
      <c r="G3" s="143"/>
      <c r="H3" s="144"/>
    </row>
    <row r="4" spans="1:8" x14ac:dyDescent="0.15">
      <c r="A4" s="145"/>
      <c r="B4" s="146"/>
      <c r="C4" s="147"/>
      <c r="D4" s="148">
        <v>33469</v>
      </c>
      <c r="E4" s="149"/>
      <c r="F4" s="150">
        <v>35305</v>
      </c>
      <c r="G4" s="151"/>
      <c r="H4" s="152"/>
    </row>
    <row r="5" spans="1:8" x14ac:dyDescent="0.15">
      <c r="A5" s="133" t="s">
        <v>553</v>
      </c>
      <c r="B5" s="138"/>
      <c r="C5" s="139"/>
      <c r="D5" s="140">
        <v>60045</v>
      </c>
      <c r="E5" s="141"/>
      <c r="F5" s="142">
        <v>65988</v>
      </c>
      <c r="G5" s="143"/>
      <c r="H5" s="144"/>
    </row>
    <row r="6" spans="1:8" x14ac:dyDescent="0.15">
      <c r="A6" s="145"/>
      <c r="B6" s="146"/>
      <c r="C6" s="147"/>
      <c r="D6" s="148">
        <v>18822</v>
      </c>
      <c r="E6" s="149"/>
      <c r="F6" s="150">
        <v>36473</v>
      </c>
      <c r="G6" s="151"/>
      <c r="H6" s="152"/>
    </row>
    <row r="7" spans="1:8" x14ac:dyDescent="0.15">
      <c r="A7" s="133" t="s">
        <v>554</v>
      </c>
      <c r="B7" s="138"/>
      <c r="C7" s="139"/>
      <c r="D7" s="140">
        <v>50392</v>
      </c>
      <c r="E7" s="141"/>
      <c r="F7" s="142">
        <v>54227</v>
      </c>
      <c r="G7" s="143"/>
      <c r="H7" s="144"/>
    </row>
    <row r="8" spans="1:8" x14ac:dyDescent="0.15">
      <c r="A8" s="145"/>
      <c r="B8" s="146"/>
      <c r="C8" s="147"/>
      <c r="D8" s="148">
        <v>22870</v>
      </c>
      <c r="E8" s="149"/>
      <c r="F8" s="150">
        <v>29694</v>
      </c>
      <c r="G8" s="151"/>
      <c r="H8" s="152"/>
    </row>
    <row r="9" spans="1:8" x14ac:dyDescent="0.15">
      <c r="A9" s="133" t="s">
        <v>555</v>
      </c>
      <c r="B9" s="138"/>
      <c r="C9" s="139"/>
      <c r="D9" s="140">
        <v>53972</v>
      </c>
      <c r="E9" s="141"/>
      <c r="F9" s="142">
        <v>57295</v>
      </c>
      <c r="G9" s="143"/>
      <c r="H9" s="144"/>
    </row>
    <row r="10" spans="1:8" x14ac:dyDescent="0.15">
      <c r="A10" s="145"/>
      <c r="B10" s="146"/>
      <c r="C10" s="147"/>
      <c r="D10" s="148">
        <v>27110</v>
      </c>
      <c r="E10" s="149"/>
      <c r="F10" s="150">
        <v>32771</v>
      </c>
      <c r="G10" s="151"/>
      <c r="H10" s="152"/>
    </row>
    <row r="11" spans="1:8" x14ac:dyDescent="0.15">
      <c r="A11" s="133" t="s">
        <v>556</v>
      </c>
      <c r="B11" s="138"/>
      <c r="C11" s="139"/>
      <c r="D11" s="140">
        <v>57636</v>
      </c>
      <c r="E11" s="141"/>
      <c r="F11" s="142">
        <v>54110</v>
      </c>
      <c r="G11" s="143"/>
      <c r="H11" s="144"/>
    </row>
    <row r="12" spans="1:8" x14ac:dyDescent="0.15">
      <c r="A12" s="145"/>
      <c r="B12" s="146"/>
      <c r="C12" s="153"/>
      <c r="D12" s="148">
        <v>37334</v>
      </c>
      <c r="E12" s="149"/>
      <c r="F12" s="150">
        <v>30620</v>
      </c>
      <c r="G12" s="151"/>
      <c r="H12" s="152"/>
    </row>
    <row r="13" spans="1:8" x14ac:dyDescent="0.15">
      <c r="A13" s="133"/>
      <c r="B13" s="138"/>
      <c r="C13" s="154"/>
      <c r="D13" s="155">
        <v>60685</v>
      </c>
      <c r="E13" s="156"/>
      <c r="F13" s="157">
        <v>60236</v>
      </c>
      <c r="G13" s="158"/>
      <c r="H13" s="144"/>
    </row>
    <row r="14" spans="1:8" x14ac:dyDescent="0.15">
      <c r="A14" s="145"/>
      <c r="B14" s="146"/>
      <c r="C14" s="147"/>
      <c r="D14" s="148">
        <v>27921</v>
      </c>
      <c r="E14" s="149"/>
      <c r="F14" s="150">
        <v>32973</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0.55000000000000004</v>
      </c>
      <c r="C19" s="159">
        <f>ROUND(VALUE(SUBSTITUTE(実質収支比率等に係る経年分析!G$48,"▲","-")),2)</f>
        <v>6.06</v>
      </c>
      <c r="D19" s="159">
        <f>ROUND(VALUE(SUBSTITUTE(実質収支比率等に係る経年分析!H$48,"▲","-")),2)</f>
        <v>5.01</v>
      </c>
      <c r="E19" s="159">
        <f>ROUND(VALUE(SUBSTITUTE(実質収支比率等に係る経年分析!I$48,"▲","-")),2)</f>
        <v>4.76</v>
      </c>
      <c r="F19" s="159">
        <f>ROUND(VALUE(SUBSTITUTE(実質収支比率等に係る経年分析!J$48,"▲","-")),2)</f>
        <v>6.62</v>
      </c>
    </row>
    <row r="20" spans="1:11" x14ac:dyDescent="0.15">
      <c r="A20" s="159" t="s">
        <v>49</v>
      </c>
      <c r="B20" s="159">
        <f>ROUND(VALUE(SUBSTITUTE(実質収支比率等に係る経年分析!F$47,"▲","-")),2)</f>
        <v>9.77</v>
      </c>
      <c r="C20" s="159">
        <f>ROUND(VALUE(SUBSTITUTE(実質収支比率等に係る経年分析!G$47,"▲","-")),2)</f>
        <v>9.7100000000000009</v>
      </c>
      <c r="D20" s="159">
        <f>ROUND(VALUE(SUBSTITUTE(実質収支比率等に係る経年分析!H$47,"▲","-")),2)</f>
        <v>8.7200000000000006</v>
      </c>
      <c r="E20" s="159">
        <f>ROUND(VALUE(SUBSTITUTE(実質収支比率等に係る経年分析!I$47,"▲","-")),2)</f>
        <v>9.44</v>
      </c>
      <c r="F20" s="159">
        <f>ROUND(VALUE(SUBSTITUTE(実質収支比率等に係る経年分析!J$47,"▲","-")),2)</f>
        <v>8.8800000000000008</v>
      </c>
    </row>
    <row r="21" spans="1:11" x14ac:dyDescent="0.15">
      <c r="A21" s="159" t="s">
        <v>50</v>
      </c>
      <c r="B21" s="159">
        <f>IF(ISNUMBER(VALUE(SUBSTITUTE(実質収支比率等に係る経年分析!F$49,"▲","-"))),ROUND(VALUE(SUBSTITUTE(実質収支比率等に係る経年分析!F$49,"▲","-")),2),NA())</f>
        <v>-4.17</v>
      </c>
      <c r="C21" s="159">
        <f>IF(ISNUMBER(VALUE(SUBSTITUTE(実質収支比率等に係る経年分析!G$49,"▲","-"))),ROUND(VALUE(SUBSTITUTE(実質収支比率等に係る経年分析!G$49,"▲","-")),2),NA())</f>
        <v>5.38</v>
      </c>
      <c r="D21" s="159">
        <f>IF(ISNUMBER(VALUE(SUBSTITUTE(実質収支比率等に係る経年分析!H$49,"▲","-"))),ROUND(VALUE(SUBSTITUTE(実質収支比率等に係る経年分析!H$49,"▲","-")),2),NA())</f>
        <v>-2.2000000000000002</v>
      </c>
      <c r="E21" s="159">
        <f>IF(ISNUMBER(VALUE(SUBSTITUTE(実質収支比率等に係る経年分析!I$49,"▲","-"))),ROUND(VALUE(SUBSTITUTE(実質収支比率等に係る経年分析!I$49,"▲","-")),2),NA())</f>
        <v>0.25</v>
      </c>
      <c r="F21" s="159">
        <f>IF(ISNUMBER(VALUE(SUBSTITUTE(実質収支比率等に係る経年分析!J$49,"▲","-"))),ROUND(VALUE(SUBSTITUTE(実質収支比率等に係る経年分析!J$49,"▲","-")),2),NA())</f>
        <v>1.51</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0.03</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0.04</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7.0000000000000007E-2</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0.02</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0.03</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0.02</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0.02</v>
      </c>
    </row>
    <row r="30" spans="1:11" x14ac:dyDescent="0.15">
      <c r="A30" s="160" t="str">
        <f>IF(連結実質赤字比率に係る赤字・黒字の構成分析!C$40="",NA(),連結実質赤字比率に係る赤字・黒字の構成分析!C$40)</f>
        <v>公共下水道事業特別会計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0.34</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0.23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0.3</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0.44</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0.13</v>
      </c>
    </row>
    <row r="31" spans="1:11" x14ac:dyDescent="0.15">
      <c r="A31" s="160" t="str">
        <f>IF(連結実質赤字比率に係る赤字・黒字の構成分析!C$39="",NA(),連結実質赤字比率に係る赤字・黒字の構成分析!C$39)</f>
        <v>介護保険特別会計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0.33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0.22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0.64</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0.6</v>
      </c>
    </row>
    <row r="32" spans="1:11" x14ac:dyDescent="0.15">
      <c r="A32" s="160" t="str">
        <f>IF(連結実質赤字比率に係る赤字・黒字の構成分析!C$38="",NA(),連結実質赤字比率に係る赤字・黒字の構成分析!C$38)</f>
        <v>病院事業会計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0.47</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0.84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0.81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0.64</v>
      </c>
    </row>
    <row r="33" spans="1:16" x14ac:dyDescent="0.15">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1.1499999999999999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1.78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1.89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1.62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1.39</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6.68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6.03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4.95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4.75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6.61</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5.87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6.71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6.92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7.54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7.65</v>
      </c>
    </row>
    <row r="36" spans="1:16" x14ac:dyDescent="0.15">
      <c r="A36" s="160" t="str">
        <f>IF(連結実質赤字比率に係る赤字・黒字の構成分析!C$34="",NA(),連結実質赤字比率に係る赤字・黒字の構成分析!C$34)</f>
        <v>公共下水道事業特別会計（汚水処理場分）</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0</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0</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0</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0</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0</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3820</v>
      </c>
      <c r="E42" s="161"/>
      <c r="F42" s="161"/>
      <c r="G42" s="161">
        <f>'実質公債費比率（分子）の構造'!L$52</f>
        <v>3969</v>
      </c>
      <c r="H42" s="161"/>
      <c r="I42" s="161"/>
      <c r="J42" s="161">
        <f>'実質公債費比率（分子）の構造'!M$52</f>
        <v>3777</v>
      </c>
      <c r="K42" s="161"/>
      <c r="L42" s="161"/>
      <c r="M42" s="161">
        <f>'実質公債費比率（分子）の構造'!N$52</f>
        <v>3657</v>
      </c>
      <c r="N42" s="161"/>
      <c r="O42" s="161"/>
      <c r="P42" s="161">
        <f>'実質公債費比率（分子）の構造'!O$52</f>
        <v>3738</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27</v>
      </c>
      <c r="C44" s="161"/>
      <c r="D44" s="161"/>
      <c r="E44" s="161">
        <f>'実質公債費比率（分子）の構造'!L$50</f>
        <v>26</v>
      </c>
      <c r="F44" s="161"/>
      <c r="G44" s="161"/>
      <c r="H44" s="161">
        <f>'実質公債費比率（分子）の構造'!M$50</f>
        <v>27</v>
      </c>
      <c r="I44" s="161"/>
      <c r="J44" s="161"/>
      <c r="K44" s="161">
        <f>'実質公債費比率（分子）の構造'!N$50</f>
        <v>27</v>
      </c>
      <c r="L44" s="161"/>
      <c r="M44" s="161"/>
      <c r="N44" s="161">
        <f>'実質公債費比率（分子）の構造'!O$50</f>
        <v>27</v>
      </c>
      <c r="O44" s="161"/>
      <c r="P44" s="161"/>
    </row>
    <row r="45" spans="1:16" x14ac:dyDescent="0.15">
      <c r="A45" s="161" t="s">
        <v>60</v>
      </c>
      <c r="B45" s="161">
        <f>'実質公債費比率（分子）の構造'!K$49</f>
        <v>406</v>
      </c>
      <c r="C45" s="161"/>
      <c r="D45" s="161"/>
      <c r="E45" s="161">
        <f>'実質公債費比率（分子）の構造'!L$49</f>
        <v>420</v>
      </c>
      <c r="F45" s="161"/>
      <c r="G45" s="161"/>
      <c r="H45" s="161">
        <f>'実質公債費比率（分子）の構造'!M$49</f>
        <v>422</v>
      </c>
      <c r="I45" s="161"/>
      <c r="J45" s="161"/>
      <c r="K45" s="161">
        <f>'実質公債費比率（分子）の構造'!N$49</f>
        <v>412</v>
      </c>
      <c r="L45" s="161"/>
      <c r="M45" s="161"/>
      <c r="N45" s="161">
        <f>'実質公債費比率（分子）の構造'!O$49</f>
        <v>443</v>
      </c>
      <c r="O45" s="161"/>
      <c r="P45" s="161"/>
    </row>
    <row r="46" spans="1:16" x14ac:dyDescent="0.15">
      <c r="A46" s="161" t="s">
        <v>61</v>
      </c>
      <c r="B46" s="161">
        <f>'実質公債費比率（分子）の構造'!K$48</f>
        <v>886</v>
      </c>
      <c r="C46" s="161"/>
      <c r="D46" s="161"/>
      <c r="E46" s="161">
        <f>'実質公債費比率（分子）の構造'!L$48</f>
        <v>1126</v>
      </c>
      <c r="F46" s="161"/>
      <c r="G46" s="161"/>
      <c r="H46" s="161">
        <f>'実質公債費比率（分子）の構造'!M$48</f>
        <v>1159</v>
      </c>
      <c r="I46" s="161"/>
      <c r="J46" s="161"/>
      <c r="K46" s="161">
        <f>'実質公債費比率（分子）の構造'!N$48</f>
        <v>1246</v>
      </c>
      <c r="L46" s="161"/>
      <c r="M46" s="161"/>
      <c r="N46" s="161">
        <f>'実質公債費比率（分子）の構造'!O$48</f>
        <v>1368</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3914</v>
      </c>
      <c r="C49" s="161"/>
      <c r="D49" s="161"/>
      <c r="E49" s="161">
        <f>'実質公債費比率（分子）の構造'!L$45</f>
        <v>3955</v>
      </c>
      <c r="F49" s="161"/>
      <c r="G49" s="161"/>
      <c r="H49" s="161">
        <f>'実質公債費比率（分子）の構造'!M$45</f>
        <v>3713</v>
      </c>
      <c r="I49" s="161"/>
      <c r="J49" s="161"/>
      <c r="K49" s="161">
        <f>'実質公債費比率（分子）の構造'!N$45</f>
        <v>3347</v>
      </c>
      <c r="L49" s="161"/>
      <c r="M49" s="161"/>
      <c r="N49" s="161">
        <f>'実質公債費比率（分子）の構造'!O$45</f>
        <v>3250</v>
      </c>
      <c r="O49" s="161"/>
      <c r="P49" s="161"/>
    </row>
    <row r="50" spans="1:16" x14ac:dyDescent="0.15">
      <c r="A50" s="161" t="s">
        <v>65</v>
      </c>
      <c r="B50" s="161" t="e">
        <f>NA()</f>
        <v>#N/A</v>
      </c>
      <c r="C50" s="161">
        <f>IF(ISNUMBER('実質公債費比率（分子）の構造'!K$53),'実質公債費比率（分子）の構造'!K$53,NA())</f>
        <v>1413</v>
      </c>
      <c r="D50" s="161" t="e">
        <f>NA()</f>
        <v>#N/A</v>
      </c>
      <c r="E50" s="161" t="e">
        <f>NA()</f>
        <v>#N/A</v>
      </c>
      <c r="F50" s="161">
        <f>IF(ISNUMBER('実質公債費比率（分子）の構造'!L$53),'実質公債費比率（分子）の構造'!L$53,NA())</f>
        <v>1558</v>
      </c>
      <c r="G50" s="161" t="e">
        <f>NA()</f>
        <v>#N/A</v>
      </c>
      <c r="H50" s="161" t="e">
        <f>NA()</f>
        <v>#N/A</v>
      </c>
      <c r="I50" s="161">
        <f>IF(ISNUMBER('実質公債費比率（分子）の構造'!M$53),'実質公債費比率（分子）の構造'!M$53,NA())</f>
        <v>1544</v>
      </c>
      <c r="J50" s="161" t="e">
        <f>NA()</f>
        <v>#N/A</v>
      </c>
      <c r="K50" s="161" t="e">
        <f>NA()</f>
        <v>#N/A</v>
      </c>
      <c r="L50" s="161">
        <f>IF(ISNUMBER('実質公債費比率（分子）の構造'!N$53),'実質公債費比率（分子）の構造'!N$53,NA())</f>
        <v>1375</v>
      </c>
      <c r="M50" s="161" t="e">
        <f>NA()</f>
        <v>#N/A</v>
      </c>
      <c r="N50" s="161" t="e">
        <f>NA()</f>
        <v>#N/A</v>
      </c>
      <c r="O50" s="161">
        <f>IF(ISNUMBER('実質公債費比率（分子）の構造'!O$53),'実質公債費比率（分子）の構造'!O$53,NA())</f>
        <v>1350</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33746</v>
      </c>
      <c r="E56" s="160"/>
      <c r="F56" s="160"/>
      <c r="G56" s="160">
        <f>'将来負担比率（分子）の構造'!J$52</f>
        <v>33308</v>
      </c>
      <c r="H56" s="160"/>
      <c r="I56" s="160"/>
      <c r="J56" s="160">
        <f>'将来負担比率（分子）の構造'!K$52</f>
        <v>32569</v>
      </c>
      <c r="K56" s="160"/>
      <c r="L56" s="160"/>
      <c r="M56" s="160">
        <f>'将来負担比率（分子）の構造'!L$52</f>
        <v>32420</v>
      </c>
      <c r="N56" s="160"/>
      <c r="O56" s="160"/>
      <c r="P56" s="160">
        <f>'将来負担比率（分子）の構造'!M$52</f>
        <v>32216</v>
      </c>
    </row>
    <row r="57" spans="1:16" x14ac:dyDescent="0.15">
      <c r="A57" s="160" t="s">
        <v>36</v>
      </c>
      <c r="B57" s="160"/>
      <c r="C57" s="160"/>
      <c r="D57" s="160">
        <f>'将来負担比率（分子）の構造'!I$51</f>
        <v>530</v>
      </c>
      <c r="E57" s="160"/>
      <c r="F57" s="160"/>
      <c r="G57" s="160">
        <f>'将来負担比率（分子）の構造'!J$51</f>
        <v>791</v>
      </c>
      <c r="H57" s="160"/>
      <c r="I57" s="160"/>
      <c r="J57" s="160">
        <f>'将来負担比率（分子）の構造'!K$51</f>
        <v>1642</v>
      </c>
      <c r="K57" s="160"/>
      <c r="L57" s="160"/>
      <c r="M57" s="160">
        <f>'将来負担比率（分子）の構造'!L$51</f>
        <v>1607</v>
      </c>
      <c r="N57" s="160"/>
      <c r="O57" s="160"/>
      <c r="P57" s="160">
        <f>'将来負担比率（分子）の構造'!M$51</f>
        <v>1755</v>
      </c>
    </row>
    <row r="58" spans="1:16" x14ac:dyDescent="0.15">
      <c r="A58" s="160" t="s">
        <v>35</v>
      </c>
      <c r="B58" s="160"/>
      <c r="C58" s="160"/>
      <c r="D58" s="160">
        <f>'将来負担比率（分子）の構造'!I$50</f>
        <v>6977</v>
      </c>
      <c r="E58" s="160"/>
      <c r="F58" s="160"/>
      <c r="G58" s="160">
        <f>'将来負担比率（分子）の構造'!J$50</f>
        <v>6536</v>
      </c>
      <c r="H58" s="160"/>
      <c r="I58" s="160"/>
      <c r="J58" s="160">
        <f>'将来負担比率（分子）の構造'!K$50</f>
        <v>6543</v>
      </c>
      <c r="K58" s="160"/>
      <c r="L58" s="160"/>
      <c r="M58" s="160">
        <f>'将来負担比率（分子）の構造'!L$50</f>
        <v>7518</v>
      </c>
      <c r="N58" s="160"/>
      <c r="O58" s="160"/>
      <c r="P58" s="160">
        <f>'将来負担比率（分子）の構造'!M$50</f>
        <v>7405</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3910</v>
      </c>
      <c r="C62" s="160"/>
      <c r="D62" s="160"/>
      <c r="E62" s="160">
        <f>'将来負担比率（分子）の構造'!J$45</f>
        <v>3660</v>
      </c>
      <c r="F62" s="160"/>
      <c r="G62" s="160"/>
      <c r="H62" s="160">
        <f>'将来負担比率（分子）の構造'!K$45</f>
        <v>3642</v>
      </c>
      <c r="I62" s="160"/>
      <c r="J62" s="160"/>
      <c r="K62" s="160">
        <f>'将来負担比率（分子）の構造'!L$45</f>
        <v>3748</v>
      </c>
      <c r="L62" s="160"/>
      <c r="M62" s="160"/>
      <c r="N62" s="160">
        <f>'将来負担比率（分子）の構造'!M$45</f>
        <v>3646</v>
      </c>
      <c r="O62" s="160"/>
      <c r="P62" s="160"/>
    </row>
    <row r="63" spans="1:16" x14ac:dyDescent="0.15">
      <c r="A63" s="160" t="s">
        <v>28</v>
      </c>
      <c r="B63" s="160">
        <f>'将来負担比率（分子）の構造'!I$44</f>
        <v>8141</v>
      </c>
      <c r="C63" s="160"/>
      <c r="D63" s="160"/>
      <c r="E63" s="160">
        <f>'将来負担比率（分子）の構造'!J$44</f>
        <v>7274</v>
      </c>
      <c r="F63" s="160"/>
      <c r="G63" s="160"/>
      <c r="H63" s="160">
        <f>'将来負担比率（分子）の構造'!K$44</f>
        <v>6576</v>
      </c>
      <c r="I63" s="160"/>
      <c r="J63" s="160"/>
      <c r="K63" s="160">
        <f>'将来負担比率（分子）の構造'!L$44</f>
        <v>5935</v>
      </c>
      <c r="L63" s="160"/>
      <c r="M63" s="160"/>
      <c r="N63" s="160">
        <f>'将来負担比率（分子）の構造'!M$44</f>
        <v>5333</v>
      </c>
      <c r="O63" s="160"/>
      <c r="P63" s="160"/>
    </row>
    <row r="64" spans="1:16" x14ac:dyDescent="0.15">
      <c r="A64" s="160" t="s">
        <v>27</v>
      </c>
      <c r="B64" s="160">
        <f>'将来負担比率（分子）の構造'!I$43</f>
        <v>12469</v>
      </c>
      <c r="C64" s="160"/>
      <c r="D64" s="160"/>
      <c r="E64" s="160">
        <f>'将来負担比率（分子）の構造'!J$43</f>
        <v>12209</v>
      </c>
      <c r="F64" s="160"/>
      <c r="G64" s="160"/>
      <c r="H64" s="160">
        <f>'将来負担比率（分子）の構造'!K$43</f>
        <v>11707</v>
      </c>
      <c r="I64" s="160"/>
      <c r="J64" s="160"/>
      <c r="K64" s="160">
        <f>'将来負担比率（分子）の構造'!L$43</f>
        <v>11621</v>
      </c>
      <c r="L64" s="160"/>
      <c r="M64" s="160"/>
      <c r="N64" s="160">
        <f>'将来負担比率（分子）の構造'!M$43</f>
        <v>11851</v>
      </c>
      <c r="O64" s="160"/>
      <c r="P64" s="160"/>
    </row>
    <row r="65" spans="1:16" x14ac:dyDescent="0.15">
      <c r="A65" s="160" t="s">
        <v>26</v>
      </c>
      <c r="B65" s="160">
        <f>'将来負担比率（分子）の構造'!I$42</f>
        <v>209</v>
      </c>
      <c r="C65" s="160"/>
      <c r="D65" s="160"/>
      <c r="E65" s="160">
        <f>'将来負担比率（分子）の構造'!J$42</f>
        <v>182</v>
      </c>
      <c r="F65" s="160"/>
      <c r="G65" s="160"/>
      <c r="H65" s="160">
        <f>'将来負担比率（分子）の構造'!K$42</f>
        <v>168</v>
      </c>
      <c r="I65" s="160"/>
      <c r="J65" s="160"/>
      <c r="K65" s="160">
        <f>'将来負担比率（分子）の構造'!L$42</f>
        <v>3933</v>
      </c>
      <c r="L65" s="160"/>
      <c r="M65" s="160"/>
      <c r="N65" s="160">
        <f>'将来負担比率（分子）の構造'!M$42</f>
        <v>3818</v>
      </c>
      <c r="O65" s="160"/>
      <c r="P65" s="160"/>
    </row>
    <row r="66" spans="1:16" x14ac:dyDescent="0.15">
      <c r="A66" s="160" t="s">
        <v>25</v>
      </c>
      <c r="B66" s="160">
        <f>'将来負担比率（分子）の構造'!I$41</f>
        <v>25776</v>
      </c>
      <c r="C66" s="160"/>
      <c r="D66" s="160"/>
      <c r="E66" s="160">
        <f>'将来負担比率（分子）の構造'!J$41</f>
        <v>25709</v>
      </c>
      <c r="F66" s="160"/>
      <c r="G66" s="160"/>
      <c r="H66" s="160">
        <f>'将来負担比率（分子）の構造'!K$41</f>
        <v>25402</v>
      </c>
      <c r="I66" s="160"/>
      <c r="J66" s="160"/>
      <c r="K66" s="160">
        <f>'将来負担比率（分子）の構造'!L$41</f>
        <v>25349</v>
      </c>
      <c r="L66" s="160"/>
      <c r="M66" s="160"/>
      <c r="N66" s="160">
        <f>'将来負担比率（分子）の構造'!M$41</f>
        <v>26367</v>
      </c>
      <c r="O66" s="160"/>
      <c r="P66" s="160"/>
    </row>
    <row r="67" spans="1:16" x14ac:dyDescent="0.15">
      <c r="A67" s="160" t="s">
        <v>69</v>
      </c>
      <c r="B67" s="160" t="e">
        <f>NA()</f>
        <v>#N/A</v>
      </c>
      <c r="C67" s="160">
        <f>IF(ISNUMBER('将来負担比率（分子）の構造'!I$53), IF('将来負担比率（分子）の構造'!I$53 &lt; 0, 0, '将来負担比率（分子）の構造'!I$53), NA())</f>
        <v>9252</v>
      </c>
      <c r="D67" s="160" t="e">
        <f>NA()</f>
        <v>#N/A</v>
      </c>
      <c r="E67" s="160" t="e">
        <f>NA()</f>
        <v>#N/A</v>
      </c>
      <c r="F67" s="160">
        <f>IF(ISNUMBER('将来負担比率（分子）の構造'!J$53), IF('将来負担比率（分子）の構造'!J$53 &lt; 0, 0, '将来負担比率（分子）の構造'!J$53), NA())</f>
        <v>8399</v>
      </c>
      <c r="G67" s="160" t="e">
        <f>NA()</f>
        <v>#N/A</v>
      </c>
      <c r="H67" s="160" t="e">
        <f>NA()</f>
        <v>#N/A</v>
      </c>
      <c r="I67" s="160">
        <f>IF(ISNUMBER('将来負担比率（分子）の構造'!K$53), IF('将来負担比率（分子）の構造'!K$53 &lt; 0, 0, '将来負担比率（分子）の構造'!K$53), NA())</f>
        <v>6741</v>
      </c>
      <c r="J67" s="160" t="e">
        <f>NA()</f>
        <v>#N/A</v>
      </c>
      <c r="K67" s="160" t="e">
        <f>NA()</f>
        <v>#N/A</v>
      </c>
      <c r="L67" s="160">
        <f>IF(ISNUMBER('将来負担比率（分子）の構造'!L$53), IF('将来負担比率（分子）の構造'!L$53 &lt; 0, 0, '将来負担比率（分子）の構造'!L$53), NA())</f>
        <v>9041</v>
      </c>
      <c r="M67" s="160" t="e">
        <f>NA()</f>
        <v>#N/A</v>
      </c>
      <c r="N67" s="160" t="e">
        <f>NA()</f>
        <v>#N/A</v>
      </c>
      <c r="O67" s="160">
        <f>IF(ISNUMBER('将来負担比率（分子）の構造'!M$53), IF('将来負担比率（分子）の構造'!M$53 &lt; 0, 0, '将来負担比率（分子）の構造'!M$53), NA())</f>
        <v>9640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1675</v>
      </c>
      <c r="C72" s="164">
        <f>基金残高に係る経年分析!G55</f>
        <v>1785</v>
      </c>
      <c r="D72" s="164">
        <f>基金残高に係る経年分析!H55</f>
        <v>1705</v>
      </c>
    </row>
    <row r="73" spans="1:16" x14ac:dyDescent="0.15">
      <c r="A73" s="163" t="s">
        <v>72</v>
      </c>
      <c r="B73" s="164">
        <f>基金残高に係る経年分析!F56</f>
        <v>620</v>
      </c>
      <c r="C73" s="164">
        <f>基金残高に係る経年分析!G56</f>
        <v>621</v>
      </c>
      <c r="D73" s="164">
        <f>基金残高に係る経年分析!H56</f>
        <v>622</v>
      </c>
    </row>
    <row r="74" spans="1:16" x14ac:dyDescent="0.15">
      <c r="A74" s="163" t="s">
        <v>73</v>
      </c>
      <c r="B74" s="164">
        <f>基金残高に係る経年分析!F57</f>
        <v>4025</v>
      </c>
      <c r="C74" s="164">
        <f>基金残高に係る経年分析!G57</f>
        <v>3764</v>
      </c>
      <c r="D74" s="164">
        <f>基金残高に係る経年分析!H57</f>
        <v>3454</v>
      </c>
    </row>
  </sheetData>
  <sheetProtection algorithmName="SHA-512" hashValue="9rUXF64i/CtkAWOJ5pqQQEsIR30kJ2sKgTo0VIHIkRw49jGJ+4SIgSk0nSEboqXAAvrs/BOwH515QTCyd5c7kg==" saltValue="fkzUzaxrc6j1/b+jkSjbJQ==" spinCount="100000" sheet="1" objects="1" scenarios="1"/>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袋井市役所</cp:lastModifiedBy>
  <cp:lastPrinted>2019-10-23T04:00:27Z</cp:lastPrinted>
  <dcterms:created xsi:type="dcterms:W3CDTF">2019-02-14T03:12:50Z</dcterms:created>
  <dcterms:modified xsi:type="dcterms:W3CDTF">2019-10-26T03:27:20Z</dcterms:modified>
  <cp:category/>
</cp:coreProperties>
</file>